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清远来一口资料\清远来一口合同\合同电子版\"/>
    </mc:Choice>
  </mc:AlternateContent>
  <xr:revisionPtr revIDLastSave="0" documentId="13_ncr:1_{830F1080-AB62-46D3-8E30-7988D31DF6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报价单" sheetId="2" r:id="rId2"/>
  </sheets>
  <definedNames>
    <definedName name="_xlnm.Print_Area" localSheetId="0">Sheet1!$A$1:$M$32</definedName>
    <definedName name="_xlnm.Print_Area" localSheetId="1">报价单!$A$1:$M$41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M27" i="1"/>
  <c r="G27" i="1"/>
  <c r="I27" i="1" s="1"/>
  <c r="M23" i="1"/>
  <c r="G23" i="1"/>
  <c r="I23" i="1" s="1"/>
  <c r="M19" i="1"/>
  <c r="I19" i="1"/>
  <c r="G19" i="1"/>
  <c r="M16" i="1"/>
  <c r="G16" i="1"/>
  <c r="I16" i="1" s="1"/>
  <c r="M13" i="1"/>
  <c r="G13" i="1"/>
  <c r="I13" i="1" s="1"/>
  <c r="M10" i="1"/>
  <c r="M7" i="1"/>
  <c r="G7" i="1"/>
  <c r="I7" i="1" s="1"/>
  <c r="M4" i="1"/>
  <c r="G4" i="1"/>
  <c r="I4" i="1" s="1"/>
  <c r="M31" i="1" l="1"/>
  <c r="M32" i="1" s="1"/>
</calcChain>
</file>

<file path=xl/sharedStrings.xml><?xml version="1.0" encoding="utf-8"?>
<sst xmlns="http://schemas.openxmlformats.org/spreadsheetml/2006/main" count="46" uniqueCount="46">
  <si>
    <t>金旺生产目录</t>
  </si>
  <si>
    <t>生产版本</t>
  </si>
  <si>
    <t>编码</t>
  </si>
  <si>
    <t>名称</t>
  </si>
  <si>
    <r>
      <t>12</t>
    </r>
    <r>
      <rPr>
        <b/>
        <sz val="10"/>
        <color indexed="8"/>
        <rFont val="Microsoft YaHei"/>
        <charset val="134"/>
      </rPr>
      <t>月</t>
    </r>
  </si>
  <si>
    <t>加单</t>
  </si>
  <si>
    <r>
      <t>11</t>
    </r>
    <r>
      <rPr>
        <b/>
        <sz val="10"/>
        <color theme="1"/>
        <rFont val="宋体"/>
        <family val="3"/>
        <charset val="134"/>
      </rPr>
      <t>月</t>
    </r>
  </si>
  <si>
    <t>汇总</t>
  </si>
  <si>
    <t>合计箱数量</t>
  </si>
  <si>
    <r>
      <t>已送货</t>
    </r>
    <r>
      <rPr>
        <b/>
        <sz val="10"/>
        <color theme="1"/>
        <rFont val="Tahoma"/>
        <family val="2"/>
      </rPr>
      <t>12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ahoma"/>
        <family val="2"/>
      </rPr>
      <t>4</t>
    </r>
    <r>
      <rPr>
        <b/>
        <sz val="10"/>
        <color theme="1"/>
        <rFont val="宋体"/>
        <family val="3"/>
        <charset val="134"/>
      </rPr>
      <t>日送完</t>
    </r>
  </si>
  <si>
    <t>还差数量</t>
  </si>
  <si>
    <t>南京</t>
  </si>
  <si>
    <t>金旺</t>
  </si>
  <si>
    <t>单价</t>
  </si>
  <si>
    <t>金额</t>
  </si>
  <si>
    <r>
      <t>30g</t>
    </r>
    <r>
      <rPr>
        <sz val="10"/>
        <rFont val="Microsoft YaHei"/>
        <charset val="134"/>
      </rPr>
      <t>果味果冻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荔枝味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</si>
  <si>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30g</t>
    </r>
    <r>
      <rPr>
        <sz val="10"/>
        <rFont val="Microsoft YaHei"/>
        <charset val="134"/>
      </rPr>
      <t>果味果冻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苹果味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</si>
  <si>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30g</t>
    </r>
    <r>
      <rPr>
        <sz val="10"/>
        <rFont val="Microsoft YaHei"/>
        <charset val="134"/>
      </rPr>
      <t>果味果冻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香橙味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</si>
  <si>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32g</t>
    </r>
    <r>
      <rPr>
        <sz val="10"/>
        <rFont val="Microsoft YaHei"/>
        <charset val="134"/>
      </rPr>
      <t>奶香酪</t>
    </r>
    <r>
      <rPr>
        <sz val="10"/>
        <rFont val="Tahoma"/>
        <family val="2"/>
      </rPr>
      <t>/</t>
    </r>
    <r>
      <rPr>
        <sz val="10"/>
        <rFont val="Microsoft YaHei"/>
        <charset val="134"/>
      </rPr>
      <t>布甸果冻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芒果味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</si>
  <si>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32g</t>
    </r>
    <r>
      <rPr>
        <sz val="10"/>
        <rFont val="Microsoft YaHei"/>
        <charset val="134"/>
      </rPr>
      <t>奶香酪</t>
    </r>
    <r>
      <rPr>
        <sz val="10"/>
        <rFont val="Tahoma"/>
        <family val="2"/>
      </rPr>
      <t>/</t>
    </r>
    <r>
      <rPr>
        <sz val="10"/>
        <rFont val="Microsoft YaHei"/>
        <charset val="134"/>
      </rPr>
      <t>布甸果冻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酸奶味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</si>
  <si>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32g</t>
    </r>
    <r>
      <rPr>
        <sz val="10"/>
        <rFont val="Microsoft YaHei"/>
        <charset val="134"/>
      </rPr>
      <t>奶香酪</t>
    </r>
    <r>
      <rPr>
        <sz val="10"/>
        <rFont val="Tahoma"/>
        <family val="2"/>
      </rPr>
      <t>/</t>
    </r>
    <r>
      <rPr>
        <sz val="10"/>
        <rFont val="Microsoft YaHei"/>
        <charset val="134"/>
      </rPr>
      <t>布甸果冻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香芋味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</si>
  <si>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50g</t>
    </r>
    <r>
      <rPr>
        <sz val="10"/>
        <rFont val="Microsoft YaHei"/>
        <charset val="134"/>
      </rPr>
      <t>果蔬园可吸果冻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苹果味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</si>
  <si>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120g</t>
    </r>
    <r>
      <rPr>
        <sz val="10"/>
        <rFont val="Microsoft YaHei"/>
        <charset val="134"/>
      </rPr>
      <t>果蔬园可吸果冻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芒果味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</si>
  <si>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120g</t>
    </r>
    <r>
      <rPr>
        <sz val="10"/>
        <rFont val="Microsoft YaHei"/>
        <charset val="134"/>
      </rPr>
      <t>果蔬园可吸果冻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玉米味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</si>
  <si>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94</t>
    </r>
    <r>
      <rPr>
        <sz val="10"/>
        <rFont val="Microsoft YaHei"/>
        <charset val="134"/>
      </rPr>
      <t>小怪兽果冻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蔓越莓味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</si>
  <si>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94</t>
    </r>
    <r>
      <rPr>
        <sz val="10"/>
        <rFont val="Microsoft YaHei"/>
        <charset val="134"/>
      </rPr>
      <t>小怪兽果冻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酸奶味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</si>
  <si>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94</t>
    </r>
    <r>
      <rPr>
        <sz val="10"/>
        <rFont val="Microsoft YaHei"/>
        <charset val="134"/>
      </rPr>
      <t>小怪兽果冻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香蕉牛奶味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</si>
  <si>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125g</t>
    </r>
    <r>
      <rPr>
        <sz val="10"/>
        <rFont val="Microsoft YaHei"/>
        <charset val="134"/>
      </rPr>
      <t>通天娃娃可吸果冻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草莓味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+</t>
    </r>
    <r>
      <rPr>
        <sz val="10"/>
        <rFont val="Microsoft YaHei"/>
        <charset val="134"/>
      </rPr>
      <t>条码</t>
    </r>
    <r>
      <rPr>
        <sz val="10"/>
        <rFont val="Tahoma"/>
        <family val="2"/>
      </rPr>
      <t>]</t>
    </r>
  </si>
  <si>
    <r>
      <t>125g</t>
    </r>
    <r>
      <rPr>
        <sz val="10"/>
        <rFont val="Microsoft YaHei"/>
        <charset val="134"/>
      </rPr>
      <t>通天娃娃可吸果冻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酸奶味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+</t>
    </r>
    <r>
      <rPr>
        <sz val="10"/>
        <rFont val="Microsoft YaHei"/>
        <charset val="134"/>
      </rPr>
      <t>条码</t>
    </r>
    <r>
      <rPr>
        <sz val="10"/>
        <rFont val="Tahoma"/>
        <family val="2"/>
      </rPr>
      <t>]</t>
    </r>
  </si>
  <si>
    <r>
      <t>125g</t>
    </r>
    <r>
      <rPr>
        <sz val="10"/>
        <rFont val="Microsoft YaHei"/>
        <charset val="134"/>
      </rPr>
      <t>通天娃娃可吸果冻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香蕉牛奶味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+</t>
    </r>
    <r>
      <rPr>
        <sz val="10"/>
        <rFont val="Microsoft YaHei"/>
        <charset val="134"/>
      </rPr>
      <t>条码</t>
    </r>
    <r>
      <rPr>
        <sz val="10"/>
        <rFont val="Tahoma"/>
        <family val="2"/>
      </rPr>
      <t>]</t>
    </r>
  </si>
  <si>
    <r>
      <t>60g</t>
    </r>
    <r>
      <rPr>
        <sz val="10"/>
        <rFont val="Microsoft YaHei"/>
        <charset val="134"/>
      </rPr>
      <t>吸吸果冻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菠萝味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</si>
  <si>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60g</t>
    </r>
    <r>
      <rPr>
        <sz val="10"/>
        <rFont val="Microsoft YaHei"/>
        <charset val="134"/>
      </rPr>
      <t>吸吸果冻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草莓味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</si>
  <si>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60g</t>
    </r>
    <r>
      <rPr>
        <sz val="10"/>
        <rFont val="Microsoft YaHei"/>
        <charset val="134"/>
      </rPr>
      <t>吸吸果冻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哈密瓜味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</si>
  <si>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60g</t>
    </r>
    <r>
      <rPr>
        <sz val="10"/>
        <rFont val="Microsoft YaHei"/>
        <charset val="134"/>
      </rPr>
      <t>吸吸果冻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香橙味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</si>
  <si>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70</t>
    </r>
    <r>
      <rPr>
        <sz val="10"/>
        <rFont val="Microsoft YaHei"/>
        <charset val="134"/>
      </rPr>
      <t>蒟蒻吸吸果汁果冻（菠萝味）</t>
    </r>
    <r>
      <rPr>
        <sz val="10"/>
        <rFont val="Tahoma"/>
        <family val="2"/>
      </rPr>
      <t>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</si>
  <si>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70</t>
    </r>
    <r>
      <rPr>
        <sz val="10"/>
        <rFont val="Microsoft YaHei"/>
        <charset val="134"/>
      </rPr>
      <t>蒟蒻吸吸果汁果冻（草莓味）</t>
    </r>
    <r>
      <rPr>
        <sz val="10"/>
        <rFont val="Tahoma"/>
        <family val="2"/>
      </rPr>
      <t>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</si>
  <si>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70</t>
    </r>
    <r>
      <rPr>
        <sz val="10"/>
        <rFont val="Microsoft YaHei"/>
        <charset val="134"/>
      </rPr>
      <t>蒟蒻吸吸果汁果冻（哈密瓜味）</t>
    </r>
    <r>
      <rPr>
        <sz val="10"/>
        <rFont val="Tahoma"/>
        <family val="2"/>
      </rPr>
      <t>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</si>
  <si>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70</t>
    </r>
    <r>
      <rPr>
        <sz val="10"/>
        <rFont val="Microsoft YaHei"/>
        <charset val="134"/>
      </rPr>
      <t>蒟蒻吸吸果汁果冻（香橙味）</t>
    </r>
    <r>
      <rPr>
        <sz val="10"/>
        <rFont val="Tahoma"/>
        <family val="2"/>
      </rPr>
      <t>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</si>
  <si>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45g</t>
    </r>
    <r>
      <rPr>
        <sz val="10"/>
        <rFont val="Microsoft YaHei"/>
        <charset val="134"/>
      </rPr>
      <t>果冻条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草莓味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</si>
  <si>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45g</t>
    </r>
    <r>
      <rPr>
        <sz val="10"/>
        <rFont val="Microsoft YaHei"/>
        <charset val="134"/>
      </rPr>
      <t>果冻条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酸奶味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</si>
  <si>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45g</t>
    </r>
    <r>
      <rPr>
        <sz val="10"/>
        <rFont val="Microsoft YaHei"/>
        <charset val="134"/>
      </rPr>
      <t>果冻条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香芋味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</si>
  <si>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r>
      <t>45g</t>
    </r>
    <r>
      <rPr>
        <sz val="10"/>
        <rFont val="Microsoft YaHei"/>
        <charset val="134"/>
      </rPr>
      <t>果冻条</t>
    </r>
    <r>
      <rPr>
        <sz val="10"/>
        <rFont val="Tahoma"/>
        <family val="2"/>
      </rPr>
      <t>(</t>
    </r>
    <r>
      <rPr>
        <sz val="10"/>
        <rFont val="Microsoft YaHei"/>
        <charset val="134"/>
      </rPr>
      <t>玉米味</t>
    </r>
    <r>
      <rPr>
        <sz val="10"/>
        <rFont val="Tahoma"/>
        <family val="2"/>
      </rPr>
      <t>)[5kg</t>
    </r>
    <r>
      <rPr>
        <sz val="10"/>
        <rFont val="Microsoft YaHei"/>
        <charset val="134"/>
      </rPr>
      <t>散装</t>
    </r>
    <r>
      <rPr>
        <sz val="10"/>
        <rFont val="Tahoma"/>
        <family val="2"/>
      </rPr>
      <t>]</t>
    </r>
  </si>
  <si>
    <t>合计金额</t>
  </si>
  <si>
    <r>
      <t>预付款</t>
    </r>
    <r>
      <rPr>
        <b/>
        <sz val="10"/>
        <color rgb="FFFF0000"/>
        <rFont val="Tahoma"/>
        <family val="2"/>
      </rPr>
      <t>30%</t>
    </r>
  </si>
  <si>
    <t>日期：20221205</t>
    <phoneticPr fontId="14" type="noConversion"/>
  </si>
  <si>
    <t>新发纸箱厂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</si>
</sst>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indexed="8"/>
      <name val="Microsoft YaHei"/>
      <charset val="134"/>
    </font>
    <font>
      <b/>
      <sz val="10"/>
      <color indexed="8"/>
      <name val="Tahoma"/>
      <family val="2"/>
    </font>
    <font>
      <b/>
      <sz val="10"/>
      <color theme="1"/>
      <name val="宋体"/>
      <family val="3"/>
      <charset val="134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color rgb="FFFF0000"/>
      <name val="宋体"/>
      <family val="3"/>
      <charset val="134"/>
    </font>
    <font>
      <b/>
      <sz val="10"/>
      <color rgb="FFFF0000"/>
      <name val="Tahoma"/>
      <family val="2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Microsoft YaHei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73754081850645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订单报价单" xfId="1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</xdr:colOff>
      <xdr:row>0</xdr:row>
      <xdr:rowOff>120015</xdr:rowOff>
    </xdr:from>
    <xdr:to>
      <xdr:col>12</xdr:col>
      <xdr:colOff>378460</xdr:colOff>
      <xdr:row>38</xdr:row>
      <xdr:rowOff>158750</xdr:rowOff>
    </xdr:to>
    <xdr:pic>
      <xdr:nvPicPr>
        <xdr:cNvPr id="2" name="图片 1" descr="66fb70bdf334545626cc1af8f8cfe1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38860" y="-895350"/>
          <a:ext cx="6553835" cy="858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13" workbookViewId="0">
      <selection activeCell="R29" sqref="R29"/>
    </sheetView>
  </sheetViews>
  <sheetFormatPr defaultColWidth="8.88671875" defaultRowHeight="14.4"/>
  <cols>
    <col min="1" max="1" width="9.5546875" style="3" bestFit="1" customWidth="1"/>
    <col min="2" max="2" width="44.44140625" style="3" customWidth="1"/>
    <col min="3" max="6" width="8.88671875" style="3" hidden="1" customWidth="1"/>
    <col min="7" max="7" width="8.6640625" style="4" hidden="1" customWidth="1"/>
    <col min="8" max="8" width="7.6640625" style="4" hidden="1" customWidth="1"/>
    <col min="9" max="9" width="8.88671875" style="3" hidden="1" customWidth="1"/>
    <col min="10" max="10" width="8.88671875" style="3" customWidth="1"/>
    <col min="11" max="11" width="8.88671875" style="3"/>
    <col min="12" max="12" width="9.77734375" customWidth="1"/>
    <col min="13" max="13" width="10.5546875" customWidth="1"/>
  </cols>
  <sheetData>
    <row r="1" spans="1:13" ht="37.799999999999997" customHeight="1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7.399999999999999">
      <c r="A2" s="24" t="s">
        <v>0</v>
      </c>
      <c r="B2" s="24"/>
      <c r="C2" s="24"/>
      <c r="J2" s="25" t="s">
        <v>1</v>
      </c>
      <c r="K2" s="25"/>
      <c r="L2" s="21" t="s">
        <v>44</v>
      </c>
      <c r="M2" s="22"/>
    </row>
    <row r="3" spans="1:13" s="1" customFormat="1" ht="16.95" customHeight="1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9" t="s">
        <v>9</v>
      </c>
      <c r="I3" s="17" t="s">
        <v>10</v>
      </c>
      <c r="J3" s="18" t="s">
        <v>11</v>
      </c>
      <c r="K3" s="18" t="s">
        <v>12</v>
      </c>
      <c r="L3" s="19" t="s">
        <v>13</v>
      </c>
      <c r="M3" s="19" t="s">
        <v>14</v>
      </c>
    </row>
    <row r="4" spans="1:13" ht="16.95" customHeight="1">
      <c r="A4" s="10">
        <v>30100032</v>
      </c>
      <c r="B4" s="11" t="s">
        <v>15</v>
      </c>
      <c r="C4" s="12">
        <v>4230</v>
      </c>
      <c r="D4" s="13">
        <v>0</v>
      </c>
      <c r="E4" s="13">
        <v>345</v>
      </c>
      <c r="F4" s="13">
        <v>4575</v>
      </c>
      <c r="G4" s="28">
        <f>F4+F5+F6</f>
        <v>13570</v>
      </c>
      <c r="H4" s="28">
        <v>3000</v>
      </c>
      <c r="I4" s="28">
        <f>G4-H4</f>
        <v>10570</v>
      </c>
      <c r="J4" s="29"/>
      <c r="K4" s="29">
        <v>5000</v>
      </c>
      <c r="L4" s="29">
        <v>1.65</v>
      </c>
      <c r="M4" s="29">
        <f>L4*K4</f>
        <v>8250</v>
      </c>
    </row>
    <row r="5" spans="1:13" ht="16.95" customHeight="1">
      <c r="A5" s="10">
        <v>30100062</v>
      </c>
      <c r="B5" s="11" t="s">
        <v>16</v>
      </c>
      <c r="C5" s="12">
        <v>4105</v>
      </c>
      <c r="D5" s="13">
        <v>0</v>
      </c>
      <c r="E5" s="13">
        <v>345</v>
      </c>
      <c r="F5" s="13">
        <v>4450</v>
      </c>
      <c r="G5" s="28"/>
      <c r="H5" s="28"/>
      <c r="I5" s="28"/>
      <c r="J5" s="29"/>
      <c r="K5" s="29"/>
      <c r="L5" s="29"/>
      <c r="M5" s="29"/>
    </row>
    <row r="6" spans="1:13" ht="16.95" customHeight="1">
      <c r="A6" s="10">
        <v>30100033</v>
      </c>
      <c r="B6" s="11" t="s">
        <v>17</v>
      </c>
      <c r="C6" s="12">
        <v>4240</v>
      </c>
      <c r="D6" s="13">
        <v>0</v>
      </c>
      <c r="E6" s="13">
        <v>305</v>
      </c>
      <c r="F6" s="13">
        <v>4545</v>
      </c>
      <c r="G6" s="28"/>
      <c r="H6" s="28"/>
      <c r="I6" s="28"/>
      <c r="J6" s="29"/>
      <c r="K6" s="29"/>
      <c r="L6" s="29"/>
      <c r="M6" s="29"/>
    </row>
    <row r="7" spans="1:13" ht="16.95" customHeight="1">
      <c r="A7" s="10">
        <v>30100044</v>
      </c>
      <c r="B7" s="11" t="s">
        <v>18</v>
      </c>
      <c r="C7" s="12">
        <v>2460</v>
      </c>
      <c r="D7" s="13">
        <v>0</v>
      </c>
      <c r="E7" s="13">
        <v>185</v>
      </c>
      <c r="F7" s="13">
        <v>2645</v>
      </c>
      <c r="G7" s="28">
        <f>F7+F8+F9</f>
        <v>7935</v>
      </c>
      <c r="H7" s="28">
        <v>3003</v>
      </c>
      <c r="I7" s="28">
        <f>G7-H7</f>
        <v>4932</v>
      </c>
      <c r="J7" s="29"/>
      <c r="K7" s="29">
        <v>3500</v>
      </c>
      <c r="L7" s="29">
        <v>1.75</v>
      </c>
      <c r="M7" s="29">
        <f>L7*K7</f>
        <v>6125</v>
      </c>
    </row>
    <row r="8" spans="1:13" ht="16.95" customHeight="1">
      <c r="A8" s="10">
        <v>30100045</v>
      </c>
      <c r="B8" s="11" t="s">
        <v>19</v>
      </c>
      <c r="C8" s="12">
        <v>2460</v>
      </c>
      <c r="D8" s="13">
        <v>0</v>
      </c>
      <c r="E8" s="13">
        <v>195</v>
      </c>
      <c r="F8" s="13">
        <v>2655</v>
      </c>
      <c r="G8" s="28"/>
      <c r="H8" s="28"/>
      <c r="I8" s="28"/>
      <c r="J8" s="29"/>
      <c r="K8" s="29"/>
      <c r="L8" s="29"/>
      <c r="M8" s="29"/>
    </row>
    <row r="9" spans="1:13" ht="16.95" customHeight="1">
      <c r="A9" s="10">
        <v>30100046</v>
      </c>
      <c r="B9" s="11" t="s">
        <v>20</v>
      </c>
      <c r="C9" s="12">
        <v>2410</v>
      </c>
      <c r="D9" s="13">
        <v>0</v>
      </c>
      <c r="E9" s="13">
        <v>225</v>
      </c>
      <c r="F9" s="13">
        <v>2635</v>
      </c>
      <c r="G9" s="28"/>
      <c r="H9" s="28"/>
      <c r="I9" s="28"/>
      <c r="J9" s="29"/>
      <c r="K9" s="29"/>
      <c r="L9" s="29"/>
      <c r="M9" s="29"/>
    </row>
    <row r="10" spans="1:13" ht="16.95" customHeight="1">
      <c r="A10" s="10">
        <v>30400017</v>
      </c>
      <c r="B10" s="11" t="s">
        <v>21</v>
      </c>
      <c r="C10" s="12">
        <v>1625</v>
      </c>
      <c r="D10" s="13">
        <v>200</v>
      </c>
      <c r="E10" s="13">
        <v>125</v>
      </c>
      <c r="F10" s="13">
        <v>1950</v>
      </c>
      <c r="G10" s="28"/>
      <c r="H10" s="28"/>
      <c r="I10" s="28"/>
      <c r="J10" s="29"/>
      <c r="K10" s="29">
        <v>2000</v>
      </c>
      <c r="L10" s="29">
        <v>1.8</v>
      </c>
      <c r="M10" s="29">
        <f>L10*K10</f>
        <v>3600</v>
      </c>
    </row>
    <row r="11" spans="1:13" ht="16.95" customHeight="1">
      <c r="A11" s="10">
        <v>30400001</v>
      </c>
      <c r="B11" s="11" t="s">
        <v>22</v>
      </c>
      <c r="C11" s="14">
        <v>2275</v>
      </c>
      <c r="D11" s="13">
        <v>0</v>
      </c>
      <c r="E11" s="13">
        <v>155</v>
      </c>
      <c r="F11" s="13">
        <v>2430</v>
      </c>
      <c r="G11" s="28"/>
      <c r="H11" s="28"/>
      <c r="I11" s="28"/>
      <c r="J11" s="29"/>
      <c r="K11" s="29"/>
      <c r="L11" s="29"/>
      <c r="M11" s="29"/>
    </row>
    <row r="12" spans="1:13" ht="16.95" customHeight="1">
      <c r="A12" s="10">
        <v>30400002</v>
      </c>
      <c r="B12" s="11" t="s">
        <v>23</v>
      </c>
      <c r="C12" s="14">
        <v>2325</v>
      </c>
      <c r="D12" s="13">
        <v>0</v>
      </c>
      <c r="E12" s="13">
        <v>160</v>
      </c>
      <c r="F12" s="13">
        <v>2485</v>
      </c>
      <c r="G12" s="28"/>
      <c r="H12" s="28"/>
      <c r="I12" s="28"/>
      <c r="J12" s="29"/>
      <c r="K12" s="29"/>
      <c r="L12" s="29"/>
      <c r="M12" s="29"/>
    </row>
    <row r="13" spans="1:13" ht="16.95" customHeight="1">
      <c r="A13" s="10">
        <v>30400027</v>
      </c>
      <c r="B13" s="11" t="s">
        <v>24</v>
      </c>
      <c r="C13" s="14">
        <v>835</v>
      </c>
      <c r="D13" s="13">
        <v>0</v>
      </c>
      <c r="E13" s="13">
        <v>45</v>
      </c>
      <c r="F13" s="13">
        <v>880</v>
      </c>
      <c r="G13" s="28">
        <f>SUM(F13:F15)</f>
        <v>2595</v>
      </c>
      <c r="H13" s="28"/>
      <c r="I13" s="28">
        <f>G13-H13</f>
        <v>2595</v>
      </c>
      <c r="J13" s="29"/>
      <c r="K13" s="29">
        <v>3000</v>
      </c>
      <c r="L13" s="29">
        <v>1.8</v>
      </c>
      <c r="M13" s="29">
        <f>L13*K13</f>
        <v>5400</v>
      </c>
    </row>
    <row r="14" spans="1:13" ht="16.95" customHeight="1">
      <c r="A14" s="10">
        <v>30400026</v>
      </c>
      <c r="B14" s="11" t="s">
        <v>25</v>
      </c>
      <c r="C14" s="14">
        <v>910</v>
      </c>
      <c r="D14" s="13">
        <v>0</v>
      </c>
      <c r="E14" s="13">
        <v>45</v>
      </c>
      <c r="F14" s="13">
        <v>955</v>
      </c>
      <c r="G14" s="28"/>
      <c r="H14" s="28"/>
      <c r="I14" s="28"/>
      <c r="J14" s="29"/>
      <c r="K14" s="29"/>
      <c r="L14" s="29"/>
      <c r="M14" s="29"/>
    </row>
    <row r="15" spans="1:13" ht="16.95" customHeight="1">
      <c r="A15" s="10">
        <v>30400028</v>
      </c>
      <c r="B15" s="11" t="s">
        <v>26</v>
      </c>
      <c r="C15" s="14">
        <v>730</v>
      </c>
      <c r="D15" s="13">
        <v>0</v>
      </c>
      <c r="E15" s="13">
        <v>30</v>
      </c>
      <c r="F15" s="13">
        <v>760</v>
      </c>
      <c r="G15" s="28"/>
      <c r="H15" s="28"/>
      <c r="I15" s="28"/>
      <c r="J15" s="29"/>
      <c r="K15" s="29"/>
      <c r="L15" s="29"/>
      <c r="M15" s="29"/>
    </row>
    <row r="16" spans="1:13" ht="16.95" customHeight="1">
      <c r="A16" s="10">
        <v>30400003</v>
      </c>
      <c r="B16" s="11" t="s">
        <v>27</v>
      </c>
      <c r="C16" s="14">
        <v>2430</v>
      </c>
      <c r="D16" s="13">
        <v>200</v>
      </c>
      <c r="E16" s="13">
        <v>82</v>
      </c>
      <c r="F16" s="13">
        <v>2712</v>
      </c>
      <c r="G16" s="28">
        <f>SUM(F16:F18)</f>
        <v>9191</v>
      </c>
      <c r="H16" s="28">
        <v>3003</v>
      </c>
      <c r="I16" s="28">
        <f>G16-H16</f>
        <v>6188</v>
      </c>
      <c r="J16" s="29"/>
      <c r="K16" s="29">
        <v>4000</v>
      </c>
      <c r="L16" s="29">
        <v>1.9</v>
      </c>
      <c r="M16" s="29">
        <f>L16*K16</f>
        <v>7600</v>
      </c>
    </row>
    <row r="17" spans="1:13" ht="16.95" customHeight="1">
      <c r="A17" s="10">
        <v>30400004</v>
      </c>
      <c r="B17" s="11" t="s">
        <v>28</v>
      </c>
      <c r="C17" s="14">
        <v>2930</v>
      </c>
      <c r="D17" s="13">
        <v>200</v>
      </c>
      <c r="E17" s="13">
        <v>107</v>
      </c>
      <c r="F17" s="13">
        <v>3237</v>
      </c>
      <c r="G17" s="28"/>
      <c r="H17" s="28"/>
      <c r="I17" s="28"/>
      <c r="J17" s="29"/>
      <c r="K17" s="29"/>
      <c r="L17" s="29"/>
      <c r="M17" s="29"/>
    </row>
    <row r="18" spans="1:13" ht="16.95" customHeight="1">
      <c r="A18" s="10">
        <v>30400005</v>
      </c>
      <c r="B18" s="11" t="s">
        <v>29</v>
      </c>
      <c r="C18" s="14">
        <v>2955</v>
      </c>
      <c r="D18" s="13">
        <v>200</v>
      </c>
      <c r="E18" s="13">
        <v>87</v>
      </c>
      <c r="F18" s="13">
        <v>3242</v>
      </c>
      <c r="G18" s="28"/>
      <c r="H18" s="28"/>
      <c r="I18" s="28"/>
      <c r="J18" s="29"/>
      <c r="K18" s="29"/>
      <c r="L18" s="29"/>
      <c r="M18" s="29"/>
    </row>
    <row r="19" spans="1:13" ht="16.95" customHeight="1">
      <c r="A19" s="10">
        <v>30400018</v>
      </c>
      <c r="B19" s="11" t="s">
        <v>30</v>
      </c>
      <c r="C19" s="14">
        <v>910</v>
      </c>
      <c r="D19" s="13">
        <v>0</v>
      </c>
      <c r="E19" s="13">
        <v>83</v>
      </c>
      <c r="F19" s="13">
        <v>993</v>
      </c>
      <c r="G19" s="28">
        <f>SUM(F19:F22)</f>
        <v>3972</v>
      </c>
      <c r="H19" s="28">
        <v>1999</v>
      </c>
      <c r="I19" s="28">
        <f>G19-H19</f>
        <v>1973</v>
      </c>
      <c r="J19" s="29">
        <v>2500</v>
      </c>
      <c r="K19" s="29"/>
      <c r="L19" s="29">
        <v>1.8</v>
      </c>
      <c r="M19" s="29">
        <f>L19*J19</f>
        <v>4500</v>
      </c>
    </row>
    <row r="20" spans="1:13" ht="16.95" customHeight="1">
      <c r="A20" s="10">
        <v>30400019</v>
      </c>
      <c r="B20" s="11" t="s">
        <v>31</v>
      </c>
      <c r="C20" s="14">
        <v>910</v>
      </c>
      <c r="D20" s="13">
        <v>0</v>
      </c>
      <c r="E20" s="13">
        <v>108</v>
      </c>
      <c r="F20" s="13">
        <v>1018</v>
      </c>
      <c r="G20" s="28"/>
      <c r="H20" s="28"/>
      <c r="I20" s="28"/>
      <c r="J20" s="29"/>
      <c r="K20" s="29"/>
      <c r="L20" s="29"/>
      <c r="M20" s="29"/>
    </row>
    <row r="21" spans="1:13" ht="16.95" customHeight="1">
      <c r="A21" s="10">
        <v>30400020</v>
      </c>
      <c r="B21" s="11" t="s">
        <v>32</v>
      </c>
      <c r="C21" s="14">
        <v>900</v>
      </c>
      <c r="D21" s="13">
        <v>0</v>
      </c>
      <c r="E21" s="13">
        <v>83</v>
      </c>
      <c r="F21" s="13">
        <v>983</v>
      </c>
      <c r="G21" s="28"/>
      <c r="H21" s="28"/>
      <c r="I21" s="28"/>
      <c r="J21" s="29"/>
      <c r="K21" s="29"/>
      <c r="L21" s="29"/>
      <c r="M21" s="29"/>
    </row>
    <row r="22" spans="1:13" ht="16.95" customHeight="1">
      <c r="A22" s="10">
        <v>30400021</v>
      </c>
      <c r="B22" s="11" t="s">
        <v>33</v>
      </c>
      <c r="C22" s="14">
        <v>900</v>
      </c>
      <c r="D22" s="13">
        <v>0</v>
      </c>
      <c r="E22" s="13">
        <v>78</v>
      </c>
      <c r="F22" s="13">
        <v>978</v>
      </c>
      <c r="G22" s="28"/>
      <c r="H22" s="28"/>
      <c r="I22" s="28"/>
      <c r="J22" s="29"/>
      <c r="K22" s="29"/>
      <c r="L22" s="29"/>
      <c r="M22" s="29"/>
    </row>
    <row r="23" spans="1:13" ht="16.95" customHeight="1">
      <c r="A23" s="10">
        <v>30301010</v>
      </c>
      <c r="B23" s="11" t="s">
        <v>34</v>
      </c>
      <c r="C23" s="14">
        <v>1770</v>
      </c>
      <c r="D23" s="13">
        <v>200</v>
      </c>
      <c r="E23" s="13">
        <v>35</v>
      </c>
      <c r="F23" s="13">
        <v>2005</v>
      </c>
      <c r="G23" s="28">
        <f>SUM(F23:F26)</f>
        <v>9050</v>
      </c>
      <c r="H23" s="28"/>
      <c r="I23" s="28">
        <f>G23-H23</f>
        <v>9050</v>
      </c>
      <c r="J23" s="29"/>
      <c r="K23" s="29">
        <v>4000</v>
      </c>
      <c r="L23" s="29">
        <v>2.0499999999999998</v>
      </c>
      <c r="M23" s="29">
        <f>L23*K23</f>
        <v>8200</v>
      </c>
    </row>
    <row r="24" spans="1:13" ht="16.95" customHeight="1">
      <c r="A24" s="10">
        <v>30301011</v>
      </c>
      <c r="B24" s="11" t="s">
        <v>35</v>
      </c>
      <c r="C24" s="14">
        <v>2240</v>
      </c>
      <c r="D24" s="13">
        <v>200</v>
      </c>
      <c r="E24" s="13">
        <v>35</v>
      </c>
      <c r="F24" s="13">
        <v>2475</v>
      </c>
      <c r="G24" s="28"/>
      <c r="H24" s="28"/>
      <c r="I24" s="28"/>
      <c r="J24" s="29"/>
      <c r="K24" s="29"/>
      <c r="L24" s="29"/>
      <c r="M24" s="29"/>
    </row>
    <row r="25" spans="1:13" ht="16.95" customHeight="1">
      <c r="A25" s="10">
        <v>30301012</v>
      </c>
      <c r="B25" s="11" t="s">
        <v>36</v>
      </c>
      <c r="C25" s="14">
        <v>1905</v>
      </c>
      <c r="D25" s="13">
        <v>200</v>
      </c>
      <c r="E25" s="13">
        <v>35</v>
      </c>
      <c r="F25" s="13">
        <v>2140</v>
      </c>
      <c r="G25" s="28"/>
      <c r="H25" s="28"/>
      <c r="I25" s="28"/>
      <c r="J25" s="29"/>
      <c r="K25" s="29"/>
      <c r="L25" s="29"/>
      <c r="M25" s="29"/>
    </row>
    <row r="26" spans="1:13" ht="16.95" customHeight="1">
      <c r="A26" s="10">
        <v>30301013</v>
      </c>
      <c r="B26" s="11" t="s">
        <v>37</v>
      </c>
      <c r="C26" s="14">
        <v>2195</v>
      </c>
      <c r="D26" s="13">
        <v>200</v>
      </c>
      <c r="E26" s="13">
        <v>35</v>
      </c>
      <c r="F26" s="13">
        <v>2430</v>
      </c>
      <c r="G26" s="28"/>
      <c r="H26" s="28"/>
      <c r="I26" s="28"/>
      <c r="J26" s="29"/>
      <c r="K26" s="29"/>
      <c r="L26" s="29"/>
      <c r="M26" s="29"/>
    </row>
    <row r="27" spans="1:13" ht="16.95" customHeight="1">
      <c r="A27" s="10">
        <v>30100022</v>
      </c>
      <c r="B27" s="11" t="s">
        <v>38</v>
      </c>
      <c r="C27" s="14">
        <v>2310</v>
      </c>
      <c r="D27" s="13">
        <v>0</v>
      </c>
      <c r="E27" s="13">
        <v>235</v>
      </c>
      <c r="F27" s="13">
        <v>2545</v>
      </c>
      <c r="G27" s="28">
        <f>SUM(F27:F30)</f>
        <v>10355</v>
      </c>
      <c r="H27" s="28">
        <v>3006</v>
      </c>
      <c r="I27" s="28">
        <f>G27-H27</f>
        <v>7349</v>
      </c>
      <c r="J27" s="29"/>
      <c r="K27" s="29">
        <v>4000</v>
      </c>
      <c r="L27" s="29">
        <v>1.65</v>
      </c>
      <c r="M27" s="29">
        <f>L27*K27</f>
        <v>6600</v>
      </c>
    </row>
    <row r="28" spans="1:13" ht="16.95" customHeight="1">
      <c r="A28" s="10">
        <v>30100026</v>
      </c>
      <c r="B28" s="11" t="s">
        <v>39</v>
      </c>
      <c r="C28" s="14">
        <v>2350</v>
      </c>
      <c r="D28" s="13">
        <v>0</v>
      </c>
      <c r="E28" s="13">
        <v>255</v>
      </c>
      <c r="F28" s="13">
        <v>2605</v>
      </c>
      <c r="G28" s="28"/>
      <c r="H28" s="28"/>
      <c r="I28" s="28"/>
      <c r="J28" s="29"/>
      <c r="K28" s="29"/>
      <c r="L28" s="29"/>
      <c r="M28" s="29"/>
    </row>
    <row r="29" spans="1:13" ht="16.95" customHeight="1">
      <c r="A29" s="10">
        <v>30100028</v>
      </c>
      <c r="B29" s="11" t="s">
        <v>40</v>
      </c>
      <c r="C29" s="14">
        <v>2290</v>
      </c>
      <c r="D29" s="13">
        <v>0</v>
      </c>
      <c r="E29" s="13">
        <v>180</v>
      </c>
      <c r="F29" s="13">
        <v>2470</v>
      </c>
      <c r="G29" s="28"/>
      <c r="H29" s="28"/>
      <c r="I29" s="28"/>
      <c r="J29" s="29"/>
      <c r="K29" s="29"/>
      <c r="L29" s="29"/>
      <c r="M29" s="29"/>
    </row>
    <row r="30" spans="1:13" ht="16.95" customHeight="1">
      <c r="A30" s="10">
        <v>30100029</v>
      </c>
      <c r="B30" s="11" t="s">
        <v>41</v>
      </c>
      <c r="C30" s="14">
        <v>2450</v>
      </c>
      <c r="D30" s="13">
        <v>0</v>
      </c>
      <c r="E30" s="13">
        <v>285</v>
      </c>
      <c r="F30" s="13">
        <v>2735</v>
      </c>
      <c r="G30" s="28"/>
      <c r="H30" s="28"/>
      <c r="I30" s="28"/>
      <c r="J30" s="29"/>
      <c r="K30" s="29"/>
      <c r="L30" s="29"/>
      <c r="M30" s="29"/>
    </row>
    <row r="31" spans="1:13" s="2" customFormat="1" ht="16.95" customHeight="1">
      <c r="A31" s="26" t="s">
        <v>42</v>
      </c>
      <c r="B31" s="27"/>
      <c r="C31" s="15"/>
      <c r="D31" s="15"/>
      <c r="E31" s="15"/>
      <c r="F31" s="15"/>
      <c r="G31" s="16"/>
      <c r="H31" s="16"/>
      <c r="I31" s="15"/>
      <c r="J31" s="15">
        <f t="shared" ref="J31:M31" si="0">SUM(J4:J30)</f>
        <v>2500</v>
      </c>
      <c r="K31" s="15">
        <f t="shared" si="0"/>
        <v>25500</v>
      </c>
      <c r="L31" s="20"/>
      <c r="M31" s="15">
        <f t="shared" si="0"/>
        <v>50275</v>
      </c>
    </row>
    <row r="32" spans="1:13" s="2" customFormat="1" ht="16.95" customHeight="1">
      <c r="A32" s="26" t="s">
        <v>43</v>
      </c>
      <c r="B32" s="27"/>
      <c r="C32" s="15"/>
      <c r="D32" s="15"/>
      <c r="E32" s="15"/>
      <c r="F32" s="15"/>
      <c r="G32" s="16"/>
      <c r="H32" s="16"/>
      <c r="I32" s="15"/>
      <c r="J32" s="15"/>
      <c r="K32" s="15"/>
      <c r="L32" s="20"/>
      <c r="M32" s="20">
        <f>M31*0.3</f>
        <v>15082.5</v>
      </c>
    </row>
  </sheetData>
  <mergeCells count="62">
    <mergeCell ref="L19:L22"/>
    <mergeCell ref="L23:L26"/>
    <mergeCell ref="L27:L30"/>
    <mergeCell ref="M4:M6"/>
    <mergeCell ref="M7:M9"/>
    <mergeCell ref="M10:M12"/>
    <mergeCell ref="M13:M15"/>
    <mergeCell ref="M16:M18"/>
    <mergeCell ref="M19:M22"/>
    <mergeCell ref="M23:M26"/>
    <mergeCell ref="M27:M30"/>
    <mergeCell ref="L4:L6"/>
    <mergeCell ref="L7:L9"/>
    <mergeCell ref="L10:L12"/>
    <mergeCell ref="L13:L15"/>
    <mergeCell ref="L16:L18"/>
    <mergeCell ref="J19:J22"/>
    <mergeCell ref="J23:J26"/>
    <mergeCell ref="J27:J30"/>
    <mergeCell ref="K4:K6"/>
    <mergeCell ref="K7:K9"/>
    <mergeCell ref="K10:K12"/>
    <mergeCell ref="K13:K15"/>
    <mergeCell ref="K16:K18"/>
    <mergeCell ref="K19:K22"/>
    <mergeCell ref="K23:K26"/>
    <mergeCell ref="K27:K30"/>
    <mergeCell ref="J4:J6"/>
    <mergeCell ref="J7:J9"/>
    <mergeCell ref="J10:J12"/>
    <mergeCell ref="J13:J15"/>
    <mergeCell ref="J16:J18"/>
    <mergeCell ref="I13:I15"/>
    <mergeCell ref="I16:I18"/>
    <mergeCell ref="I19:I22"/>
    <mergeCell ref="I23:I26"/>
    <mergeCell ref="I27:I30"/>
    <mergeCell ref="A32:B32"/>
    <mergeCell ref="G4:G6"/>
    <mergeCell ref="G7:G9"/>
    <mergeCell ref="G10:G12"/>
    <mergeCell ref="G13:G15"/>
    <mergeCell ref="G16:G18"/>
    <mergeCell ref="G19:G22"/>
    <mergeCell ref="G23:G26"/>
    <mergeCell ref="G27:G30"/>
    <mergeCell ref="L2:M2"/>
    <mergeCell ref="A1:M1"/>
    <mergeCell ref="A2:C2"/>
    <mergeCell ref="J2:K2"/>
    <mergeCell ref="A31:B31"/>
    <mergeCell ref="H4:H6"/>
    <mergeCell ref="H7:H9"/>
    <mergeCell ref="H10:H12"/>
    <mergeCell ref="H13:H15"/>
    <mergeCell ref="H16:H18"/>
    <mergeCell ref="H19:H22"/>
    <mergeCell ref="H23:H26"/>
    <mergeCell ref="H27:H30"/>
    <mergeCell ref="I4:I6"/>
    <mergeCell ref="I7:I9"/>
    <mergeCell ref="I10:I12"/>
  </mergeCells>
  <phoneticPr fontId="14" type="noConversion"/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27" workbookViewId="0">
      <selection activeCell="M41" sqref="A1:M41"/>
    </sheetView>
  </sheetViews>
  <sheetFormatPr defaultColWidth="9" defaultRowHeight="14.4"/>
  <sheetData/>
  <phoneticPr fontId="14" type="noConversion"/>
  <pageMargins left="0.35433070866141736" right="0.35433070866141736" top="0.98425196850393704" bottom="0.98425196850393704" header="0.51181102362204722" footer="0.51181102362204722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报价单</vt:lpstr>
      <vt:lpstr>Sheet1!Print_Area</vt:lpstr>
      <vt:lpstr>报价单!Print_Area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2022-12-05T03:18:03Z</cp:lastPrinted>
  <dcterms:created xsi:type="dcterms:W3CDTF">2022-12-05T02:20:00Z</dcterms:created>
  <dcterms:modified xsi:type="dcterms:W3CDTF">2022-12-05T06:30:56Z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977E44B9884744FBB0E9AFC7A63C4FEE</vt:lpwstr>
  </property>
  <property fmtid="{D5CDD505-2E9C-101B-9397-08002B2CF9AE}" pid="3" name="KSOProductBuildVer">
    <vt:lpwstr>2052-11.1.0.12763</vt:lpwstr>
  </property>
</Properties>
</file>