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xushengju\Desktop\"/>
    </mc:Choice>
  </mc:AlternateContent>
  <xr:revisionPtr revIDLastSave="0" documentId="12_ncr:500000_{A1CF3CB2-2A6D-406B-AFC0-60125EC93250}" xr6:coauthVersionLast="31" xr6:coauthVersionMax="31" xr10:uidLastSave="{00000000-0000-0000-0000-000000000000}"/>
  <bookViews>
    <workbookView xWindow="0" yWindow="0" windowWidth="19776" windowHeight="8520" firstSheet="1" activeTab="1" xr2:uid="{00000000-000D-0000-FFFF-FFFF00000000}"/>
  </bookViews>
  <sheets>
    <sheet name="汇总 (3)" sheetId="8" state="hidden" r:id="rId1"/>
    <sheet name="具体人员分解" sheetId="12" r:id="rId2"/>
  </sheets>
  <definedNames>
    <definedName name="_xlnm._FilterDatabase" localSheetId="0" hidden="1">'汇总 (3)'!$A$4:$XBM$260</definedName>
  </definedNames>
  <calcPr calcId="162913"/>
</workbook>
</file>

<file path=xl/calcChain.xml><?xml version="1.0" encoding="utf-8"?>
<calcChain xmlns="http://schemas.openxmlformats.org/spreadsheetml/2006/main">
  <c r="J11" i="12" l="1"/>
  <c r="J10" i="12"/>
  <c r="C24" i="12"/>
  <c r="J4" i="12"/>
  <c r="J3" i="12"/>
  <c r="J5" i="12"/>
  <c r="J6" i="12"/>
  <c r="J7" i="12"/>
  <c r="J8" i="12"/>
  <c r="J9" i="12"/>
  <c r="J2" i="12"/>
  <c r="G3" i="12"/>
  <c r="G4" i="12"/>
  <c r="G5" i="12"/>
  <c r="G8" i="12"/>
  <c r="G9" i="12"/>
  <c r="F10" i="12"/>
  <c r="G10" i="12" s="1"/>
  <c r="F7" i="12"/>
  <c r="G7" i="12" s="1"/>
  <c r="F6" i="12"/>
  <c r="G6" i="12" s="1"/>
  <c r="F2" i="12"/>
  <c r="G2" i="12" s="1"/>
  <c r="C2" i="12" l="1"/>
  <c r="D2" i="12" s="1"/>
  <c r="BN259" i="8" l="1"/>
  <c r="BN260" i="8" s="1"/>
  <c r="BM259" i="8"/>
  <c r="BM260" i="8" s="1"/>
  <c r="BL259" i="8"/>
  <c r="BL260" i="8" s="1"/>
  <c r="BK259" i="8"/>
  <c r="BK260" i="8" s="1"/>
  <c r="BJ259" i="8"/>
  <c r="BJ260" i="8" s="1"/>
  <c r="BI259" i="8"/>
  <c r="BI260" i="8" s="1"/>
  <c r="BH259" i="8"/>
  <c r="BH260" i="8" s="1"/>
  <c r="BG259" i="8"/>
  <c r="BG260" i="8" s="1"/>
  <c r="BF259" i="8"/>
  <c r="BF260" i="8" s="1"/>
  <c r="BE259" i="8"/>
  <c r="BE260" i="8" s="1"/>
  <c r="BD259" i="8"/>
  <c r="BD260" i="8" s="1"/>
  <c r="BC259" i="8"/>
  <c r="BC260" i="8" s="1"/>
  <c r="BB259" i="8"/>
  <c r="BB260" i="8" s="1"/>
  <c r="BA259" i="8"/>
  <c r="BA260" i="8" s="1"/>
  <c r="AZ259" i="8"/>
  <c r="AZ260" i="8" s="1"/>
  <c r="AY259" i="8"/>
  <c r="AY260" i="8" s="1"/>
  <c r="AX259" i="8"/>
  <c r="AX260" i="8" s="1"/>
  <c r="AW259" i="8"/>
  <c r="AW260" i="8" s="1"/>
  <c r="AV259" i="8"/>
  <c r="AV260" i="8" s="1"/>
  <c r="AU259" i="8"/>
  <c r="AU260" i="8" s="1"/>
  <c r="AT259" i="8"/>
  <c r="AT260" i="8" s="1"/>
  <c r="AS259" i="8"/>
  <c r="AS260" i="8" s="1"/>
  <c r="AR259" i="8"/>
  <c r="AR260" i="8" s="1"/>
  <c r="AQ259" i="8"/>
  <c r="AQ260" i="8" s="1"/>
  <c r="AP259" i="8"/>
  <c r="AP260" i="8" s="1"/>
  <c r="AO259" i="8"/>
  <c r="AO260" i="8" s="1"/>
  <c r="AN259" i="8"/>
  <c r="AN260" i="8" s="1"/>
  <c r="AM259" i="8"/>
  <c r="AM260" i="8" s="1"/>
  <c r="AL259" i="8"/>
  <c r="AL260" i="8" s="1"/>
  <c r="AK259" i="8"/>
  <c r="AK260" i="8" s="1"/>
  <c r="AJ259" i="8"/>
  <c r="AJ260" i="8" s="1"/>
  <c r="AI259" i="8"/>
  <c r="AI260" i="8" s="1"/>
  <c r="AH259" i="8"/>
  <c r="AH260" i="8" s="1"/>
  <c r="AG259" i="8"/>
  <c r="AG260" i="8" s="1"/>
  <c r="AF259" i="8"/>
  <c r="AF260" i="8" s="1"/>
  <c r="AE259" i="8"/>
  <c r="AE260" i="8" s="1"/>
  <c r="AD259" i="8"/>
  <c r="AD260" i="8" s="1"/>
  <c r="AC259" i="8"/>
  <c r="AC260" i="8" s="1"/>
  <c r="AB259" i="8"/>
  <c r="AB260" i="8" s="1"/>
  <c r="AA259" i="8"/>
  <c r="AA260" i="8" s="1"/>
  <c r="Z259" i="8"/>
  <c r="Z260" i="8" s="1"/>
  <c r="Y259" i="8"/>
  <c r="Y260" i="8" s="1"/>
  <c r="X259" i="8"/>
  <c r="X260" i="8" s="1"/>
  <c r="W259" i="8"/>
  <c r="W260" i="8" s="1"/>
  <c r="V259" i="8"/>
  <c r="V260" i="8" s="1"/>
  <c r="U259" i="8"/>
  <c r="U260" i="8" s="1"/>
  <c r="T259" i="8"/>
  <c r="T260" i="8" s="1"/>
  <c r="S259" i="8"/>
  <c r="S260" i="8" s="1"/>
  <c r="R259" i="8"/>
  <c r="R260" i="8" s="1"/>
  <c r="Q259" i="8"/>
  <c r="Q260" i="8" s="1"/>
  <c r="P259" i="8"/>
  <c r="P260" i="8" s="1"/>
  <c r="O259" i="8"/>
  <c r="O260" i="8" s="1"/>
  <c r="N259" i="8"/>
  <c r="N260" i="8" s="1"/>
  <c r="M259" i="8"/>
  <c r="M260" i="8" s="1"/>
  <c r="L259" i="8"/>
  <c r="L260" i="8" s="1"/>
  <c r="K259" i="8"/>
  <c r="K260" i="8" s="1"/>
  <c r="J259" i="8"/>
  <c r="J260" i="8" s="1"/>
  <c r="I259" i="8"/>
  <c r="I260" i="8" s="1"/>
  <c r="H259" i="8"/>
  <c r="H260" i="8" s="1"/>
  <c r="G259" i="8"/>
  <c r="G260" i="8" s="1"/>
  <c r="F259" i="8"/>
  <c r="F260" i="8" s="1"/>
  <c r="E259" i="8"/>
  <c r="E260" i="8" s="1"/>
  <c r="BP258" i="8"/>
  <c r="BO258" i="8"/>
  <c r="BP257" i="8"/>
  <c r="BO257" i="8"/>
  <c r="BP256" i="8"/>
  <c r="BO256" i="8"/>
  <c r="BP255" i="8"/>
  <c r="BO255" i="8"/>
  <c r="BP254" i="8"/>
  <c r="BO254" i="8"/>
  <c r="BP253" i="8"/>
  <c r="BO253" i="8"/>
  <c r="BP252" i="8"/>
  <c r="BO252" i="8"/>
  <c r="BP251" i="8"/>
  <c r="BO251" i="8"/>
  <c r="BP250" i="8"/>
  <c r="BO250" i="8"/>
  <c r="BP249" i="8"/>
  <c r="BO249" i="8"/>
  <c r="BP248" i="8"/>
  <c r="BO248" i="8"/>
  <c r="BP247" i="8"/>
  <c r="BO247" i="8"/>
  <c r="BP246" i="8"/>
  <c r="BO246" i="8"/>
  <c r="BP245" i="8"/>
  <c r="BO245" i="8"/>
  <c r="BP244" i="8"/>
  <c r="BO244" i="8"/>
  <c r="BP243" i="8"/>
  <c r="BO243" i="8"/>
  <c r="BP242" i="8"/>
  <c r="BO242" i="8"/>
  <c r="BP241" i="8"/>
  <c r="BO241" i="8"/>
  <c r="BP240" i="8"/>
  <c r="BO240" i="8"/>
  <c r="BP239" i="8"/>
  <c r="BO239" i="8"/>
  <c r="BP238" i="8"/>
  <c r="BO238" i="8"/>
  <c r="BP237" i="8"/>
  <c r="BO237" i="8"/>
  <c r="BP236" i="8"/>
  <c r="BO236" i="8"/>
  <c r="BP235" i="8"/>
  <c r="BO235" i="8"/>
  <c r="BP234" i="8"/>
  <c r="BO234" i="8"/>
  <c r="BP233" i="8"/>
  <c r="BO233" i="8"/>
  <c r="BP232" i="8"/>
  <c r="BO232" i="8"/>
  <c r="BP231" i="8"/>
  <c r="BO231" i="8"/>
  <c r="BP230" i="8"/>
  <c r="BO230" i="8"/>
  <c r="BP229" i="8"/>
  <c r="BO229" i="8"/>
  <c r="BP228" i="8"/>
  <c r="BO228" i="8"/>
  <c r="BP227" i="8"/>
  <c r="BO227" i="8"/>
  <c r="BP226" i="8"/>
  <c r="BO226" i="8"/>
  <c r="BP225" i="8"/>
  <c r="BO225" i="8"/>
  <c r="BP224" i="8"/>
  <c r="BP259" i="8" s="1"/>
  <c r="BO224" i="8"/>
  <c r="BO259" i="8" s="1"/>
  <c r="BN223" i="8"/>
  <c r="BM223" i="8"/>
  <c r="BL223" i="8"/>
  <c r="BK223" i="8"/>
  <c r="BJ223" i="8"/>
  <c r="BI223" i="8"/>
  <c r="BH223" i="8"/>
  <c r="BG223" i="8"/>
  <c r="BF223" i="8"/>
  <c r="BE223" i="8"/>
  <c r="BD223" i="8"/>
  <c r="BC223" i="8"/>
  <c r="BB223" i="8"/>
  <c r="BA223" i="8"/>
  <c r="AZ223" i="8"/>
  <c r="AY223" i="8"/>
  <c r="AX223" i="8"/>
  <c r="AW223" i="8"/>
  <c r="AV223" i="8"/>
  <c r="AU223" i="8"/>
  <c r="AT223" i="8"/>
  <c r="AS223" i="8"/>
  <c r="AR223" i="8"/>
  <c r="AQ223" i="8"/>
  <c r="AP223" i="8"/>
  <c r="AO223" i="8"/>
  <c r="AN223" i="8"/>
  <c r="AM223" i="8"/>
  <c r="AL223" i="8"/>
  <c r="AK223" i="8"/>
  <c r="AJ223" i="8"/>
  <c r="AI223" i="8"/>
  <c r="AH223" i="8"/>
  <c r="AG223" i="8"/>
  <c r="AF223" i="8"/>
  <c r="AE223" i="8"/>
  <c r="AD223" i="8"/>
  <c r="AC223" i="8"/>
  <c r="AB223" i="8"/>
  <c r="AA223" i="8"/>
  <c r="Z223" i="8"/>
  <c r="Y223" i="8"/>
  <c r="X223" i="8"/>
  <c r="W223" i="8"/>
  <c r="V223" i="8"/>
  <c r="U223" i="8"/>
  <c r="T223" i="8"/>
  <c r="S223" i="8"/>
  <c r="R223" i="8"/>
  <c r="Q223" i="8"/>
  <c r="P223" i="8"/>
  <c r="O223" i="8"/>
  <c r="N223" i="8"/>
  <c r="M223" i="8"/>
  <c r="L223" i="8"/>
  <c r="K223" i="8"/>
  <c r="J223" i="8"/>
  <c r="I223" i="8"/>
  <c r="H223" i="8"/>
  <c r="G223" i="8"/>
  <c r="F223" i="8"/>
  <c r="E223" i="8"/>
  <c r="BP222" i="8"/>
  <c r="BO222" i="8"/>
  <c r="BP221" i="8"/>
  <c r="BO221" i="8"/>
  <c r="BP220" i="8"/>
  <c r="BO220" i="8"/>
  <c r="BP219" i="8"/>
  <c r="BO219" i="8"/>
  <c r="BP218" i="8"/>
  <c r="BO218" i="8"/>
  <c r="BP217" i="8"/>
  <c r="BO217" i="8"/>
  <c r="BP216" i="8"/>
  <c r="BO216" i="8"/>
  <c r="BP215" i="8"/>
  <c r="BO215" i="8"/>
  <c r="BP214" i="8"/>
  <c r="BO214" i="8"/>
  <c r="BP213" i="8"/>
  <c r="BO213" i="8"/>
  <c r="BP212" i="8"/>
  <c r="BO212" i="8"/>
  <c r="BP211" i="8"/>
  <c r="BO211" i="8"/>
  <c r="BP210" i="8"/>
  <c r="BO210" i="8"/>
  <c r="BP209" i="8"/>
  <c r="BO209" i="8"/>
  <c r="BP208" i="8"/>
  <c r="BO208" i="8"/>
  <c r="BP207" i="8"/>
  <c r="BO207" i="8"/>
  <c r="BP206" i="8"/>
  <c r="BO206" i="8"/>
  <c r="BP205" i="8"/>
  <c r="BO205" i="8"/>
  <c r="BP204" i="8"/>
  <c r="BO204" i="8"/>
  <c r="BP203" i="8"/>
  <c r="BO203" i="8"/>
  <c r="BP202" i="8"/>
  <c r="BO202" i="8"/>
  <c r="BP201" i="8"/>
  <c r="BO201" i="8"/>
  <c r="BP200" i="8"/>
  <c r="BO200" i="8"/>
  <c r="BP199" i="8"/>
  <c r="BO199" i="8"/>
  <c r="BP198" i="8"/>
  <c r="BO198" i="8"/>
  <c r="BP197" i="8"/>
  <c r="BO197" i="8"/>
  <c r="BP196" i="8"/>
  <c r="BO196" i="8"/>
  <c r="BP195" i="8"/>
  <c r="BO195" i="8"/>
  <c r="BP194" i="8"/>
  <c r="BO194" i="8"/>
  <c r="BP193" i="8"/>
  <c r="BO193" i="8"/>
  <c r="BP192" i="8"/>
  <c r="BO192" i="8"/>
  <c r="BP191" i="8"/>
  <c r="BO191" i="8"/>
  <c r="BP190" i="8"/>
  <c r="BO190" i="8"/>
  <c r="BP189" i="8"/>
  <c r="BO189" i="8"/>
  <c r="BP188" i="8"/>
  <c r="BO188" i="8"/>
  <c r="BP187" i="8"/>
  <c r="BO187" i="8"/>
  <c r="BP186" i="8"/>
  <c r="BO186" i="8"/>
  <c r="BP185" i="8"/>
  <c r="BO185" i="8"/>
  <c r="BP184" i="8"/>
  <c r="BO184" i="8"/>
  <c r="BP183" i="8"/>
  <c r="BO183" i="8"/>
  <c r="BP182" i="8"/>
  <c r="BO182" i="8"/>
  <c r="BP181" i="8"/>
  <c r="BO181" i="8"/>
  <c r="BP180" i="8"/>
  <c r="BO180" i="8"/>
  <c r="BP179" i="8"/>
  <c r="BO179" i="8"/>
  <c r="BP178" i="8"/>
  <c r="BO178" i="8"/>
  <c r="BP177" i="8"/>
  <c r="BO177" i="8"/>
  <c r="BP176" i="8"/>
  <c r="BO176" i="8"/>
  <c r="BP175" i="8"/>
  <c r="BO175" i="8"/>
  <c r="BP174" i="8"/>
  <c r="BO174" i="8"/>
  <c r="BP173" i="8"/>
  <c r="BP223" i="8" s="1"/>
  <c r="BO173" i="8"/>
  <c r="BO223" i="8" s="1"/>
  <c r="BN172" i="8"/>
  <c r="BM172" i="8"/>
  <c r="BL172" i="8"/>
  <c r="BK172" i="8"/>
  <c r="BJ172" i="8"/>
  <c r="BI172" i="8"/>
  <c r="BH172" i="8"/>
  <c r="BG172" i="8"/>
  <c r="BF172" i="8"/>
  <c r="BE172" i="8"/>
  <c r="BD172" i="8"/>
  <c r="BC172" i="8"/>
  <c r="BB172" i="8"/>
  <c r="BA172" i="8"/>
  <c r="AZ172" i="8"/>
  <c r="AY172" i="8"/>
  <c r="AX172" i="8"/>
  <c r="AW172" i="8"/>
  <c r="AV172" i="8"/>
  <c r="AU172" i="8"/>
  <c r="AT172" i="8"/>
  <c r="AS172" i="8"/>
  <c r="AR172" i="8"/>
  <c r="AQ172" i="8"/>
  <c r="AP172" i="8"/>
  <c r="AO172" i="8"/>
  <c r="AN172" i="8"/>
  <c r="AM172" i="8"/>
  <c r="AL172" i="8"/>
  <c r="AK172" i="8"/>
  <c r="AJ172" i="8"/>
  <c r="AI172" i="8"/>
  <c r="AH172" i="8"/>
  <c r="AG172" i="8"/>
  <c r="AF172" i="8"/>
  <c r="AE172" i="8"/>
  <c r="AD172" i="8"/>
  <c r="AC172" i="8"/>
  <c r="AB172" i="8"/>
  <c r="AA172" i="8"/>
  <c r="Z172" i="8"/>
  <c r="Y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BP171" i="8"/>
  <c r="BO171" i="8"/>
  <c r="BP170" i="8"/>
  <c r="BO170" i="8"/>
  <c r="BP169" i="8"/>
  <c r="BO169" i="8"/>
  <c r="BP168" i="8"/>
  <c r="BO168" i="8"/>
  <c r="BP167" i="8"/>
  <c r="BO167" i="8"/>
  <c r="BP166" i="8"/>
  <c r="BO166" i="8"/>
  <c r="BP165" i="8"/>
  <c r="BO165" i="8"/>
  <c r="BP164" i="8"/>
  <c r="BO164" i="8"/>
  <c r="BP163" i="8"/>
  <c r="BO163" i="8"/>
  <c r="BP162" i="8"/>
  <c r="BO162" i="8"/>
  <c r="BP161" i="8"/>
  <c r="BO161" i="8"/>
  <c r="BP160" i="8"/>
  <c r="BO160" i="8"/>
  <c r="BP159" i="8"/>
  <c r="BO159" i="8"/>
  <c r="BP158" i="8"/>
  <c r="BO158" i="8"/>
  <c r="BP157" i="8"/>
  <c r="BO157" i="8"/>
  <c r="BP156" i="8"/>
  <c r="BO156" i="8"/>
  <c r="BP155" i="8"/>
  <c r="BO155" i="8"/>
  <c r="BP154" i="8"/>
  <c r="BO154" i="8"/>
  <c r="BP153" i="8"/>
  <c r="BO153" i="8"/>
  <c r="BP152" i="8"/>
  <c r="BO152" i="8"/>
  <c r="BP151" i="8"/>
  <c r="BO151" i="8"/>
  <c r="BP150" i="8"/>
  <c r="BO150" i="8"/>
  <c r="BP149" i="8"/>
  <c r="BO149" i="8"/>
  <c r="BP148" i="8"/>
  <c r="BO148" i="8"/>
  <c r="BP147" i="8"/>
  <c r="BO147" i="8"/>
  <c r="BP146" i="8"/>
  <c r="BO146" i="8"/>
  <c r="BP145" i="8"/>
  <c r="BO145" i="8"/>
  <c r="BP144" i="8"/>
  <c r="BO144" i="8"/>
  <c r="BP143" i="8"/>
  <c r="BO143" i="8"/>
  <c r="BP142" i="8"/>
  <c r="BO142" i="8"/>
  <c r="BP141" i="8"/>
  <c r="BO141" i="8"/>
  <c r="BP140" i="8"/>
  <c r="BO140" i="8"/>
  <c r="BP139" i="8"/>
  <c r="BO139" i="8"/>
  <c r="BP138" i="8"/>
  <c r="BO138" i="8"/>
  <c r="BP137" i="8"/>
  <c r="BO137" i="8"/>
  <c r="BP136" i="8"/>
  <c r="BO136" i="8"/>
  <c r="BP135" i="8"/>
  <c r="BO135" i="8"/>
  <c r="BP134" i="8"/>
  <c r="BO134" i="8"/>
  <c r="BP133" i="8"/>
  <c r="BO133" i="8"/>
  <c r="BP132" i="8"/>
  <c r="BO132" i="8"/>
  <c r="BP131" i="8"/>
  <c r="BO131" i="8"/>
  <c r="BP130" i="8"/>
  <c r="BO130" i="8"/>
  <c r="BP129" i="8"/>
  <c r="BO129" i="8"/>
  <c r="BP128" i="8"/>
  <c r="BO128" i="8"/>
  <c r="BP127" i="8"/>
  <c r="BO127" i="8"/>
  <c r="BP126" i="8"/>
  <c r="BO126" i="8"/>
  <c r="BP125" i="8"/>
  <c r="BO125" i="8"/>
  <c r="BP124" i="8"/>
  <c r="BO124" i="8"/>
  <c r="BP123" i="8"/>
  <c r="BO123" i="8"/>
  <c r="BP122" i="8"/>
  <c r="BO122" i="8"/>
  <c r="BP121" i="8"/>
  <c r="BO121" i="8"/>
  <c r="BP120" i="8"/>
  <c r="BO120" i="8"/>
  <c r="BP119" i="8"/>
  <c r="BO119" i="8"/>
  <c r="BP118" i="8"/>
  <c r="BO118" i="8"/>
  <c r="BP117" i="8"/>
  <c r="BO117" i="8"/>
  <c r="BP116" i="8"/>
  <c r="BO116" i="8"/>
  <c r="BP115" i="8"/>
  <c r="BO115" i="8"/>
  <c r="BP114" i="8"/>
  <c r="BO114" i="8"/>
  <c r="BP113" i="8"/>
  <c r="BO113" i="8"/>
  <c r="BP112" i="8"/>
  <c r="BO112" i="8"/>
  <c r="BP111" i="8"/>
  <c r="BP172" i="8" s="1"/>
  <c r="BO111" i="8"/>
  <c r="BO172" i="8" s="1"/>
  <c r="BN110" i="8"/>
  <c r="BM110" i="8"/>
  <c r="BL110" i="8"/>
  <c r="BK110" i="8"/>
  <c r="BJ110" i="8"/>
  <c r="BI110" i="8"/>
  <c r="BH110" i="8"/>
  <c r="BG110" i="8"/>
  <c r="BF110" i="8"/>
  <c r="BE110" i="8"/>
  <c r="BD110" i="8"/>
  <c r="BC110" i="8"/>
  <c r="BB110" i="8"/>
  <c r="BA110" i="8"/>
  <c r="AZ110" i="8"/>
  <c r="AY110" i="8"/>
  <c r="AX110" i="8"/>
  <c r="AW110" i="8"/>
  <c r="AV110" i="8"/>
  <c r="AU110" i="8"/>
  <c r="AT110" i="8"/>
  <c r="AS110" i="8"/>
  <c r="AR110" i="8"/>
  <c r="AQ110" i="8"/>
  <c r="AP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BP109" i="8"/>
  <c r="BO109" i="8"/>
  <c r="BP108" i="8"/>
  <c r="BO108" i="8"/>
  <c r="BP107" i="8"/>
  <c r="BO107" i="8"/>
  <c r="BP106" i="8"/>
  <c r="BO106" i="8"/>
  <c r="BP105" i="8"/>
  <c r="BO105" i="8"/>
  <c r="BP104" i="8"/>
  <c r="BO104" i="8"/>
  <c r="BP103" i="8"/>
  <c r="BO103" i="8"/>
  <c r="BP102" i="8"/>
  <c r="BO102" i="8"/>
  <c r="BP101" i="8"/>
  <c r="BO101" i="8"/>
  <c r="BP100" i="8"/>
  <c r="BO100" i="8"/>
  <c r="BP99" i="8"/>
  <c r="BO99" i="8"/>
  <c r="BP98" i="8"/>
  <c r="BO98" i="8"/>
  <c r="BP97" i="8"/>
  <c r="BO97" i="8"/>
  <c r="BP96" i="8"/>
  <c r="BO96" i="8"/>
  <c r="BP95" i="8"/>
  <c r="BO95" i="8"/>
  <c r="BP94" i="8"/>
  <c r="BO94" i="8"/>
  <c r="BP93" i="8"/>
  <c r="BO93" i="8"/>
  <c r="BP92" i="8"/>
  <c r="BO92" i="8"/>
  <c r="BP91" i="8"/>
  <c r="BO91" i="8"/>
  <c r="BP90" i="8"/>
  <c r="BO90" i="8"/>
  <c r="BP89" i="8"/>
  <c r="BO89" i="8"/>
  <c r="BP88" i="8"/>
  <c r="BO88" i="8"/>
  <c r="BP87" i="8"/>
  <c r="BO87" i="8"/>
  <c r="BP86" i="8"/>
  <c r="BO86" i="8"/>
  <c r="BP85" i="8"/>
  <c r="BO85" i="8"/>
  <c r="BP84" i="8"/>
  <c r="BO84" i="8"/>
  <c r="BP83" i="8"/>
  <c r="BO83" i="8"/>
  <c r="BP82" i="8"/>
  <c r="BO82" i="8"/>
  <c r="BP81" i="8"/>
  <c r="BO81" i="8"/>
  <c r="BP80" i="8"/>
  <c r="BO80" i="8"/>
  <c r="BP79" i="8"/>
  <c r="BO79" i="8"/>
  <c r="BP78" i="8"/>
  <c r="BO78" i="8"/>
  <c r="BP77" i="8"/>
  <c r="BP110" i="8" s="1"/>
  <c r="BO77" i="8"/>
  <c r="BO110" i="8" s="1"/>
  <c r="BP76" i="8"/>
  <c r="BO76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BP74" i="8"/>
  <c r="BO74" i="8"/>
  <c r="BP73" i="8"/>
  <c r="BO73" i="8"/>
  <c r="BP72" i="8"/>
  <c r="BO72" i="8"/>
  <c r="BP71" i="8"/>
  <c r="BO71" i="8"/>
  <c r="BP70" i="8"/>
  <c r="BO70" i="8"/>
  <c r="BP69" i="8"/>
  <c r="BO69" i="8"/>
  <c r="BP68" i="8"/>
  <c r="BO68" i="8"/>
  <c r="BP67" i="8"/>
  <c r="BO67" i="8"/>
  <c r="BP66" i="8"/>
  <c r="BO66" i="8"/>
  <c r="BP65" i="8"/>
  <c r="BO65" i="8"/>
  <c r="BP64" i="8"/>
  <c r="BO64" i="8"/>
  <c r="BP63" i="8"/>
  <c r="BO63" i="8"/>
  <c r="BP62" i="8"/>
  <c r="BO62" i="8"/>
  <c r="BP61" i="8"/>
  <c r="BO61" i="8"/>
  <c r="BP60" i="8"/>
  <c r="BO60" i="8"/>
  <c r="BP59" i="8"/>
  <c r="BO59" i="8"/>
  <c r="BP58" i="8"/>
  <c r="BO58" i="8"/>
  <c r="BP57" i="8"/>
  <c r="BO57" i="8"/>
  <c r="BP56" i="8"/>
  <c r="BO56" i="8"/>
  <c r="BP55" i="8"/>
  <c r="BO55" i="8"/>
  <c r="BP54" i="8"/>
  <c r="BO54" i="8"/>
  <c r="BP53" i="8"/>
  <c r="BO53" i="8"/>
  <c r="BP52" i="8"/>
  <c r="BO52" i="8"/>
  <c r="BP51" i="8"/>
  <c r="BO51" i="8"/>
  <c r="BP50" i="8"/>
  <c r="BO50" i="8"/>
  <c r="BP49" i="8"/>
  <c r="BO49" i="8"/>
  <c r="BP48" i="8"/>
  <c r="BO48" i="8"/>
  <c r="BP47" i="8"/>
  <c r="BO47" i="8"/>
  <c r="BP46" i="8"/>
  <c r="BO46" i="8"/>
  <c r="BP45" i="8"/>
  <c r="BO45" i="8"/>
  <c r="BP44" i="8"/>
  <c r="BO44" i="8"/>
  <c r="BP43" i="8"/>
  <c r="BO43" i="8"/>
  <c r="BP42" i="8"/>
  <c r="BO42" i="8"/>
  <c r="BP41" i="8"/>
  <c r="BO41" i="8"/>
  <c r="BP40" i="8"/>
  <c r="BO40" i="8"/>
  <c r="BP39" i="8"/>
  <c r="BO39" i="8"/>
  <c r="BP38" i="8"/>
  <c r="BO38" i="8"/>
  <c r="BP37" i="8"/>
  <c r="BO37" i="8"/>
  <c r="BP36" i="8"/>
  <c r="BO36" i="8"/>
  <c r="BP35" i="8"/>
  <c r="BO35" i="8"/>
  <c r="BP34" i="8"/>
  <c r="BO34" i="8"/>
  <c r="BP33" i="8"/>
  <c r="BO33" i="8"/>
  <c r="BP32" i="8"/>
  <c r="BO32" i="8"/>
  <c r="BP31" i="8"/>
  <c r="BO31" i="8"/>
  <c r="BP30" i="8"/>
  <c r="BO30" i="8"/>
  <c r="BP29" i="8"/>
  <c r="BO29" i="8"/>
  <c r="BP28" i="8"/>
  <c r="BO28" i="8"/>
  <c r="BP27" i="8"/>
  <c r="BO27" i="8"/>
  <c r="BP26" i="8"/>
  <c r="BO26" i="8"/>
  <c r="BP25" i="8"/>
  <c r="BO25" i="8"/>
  <c r="BP24" i="8"/>
  <c r="BO24" i="8"/>
  <c r="BP23" i="8"/>
  <c r="BO23" i="8"/>
  <c r="BP22" i="8"/>
  <c r="BO22" i="8"/>
  <c r="BP21" i="8"/>
  <c r="BO21" i="8"/>
  <c r="BP20" i="8"/>
  <c r="BO20" i="8"/>
  <c r="BP19" i="8"/>
  <c r="BO19" i="8"/>
  <c r="BP18" i="8"/>
  <c r="BO18" i="8"/>
  <c r="BP17" i="8"/>
  <c r="BO17" i="8"/>
  <c r="BP16" i="8"/>
  <c r="BO16" i="8"/>
  <c r="BP15" i="8"/>
  <c r="BO15" i="8"/>
  <c r="BP14" i="8"/>
  <c r="BO14" i="8"/>
  <c r="BP13" i="8"/>
  <c r="BO13" i="8"/>
  <c r="BP12" i="8"/>
  <c r="BO12" i="8"/>
  <c r="BP11" i="8"/>
  <c r="BO11" i="8"/>
  <c r="BP10" i="8"/>
  <c r="BO10" i="8"/>
  <c r="BP9" i="8"/>
  <c r="BO9" i="8"/>
  <c r="BP8" i="8"/>
  <c r="BO8" i="8"/>
  <c r="BP7" i="8"/>
  <c r="BO7" i="8"/>
  <c r="BP6" i="8"/>
  <c r="BP75" i="8" s="1"/>
  <c r="BO6" i="8"/>
  <c r="BO75" i="8" s="1"/>
  <c r="BP5" i="8"/>
  <c r="BO5" i="8"/>
  <c r="BO260" i="8" l="1"/>
  <c r="BP260" i="8"/>
</calcChain>
</file>

<file path=xl/sharedStrings.xml><?xml version="1.0" encoding="utf-8"?>
<sst xmlns="http://schemas.openxmlformats.org/spreadsheetml/2006/main" count="1111" uniqueCount="351">
  <si>
    <t>2018年1月发货与回款目标分解明细表</t>
  </si>
  <si>
    <t>大区</t>
  </si>
  <si>
    <t>省区</t>
  </si>
  <si>
    <t>客户名称</t>
  </si>
  <si>
    <t>业务负责人</t>
  </si>
  <si>
    <t>果冻发货总计</t>
  </si>
  <si>
    <t>回款总计</t>
  </si>
  <si>
    <t>果冻</t>
  </si>
  <si>
    <t>回款</t>
  </si>
  <si>
    <t>第一大区</t>
  </si>
  <si>
    <t>广东</t>
  </si>
  <si>
    <t>白云徐杰</t>
  </si>
  <si>
    <t>胡金全</t>
  </si>
  <si>
    <t>东莞百益</t>
  </si>
  <si>
    <t>李俊霖</t>
  </si>
  <si>
    <t>东莞晨展</t>
  </si>
  <si>
    <t>东莞三优</t>
  </si>
  <si>
    <t>东莞驭龙</t>
  </si>
  <si>
    <t>番禺山秀果</t>
  </si>
  <si>
    <t>佛山嘉乐信</t>
  </si>
  <si>
    <t>何金汉</t>
  </si>
  <si>
    <t>佛山江春华</t>
  </si>
  <si>
    <t>海珠山秀果</t>
  </si>
  <si>
    <t>花都韶隆</t>
  </si>
  <si>
    <t>怀集鑫宇</t>
  </si>
  <si>
    <t>冼智烨</t>
  </si>
  <si>
    <t>江门山秀果</t>
  </si>
  <si>
    <t>雷州广润</t>
  </si>
  <si>
    <t>廉江乐丰</t>
  </si>
  <si>
    <t>寮步鸿冠</t>
  </si>
  <si>
    <t>罗定宇洋</t>
  </si>
  <si>
    <t>茂名广兴</t>
  </si>
  <si>
    <t>茂名天天</t>
  </si>
  <si>
    <t>清远韶隆</t>
  </si>
  <si>
    <t>顺德来一口</t>
  </si>
  <si>
    <t>万江吴洁华</t>
  </si>
  <si>
    <t>阳春辉远</t>
  </si>
  <si>
    <t>阳西何炳挽</t>
  </si>
  <si>
    <t>湛江谢祖峰</t>
  </si>
  <si>
    <t>肇庆山秀果</t>
  </si>
  <si>
    <t>中山陈家信</t>
  </si>
  <si>
    <t>中山金润金</t>
  </si>
  <si>
    <t>中山开创</t>
  </si>
  <si>
    <t>中山润琪</t>
  </si>
  <si>
    <t>中山旭涵</t>
  </si>
  <si>
    <t>钟国光</t>
  </si>
  <si>
    <t>珠海欧江华</t>
  </si>
  <si>
    <t>广西桂东</t>
  </si>
  <si>
    <t>贵港虹冠</t>
  </si>
  <si>
    <t>骆小星</t>
  </si>
  <si>
    <t>桂平恒祥</t>
  </si>
  <si>
    <t>容县鸿盈商贸</t>
  </si>
  <si>
    <t>梧州胜润</t>
  </si>
  <si>
    <t>玉林晟诚商贸</t>
  </si>
  <si>
    <t>广西桂南</t>
  </si>
  <si>
    <t>防城瑞驰麟商贸</t>
  </si>
  <si>
    <t>李永原</t>
  </si>
  <si>
    <t>合浦港铭副食商行</t>
  </si>
  <si>
    <t>灵山吴晓荣</t>
  </si>
  <si>
    <t>钦州直营</t>
  </si>
  <si>
    <t>广西桂西</t>
  </si>
  <si>
    <t>百色春旺食品有限公司</t>
  </si>
  <si>
    <t>谢建媚</t>
  </si>
  <si>
    <t>南宁市汇惠乐商贸有限公司</t>
  </si>
  <si>
    <t>南宁市茂源经贸有限公司</t>
  </si>
  <si>
    <t>南宁市山秀果食品有限公司</t>
  </si>
  <si>
    <t>南宁市武鸣新舒欣</t>
  </si>
  <si>
    <t>平果县恒旺商贸有限公司</t>
  </si>
  <si>
    <t>田东金益商行</t>
  </si>
  <si>
    <t>广西桂中</t>
  </si>
  <si>
    <t>桂林丽盈</t>
  </si>
  <si>
    <t>陆智</t>
  </si>
  <si>
    <t>桂林山秀果</t>
  </si>
  <si>
    <t>贺州钟山秦林先</t>
  </si>
  <si>
    <t>荔浦东旭</t>
  </si>
  <si>
    <t>马山瑞多丰</t>
  </si>
  <si>
    <t>南宁德郎士</t>
  </si>
  <si>
    <t>全州嘉里乐</t>
  </si>
  <si>
    <t>宜州玖亿乘方</t>
  </si>
  <si>
    <t>海南</t>
  </si>
  <si>
    <t>儋州鑫盛宏</t>
  </si>
  <si>
    <t>周政军</t>
  </si>
  <si>
    <t>东方张有成</t>
  </si>
  <si>
    <t>临高倪少梅</t>
  </si>
  <si>
    <t>琼海好德商行</t>
  </si>
  <si>
    <t>三亚洪升商行</t>
  </si>
  <si>
    <t>文昌铭圆商行</t>
  </si>
  <si>
    <t>湖南</t>
  </si>
  <si>
    <t>衡南县云集鑫杰商行</t>
  </si>
  <si>
    <t>谭杰</t>
  </si>
  <si>
    <t>醴陵浩俊食品商行</t>
  </si>
  <si>
    <t>江西</t>
  </si>
  <si>
    <t>赣州剑源商行</t>
  </si>
  <si>
    <t>肖军</t>
  </si>
  <si>
    <t>吉安鑫犇商行</t>
  </si>
  <si>
    <t>寻乌鸿运达商行</t>
  </si>
  <si>
    <t>鹰潭鲁英商行</t>
  </si>
  <si>
    <t>潘强</t>
  </si>
  <si>
    <t>永新慧玲商行</t>
  </si>
  <si>
    <t>宇都福盛商行</t>
  </si>
  <si>
    <t>第二大区</t>
  </si>
  <si>
    <t>贵州</t>
  </si>
  <si>
    <t>安顺鸿鑫</t>
  </si>
  <si>
    <t>徐红苹</t>
  </si>
  <si>
    <t>毕节易通</t>
  </si>
  <si>
    <t>杨志祥</t>
  </si>
  <si>
    <t>贵阳清镇张护华</t>
  </si>
  <si>
    <t>凯里黎容江</t>
  </si>
  <si>
    <t>湄潭</t>
  </si>
  <si>
    <t>仁怀华盛</t>
  </si>
  <si>
    <t>榕江亚星</t>
  </si>
  <si>
    <t>思南腾达</t>
  </si>
  <si>
    <t>天柱鸿宇</t>
  </si>
  <si>
    <t>铜仁鑫丰</t>
  </si>
  <si>
    <t>务川晓艳</t>
  </si>
  <si>
    <t>兴义浩阳</t>
  </si>
  <si>
    <t>余庆楗城</t>
  </si>
  <si>
    <t>四川</t>
  </si>
  <si>
    <t>广元苍溪马清松</t>
  </si>
  <si>
    <t>周岚</t>
  </si>
  <si>
    <t>南充许文</t>
  </si>
  <si>
    <t>通江王俊吉</t>
  </si>
  <si>
    <t>西昌恒友</t>
  </si>
  <si>
    <t>宜宾长宁</t>
  </si>
  <si>
    <t>云南</t>
  </si>
  <si>
    <t>保山隆阳达利南食品经营部</t>
  </si>
  <si>
    <t>李白</t>
  </si>
  <si>
    <t>大理张丽梅</t>
  </si>
  <si>
    <t>景洪王切</t>
  </si>
  <si>
    <t>昆明量发商贸有限公司</t>
  </si>
  <si>
    <t>赵建春</t>
  </si>
  <si>
    <t>昆明云兴贸易有限公司</t>
  </si>
  <si>
    <t>蒙自名杨商行</t>
  </si>
  <si>
    <t>普洱思茅黄华百货经营部</t>
  </si>
  <si>
    <t>普洱镇沅罗锦清</t>
  </si>
  <si>
    <t>曲靖永红副食经营部</t>
  </si>
  <si>
    <t>昭通李丽副食经营部</t>
  </si>
  <si>
    <t>重庆</t>
  </si>
  <si>
    <t>涪陵吉正商贸</t>
  </si>
  <si>
    <t>牟维毅</t>
  </si>
  <si>
    <t>梁平利源食品</t>
  </si>
  <si>
    <t>巫山县刘进桂日化副食配送店</t>
  </si>
  <si>
    <t>云阳昊鑫副食批发部（原云阳茂源）</t>
  </si>
  <si>
    <t>重庆南川蒲槐</t>
  </si>
  <si>
    <t>重庆瑞隆食品</t>
  </si>
  <si>
    <t>第三大区</t>
  </si>
  <si>
    <t>安徽</t>
  </si>
  <si>
    <t>安庆</t>
  </si>
  <si>
    <t>王厚木</t>
  </si>
  <si>
    <t>亳州汪伟</t>
  </si>
  <si>
    <t>六安易之得</t>
  </si>
  <si>
    <t>马鞍山当涂</t>
  </si>
  <si>
    <t>南陵</t>
  </si>
  <si>
    <t>泗县董良</t>
  </si>
  <si>
    <t>天长</t>
  </si>
  <si>
    <t>王海光</t>
  </si>
  <si>
    <t>涡阳</t>
  </si>
  <si>
    <t>无为县明凯食品经营部</t>
  </si>
  <si>
    <t>芜湖鑫源</t>
  </si>
  <si>
    <t>徐州魏淑琴</t>
  </si>
  <si>
    <t>颖泉区周棚一家人商贸店</t>
  </si>
  <si>
    <t>智超食品商行</t>
  </si>
  <si>
    <t>江苏</t>
  </si>
  <si>
    <t>宝应蒲仙</t>
  </si>
  <si>
    <t>刘书贵</t>
  </si>
  <si>
    <t>常熟市昱晨食品贸易有限公司</t>
  </si>
  <si>
    <t>易峰峰</t>
  </si>
  <si>
    <t>常州洪均</t>
  </si>
  <si>
    <t>常州圣富</t>
  </si>
  <si>
    <t>常州易之得</t>
  </si>
  <si>
    <t>丹阳杰臣</t>
  </si>
  <si>
    <t>汪伟</t>
  </si>
  <si>
    <t>东海刘记商行</t>
  </si>
  <si>
    <t>高淳安兴</t>
  </si>
  <si>
    <t>海门荣旺</t>
  </si>
  <si>
    <t>卢小莉</t>
  </si>
  <si>
    <t>江阴大洋</t>
  </si>
  <si>
    <t>江阴荣信</t>
  </si>
  <si>
    <t>姜堰</t>
  </si>
  <si>
    <t>昆山山秀果</t>
  </si>
  <si>
    <t>溧阳易得</t>
  </si>
  <si>
    <t>南京山秀果</t>
  </si>
  <si>
    <t>南通福悦</t>
  </si>
  <si>
    <t>南通韩佳</t>
  </si>
  <si>
    <t>南通荣贸</t>
  </si>
  <si>
    <t>沭阳沭城丁雷</t>
  </si>
  <si>
    <t>苏州翠相宜贸易有限公司</t>
  </si>
  <si>
    <t>苏州鑫源</t>
  </si>
  <si>
    <t>苏州周云华</t>
  </si>
  <si>
    <t>无锡金百威</t>
  </si>
  <si>
    <t>无锡山秀果</t>
  </si>
  <si>
    <t>宿城区万兔食品经营部（</t>
  </si>
  <si>
    <t>盐城双宇</t>
  </si>
  <si>
    <t>扬州尧龙</t>
  </si>
  <si>
    <t>宜兴山秀果</t>
  </si>
  <si>
    <t>张家港市杨舍西城联友副食商行</t>
  </si>
  <si>
    <t>镇江康乐</t>
  </si>
  <si>
    <t>上海</t>
  </si>
  <si>
    <t>上海休宁</t>
  </si>
  <si>
    <t>上海汪伟</t>
  </si>
  <si>
    <t>上海蓄欧实业有限公司（原金山张庆伟）</t>
  </si>
  <si>
    <t>上海越亮</t>
  </si>
  <si>
    <t>浙江</t>
  </si>
  <si>
    <t>慈溪市大通食品商行</t>
  </si>
  <si>
    <t>朱美光</t>
  </si>
  <si>
    <t>慈溪俞海</t>
  </si>
  <si>
    <t>奉化隆奉达商行</t>
  </si>
  <si>
    <t>杭州富阳</t>
  </si>
  <si>
    <t>胡海英</t>
  </si>
  <si>
    <t>杭州京通</t>
  </si>
  <si>
    <t>杭州深洋贸易有限公司</t>
  </si>
  <si>
    <t>湖州家兴</t>
  </si>
  <si>
    <t>湖州长兴杰达食品</t>
  </si>
  <si>
    <t>金华</t>
  </si>
  <si>
    <t>宁海赵营</t>
  </si>
  <si>
    <t>绍兴山秀果</t>
  </si>
  <si>
    <t>台州</t>
  </si>
  <si>
    <t>象山</t>
  </si>
  <si>
    <t>义务</t>
  </si>
  <si>
    <t>第四大区</t>
  </si>
  <si>
    <t>河南</t>
  </si>
  <si>
    <t>封丘魏天祯</t>
  </si>
  <si>
    <t>郝晓路</t>
  </si>
  <si>
    <t>济源市曾祥商贸有限公司</t>
  </si>
  <si>
    <t>焦作方源明祥贸易有限公司</t>
  </si>
  <si>
    <t>洛阳盛灿商贸（原洛阳偃师石国强）</t>
  </si>
  <si>
    <t>漯河李剑辉</t>
  </si>
  <si>
    <t>商丘市睢阳区嘉豪副食</t>
  </si>
  <si>
    <t>太康张魁</t>
  </si>
  <si>
    <t>郑州玉岩食品</t>
  </si>
  <si>
    <t>郑州韵通食品</t>
  </si>
  <si>
    <t>周口市商水县鸿浩副食批发部</t>
  </si>
  <si>
    <t>湖北</t>
  </si>
  <si>
    <t>大冶海耀商贸</t>
  </si>
  <si>
    <t>康玉高</t>
  </si>
  <si>
    <t>恩施建始刘玉珍</t>
  </si>
  <si>
    <t>汉川市博华商行</t>
  </si>
  <si>
    <t>汉阳新联友</t>
  </si>
  <si>
    <t>湖北房县刘学才</t>
  </si>
  <si>
    <t>湖北义生隆贸易有限公司</t>
  </si>
  <si>
    <t>湖北余海龙</t>
  </si>
  <si>
    <t>黄石市华卿商贸有限公司</t>
  </si>
  <si>
    <t>建始中意糖果商行</t>
  </si>
  <si>
    <t>荆门京山兴业冷冻厂</t>
  </si>
  <si>
    <t>荆州公安永康副食</t>
  </si>
  <si>
    <t>荆州市精隆商贸有限公司</t>
  </si>
  <si>
    <t>麻城市徐贵副食商行</t>
  </si>
  <si>
    <t>松滋小唐副食</t>
  </si>
  <si>
    <t>随州广水高小四（原随州黄玉兰）</t>
  </si>
  <si>
    <t>天门阳光</t>
  </si>
  <si>
    <t>武汉市朋友商行（原武汉杨慧）</t>
  </si>
  <si>
    <t>武汉卓冠商贸有限公司</t>
  </si>
  <si>
    <t>咸宁通山天鹅食品</t>
  </si>
  <si>
    <t>襄樊永盛</t>
  </si>
  <si>
    <t>阳新汇丰副食商行</t>
  </si>
  <si>
    <t>宜昌当阳天和</t>
  </si>
  <si>
    <t>宜昌晋年商贸</t>
  </si>
  <si>
    <t>英山县康旺副食经销处</t>
  </si>
  <si>
    <t>枣阳银丰</t>
  </si>
  <si>
    <t>钟祥科迪</t>
  </si>
  <si>
    <t>山东</t>
  </si>
  <si>
    <t>苍山何小兵</t>
  </si>
  <si>
    <t>王丰涛</t>
  </si>
  <si>
    <t>单县许秀梅</t>
  </si>
  <si>
    <t>陈学兵</t>
  </si>
  <si>
    <t>肥城新合作</t>
  </si>
  <si>
    <t>即墨孙贵根</t>
  </si>
  <si>
    <t>巨野候海夺</t>
  </si>
  <si>
    <t>临沂申应华</t>
  </si>
  <si>
    <t>临沂张作栋</t>
  </si>
  <si>
    <t>平阴恒祥</t>
  </si>
  <si>
    <t>青岛万东</t>
  </si>
  <si>
    <t>商河源润</t>
  </si>
  <si>
    <t>泰安福满家</t>
  </si>
  <si>
    <t>潍坊好伙伴</t>
  </si>
  <si>
    <t>枣庄玖昱</t>
  </si>
  <si>
    <t>诸城李文娜</t>
  </si>
  <si>
    <t>第五大区</t>
  </si>
  <si>
    <t>东北</t>
  </si>
  <si>
    <t>辽宁皓元食品</t>
  </si>
  <si>
    <t>刘阳</t>
  </si>
  <si>
    <t>沈阳世森</t>
  </si>
  <si>
    <t>甘青</t>
  </si>
  <si>
    <t>江西秀森</t>
  </si>
  <si>
    <t>曹慧丽</t>
  </si>
  <si>
    <t>兰州宝煊</t>
  </si>
  <si>
    <t>兰州正鸿</t>
  </si>
  <si>
    <t>西宁恒佳</t>
  </si>
  <si>
    <t>河北</t>
  </si>
  <si>
    <t>北京美禾丰商贸有限公司</t>
  </si>
  <si>
    <t>张硕</t>
  </si>
  <si>
    <t>标杆商贸</t>
  </si>
  <si>
    <t>高海录</t>
  </si>
  <si>
    <t>鼎蜜商贸</t>
  </si>
  <si>
    <t>东信批发</t>
  </si>
  <si>
    <t>隆化鸿兆商贸有限责任公司</t>
  </si>
  <si>
    <t>绿颂商贸</t>
  </si>
  <si>
    <t>秦皇岛洪森经贸</t>
  </si>
  <si>
    <t>唐山昊鹏</t>
  </si>
  <si>
    <t>唐山市良泰商贸有限公司</t>
  </si>
  <si>
    <t>唐山文斌</t>
  </si>
  <si>
    <t>万隆批发</t>
  </si>
  <si>
    <t>雪梅食品</t>
  </si>
  <si>
    <t>振东食品</t>
  </si>
  <si>
    <t>晋蒙</t>
  </si>
  <si>
    <t>大同鑫城</t>
  </si>
  <si>
    <t>刘高峰</t>
  </si>
  <si>
    <t>大同鑫杰</t>
  </si>
  <si>
    <t>呼市神赐</t>
  </si>
  <si>
    <t>呼市郑军强</t>
  </si>
  <si>
    <t>浑源翟军</t>
  </si>
  <si>
    <t>临河天元</t>
  </si>
  <si>
    <t>山西怡亚通</t>
  </si>
  <si>
    <t>刘志群</t>
  </si>
  <si>
    <t>乌海奥欣</t>
  </si>
  <si>
    <t>蒙晋</t>
  </si>
  <si>
    <t xml:space="preserve"> 长鑫晋博商贸</t>
  </si>
  <si>
    <t>李霞</t>
  </si>
  <si>
    <t>高平王遇助</t>
  </si>
  <si>
    <t>河津广鑫</t>
  </si>
  <si>
    <t>壶关王晋燕</t>
  </si>
  <si>
    <t>晋城裕鑫龙</t>
  </si>
  <si>
    <t>陵川小三</t>
  </si>
  <si>
    <t>山西周治华</t>
  </si>
  <si>
    <t>陕西</t>
  </si>
  <si>
    <t>逢印</t>
  </si>
  <si>
    <t>周凤军</t>
  </si>
  <si>
    <t>汇总</t>
  </si>
  <si>
    <t>张载阳</t>
    <phoneticPr fontId="6" type="noConversion"/>
  </si>
  <si>
    <t>康玉高</t>
    <phoneticPr fontId="6" type="noConversion"/>
  </si>
  <si>
    <t>省区</t>
    <phoneticPr fontId="6" type="noConversion"/>
  </si>
  <si>
    <t>汪伟</t>
    <phoneticPr fontId="6" type="noConversion"/>
  </si>
  <si>
    <t>主任</t>
    <phoneticPr fontId="6" type="noConversion"/>
  </si>
  <si>
    <t>汪伟代</t>
    <phoneticPr fontId="6" type="noConversion"/>
  </si>
  <si>
    <t>易峰峰</t>
    <phoneticPr fontId="6" type="noConversion"/>
  </si>
  <si>
    <t>刘书贵</t>
    <phoneticPr fontId="6" type="noConversion"/>
  </si>
  <si>
    <t>卢小莉</t>
    <phoneticPr fontId="6" type="noConversion"/>
  </si>
  <si>
    <t>大区</t>
    <phoneticPr fontId="6" type="noConversion"/>
  </si>
  <si>
    <t>徐生局</t>
    <phoneticPr fontId="6" type="noConversion"/>
  </si>
  <si>
    <t>王厚木</t>
    <phoneticPr fontId="6" type="noConversion"/>
  </si>
  <si>
    <t>胡海英</t>
    <phoneticPr fontId="6" type="noConversion"/>
  </si>
  <si>
    <t>胡海英代</t>
    <phoneticPr fontId="6" type="noConversion"/>
  </si>
  <si>
    <t>朱美光</t>
    <phoneticPr fontId="6" type="noConversion"/>
  </si>
  <si>
    <t>徐生局代</t>
    <phoneticPr fontId="6" type="noConversion"/>
  </si>
  <si>
    <t>康玉高代</t>
    <phoneticPr fontId="6" type="noConversion"/>
  </si>
  <si>
    <t>销售金额</t>
    <phoneticPr fontId="6" type="noConversion"/>
  </si>
  <si>
    <t>合计</t>
    <phoneticPr fontId="6" type="noConversion"/>
  </si>
  <si>
    <t>汪伟上海</t>
    <phoneticPr fontId="6" type="noConversion"/>
  </si>
  <si>
    <t>占比40%</t>
    <phoneticPr fontId="6" type="noConversion"/>
  </si>
  <si>
    <t>占比5%</t>
    <phoneticPr fontId="6" type="noConversion"/>
  </si>
  <si>
    <t>占比55%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</si>
</sst>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/>
    <xf numFmtId="0" fontId="0" fillId="0" borderId="3" xfId="0" applyBorder="1"/>
    <xf numFmtId="0" fontId="7" fillId="0" borderId="3" xfId="0" applyFont="1" applyFill="1" applyBorder="1"/>
    <xf numFmtId="9" fontId="7" fillId="0" borderId="3" xfId="0" applyNumberFormat="1" applyFont="1" applyBorder="1"/>
    <xf numFmtId="0" fontId="7" fillId="0" borderId="5" xfId="0" applyFont="1" applyFill="1" applyBorder="1"/>
    <xf numFmtId="0" fontId="0" fillId="0" borderId="5" xfId="0" applyFill="1" applyBorder="1"/>
    <xf numFmtId="0" fontId="7" fillId="3" borderId="3" xfId="0" applyFont="1" applyFill="1" applyBorder="1"/>
    <xf numFmtId="0" fontId="7" fillId="4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0" fontId="7" fillId="5" borderId="3" xfId="0" applyFont="1" applyFill="1" applyBorder="1"/>
    <xf numFmtId="57" fontId="1" fillId="2" borderId="3" xfId="0" applyNumberFormat="1" applyFont="1" applyFill="1" applyBorder="1" applyAlignment="1">
      <alignment horizontal="center" vertical="center"/>
    </xf>
    <xf numFmtId="58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3" xfId="0" applyFill="1" applyBorder="1"/>
    <xf numFmtId="0" fontId="7" fillId="6" borderId="3" xfId="0" applyFont="1" applyFill="1" applyBorder="1"/>
    <xf numFmtId="0" fontId="0" fillId="6" borderId="3" xfId="0" applyFill="1" applyBorder="1"/>
    <xf numFmtId="0" fontId="7" fillId="7" borderId="3" xfId="0" applyFont="1" applyFill="1" applyBorder="1"/>
    <xf numFmtId="0" fontId="0" fillId="7" borderId="3" xfId="0" applyFill="1" applyBorder="1"/>
    <xf numFmtId="0" fontId="7" fillId="8" borderId="3" xfId="0" applyFont="1" applyFill="1" applyBorder="1"/>
    <xf numFmtId="0" fontId="0" fillId="8" borderId="3" xfId="0" applyFill="1" applyBorder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60"/>
  <sheetViews>
    <sheetView workbookViewId="0">
      <pane xSplit="4" ySplit="75" topLeftCell="E175" activePane="bottomRight" state="frozen"/>
      <selection pane="topRight"/>
      <selection pane="bottomLeft"/>
      <selection pane="bottomRight" activeCell="D14" sqref="D14"/>
    </sheetView>
  </sheetViews>
  <sheetFormatPr defaultColWidth="9" defaultRowHeight="12" x14ac:dyDescent="0.25"/>
  <cols>
    <col min="1" max="1" width="11.88671875" style="2" customWidth="1"/>
    <col min="2" max="2" width="10.44140625" style="3" customWidth="1"/>
    <col min="3" max="3" width="26.109375" style="3" customWidth="1"/>
    <col min="4" max="4" width="10.88671875" style="2" customWidth="1"/>
    <col min="5" max="66" width="6.21875" style="2" customWidth="1"/>
    <col min="67" max="68" width="12.6640625" style="2" customWidth="1"/>
    <col min="69" max="69" width="9" style="2"/>
    <col min="70" max="258" width="9" style="3"/>
    <col min="259" max="259" width="6.21875" style="3" customWidth="1"/>
    <col min="260" max="260" width="11.88671875" style="3" customWidth="1"/>
    <col min="261" max="261" width="10.44140625" style="3" customWidth="1"/>
    <col min="262" max="262" width="11.33203125" style="3" customWidth="1"/>
    <col min="263" max="265" width="6.21875" style="3" customWidth="1"/>
    <col min="266" max="266" width="7.33203125" style="3" customWidth="1"/>
    <col min="267" max="270" width="6.21875" style="3" customWidth="1"/>
    <col min="271" max="271" width="8.44140625" style="3" customWidth="1"/>
    <col min="272" max="275" width="6.21875" style="3" customWidth="1"/>
    <col min="276" max="276" width="8" style="3" customWidth="1"/>
    <col min="277" max="280" width="6.21875" style="3" customWidth="1"/>
    <col min="281" max="281" width="8" style="3" customWidth="1"/>
    <col min="282" max="285" width="6.21875" style="3" customWidth="1"/>
    <col min="286" max="286" width="7.6640625" style="3" customWidth="1"/>
    <col min="287" max="290" width="6.21875" style="3" customWidth="1"/>
    <col min="291" max="291" width="9.33203125" style="3" customWidth="1"/>
    <col min="292" max="294" width="6.21875" style="3" customWidth="1"/>
    <col min="295" max="295" width="6.6640625" style="3" customWidth="1"/>
    <col min="296" max="296" width="8.77734375" style="3" customWidth="1"/>
    <col min="297" max="300" width="6.21875" style="3" customWidth="1"/>
    <col min="301" max="301" width="8.88671875" style="3" customWidth="1"/>
    <col min="302" max="305" width="6.21875" style="3" customWidth="1"/>
    <col min="306" max="306" width="9.6640625" style="3" customWidth="1"/>
    <col min="307" max="310" width="6.21875" style="3" customWidth="1"/>
    <col min="311" max="311" width="10.21875" style="3" customWidth="1"/>
    <col min="312" max="315" width="6.21875" style="3" customWidth="1"/>
    <col min="316" max="316" width="9.44140625" style="3" customWidth="1"/>
    <col min="317" max="320" width="6.21875" style="3" customWidth="1"/>
    <col min="321" max="321" width="10.21875" style="3" customWidth="1"/>
    <col min="322" max="322" width="6.21875" style="3" customWidth="1"/>
    <col min="323" max="324" width="12.6640625" style="3" customWidth="1"/>
    <col min="325" max="514" width="9" style="3"/>
    <col min="515" max="515" width="6.21875" style="3" customWidth="1"/>
    <col min="516" max="516" width="11.88671875" style="3" customWidth="1"/>
    <col min="517" max="517" width="10.44140625" style="3" customWidth="1"/>
    <col min="518" max="518" width="11.33203125" style="3" customWidth="1"/>
    <col min="519" max="521" width="6.21875" style="3" customWidth="1"/>
    <col min="522" max="522" width="7.33203125" style="3" customWidth="1"/>
    <col min="523" max="526" width="6.21875" style="3" customWidth="1"/>
    <col min="527" max="527" width="8.44140625" style="3" customWidth="1"/>
    <col min="528" max="531" width="6.21875" style="3" customWidth="1"/>
    <col min="532" max="532" width="8" style="3" customWidth="1"/>
    <col min="533" max="536" width="6.21875" style="3" customWidth="1"/>
    <col min="537" max="537" width="8" style="3" customWidth="1"/>
    <col min="538" max="541" width="6.21875" style="3" customWidth="1"/>
    <col min="542" max="542" width="7.6640625" style="3" customWidth="1"/>
    <col min="543" max="546" width="6.21875" style="3" customWidth="1"/>
    <col min="547" max="547" width="9.33203125" style="3" customWidth="1"/>
    <col min="548" max="550" width="6.21875" style="3" customWidth="1"/>
    <col min="551" max="551" width="6.6640625" style="3" customWidth="1"/>
    <col min="552" max="552" width="8.77734375" style="3" customWidth="1"/>
    <col min="553" max="556" width="6.21875" style="3" customWidth="1"/>
    <col min="557" max="557" width="8.88671875" style="3" customWidth="1"/>
    <col min="558" max="561" width="6.21875" style="3" customWidth="1"/>
    <col min="562" max="562" width="9.6640625" style="3" customWidth="1"/>
    <col min="563" max="566" width="6.21875" style="3" customWidth="1"/>
    <col min="567" max="567" width="10.21875" style="3" customWidth="1"/>
    <col min="568" max="571" width="6.21875" style="3" customWidth="1"/>
    <col min="572" max="572" width="9.44140625" style="3" customWidth="1"/>
    <col min="573" max="576" width="6.21875" style="3" customWidth="1"/>
    <col min="577" max="577" width="10.21875" style="3" customWidth="1"/>
    <col min="578" max="578" width="6.21875" style="3" customWidth="1"/>
    <col min="579" max="580" width="12.6640625" style="3" customWidth="1"/>
    <col min="581" max="770" width="9" style="3"/>
    <col min="771" max="771" width="6.21875" style="3" customWidth="1"/>
    <col min="772" max="772" width="11.88671875" style="3" customWidth="1"/>
    <col min="773" max="773" width="10.44140625" style="3" customWidth="1"/>
    <col min="774" max="774" width="11.33203125" style="3" customWidth="1"/>
    <col min="775" max="777" width="6.21875" style="3" customWidth="1"/>
    <col min="778" max="778" width="7.33203125" style="3" customWidth="1"/>
    <col min="779" max="782" width="6.21875" style="3" customWidth="1"/>
    <col min="783" max="783" width="8.44140625" style="3" customWidth="1"/>
    <col min="784" max="787" width="6.21875" style="3" customWidth="1"/>
    <col min="788" max="788" width="8" style="3" customWidth="1"/>
    <col min="789" max="792" width="6.21875" style="3" customWidth="1"/>
    <col min="793" max="793" width="8" style="3" customWidth="1"/>
    <col min="794" max="797" width="6.21875" style="3" customWidth="1"/>
    <col min="798" max="798" width="7.6640625" style="3" customWidth="1"/>
    <col min="799" max="802" width="6.21875" style="3" customWidth="1"/>
    <col min="803" max="803" width="9.33203125" style="3" customWidth="1"/>
    <col min="804" max="806" width="6.21875" style="3" customWidth="1"/>
    <col min="807" max="807" width="6.6640625" style="3" customWidth="1"/>
    <col min="808" max="808" width="8.77734375" style="3" customWidth="1"/>
    <col min="809" max="812" width="6.21875" style="3" customWidth="1"/>
    <col min="813" max="813" width="8.88671875" style="3" customWidth="1"/>
    <col min="814" max="817" width="6.21875" style="3" customWidth="1"/>
    <col min="818" max="818" width="9.6640625" style="3" customWidth="1"/>
    <col min="819" max="822" width="6.21875" style="3" customWidth="1"/>
    <col min="823" max="823" width="10.21875" style="3" customWidth="1"/>
    <col min="824" max="827" width="6.21875" style="3" customWidth="1"/>
    <col min="828" max="828" width="9.44140625" style="3" customWidth="1"/>
    <col min="829" max="832" width="6.21875" style="3" customWidth="1"/>
    <col min="833" max="833" width="10.21875" style="3" customWidth="1"/>
    <col min="834" max="834" width="6.21875" style="3" customWidth="1"/>
    <col min="835" max="836" width="12.6640625" style="3" customWidth="1"/>
    <col min="837" max="1026" width="9" style="3"/>
    <col min="1027" max="1027" width="6.21875" style="3" customWidth="1"/>
    <col min="1028" max="1028" width="11.88671875" style="3" customWidth="1"/>
    <col min="1029" max="1029" width="10.44140625" style="3" customWidth="1"/>
    <col min="1030" max="1030" width="11.33203125" style="3" customWidth="1"/>
    <col min="1031" max="1033" width="6.21875" style="3" customWidth="1"/>
    <col min="1034" max="1034" width="7.33203125" style="3" customWidth="1"/>
    <col min="1035" max="1038" width="6.21875" style="3" customWidth="1"/>
    <col min="1039" max="1039" width="8.44140625" style="3" customWidth="1"/>
    <col min="1040" max="1043" width="6.21875" style="3" customWidth="1"/>
    <col min="1044" max="1044" width="8" style="3" customWidth="1"/>
    <col min="1045" max="1048" width="6.21875" style="3" customWidth="1"/>
    <col min="1049" max="1049" width="8" style="3" customWidth="1"/>
    <col min="1050" max="1053" width="6.21875" style="3" customWidth="1"/>
    <col min="1054" max="1054" width="7.6640625" style="3" customWidth="1"/>
    <col min="1055" max="1058" width="6.21875" style="3" customWidth="1"/>
    <col min="1059" max="1059" width="9.33203125" style="3" customWidth="1"/>
    <col min="1060" max="1062" width="6.21875" style="3" customWidth="1"/>
    <col min="1063" max="1063" width="6.6640625" style="3" customWidth="1"/>
    <col min="1064" max="1064" width="8.77734375" style="3" customWidth="1"/>
    <col min="1065" max="1068" width="6.21875" style="3" customWidth="1"/>
    <col min="1069" max="1069" width="8.88671875" style="3" customWidth="1"/>
    <col min="1070" max="1073" width="6.21875" style="3" customWidth="1"/>
    <col min="1074" max="1074" width="9.6640625" style="3" customWidth="1"/>
    <col min="1075" max="1078" width="6.21875" style="3" customWidth="1"/>
    <col min="1079" max="1079" width="10.21875" style="3" customWidth="1"/>
    <col min="1080" max="1083" width="6.21875" style="3" customWidth="1"/>
    <col min="1084" max="1084" width="9.44140625" style="3" customWidth="1"/>
    <col min="1085" max="1088" width="6.21875" style="3" customWidth="1"/>
    <col min="1089" max="1089" width="10.21875" style="3" customWidth="1"/>
    <col min="1090" max="1090" width="6.21875" style="3" customWidth="1"/>
    <col min="1091" max="1092" width="12.6640625" style="3" customWidth="1"/>
    <col min="1093" max="1282" width="9" style="3"/>
    <col min="1283" max="1283" width="6.21875" style="3" customWidth="1"/>
    <col min="1284" max="1284" width="11.88671875" style="3" customWidth="1"/>
    <col min="1285" max="1285" width="10.44140625" style="3" customWidth="1"/>
    <col min="1286" max="1286" width="11.33203125" style="3" customWidth="1"/>
    <col min="1287" max="1289" width="6.21875" style="3" customWidth="1"/>
    <col min="1290" max="1290" width="7.33203125" style="3" customWidth="1"/>
    <col min="1291" max="1294" width="6.21875" style="3" customWidth="1"/>
    <col min="1295" max="1295" width="8.44140625" style="3" customWidth="1"/>
    <col min="1296" max="1299" width="6.21875" style="3" customWidth="1"/>
    <col min="1300" max="1300" width="8" style="3" customWidth="1"/>
    <col min="1301" max="1304" width="6.21875" style="3" customWidth="1"/>
    <col min="1305" max="1305" width="8" style="3" customWidth="1"/>
    <col min="1306" max="1309" width="6.21875" style="3" customWidth="1"/>
    <col min="1310" max="1310" width="7.6640625" style="3" customWidth="1"/>
    <col min="1311" max="1314" width="6.21875" style="3" customWidth="1"/>
    <col min="1315" max="1315" width="9.33203125" style="3" customWidth="1"/>
    <col min="1316" max="1318" width="6.21875" style="3" customWidth="1"/>
    <col min="1319" max="1319" width="6.6640625" style="3" customWidth="1"/>
    <col min="1320" max="1320" width="8.77734375" style="3" customWidth="1"/>
    <col min="1321" max="1324" width="6.21875" style="3" customWidth="1"/>
    <col min="1325" max="1325" width="8.88671875" style="3" customWidth="1"/>
    <col min="1326" max="1329" width="6.21875" style="3" customWidth="1"/>
    <col min="1330" max="1330" width="9.6640625" style="3" customWidth="1"/>
    <col min="1331" max="1334" width="6.21875" style="3" customWidth="1"/>
    <col min="1335" max="1335" width="10.21875" style="3" customWidth="1"/>
    <col min="1336" max="1339" width="6.21875" style="3" customWidth="1"/>
    <col min="1340" max="1340" width="9.44140625" style="3" customWidth="1"/>
    <col min="1341" max="1344" width="6.21875" style="3" customWidth="1"/>
    <col min="1345" max="1345" width="10.21875" style="3" customWidth="1"/>
    <col min="1346" max="1346" width="6.21875" style="3" customWidth="1"/>
    <col min="1347" max="1348" width="12.6640625" style="3" customWidth="1"/>
    <col min="1349" max="1538" width="9" style="3"/>
    <col min="1539" max="1539" width="6.21875" style="3" customWidth="1"/>
    <col min="1540" max="1540" width="11.88671875" style="3" customWidth="1"/>
    <col min="1541" max="1541" width="10.44140625" style="3" customWidth="1"/>
    <col min="1542" max="1542" width="11.33203125" style="3" customWidth="1"/>
    <col min="1543" max="1545" width="6.21875" style="3" customWidth="1"/>
    <col min="1546" max="1546" width="7.33203125" style="3" customWidth="1"/>
    <col min="1547" max="1550" width="6.21875" style="3" customWidth="1"/>
    <col min="1551" max="1551" width="8.44140625" style="3" customWidth="1"/>
    <col min="1552" max="1555" width="6.21875" style="3" customWidth="1"/>
    <col min="1556" max="1556" width="8" style="3" customWidth="1"/>
    <col min="1557" max="1560" width="6.21875" style="3" customWidth="1"/>
    <col min="1561" max="1561" width="8" style="3" customWidth="1"/>
    <col min="1562" max="1565" width="6.21875" style="3" customWidth="1"/>
    <col min="1566" max="1566" width="7.6640625" style="3" customWidth="1"/>
    <col min="1567" max="1570" width="6.21875" style="3" customWidth="1"/>
    <col min="1571" max="1571" width="9.33203125" style="3" customWidth="1"/>
    <col min="1572" max="1574" width="6.21875" style="3" customWidth="1"/>
    <col min="1575" max="1575" width="6.6640625" style="3" customWidth="1"/>
    <col min="1576" max="1576" width="8.77734375" style="3" customWidth="1"/>
    <col min="1577" max="1580" width="6.21875" style="3" customWidth="1"/>
    <col min="1581" max="1581" width="8.88671875" style="3" customWidth="1"/>
    <col min="1582" max="1585" width="6.21875" style="3" customWidth="1"/>
    <col min="1586" max="1586" width="9.6640625" style="3" customWidth="1"/>
    <col min="1587" max="1590" width="6.21875" style="3" customWidth="1"/>
    <col min="1591" max="1591" width="10.21875" style="3" customWidth="1"/>
    <col min="1592" max="1595" width="6.21875" style="3" customWidth="1"/>
    <col min="1596" max="1596" width="9.44140625" style="3" customWidth="1"/>
    <col min="1597" max="1600" width="6.21875" style="3" customWidth="1"/>
    <col min="1601" max="1601" width="10.21875" style="3" customWidth="1"/>
    <col min="1602" max="1602" width="6.21875" style="3" customWidth="1"/>
    <col min="1603" max="1604" width="12.6640625" style="3" customWidth="1"/>
    <col min="1605" max="1794" width="9" style="3"/>
    <col min="1795" max="1795" width="6.21875" style="3" customWidth="1"/>
    <col min="1796" max="1796" width="11.88671875" style="3" customWidth="1"/>
    <col min="1797" max="1797" width="10.44140625" style="3" customWidth="1"/>
    <col min="1798" max="1798" width="11.33203125" style="3" customWidth="1"/>
    <col min="1799" max="1801" width="6.21875" style="3" customWidth="1"/>
    <col min="1802" max="1802" width="7.33203125" style="3" customWidth="1"/>
    <col min="1803" max="1806" width="6.21875" style="3" customWidth="1"/>
    <col min="1807" max="1807" width="8.44140625" style="3" customWidth="1"/>
    <col min="1808" max="1811" width="6.21875" style="3" customWidth="1"/>
    <col min="1812" max="1812" width="8" style="3" customWidth="1"/>
    <col min="1813" max="1816" width="6.21875" style="3" customWidth="1"/>
    <col min="1817" max="1817" width="8" style="3" customWidth="1"/>
    <col min="1818" max="1821" width="6.21875" style="3" customWidth="1"/>
    <col min="1822" max="1822" width="7.6640625" style="3" customWidth="1"/>
    <col min="1823" max="1826" width="6.21875" style="3" customWidth="1"/>
    <col min="1827" max="1827" width="9.33203125" style="3" customWidth="1"/>
    <col min="1828" max="1830" width="6.21875" style="3" customWidth="1"/>
    <col min="1831" max="1831" width="6.6640625" style="3" customWidth="1"/>
    <col min="1832" max="1832" width="8.77734375" style="3" customWidth="1"/>
    <col min="1833" max="1836" width="6.21875" style="3" customWidth="1"/>
    <col min="1837" max="1837" width="8.88671875" style="3" customWidth="1"/>
    <col min="1838" max="1841" width="6.21875" style="3" customWidth="1"/>
    <col min="1842" max="1842" width="9.6640625" style="3" customWidth="1"/>
    <col min="1843" max="1846" width="6.21875" style="3" customWidth="1"/>
    <col min="1847" max="1847" width="10.21875" style="3" customWidth="1"/>
    <col min="1848" max="1851" width="6.21875" style="3" customWidth="1"/>
    <col min="1852" max="1852" width="9.44140625" style="3" customWidth="1"/>
    <col min="1853" max="1856" width="6.21875" style="3" customWidth="1"/>
    <col min="1857" max="1857" width="10.21875" style="3" customWidth="1"/>
    <col min="1858" max="1858" width="6.21875" style="3" customWidth="1"/>
    <col min="1859" max="1860" width="12.6640625" style="3" customWidth="1"/>
    <col min="1861" max="2050" width="9" style="3"/>
    <col min="2051" max="2051" width="6.21875" style="3" customWidth="1"/>
    <col min="2052" max="2052" width="11.88671875" style="3" customWidth="1"/>
    <col min="2053" max="2053" width="10.44140625" style="3" customWidth="1"/>
    <col min="2054" max="2054" width="11.33203125" style="3" customWidth="1"/>
    <col min="2055" max="2057" width="6.21875" style="3" customWidth="1"/>
    <col min="2058" max="2058" width="7.33203125" style="3" customWidth="1"/>
    <col min="2059" max="2062" width="6.21875" style="3" customWidth="1"/>
    <col min="2063" max="2063" width="8.44140625" style="3" customWidth="1"/>
    <col min="2064" max="2067" width="6.21875" style="3" customWidth="1"/>
    <col min="2068" max="2068" width="8" style="3" customWidth="1"/>
    <col min="2069" max="2072" width="6.21875" style="3" customWidth="1"/>
    <col min="2073" max="2073" width="8" style="3" customWidth="1"/>
    <col min="2074" max="2077" width="6.21875" style="3" customWidth="1"/>
    <col min="2078" max="2078" width="7.6640625" style="3" customWidth="1"/>
    <col min="2079" max="2082" width="6.21875" style="3" customWidth="1"/>
    <col min="2083" max="2083" width="9.33203125" style="3" customWidth="1"/>
    <col min="2084" max="2086" width="6.21875" style="3" customWidth="1"/>
    <col min="2087" max="2087" width="6.6640625" style="3" customWidth="1"/>
    <col min="2088" max="2088" width="8.77734375" style="3" customWidth="1"/>
    <col min="2089" max="2092" width="6.21875" style="3" customWidth="1"/>
    <col min="2093" max="2093" width="8.88671875" style="3" customWidth="1"/>
    <col min="2094" max="2097" width="6.21875" style="3" customWidth="1"/>
    <col min="2098" max="2098" width="9.6640625" style="3" customWidth="1"/>
    <col min="2099" max="2102" width="6.21875" style="3" customWidth="1"/>
    <col min="2103" max="2103" width="10.21875" style="3" customWidth="1"/>
    <col min="2104" max="2107" width="6.21875" style="3" customWidth="1"/>
    <col min="2108" max="2108" width="9.44140625" style="3" customWidth="1"/>
    <col min="2109" max="2112" width="6.21875" style="3" customWidth="1"/>
    <col min="2113" max="2113" width="10.21875" style="3" customWidth="1"/>
    <col min="2114" max="2114" width="6.21875" style="3" customWidth="1"/>
    <col min="2115" max="2116" width="12.6640625" style="3" customWidth="1"/>
    <col min="2117" max="2306" width="9" style="3"/>
    <col min="2307" max="2307" width="6.21875" style="3" customWidth="1"/>
    <col min="2308" max="2308" width="11.88671875" style="3" customWidth="1"/>
    <col min="2309" max="2309" width="10.44140625" style="3" customWidth="1"/>
    <col min="2310" max="2310" width="11.33203125" style="3" customWidth="1"/>
    <col min="2311" max="2313" width="6.21875" style="3" customWidth="1"/>
    <col min="2314" max="2314" width="7.33203125" style="3" customWidth="1"/>
    <col min="2315" max="2318" width="6.21875" style="3" customWidth="1"/>
    <col min="2319" max="2319" width="8.44140625" style="3" customWidth="1"/>
    <col min="2320" max="2323" width="6.21875" style="3" customWidth="1"/>
    <col min="2324" max="2324" width="8" style="3" customWidth="1"/>
    <col min="2325" max="2328" width="6.21875" style="3" customWidth="1"/>
    <col min="2329" max="2329" width="8" style="3" customWidth="1"/>
    <col min="2330" max="2333" width="6.21875" style="3" customWidth="1"/>
    <col min="2334" max="2334" width="7.6640625" style="3" customWidth="1"/>
    <col min="2335" max="2338" width="6.21875" style="3" customWidth="1"/>
    <col min="2339" max="2339" width="9.33203125" style="3" customWidth="1"/>
    <col min="2340" max="2342" width="6.21875" style="3" customWidth="1"/>
    <col min="2343" max="2343" width="6.6640625" style="3" customWidth="1"/>
    <col min="2344" max="2344" width="8.77734375" style="3" customWidth="1"/>
    <col min="2345" max="2348" width="6.21875" style="3" customWidth="1"/>
    <col min="2349" max="2349" width="8.88671875" style="3" customWidth="1"/>
    <col min="2350" max="2353" width="6.21875" style="3" customWidth="1"/>
    <col min="2354" max="2354" width="9.6640625" style="3" customWidth="1"/>
    <col min="2355" max="2358" width="6.21875" style="3" customWidth="1"/>
    <col min="2359" max="2359" width="10.21875" style="3" customWidth="1"/>
    <col min="2360" max="2363" width="6.21875" style="3" customWidth="1"/>
    <col min="2364" max="2364" width="9.44140625" style="3" customWidth="1"/>
    <col min="2365" max="2368" width="6.21875" style="3" customWidth="1"/>
    <col min="2369" max="2369" width="10.21875" style="3" customWidth="1"/>
    <col min="2370" max="2370" width="6.21875" style="3" customWidth="1"/>
    <col min="2371" max="2372" width="12.6640625" style="3" customWidth="1"/>
    <col min="2373" max="2562" width="9" style="3"/>
    <col min="2563" max="2563" width="6.21875" style="3" customWidth="1"/>
    <col min="2564" max="2564" width="11.88671875" style="3" customWidth="1"/>
    <col min="2565" max="2565" width="10.44140625" style="3" customWidth="1"/>
    <col min="2566" max="2566" width="11.33203125" style="3" customWidth="1"/>
    <col min="2567" max="2569" width="6.21875" style="3" customWidth="1"/>
    <col min="2570" max="2570" width="7.33203125" style="3" customWidth="1"/>
    <col min="2571" max="2574" width="6.21875" style="3" customWidth="1"/>
    <col min="2575" max="2575" width="8.44140625" style="3" customWidth="1"/>
    <col min="2576" max="2579" width="6.21875" style="3" customWidth="1"/>
    <col min="2580" max="2580" width="8" style="3" customWidth="1"/>
    <col min="2581" max="2584" width="6.21875" style="3" customWidth="1"/>
    <col min="2585" max="2585" width="8" style="3" customWidth="1"/>
    <col min="2586" max="2589" width="6.21875" style="3" customWidth="1"/>
    <col min="2590" max="2590" width="7.6640625" style="3" customWidth="1"/>
    <col min="2591" max="2594" width="6.21875" style="3" customWidth="1"/>
    <col min="2595" max="2595" width="9.33203125" style="3" customWidth="1"/>
    <col min="2596" max="2598" width="6.21875" style="3" customWidth="1"/>
    <col min="2599" max="2599" width="6.6640625" style="3" customWidth="1"/>
    <col min="2600" max="2600" width="8.77734375" style="3" customWidth="1"/>
    <col min="2601" max="2604" width="6.21875" style="3" customWidth="1"/>
    <col min="2605" max="2605" width="8.88671875" style="3" customWidth="1"/>
    <col min="2606" max="2609" width="6.21875" style="3" customWidth="1"/>
    <col min="2610" max="2610" width="9.6640625" style="3" customWidth="1"/>
    <col min="2611" max="2614" width="6.21875" style="3" customWidth="1"/>
    <col min="2615" max="2615" width="10.21875" style="3" customWidth="1"/>
    <col min="2616" max="2619" width="6.21875" style="3" customWidth="1"/>
    <col min="2620" max="2620" width="9.44140625" style="3" customWidth="1"/>
    <col min="2621" max="2624" width="6.21875" style="3" customWidth="1"/>
    <col min="2625" max="2625" width="10.21875" style="3" customWidth="1"/>
    <col min="2626" max="2626" width="6.21875" style="3" customWidth="1"/>
    <col min="2627" max="2628" width="12.6640625" style="3" customWidth="1"/>
    <col min="2629" max="2818" width="9" style="3"/>
    <col min="2819" max="2819" width="6.21875" style="3" customWidth="1"/>
    <col min="2820" max="2820" width="11.88671875" style="3" customWidth="1"/>
    <col min="2821" max="2821" width="10.44140625" style="3" customWidth="1"/>
    <col min="2822" max="2822" width="11.33203125" style="3" customWidth="1"/>
    <col min="2823" max="2825" width="6.21875" style="3" customWidth="1"/>
    <col min="2826" max="2826" width="7.33203125" style="3" customWidth="1"/>
    <col min="2827" max="2830" width="6.21875" style="3" customWidth="1"/>
    <col min="2831" max="2831" width="8.44140625" style="3" customWidth="1"/>
    <col min="2832" max="2835" width="6.21875" style="3" customWidth="1"/>
    <col min="2836" max="2836" width="8" style="3" customWidth="1"/>
    <col min="2837" max="2840" width="6.21875" style="3" customWidth="1"/>
    <col min="2841" max="2841" width="8" style="3" customWidth="1"/>
    <col min="2842" max="2845" width="6.21875" style="3" customWidth="1"/>
    <col min="2846" max="2846" width="7.6640625" style="3" customWidth="1"/>
    <col min="2847" max="2850" width="6.21875" style="3" customWidth="1"/>
    <col min="2851" max="2851" width="9.33203125" style="3" customWidth="1"/>
    <col min="2852" max="2854" width="6.21875" style="3" customWidth="1"/>
    <col min="2855" max="2855" width="6.6640625" style="3" customWidth="1"/>
    <col min="2856" max="2856" width="8.77734375" style="3" customWidth="1"/>
    <col min="2857" max="2860" width="6.21875" style="3" customWidth="1"/>
    <col min="2861" max="2861" width="8.88671875" style="3" customWidth="1"/>
    <col min="2862" max="2865" width="6.21875" style="3" customWidth="1"/>
    <col min="2866" max="2866" width="9.6640625" style="3" customWidth="1"/>
    <col min="2867" max="2870" width="6.21875" style="3" customWidth="1"/>
    <col min="2871" max="2871" width="10.21875" style="3" customWidth="1"/>
    <col min="2872" max="2875" width="6.21875" style="3" customWidth="1"/>
    <col min="2876" max="2876" width="9.44140625" style="3" customWidth="1"/>
    <col min="2877" max="2880" width="6.21875" style="3" customWidth="1"/>
    <col min="2881" max="2881" width="10.21875" style="3" customWidth="1"/>
    <col min="2882" max="2882" width="6.21875" style="3" customWidth="1"/>
    <col min="2883" max="2884" width="12.6640625" style="3" customWidth="1"/>
    <col min="2885" max="3074" width="9" style="3"/>
    <col min="3075" max="3075" width="6.21875" style="3" customWidth="1"/>
    <col min="3076" max="3076" width="11.88671875" style="3" customWidth="1"/>
    <col min="3077" max="3077" width="10.44140625" style="3" customWidth="1"/>
    <col min="3078" max="3078" width="11.33203125" style="3" customWidth="1"/>
    <col min="3079" max="3081" width="6.21875" style="3" customWidth="1"/>
    <col min="3082" max="3082" width="7.33203125" style="3" customWidth="1"/>
    <col min="3083" max="3086" width="6.21875" style="3" customWidth="1"/>
    <col min="3087" max="3087" width="8.44140625" style="3" customWidth="1"/>
    <col min="3088" max="3091" width="6.21875" style="3" customWidth="1"/>
    <col min="3092" max="3092" width="8" style="3" customWidth="1"/>
    <col min="3093" max="3096" width="6.21875" style="3" customWidth="1"/>
    <col min="3097" max="3097" width="8" style="3" customWidth="1"/>
    <col min="3098" max="3101" width="6.21875" style="3" customWidth="1"/>
    <col min="3102" max="3102" width="7.6640625" style="3" customWidth="1"/>
    <col min="3103" max="3106" width="6.21875" style="3" customWidth="1"/>
    <col min="3107" max="3107" width="9.33203125" style="3" customWidth="1"/>
    <col min="3108" max="3110" width="6.21875" style="3" customWidth="1"/>
    <col min="3111" max="3111" width="6.6640625" style="3" customWidth="1"/>
    <col min="3112" max="3112" width="8.77734375" style="3" customWidth="1"/>
    <col min="3113" max="3116" width="6.21875" style="3" customWidth="1"/>
    <col min="3117" max="3117" width="8.88671875" style="3" customWidth="1"/>
    <col min="3118" max="3121" width="6.21875" style="3" customWidth="1"/>
    <col min="3122" max="3122" width="9.6640625" style="3" customWidth="1"/>
    <col min="3123" max="3126" width="6.21875" style="3" customWidth="1"/>
    <col min="3127" max="3127" width="10.21875" style="3" customWidth="1"/>
    <col min="3128" max="3131" width="6.21875" style="3" customWidth="1"/>
    <col min="3132" max="3132" width="9.44140625" style="3" customWidth="1"/>
    <col min="3133" max="3136" width="6.21875" style="3" customWidth="1"/>
    <col min="3137" max="3137" width="10.21875" style="3" customWidth="1"/>
    <col min="3138" max="3138" width="6.21875" style="3" customWidth="1"/>
    <col min="3139" max="3140" width="12.6640625" style="3" customWidth="1"/>
    <col min="3141" max="3330" width="9" style="3"/>
    <col min="3331" max="3331" width="6.21875" style="3" customWidth="1"/>
    <col min="3332" max="3332" width="11.88671875" style="3" customWidth="1"/>
    <col min="3333" max="3333" width="10.44140625" style="3" customWidth="1"/>
    <col min="3334" max="3334" width="11.33203125" style="3" customWidth="1"/>
    <col min="3335" max="3337" width="6.21875" style="3" customWidth="1"/>
    <col min="3338" max="3338" width="7.33203125" style="3" customWidth="1"/>
    <col min="3339" max="3342" width="6.21875" style="3" customWidth="1"/>
    <col min="3343" max="3343" width="8.44140625" style="3" customWidth="1"/>
    <col min="3344" max="3347" width="6.21875" style="3" customWidth="1"/>
    <col min="3348" max="3348" width="8" style="3" customWidth="1"/>
    <col min="3349" max="3352" width="6.21875" style="3" customWidth="1"/>
    <col min="3353" max="3353" width="8" style="3" customWidth="1"/>
    <col min="3354" max="3357" width="6.21875" style="3" customWidth="1"/>
    <col min="3358" max="3358" width="7.6640625" style="3" customWidth="1"/>
    <col min="3359" max="3362" width="6.21875" style="3" customWidth="1"/>
    <col min="3363" max="3363" width="9.33203125" style="3" customWidth="1"/>
    <col min="3364" max="3366" width="6.21875" style="3" customWidth="1"/>
    <col min="3367" max="3367" width="6.6640625" style="3" customWidth="1"/>
    <col min="3368" max="3368" width="8.77734375" style="3" customWidth="1"/>
    <col min="3369" max="3372" width="6.21875" style="3" customWidth="1"/>
    <col min="3373" max="3373" width="8.88671875" style="3" customWidth="1"/>
    <col min="3374" max="3377" width="6.21875" style="3" customWidth="1"/>
    <col min="3378" max="3378" width="9.6640625" style="3" customWidth="1"/>
    <col min="3379" max="3382" width="6.21875" style="3" customWidth="1"/>
    <col min="3383" max="3383" width="10.21875" style="3" customWidth="1"/>
    <col min="3384" max="3387" width="6.21875" style="3" customWidth="1"/>
    <col min="3388" max="3388" width="9.44140625" style="3" customWidth="1"/>
    <col min="3389" max="3392" width="6.21875" style="3" customWidth="1"/>
    <col min="3393" max="3393" width="10.21875" style="3" customWidth="1"/>
    <col min="3394" max="3394" width="6.21875" style="3" customWidth="1"/>
    <col min="3395" max="3396" width="12.6640625" style="3" customWidth="1"/>
    <col min="3397" max="3586" width="9" style="3"/>
    <col min="3587" max="3587" width="6.21875" style="3" customWidth="1"/>
    <col min="3588" max="3588" width="11.88671875" style="3" customWidth="1"/>
    <col min="3589" max="3589" width="10.44140625" style="3" customWidth="1"/>
    <col min="3590" max="3590" width="11.33203125" style="3" customWidth="1"/>
    <col min="3591" max="3593" width="6.21875" style="3" customWidth="1"/>
    <col min="3594" max="3594" width="7.33203125" style="3" customWidth="1"/>
    <col min="3595" max="3598" width="6.21875" style="3" customWidth="1"/>
    <col min="3599" max="3599" width="8.44140625" style="3" customWidth="1"/>
    <col min="3600" max="3603" width="6.21875" style="3" customWidth="1"/>
    <col min="3604" max="3604" width="8" style="3" customWidth="1"/>
    <col min="3605" max="3608" width="6.21875" style="3" customWidth="1"/>
    <col min="3609" max="3609" width="8" style="3" customWidth="1"/>
    <col min="3610" max="3613" width="6.21875" style="3" customWidth="1"/>
    <col min="3614" max="3614" width="7.6640625" style="3" customWidth="1"/>
    <col min="3615" max="3618" width="6.21875" style="3" customWidth="1"/>
    <col min="3619" max="3619" width="9.33203125" style="3" customWidth="1"/>
    <col min="3620" max="3622" width="6.21875" style="3" customWidth="1"/>
    <col min="3623" max="3623" width="6.6640625" style="3" customWidth="1"/>
    <col min="3624" max="3624" width="8.77734375" style="3" customWidth="1"/>
    <col min="3625" max="3628" width="6.21875" style="3" customWidth="1"/>
    <col min="3629" max="3629" width="8.88671875" style="3" customWidth="1"/>
    <col min="3630" max="3633" width="6.21875" style="3" customWidth="1"/>
    <col min="3634" max="3634" width="9.6640625" style="3" customWidth="1"/>
    <col min="3635" max="3638" width="6.21875" style="3" customWidth="1"/>
    <col min="3639" max="3639" width="10.21875" style="3" customWidth="1"/>
    <col min="3640" max="3643" width="6.21875" style="3" customWidth="1"/>
    <col min="3644" max="3644" width="9.44140625" style="3" customWidth="1"/>
    <col min="3645" max="3648" width="6.21875" style="3" customWidth="1"/>
    <col min="3649" max="3649" width="10.21875" style="3" customWidth="1"/>
    <col min="3650" max="3650" width="6.21875" style="3" customWidth="1"/>
    <col min="3651" max="3652" width="12.6640625" style="3" customWidth="1"/>
    <col min="3653" max="3842" width="9" style="3"/>
    <col min="3843" max="3843" width="6.21875" style="3" customWidth="1"/>
    <col min="3844" max="3844" width="11.88671875" style="3" customWidth="1"/>
    <col min="3845" max="3845" width="10.44140625" style="3" customWidth="1"/>
    <col min="3846" max="3846" width="11.33203125" style="3" customWidth="1"/>
    <col min="3847" max="3849" width="6.21875" style="3" customWidth="1"/>
    <col min="3850" max="3850" width="7.33203125" style="3" customWidth="1"/>
    <col min="3851" max="3854" width="6.21875" style="3" customWidth="1"/>
    <col min="3855" max="3855" width="8.44140625" style="3" customWidth="1"/>
    <col min="3856" max="3859" width="6.21875" style="3" customWidth="1"/>
    <col min="3860" max="3860" width="8" style="3" customWidth="1"/>
    <col min="3861" max="3864" width="6.21875" style="3" customWidth="1"/>
    <col min="3865" max="3865" width="8" style="3" customWidth="1"/>
    <col min="3866" max="3869" width="6.21875" style="3" customWidth="1"/>
    <col min="3870" max="3870" width="7.6640625" style="3" customWidth="1"/>
    <col min="3871" max="3874" width="6.21875" style="3" customWidth="1"/>
    <col min="3875" max="3875" width="9.33203125" style="3" customWidth="1"/>
    <col min="3876" max="3878" width="6.21875" style="3" customWidth="1"/>
    <col min="3879" max="3879" width="6.6640625" style="3" customWidth="1"/>
    <col min="3880" max="3880" width="8.77734375" style="3" customWidth="1"/>
    <col min="3881" max="3884" width="6.21875" style="3" customWidth="1"/>
    <col min="3885" max="3885" width="8.88671875" style="3" customWidth="1"/>
    <col min="3886" max="3889" width="6.21875" style="3" customWidth="1"/>
    <col min="3890" max="3890" width="9.6640625" style="3" customWidth="1"/>
    <col min="3891" max="3894" width="6.21875" style="3" customWidth="1"/>
    <col min="3895" max="3895" width="10.21875" style="3" customWidth="1"/>
    <col min="3896" max="3899" width="6.21875" style="3" customWidth="1"/>
    <col min="3900" max="3900" width="9.44140625" style="3" customWidth="1"/>
    <col min="3901" max="3904" width="6.21875" style="3" customWidth="1"/>
    <col min="3905" max="3905" width="10.21875" style="3" customWidth="1"/>
    <col min="3906" max="3906" width="6.21875" style="3" customWidth="1"/>
    <col min="3907" max="3908" width="12.6640625" style="3" customWidth="1"/>
    <col min="3909" max="4098" width="9" style="3"/>
    <col min="4099" max="4099" width="6.21875" style="3" customWidth="1"/>
    <col min="4100" max="4100" width="11.88671875" style="3" customWidth="1"/>
    <col min="4101" max="4101" width="10.44140625" style="3" customWidth="1"/>
    <col min="4102" max="4102" width="11.33203125" style="3" customWidth="1"/>
    <col min="4103" max="4105" width="6.21875" style="3" customWidth="1"/>
    <col min="4106" max="4106" width="7.33203125" style="3" customWidth="1"/>
    <col min="4107" max="4110" width="6.21875" style="3" customWidth="1"/>
    <col min="4111" max="4111" width="8.44140625" style="3" customWidth="1"/>
    <col min="4112" max="4115" width="6.21875" style="3" customWidth="1"/>
    <col min="4116" max="4116" width="8" style="3" customWidth="1"/>
    <col min="4117" max="4120" width="6.21875" style="3" customWidth="1"/>
    <col min="4121" max="4121" width="8" style="3" customWidth="1"/>
    <col min="4122" max="4125" width="6.21875" style="3" customWidth="1"/>
    <col min="4126" max="4126" width="7.6640625" style="3" customWidth="1"/>
    <col min="4127" max="4130" width="6.21875" style="3" customWidth="1"/>
    <col min="4131" max="4131" width="9.33203125" style="3" customWidth="1"/>
    <col min="4132" max="4134" width="6.21875" style="3" customWidth="1"/>
    <col min="4135" max="4135" width="6.6640625" style="3" customWidth="1"/>
    <col min="4136" max="4136" width="8.77734375" style="3" customWidth="1"/>
    <col min="4137" max="4140" width="6.21875" style="3" customWidth="1"/>
    <col min="4141" max="4141" width="8.88671875" style="3" customWidth="1"/>
    <col min="4142" max="4145" width="6.21875" style="3" customWidth="1"/>
    <col min="4146" max="4146" width="9.6640625" style="3" customWidth="1"/>
    <col min="4147" max="4150" width="6.21875" style="3" customWidth="1"/>
    <col min="4151" max="4151" width="10.21875" style="3" customWidth="1"/>
    <col min="4152" max="4155" width="6.21875" style="3" customWidth="1"/>
    <col min="4156" max="4156" width="9.44140625" style="3" customWidth="1"/>
    <col min="4157" max="4160" width="6.21875" style="3" customWidth="1"/>
    <col min="4161" max="4161" width="10.21875" style="3" customWidth="1"/>
    <col min="4162" max="4162" width="6.21875" style="3" customWidth="1"/>
    <col min="4163" max="4164" width="12.6640625" style="3" customWidth="1"/>
    <col min="4165" max="4354" width="9" style="3"/>
    <col min="4355" max="4355" width="6.21875" style="3" customWidth="1"/>
    <col min="4356" max="4356" width="11.88671875" style="3" customWidth="1"/>
    <col min="4357" max="4357" width="10.44140625" style="3" customWidth="1"/>
    <col min="4358" max="4358" width="11.33203125" style="3" customWidth="1"/>
    <col min="4359" max="4361" width="6.21875" style="3" customWidth="1"/>
    <col min="4362" max="4362" width="7.33203125" style="3" customWidth="1"/>
    <col min="4363" max="4366" width="6.21875" style="3" customWidth="1"/>
    <col min="4367" max="4367" width="8.44140625" style="3" customWidth="1"/>
    <col min="4368" max="4371" width="6.21875" style="3" customWidth="1"/>
    <col min="4372" max="4372" width="8" style="3" customWidth="1"/>
    <col min="4373" max="4376" width="6.21875" style="3" customWidth="1"/>
    <col min="4377" max="4377" width="8" style="3" customWidth="1"/>
    <col min="4378" max="4381" width="6.21875" style="3" customWidth="1"/>
    <col min="4382" max="4382" width="7.6640625" style="3" customWidth="1"/>
    <col min="4383" max="4386" width="6.21875" style="3" customWidth="1"/>
    <col min="4387" max="4387" width="9.33203125" style="3" customWidth="1"/>
    <col min="4388" max="4390" width="6.21875" style="3" customWidth="1"/>
    <col min="4391" max="4391" width="6.6640625" style="3" customWidth="1"/>
    <col min="4392" max="4392" width="8.77734375" style="3" customWidth="1"/>
    <col min="4393" max="4396" width="6.21875" style="3" customWidth="1"/>
    <col min="4397" max="4397" width="8.88671875" style="3" customWidth="1"/>
    <col min="4398" max="4401" width="6.21875" style="3" customWidth="1"/>
    <col min="4402" max="4402" width="9.6640625" style="3" customWidth="1"/>
    <col min="4403" max="4406" width="6.21875" style="3" customWidth="1"/>
    <col min="4407" max="4407" width="10.21875" style="3" customWidth="1"/>
    <col min="4408" max="4411" width="6.21875" style="3" customWidth="1"/>
    <col min="4412" max="4412" width="9.44140625" style="3" customWidth="1"/>
    <col min="4413" max="4416" width="6.21875" style="3" customWidth="1"/>
    <col min="4417" max="4417" width="10.21875" style="3" customWidth="1"/>
    <col min="4418" max="4418" width="6.21875" style="3" customWidth="1"/>
    <col min="4419" max="4420" width="12.6640625" style="3" customWidth="1"/>
    <col min="4421" max="4610" width="9" style="3"/>
    <col min="4611" max="4611" width="6.21875" style="3" customWidth="1"/>
    <col min="4612" max="4612" width="11.88671875" style="3" customWidth="1"/>
    <col min="4613" max="4613" width="10.44140625" style="3" customWidth="1"/>
    <col min="4614" max="4614" width="11.33203125" style="3" customWidth="1"/>
    <col min="4615" max="4617" width="6.21875" style="3" customWidth="1"/>
    <col min="4618" max="4618" width="7.33203125" style="3" customWidth="1"/>
    <col min="4619" max="4622" width="6.21875" style="3" customWidth="1"/>
    <col min="4623" max="4623" width="8.44140625" style="3" customWidth="1"/>
    <col min="4624" max="4627" width="6.21875" style="3" customWidth="1"/>
    <col min="4628" max="4628" width="8" style="3" customWidth="1"/>
    <col min="4629" max="4632" width="6.21875" style="3" customWidth="1"/>
    <col min="4633" max="4633" width="8" style="3" customWidth="1"/>
    <col min="4634" max="4637" width="6.21875" style="3" customWidth="1"/>
    <col min="4638" max="4638" width="7.6640625" style="3" customWidth="1"/>
    <col min="4639" max="4642" width="6.21875" style="3" customWidth="1"/>
    <col min="4643" max="4643" width="9.33203125" style="3" customWidth="1"/>
    <col min="4644" max="4646" width="6.21875" style="3" customWidth="1"/>
    <col min="4647" max="4647" width="6.6640625" style="3" customWidth="1"/>
    <col min="4648" max="4648" width="8.77734375" style="3" customWidth="1"/>
    <col min="4649" max="4652" width="6.21875" style="3" customWidth="1"/>
    <col min="4653" max="4653" width="8.88671875" style="3" customWidth="1"/>
    <col min="4654" max="4657" width="6.21875" style="3" customWidth="1"/>
    <col min="4658" max="4658" width="9.6640625" style="3" customWidth="1"/>
    <col min="4659" max="4662" width="6.21875" style="3" customWidth="1"/>
    <col min="4663" max="4663" width="10.21875" style="3" customWidth="1"/>
    <col min="4664" max="4667" width="6.21875" style="3" customWidth="1"/>
    <col min="4668" max="4668" width="9.44140625" style="3" customWidth="1"/>
    <col min="4669" max="4672" width="6.21875" style="3" customWidth="1"/>
    <col min="4673" max="4673" width="10.21875" style="3" customWidth="1"/>
    <col min="4674" max="4674" width="6.21875" style="3" customWidth="1"/>
    <col min="4675" max="4676" width="12.6640625" style="3" customWidth="1"/>
    <col min="4677" max="4866" width="9" style="3"/>
    <col min="4867" max="4867" width="6.21875" style="3" customWidth="1"/>
    <col min="4868" max="4868" width="11.88671875" style="3" customWidth="1"/>
    <col min="4869" max="4869" width="10.44140625" style="3" customWidth="1"/>
    <col min="4870" max="4870" width="11.33203125" style="3" customWidth="1"/>
    <col min="4871" max="4873" width="6.21875" style="3" customWidth="1"/>
    <col min="4874" max="4874" width="7.33203125" style="3" customWidth="1"/>
    <col min="4875" max="4878" width="6.21875" style="3" customWidth="1"/>
    <col min="4879" max="4879" width="8.44140625" style="3" customWidth="1"/>
    <col min="4880" max="4883" width="6.21875" style="3" customWidth="1"/>
    <col min="4884" max="4884" width="8" style="3" customWidth="1"/>
    <col min="4885" max="4888" width="6.21875" style="3" customWidth="1"/>
    <col min="4889" max="4889" width="8" style="3" customWidth="1"/>
    <col min="4890" max="4893" width="6.21875" style="3" customWidth="1"/>
    <col min="4894" max="4894" width="7.6640625" style="3" customWidth="1"/>
    <col min="4895" max="4898" width="6.21875" style="3" customWidth="1"/>
    <col min="4899" max="4899" width="9.33203125" style="3" customWidth="1"/>
    <col min="4900" max="4902" width="6.21875" style="3" customWidth="1"/>
    <col min="4903" max="4903" width="6.6640625" style="3" customWidth="1"/>
    <col min="4904" max="4904" width="8.77734375" style="3" customWidth="1"/>
    <col min="4905" max="4908" width="6.21875" style="3" customWidth="1"/>
    <col min="4909" max="4909" width="8.88671875" style="3" customWidth="1"/>
    <col min="4910" max="4913" width="6.21875" style="3" customWidth="1"/>
    <col min="4914" max="4914" width="9.6640625" style="3" customWidth="1"/>
    <col min="4915" max="4918" width="6.21875" style="3" customWidth="1"/>
    <col min="4919" max="4919" width="10.21875" style="3" customWidth="1"/>
    <col min="4920" max="4923" width="6.21875" style="3" customWidth="1"/>
    <col min="4924" max="4924" width="9.44140625" style="3" customWidth="1"/>
    <col min="4925" max="4928" width="6.21875" style="3" customWidth="1"/>
    <col min="4929" max="4929" width="10.21875" style="3" customWidth="1"/>
    <col min="4930" max="4930" width="6.21875" style="3" customWidth="1"/>
    <col min="4931" max="4932" width="12.6640625" style="3" customWidth="1"/>
    <col min="4933" max="5122" width="9" style="3"/>
    <col min="5123" max="5123" width="6.21875" style="3" customWidth="1"/>
    <col min="5124" max="5124" width="11.88671875" style="3" customWidth="1"/>
    <col min="5125" max="5125" width="10.44140625" style="3" customWidth="1"/>
    <col min="5126" max="5126" width="11.33203125" style="3" customWidth="1"/>
    <col min="5127" max="5129" width="6.21875" style="3" customWidth="1"/>
    <col min="5130" max="5130" width="7.33203125" style="3" customWidth="1"/>
    <col min="5131" max="5134" width="6.21875" style="3" customWidth="1"/>
    <col min="5135" max="5135" width="8.44140625" style="3" customWidth="1"/>
    <col min="5136" max="5139" width="6.21875" style="3" customWidth="1"/>
    <col min="5140" max="5140" width="8" style="3" customWidth="1"/>
    <col min="5141" max="5144" width="6.21875" style="3" customWidth="1"/>
    <col min="5145" max="5145" width="8" style="3" customWidth="1"/>
    <col min="5146" max="5149" width="6.21875" style="3" customWidth="1"/>
    <col min="5150" max="5150" width="7.6640625" style="3" customWidth="1"/>
    <col min="5151" max="5154" width="6.21875" style="3" customWidth="1"/>
    <col min="5155" max="5155" width="9.33203125" style="3" customWidth="1"/>
    <col min="5156" max="5158" width="6.21875" style="3" customWidth="1"/>
    <col min="5159" max="5159" width="6.6640625" style="3" customWidth="1"/>
    <col min="5160" max="5160" width="8.77734375" style="3" customWidth="1"/>
    <col min="5161" max="5164" width="6.21875" style="3" customWidth="1"/>
    <col min="5165" max="5165" width="8.88671875" style="3" customWidth="1"/>
    <col min="5166" max="5169" width="6.21875" style="3" customWidth="1"/>
    <col min="5170" max="5170" width="9.6640625" style="3" customWidth="1"/>
    <col min="5171" max="5174" width="6.21875" style="3" customWidth="1"/>
    <col min="5175" max="5175" width="10.21875" style="3" customWidth="1"/>
    <col min="5176" max="5179" width="6.21875" style="3" customWidth="1"/>
    <col min="5180" max="5180" width="9.44140625" style="3" customWidth="1"/>
    <col min="5181" max="5184" width="6.21875" style="3" customWidth="1"/>
    <col min="5185" max="5185" width="10.21875" style="3" customWidth="1"/>
    <col min="5186" max="5186" width="6.21875" style="3" customWidth="1"/>
    <col min="5187" max="5188" width="12.6640625" style="3" customWidth="1"/>
    <col min="5189" max="5378" width="9" style="3"/>
    <col min="5379" max="5379" width="6.21875" style="3" customWidth="1"/>
    <col min="5380" max="5380" width="11.88671875" style="3" customWidth="1"/>
    <col min="5381" max="5381" width="10.44140625" style="3" customWidth="1"/>
    <col min="5382" max="5382" width="11.33203125" style="3" customWidth="1"/>
    <col min="5383" max="5385" width="6.21875" style="3" customWidth="1"/>
    <col min="5386" max="5386" width="7.33203125" style="3" customWidth="1"/>
    <col min="5387" max="5390" width="6.21875" style="3" customWidth="1"/>
    <col min="5391" max="5391" width="8.44140625" style="3" customWidth="1"/>
    <col min="5392" max="5395" width="6.21875" style="3" customWidth="1"/>
    <col min="5396" max="5396" width="8" style="3" customWidth="1"/>
    <col min="5397" max="5400" width="6.21875" style="3" customWidth="1"/>
    <col min="5401" max="5401" width="8" style="3" customWidth="1"/>
    <col min="5402" max="5405" width="6.21875" style="3" customWidth="1"/>
    <col min="5406" max="5406" width="7.6640625" style="3" customWidth="1"/>
    <col min="5407" max="5410" width="6.21875" style="3" customWidth="1"/>
    <col min="5411" max="5411" width="9.33203125" style="3" customWidth="1"/>
    <col min="5412" max="5414" width="6.21875" style="3" customWidth="1"/>
    <col min="5415" max="5415" width="6.6640625" style="3" customWidth="1"/>
    <col min="5416" max="5416" width="8.77734375" style="3" customWidth="1"/>
    <col min="5417" max="5420" width="6.21875" style="3" customWidth="1"/>
    <col min="5421" max="5421" width="8.88671875" style="3" customWidth="1"/>
    <col min="5422" max="5425" width="6.21875" style="3" customWidth="1"/>
    <col min="5426" max="5426" width="9.6640625" style="3" customWidth="1"/>
    <col min="5427" max="5430" width="6.21875" style="3" customWidth="1"/>
    <col min="5431" max="5431" width="10.21875" style="3" customWidth="1"/>
    <col min="5432" max="5435" width="6.21875" style="3" customWidth="1"/>
    <col min="5436" max="5436" width="9.44140625" style="3" customWidth="1"/>
    <col min="5437" max="5440" width="6.21875" style="3" customWidth="1"/>
    <col min="5441" max="5441" width="10.21875" style="3" customWidth="1"/>
    <col min="5442" max="5442" width="6.21875" style="3" customWidth="1"/>
    <col min="5443" max="5444" width="12.6640625" style="3" customWidth="1"/>
    <col min="5445" max="5634" width="9" style="3"/>
    <col min="5635" max="5635" width="6.21875" style="3" customWidth="1"/>
    <col min="5636" max="5636" width="11.88671875" style="3" customWidth="1"/>
    <col min="5637" max="5637" width="10.44140625" style="3" customWidth="1"/>
    <col min="5638" max="5638" width="11.33203125" style="3" customWidth="1"/>
    <col min="5639" max="5641" width="6.21875" style="3" customWidth="1"/>
    <col min="5642" max="5642" width="7.33203125" style="3" customWidth="1"/>
    <col min="5643" max="5646" width="6.21875" style="3" customWidth="1"/>
    <col min="5647" max="5647" width="8.44140625" style="3" customWidth="1"/>
    <col min="5648" max="5651" width="6.21875" style="3" customWidth="1"/>
    <col min="5652" max="5652" width="8" style="3" customWidth="1"/>
    <col min="5653" max="5656" width="6.21875" style="3" customWidth="1"/>
    <col min="5657" max="5657" width="8" style="3" customWidth="1"/>
    <col min="5658" max="5661" width="6.21875" style="3" customWidth="1"/>
    <col min="5662" max="5662" width="7.6640625" style="3" customWidth="1"/>
    <col min="5663" max="5666" width="6.21875" style="3" customWidth="1"/>
    <col min="5667" max="5667" width="9.33203125" style="3" customWidth="1"/>
    <col min="5668" max="5670" width="6.21875" style="3" customWidth="1"/>
    <col min="5671" max="5671" width="6.6640625" style="3" customWidth="1"/>
    <col min="5672" max="5672" width="8.77734375" style="3" customWidth="1"/>
    <col min="5673" max="5676" width="6.21875" style="3" customWidth="1"/>
    <col min="5677" max="5677" width="8.88671875" style="3" customWidth="1"/>
    <col min="5678" max="5681" width="6.21875" style="3" customWidth="1"/>
    <col min="5682" max="5682" width="9.6640625" style="3" customWidth="1"/>
    <col min="5683" max="5686" width="6.21875" style="3" customWidth="1"/>
    <col min="5687" max="5687" width="10.21875" style="3" customWidth="1"/>
    <col min="5688" max="5691" width="6.21875" style="3" customWidth="1"/>
    <col min="5692" max="5692" width="9.44140625" style="3" customWidth="1"/>
    <col min="5693" max="5696" width="6.21875" style="3" customWidth="1"/>
    <col min="5697" max="5697" width="10.21875" style="3" customWidth="1"/>
    <col min="5698" max="5698" width="6.21875" style="3" customWidth="1"/>
    <col min="5699" max="5700" width="12.6640625" style="3" customWidth="1"/>
    <col min="5701" max="5890" width="9" style="3"/>
    <col min="5891" max="5891" width="6.21875" style="3" customWidth="1"/>
    <col min="5892" max="5892" width="11.88671875" style="3" customWidth="1"/>
    <col min="5893" max="5893" width="10.44140625" style="3" customWidth="1"/>
    <col min="5894" max="5894" width="11.33203125" style="3" customWidth="1"/>
    <col min="5895" max="5897" width="6.21875" style="3" customWidth="1"/>
    <col min="5898" max="5898" width="7.33203125" style="3" customWidth="1"/>
    <col min="5899" max="5902" width="6.21875" style="3" customWidth="1"/>
    <col min="5903" max="5903" width="8.44140625" style="3" customWidth="1"/>
    <col min="5904" max="5907" width="6.21875" style="3" customWidth="1"/>
    <col min="5908" max="5908" width="8" style="3" customWidth="1"/>
    <col min="5909" max="5912" width="6.21875" style="3" customWidth="1"/>
    <col min="5913" max="5913" width="8" style="3" customWidth="1"/>
    <col min="5914" max="5917" width="6.21875" style="3" customWidth="1"/>
    <col min="5918" max="5918" width="7.6640625" style="3" customWidth="1"/>
    <col min="5919" max="5922" width="6.21875" style="3" customWidth="1"/>
    <col min="5923" max="5923" width="9.33203125" style="3" customWidth="1"/>
    <col min="5924" max="5926" width="6.21875" style="3" customWidth="1"/>
    <col min="5927" max="5927" width="6.6640625" style="3" customWidth="1"/>
    <col min="5928" max="5928" width="8.77734375" style="3" customWidth="1"/>
    <col min="5929" max="5932" width="6.21875" style="3" customWidth="1"/>
    <col min="5933" max="5933" width="8.88671875" style="3" customWidth="1"/>
    <col min="5934" max="5937" width="6.21875" style="3" customWidth="1"/>
    <col min="5938" max="5938" width="9.6640625" style="3" customWidth="1"/>
    <col min="5939" max="5942" width="6.21875" style="3" customWidth="1"/>
    <col min="5943" max="5943" width="10.21875" style="3" customWidth="1"/>
    <col min="5944" max="5947" width="6.21875" style="3" customWidth="1"/>
    <col min="5948" max="5948" width="9.44140625" style="3" customWidth="1"/>
    <col min="5949" max="5952" width="6.21875" style="3" customWidth="1"/>
    <col min="5953" max="5953" width="10.21875" style="3" customWidth="1"/>
    <col min="5954" max="5954" width="6.21875" style="3" customWidth="1"/>
    <col min="5955" max="5956" width="12.6640625" style="3" customWidth="1"/>
    <col min="5957" max="6146" width="9" style="3"/>
    <col min="6147" max="6147" width="6.21875" style="3" customWidth="1"/>
    <col min="6148" max="6148" width="11.88671875" style="3" customWidth="1"/>
    <col min="6149" max="6149" width="10.44140625" style="3" customWidth="1"/>
    <col min="6150" max="6150" width="11.33203125" style="3" customWidth="1"/>
    <col min="6151" max="6153" width="6.21875" style="3" customWidth="1"/>
    <col min="6154" max="6154" width="7.33203125" style="3" customWidth="1"/>
    <col min="6155" max="6158" width="6.21875" style="3" customWidth="1"/>
    <col min="6159" max="6159" width="8.44140625" style="3" customWidth="1"/>
    <col min="6160" max="6163" width="6.21875" style="3" customWidth="1"/>
    <col min="6164" max="6164" width="8" style="3" customWidth="1"/>
    <col min="6165" max="6168" width="6.21875" style="3" customWidth="1"/>
    <col min="6169" max="6169" width="8" style="3" customWidth="1"/>
    <col min="6170" max="6173" width="6.21875" style="3" customWidth="1"/>
    <col min="6174" max="6174" width="7.6640625" style="3" customWidth="1"/>
    <col min="6175" max="6178" width="6.21875" style="3" customWidth="1"/>
    <col min="6179" max="6179" width="9.33203125" style="3" customWidth="1"/>
    <col min="6180" max="6182" width="6.21875" style="3" customWidth="1"/>
    <col min="6183" max="6183" width="6.6640625" style="3" customWidth="1"/>
    <col min="6184" max="6184" width="8.77734375" style="3" customWidth="1"/>
    <col min="6185" max="6188" width="6.21875" style="3" customWidth="1"/>
    <col min="6189" max="6189" width="8.88671875" style="3" customWidth="1"/>
    <col min="6190" max="6193" width="6.21875" style="3" customWidth="1"/>
    <col min="6194" max="6194" width="9.6640625" style="3" customWidth="1"/>
    <col min="6195" max="6198" width="6.21875" style="3" customWidth="1"/>
    <col min="6199" max="6199" width="10.21875" style="3" customWidth="1"/>
    <col min="6200" max="6203" width="6.21875" style="3" customWidth="1"/>
    <col min="6204" max="6204" width="9.44140625" style="3" customWidth="1"/>
    <col min="6205" max="6208" width="6.21875" style="3" customWidth="1"/>
    <col min="6209" max="6209" width="10.21875" style="3" customWidth="1"/>
    <col min="6210" max="6210" width="6.21875" style="3" customWidth="1"/>
    <col min="6211" max="6212" width="12.6640625" style="3" customWidth="1"/>
    <col min="6213" max="6402" width="9" style="3"/>
    <col min="6403" max="6403" width="6.21875" style="3" customWidth="1"/>
    <col min="6404" max="6404" width="11.88671875" style="3" customWidth="1"/>
    <col min="6405" max="6405" width="10.44140625" style="3" customWidth="1"/>
    <col min="6406" max="6406" width="11.33203125" style="3" customWidth="1"/>
    <col min="6407" max="6409" width="6.21875" style="3" customWidth="1"/>
    <col min="6410" max="6410" width="7.33203125" style="3" customWidth="1"/>
    <col min="6411" max="6414" width="6.21875" style="3" customWidth="1"/>
    <col min="6415" max="6415" width="8.44140625" style="3" customWidth="1"/>
    <col min="6416" max="6419" width="6.21875" style="3" customWidth="1"/>
    <col min="6420" max="6420" width="8" style="3" customWidth="1"/>
    <col min="6421" max="6424" width="6.21875" style="3" customWidth="1"/>
    <col min="6425" max="6425" width="8" style="3" customWidth="1"/>
    <col min="6426" max="6429" width="6.21875" style="3" customWidth="1"/>
    <col min="6430" max="6430" width="7.6640625" style="3" customWidth="1"/>
    <col min="6431" max="6434" width="6.21875" style="3" customWidth="1"/>
    <col min="6435" max="6435" width="9.33203125" style="3" customWidth="1"/>
    <col min="6436" max="6438" width="6.21875" style="3" customWidth="1"/>
    <col min="6439" max="6439" width="6.6640625" style="3" customWidth="1"/>
    <col min="6440" max="6440" width="8.77734375" style="3" customWidth="1"/>
    <col min="6441" max="6444" width="6.21875" style="3" customWidth="1"/>
    <col min="6445" max="6445" width="8.88671875" style="3" customWidth="1"/>
    <col min="6446" max="6449" width="6.21875" style="3" customWidth="1"/>
    <col min="6450" max="6450" width="9.6640625" style="3" customWidth="1"/>
    <col min="6451" max="6454" width="6.21875" style="3" customWidth="1"/>
    <col min="6455" max="6455" width="10.21875" style="3" customWidth="1"/>
    <col min="6456" max="6459" width="6.21875" style="3" customWidth="1"/>
    <col min="6460" max="6460" width="9.44140625" style="3" customWidth="1"/>
    <col min="6461" max="6464" width="6.21875" style="3" customWidth="1"/>
    <col min="6465" max="6465" width="10.21875" style="3" customWidth="1"/>
    <col min="6466" max="6466" width="6.21875" style="3" customWidth="1"/>
    <col min="6467" max="6468" width="12.6640625" style="3" customWidth="1"/>
    <col min="6469" max="6658" width="9" style="3"/>
    <col min="6659" max="6659" width="6.21875" style="3" customWidth="1"/>
    <col min="6660" max="6660" width="11.88671875" style="3" customWidth="1"/>
    <col min="6661" max="6661" width="10.44140625" style="3" customWidth="1"/>
    <col min="6662" max="6662" width="11.33203125" style="3" customWidth="1"/>
    <col min="6663" max="6665" width="6.21875" style="3" customWidth="1"/>
    <col min="6666" max="6666" width="7.33203125" style="3" customWidth="1"/>
    <col min="6667" max="6670" width="6.21875" style="3" customWidth="1"/>
    <col min="6671" max="6671" width="8.44140625" style="3" customWidth="1"/>
    <col min="6672" max="6675" width="6.21875" style="3" customWidth="1"/>
    <col min="6676" max="6676" width="8" style="3" customWidth="1"/>
    <col min="6677" max="6680" width="6.21875" style="3" customWidth="1"/>
    <col min="6681" max="6681" width="8" style="3" customWidth="1"/>
    <col min="6682" max="6685" width="6.21875" style="3" customWidth="1"/>
    <col min="6686" max="6686" width="7.6640625" style="3" customWidth="1"/>
    <col min="6687" max="6690" width="6.21875" style="3" customWidth="1"/>
    <col min="6691" max="6691" width="9.33203125" style="3" customWidth="1"/>
    <col min="6692" max="6694" width="6.21875" style="3" customWidth="1"/>
    <col min="6695" max="6695" width="6.6640625" style="3" customWidth="1"/>
    <col min="6696" max="6696" width="8.77734375" style="3" customWidth="1"/>
    <col min="6697" max="6700" width="6.21875" style="3" customWidth="1"/>
    <col min="6701" max="6701" width="8.88671875" style="3" customWidth="1"/>
    <col min="6702" max="6705" width="6.21875" style="3" customWidth="1"/>
    <col min="6706" max="6706" width="9.6640625" style="3" customWidth="1"/>
    <col min="6707" max="6710" width="6.21875" style="3" customWidth="1"/>
    <col min="6711" max="6711" width="10.21875" style="3" customWidth="1"/>
    <col min="6712" max="6715" width="6.21875" style="3" customWidth="1"/>
    <col min="6716" max="6716" width="9.44140625" style="3" customWidth="1"/>
    <col min="6717" max="6720" width="6.21875" style="3" customWidth="1"/>
    <col min="6721" max="6721" width="10.21875" style="3" customWidth="1"/>
    <col min="6722" max="6722" width="6.21875" style="3" customWidth="1"/>
    <col min="6723" max="6724" width="12.6640625" style="3" customWidth="1"/>
    <col min="6725" max="6914" width="9" style="3"/>
    <col min="6915" max="6915" width="6.21875" style="3" customWidth="1"/>
    <col min="6916" max="6916" width="11.88671875" style="3" customWidth="1"/>
    <col min="6917" max="6917" width="10.44140625" style="3" customWidth="1"/>
    <col min="6918" max="6918" width="11.33203125" style="3" customWidth="1"/>
    <col min="6919" max="6921" width="6.21875" style="3" customWidth="1"/>
    <col min="6922" max="6922" width="7.33203125" style="3" customWidth="1"/>
    <col min="6923" max="6926" width="6.21875" style="3" customWidth="1"/>
    <col min="6927" max="6927" width="8.44140625" style="3" customWidth="1"/>
    <col min="6928" max="6931" width="6.21875" style="3" customWidth="1"/>
    <col min="6932" max="6932" width="8" style="3" customWidth="1"/>
    <col min="6933" max="6936" width="6.21875" style="3" customWidth="1"/>
    <col min="6937" max="6937" width="8" style="3" customWidth="1"/>
    <col min="6938" max="6941" width="6.21875" style="3" customWidth="1"/>
    <col min="6942" max="6942" width="7.6640625" style="3" customWidth="1"/>
    <col min="6943" max="6946" width="6.21875" style="3" customWidth="1"/>
    <col min="6947" max="6947" width="9.33203125" style="3" customWidth="1"/>
    <col min="6948" max="6950" width="6.21875" style="3" customWidth="1"/>
    <col min="6951" max="6951" width="6.6640625" style="3" customWidth="1"/>
    <col min="6952" max="6952" width="8.77734375" style="3" customWidth="1"/>
    <col min="6953" max="6956" width="6.21875" style="3" customWidth="1"/>
    <col min="6957" max="6957" width="8.88671875" style="3" customWidth="1"/>
    <col min="6958" max="6961" width="6.21875" style="3" customWidth="1"/>
    <col min="6962" max="6962" width="9.6640625" style="3" customWidth="1"/>
    <col min="6963" max="6966" width="6.21875" style="3" customWidth="1"/>
    <col min="6967" max="6967" width="10.21875" style="3" customWidth="1"/>
    <col min="6968" max="6971" width="6.21875" style="3" customWidth="1"/>
    <col min="6972" max="6972" width="9.44140625" style="3" customWidth="1"/>
    <col min="6973" max="6976" width="6.21875" style="3" customWidth="1"/>
    <col min="6977" max="6977" width="10.21875" style="3" customWidth="1"/>
    <col min="6978" max="6978" width="6.21875" style="3" customWidth="1"/>
    <col min="6979" max="6980" width="12.6640625" style="3" customWidth="1"/>
    <col min="6981" max="7170" width="9" style="3"/>
    <col min="7171" max="7171" width="6.21875" style="3" customWidth="1"/>
    <col min="7172" max="7172" width="11.88671875" style="3" customWidth="1"/>
    <col min="7173" max="7173" width="10.44140625" style="3" customWidth="1"/>
    <col min="7174" max="7174" width="11.33203125" style="3" customWidth="1"/>
    <col min="7175" max="7177" width="6.21875" style="3" customWidth="1"/>
    <col min="7178" max="7178" width="7.33203125" style="3" customWidth="1"/>
    <col min="7179" max="7182" width="6.21875" style="3" customWidth="1"/>
    <col min="7183" max="7183" width="8.44140625" style="3" customWidth="1"/>
    <col min="7184" max="7187" width="6.21875" style="3" customWidth="1"/>
    <col min="7188" max="7188" width="8" style="3" customWidth="1"/>
    <col min="7189" max="7192" width="6.21875" style="3" customWidth="1"/>
    <col min="7193" max="7193" width="8" style="3" customWidth="1"/>
    <col min="7194" max="7197" width="6.21875" style="3" customWidth="1"/>
    <col min="7198" max="7198" width="7.6640625" style="3" customWidth="1"/>
    <col min="7199" max="7202" width="6.21875" style="3" customWidth="1"/>
    <col min="7203" max="7203" width="9.33203125" style="3" customWidth="1"/>
    <col min="7204" max="7206" width="6.21875" style="3" customWidth="1"/>
    <col min="7207" max="7207" width="6.6640625" style="3" customWidth="1"/>
    <col min="7208" max="7208" width="8.77734375" style="3" customWidth="1"/>
    <col min="7209" max="7212" width="6.21875" style="3" customWidth="1"/>
    <col min="7213" max="7213" width="8.88671875" style="3" customWidth="1"/>
    <col min="7214" max="7217" width="6.21875" style="3" customWidth="1"/>
    <col min="7218" max="7218" width="9.6640625" style="3" customWidth="1"/>
    <col min="7219" max="7222" width="6.21875" style="3" customWidth="1"/>
    <col min="7223" max="7223" width="10.21875" style="3" customWidth="1"/>
    <col min="7224" max="7227" width="6.21875" style="3" customWidth="1"/>
    <col min="7228" max="7228" width="9.44140625" style="3" customWidth="1"/>
    <col min="7229" max="7232" width="6.21875" style="3" customWidth="1"/>
    <col min="7233" max="7233" width="10.21875" style="3" customWidth="1"/>
    <col min="7234" max="7234" width="6.21875" style="3" customWidth="1"/>
    <col min="7235" max="7236" width="12.6640625" style="3" customWidth="1"/>
    <col min="7237" max="7426" width="9" style="3"/>
    <col min="7427" max="7427" width="6.21875" style="3" customWidth="1"/>
    <col min="7428" max="7428" width="11.88671875" style="3" customWidth="1"/>
    <col min="7429" max="7429" width="10.44140625" style="3" customWidth="1"/>
    <col min="7430" max="7430" width="11.33203125" style="3" customWidth="1"/>
    <col min="7431" max="7433" width="6.21875" style="3" customWidth="1"/>
    <col min="7434" max="7434" width="7.33203125" style="3" customWidth="1"/>
    <col min="7435" max="7438" width="6.21875" style="3" customWidth="1"/>
    <col min="7439" max="7439" width="8.44140625" style="3" customWidth="1"/>
    <col min="7440" max="7443" width="6.21875" style="3" customWidth="1"/>
    <col min="7444" max="7444" width="8" style="3" customWidth="1"/>
    <col min="7445" max="7448" width="6.21875" style="3" customWidth="1"/>
    <col min="7449" max="7449" width="8" style="3" customWidth="1"/>
    <col min="7450" max="7453" width="6.21875" style="3" customWidth="1"/>
    <col min="7454" max="7454" width="7.6640625" style="3" customWidth="1"/>
    <col min="7455" max="7458" width="6.21875" style="3" customWidth="1"/>
    <col min="7459" max="7459" width="9.33203125" style="3" customWidth="1"/>
    <col min="7460" max="7462" width="6.21875" style="3" customWidth="1"/>
    <col min="7463" max="7463" width="6.6640625" style="3" customWidth="1"/>
    <col min="7464" max="7464" width="8.77734375" style="3" customWidth="1"/>
    <col min="7465" max="7468" width="6.21875" style="3" customWidth="1"/>
    <col min="7469" max="7469" width="8.88671875" style="3" customWidth="1"/>
    <col min="7470" max="7473" width="6.21875" style="3" customWidth="1"/>
    <col min="7474" max="7474" width="9.6640625" style="3" customWidth="1"/>
    <col min="7475" max="7478" width="6.21875" style="3" customWidth="1"/>
    <col min="7479" max="7479" width="10.21875" style="3" customWidth="1"/>
    <col min="7480" max="7483" width="6.21875" style="3" customWidth="1"/>
    <col min="7484" max="7484" width="9.44140625" style="3" customWidth="1"/>
    <col min="7485" max="7488" width="6.21875" style="3" customWidth="1"/>
    <col min="7489" max="7489" width="10.21875" style="3" customWidth="1"/>
    <col min="7490" max="7490" width="6.21875" style="3" customWidth="1"/>
    <col min="7491" max="7492" width="12.6640625" style="3" customWidth="1"/>
    <col min="7493" max="7682" width="9" style="3"/>
    <col min="7683" max="7683" width="6.21875" style="3" customWidth="1"/>
    <col min="7684" max="7684" width="11.88671875" style="3" customWidth="1"/>
    <col min="7685" max="7685" width="10.44140625" style="3" customWidth="1"/>
    <col min="7686" max="7686" width="11.33203125" style="3" customWidth="1"/>
    <col min="7687" max="7689" width="6.21875" style="3" customWidth="1"/>
    <col min="7690" max="7690" width="7.33203125" style="3" customWidth="1"/>
    <col min="7691" max="7694" width="6.21875" style="3" customWidth="1"/>
    <col min="7695" max="7695" width="8.44140625" style="3" customWidth="1"/>
    <col min="7696" max="7699" width="6.21875" style="3" customWidth="1"/>
    <col min="7700" max="7700" width="8" style="3" customWidth="1"/>
    <col min="7701" max="7704" width="6.21875" style="3" customWidth="1"/>
    <col min="7705" max="7705" width="8" style="3" customWidth="1"/>
    <col min="7706" max="7709" width="6.21875" style="3" customWidth="1"/>
    <col min="7710" max="7710" width="7.6640625" style="3" customWidth="1"/>
    <col min="7711" max="7714" width="6.21875" style="3" customWidth="1"/>
    <col min="7715" max="7715" width="9.33203125" style="3" customWidth="1"/>
    <col min="7716" max="7718" width="6.21875" style="3" customWidth="1"/>
    <col min="7719" max="7719" width="6.6640625" style="3" customWidth="1"/>
    <col min="7720" max="7720" width="8.77734375" style="3" customWidth="1"/>
    <col min="7721" max="7724" width="6.21875" style="3" customWidth="1"/>
    <col min="7725" max="7725" width="8.88671875" style="3" customWidth="1"/>
    <col min="7726" max="7729" width="6.21875" style="3" customWidth="1"/>
    <col min="7730" max="7730" width="9.6640625" style="3" customWidth="1"/>
    <col min="7731" max="7734" width="6.21875" style="3" customWidth="1"/>
    <col min="7735" max="7735" width="10.21875" style="3" customWidth="1"/>
    <col min="7736" max="7739" width="6.21875" style="3" customWidth="1"/>
    <col min="7740" max="7740" width="9.44140625" style="3" customWidth="1"/>
    <col min="7741" max="7744" width="6.21875" style="3" customWidth="1"/>
    <col min="7745" max="7745" width="10.21875" style="3" customWidth="1"/>
    <col min="7746" max="7746" width="6.21875" style="3" customWidth="1"/>
    <col min="7747" max="7748" width="12.6640625" style="3" customWidth="1"/>
    <col min="7749" max="7938" width="9" style="3"/>
    <col min="7939" max="7939" width="6.21875" style="3" customWidth="1"/>
    <col min="7940" max="7940" width="11.88671875" style="3" customWidth="1"/>
    <col min="7941" max="7941" width="10.44140625" style="3" customWidth="1"/>
    <col min="7942" max="7942" width="11.33203125" style="3" customWidth="1"/>
    <col min="7943" max="7945" width="6.21875" style="3" customWidth="1"/>
    <col min="7946" max="7946" width="7.33203125" style="3" customWidth="1"/>
    <col min="7947" max="7950" width="6.21875" style="3" customWidth="1"/>
    <col min="7951" max="7951" width="8.44140625" style="3" customWidth="1"/>
    <col min="7952" max="7955" width="6.21875" style="3" customWidth="1"/>
    <col min="7956" max="7956" width="8" style="3" customWidth="1"/>
    <col min="7957" max="7960" width="6.21875" style="3" customWidth="1"/>
    <col min="7961" max="7961" width="8" style="3" customWidth="1"/>
    <col min="7962" max="7965" width="6.21875" style="3" customWidth="1"/>
    <col min="7966" max="7966" width="7.6640625" style="3" customWidth="1"/>
    <col min="7967" max="7970" width="6.21875" style="3" customWidth="1"/>
    <col min="7971" max="7971" width="9.33203125" style="3" customWidth="1"/>
    <col min="7972" max="7974" width="6.21875" style="3" customWidth="1"/>
    <col min="7975" max="7975" width="6.6640625" style="3" customWidth="1"/>
    <col min="7976" max="7976" width="8.77734375" style="3" customWidth="1"/>
    <col min="7977" max="7980" width="6.21875" style="3" customWidth="1"/>
    <col min="7981" max="7981" width="8.88671875" style="3" customWidth="1"/>
    <col min="7982" max="7985" width="6.21875" style="3" customWidth="1"/>
    <col min="7986" max="7986" width="9.6640625" style="3" customWidth="1"/>
    <col min="7987" max="7990" width="6.21875" style="3" customWidth="1"/>
    <col min="7991" max="7991" width="10.21875" style="3" customWidth="1"/>
    <col min="7992" max="7995" width="6.21875" style="3" customWidth="1"/>
    <col min="7996" max="7996" width="9.44140625" style="3" customWidth="1"/>
    <col min="7997" max="8000" width="6.21875" style="3" customWidth="1"/>
    <col min="8001" max="8001" width="10.21875" style="3" customWidth="1"/>
    <col min="8002" max="8002" width="6.21875" style="3" customWidth="1"/>
    <col min="8003" max="8004" width="12.6640625" style="3" customWidth="1"/>
    <col min="8005" max="8194" width="9" style="3"/>
    <col min="8195" max="8195" width="6.21875" style="3" customWidth="1"/>
    <col min="8196" max="8196" width="11.88671875" style="3" customWidth="1"/>
    <col min="8197" max="8197" width="10.44140625" style="3" customWidth="1"/>
    <col min="8198" max="8198" width="11.33203125" style="3" customWidth="1"/>
    <col min="8199" max="8201" width="6.21875" style="3" customWidth="1"/>
    <col min="8202" max="8202" width="7.33203125" style="3" customWidth="1"/>
    <col min="8203" max="8206" width="6.21875" style="3" customWidth="1"/>
    <col min="8207" max="8207" width="8.44140625" style="3" customWidth="1"/>
    <col min="8208" max="8211" width="6.21875" style="3" customWidth="1"/>
    <col min="8212" max="8212" width="8" style="3" customWidth="1"/>
    <col min="8213" max="8216" width="6.21875" style="3" customWidth="1"/>
    <col min="8217" max="8217" width="8" style="3" customWidth="1"/>
    <col min="8218" max="8221" width="6.21875" style="3" customWidth="1"/>
    <col min="8222" max="8222" width="7.6640625" style="3" customWidth="1"/>
    <col min="8223" max="8226" width="6.21875" style="3" customWidth="1"/>
    <col min="8227" max="8227" width="9.33203125" style="3" customWidth="1"/>
    <col min="8228" max="8230" width="6.21875" style="3" customWidth="1"/>
    <col min="8231" max="8231" width="6.6640625" style="3" customWidth="1"/>
    <col min="8232" max="8232" width="8.77734375" style="3" customWidth="1"/>
    <col min="8233" max="8236" width="6.21875" style="3" customWidth="1"/>
    <col min="8237" max="8237" width="8.88671875" style="3" customWidth="1"/>
    <col min="8238" max="8241" width="6.21875" style="3" customWidth="1"/>
    <col min="8242" max="8242" width="9.6640625" style="3" customWidth="1"/>
    <col min="8243" max="8246" width="6.21875" style="3" customWidth="1"/>
    <col min="8247" max="8247" width="10.21875" style="3" customWidth="1"/>
    <col min="8248" max="8251" width="6.21875" style="3" customWidth="1"/>
    <col min="8252" max="8252" width="9.44140625" style="3" customWidth="1"/>
    <col min="8253" max="8256" width="6.21875" style="3" customWidth="1"/>
    <col min="8257" max="8257" width="10.21875" style="3" customWidth="1"/>
    <col min="8258" max="8258" width="6.21875" style="3" customWidth="1"/>
    <col min="8259" max="8260" width="12.6640625" style="3" customWidth="1"/>
    <col min="8261" max="8450" width="9" style="3"/>
    <col min="8451" max="8451" width="6.21875" style="3" customWidth="1"/>
    <col min="8452" max="8452" width="11.88671875" style="3" customWidth="1"/>
    <col min="8453" max="8453" width="10.44140625" style="3" customWidth="1"/>
    <col min="8454" max="8454" width="11.33203125" style="3" customWidth="1"/>
    <col min="8455" max="8457" width="6.21875" style="3" customWidth="1"/>
    <col min="8458" max="8458" width="7.33203125" style="3" customWidth="1"/>
    <col min="8459" max="8462" width="6.21875" style="3" customWidth="1"/>
    <col min="8463" max="8463" width="8.44140625" style="3" customWidth="1"/>
    <col min="8464" max="8467" width="6.21875" style="3" customWidth="1"/>
    <col min="8468" max="8468" width="8" style="3" customWidth="1"/>
    <col min="8469" max="8472" width="6.21875" style="3" customWidth="1"/>
    <col min="8473" max="8473" width="8" style="3" customWidth="1"/>
    <col min="8474" max="8477" width="6.21875" style="3" customWidth="1"/>
    <col min="8478" max="8478" width="7.6640625" style="3" customWidth="1"/>
    <col min="8479" max="8482" width="6.21875" style="3" customWidth="1"/>
    <col min="8483" max="8483" width="9.33203125" style="3" customWidth="1"/>
    <col min="8484" max="8486" width="6.21875" style="3" customWidth="1"/>
    <col min="8487" max="8487" width="6.6640625" style="3" customWidth="1"/>
    <col min="8488" max="8488" width="8.77734375" style="3" customWidth="1"/>
    <col min="8489" max="8492" width="6.21875" style="3" customWidth="1"/>
    <col min="8493" max="8493" width="8.88671875" style="3" customWidth="1"/>
    <col min="8494" max="8497" width="6.21875" style="3" customWidth="1"/>
    <col min="8498" max="8498" width="9.6640625" style="3" customWidth="1"/>
    <col min="8499" max="8502" width="6.21875" style="3" customWidth="1"/>
    <col min="8503" max="8503" width="10.21875" style="3" customWidth="1"/>
    <col min="8504" max="8507" width="6.21875" style="3" customWidth="1"/>
    <col min="8508" max="8508" width="9.44140625" style="3" customWidth="1"/>
    <col min="8509" max="8512" width="6.21875" style="3" customWidth="1"/>
    <col min="8513" max="8513" width="10.21875" style="3" customWidth="1"/>
    <col min="8514" max="8514" width="6.21875" style="3" customWidth="1"/>
    <col min="8515" max="8516" width="12.6640625" style="3" customWidth="1"/>
    <col min="8517" max="8706" width="9" style="3"/>
    <col min="8707" max="8707" width="6.21875" style="3" customWidth="1"/>
    <col min="8708" max="8708" width="11.88671875" style="3" customWidth="1"/>
    <col min="8709" max="8709" width="10.44140625" style="3" customWidth="1"/>
    <col min="8710" max="8710" width="11.33203125" style="3" customWidth="1"/>
    <col min="8711" max="8713" width="6.21875" style="3" customWidth="1"/>
    <col min="8714" max="8714" width="7.33203125" style="3" customWidth="1"/>
    <col min="8715" max="8718" width="6.21875" style="3" customWidth="1"/>
    <col min="8719" max="8719" width="8.44140625" style="3" customWidth="1"/>
    <col min="8720" max="8723" width="6.21875" style="3" customWidth="1"/>
    <col min="8724" max="8724" width="8" style="3" customWidth="1"/>
    <col min="8725" max="8728" width="6.21875" style="3" customWidth="1"/>
    <col min="8729" max="8729" width="8" style="3" customWidth="1"/>
    <col min="8730" max="8733" width="6.21875" style="3" customWidth="1"/>
    <col min="8734" max="8734" width="7.6640625" style="3" customWidth="1"/>
    <col min="8735" max="8738" width="6.21875" style="3" customWidth="1"/>
    <col min="8739" max="8739" width="9.33203125" style="3" customWidth="1"/>
    <col min="8740" max="8742" width="6.21875" style="3" customWidth="1"/>
    <col min="8743" max="8743" width="6.6640625" style="3" customWidth="1"/>
    <col min="8744" max="8744" width="8.77734375" style="3" customWidth="1"/>
    <col min="8745" max="8748" width="6.21875" style="3" customWidth="1"/>
    <col min="8749" max="8749" width="8.88671875" style="3" customWidth="1"/>
    <col min="8750" max="8753" width="6.21875" style="3" customWidth="1"/>
    <col min="8754" max="8754" width="9.6640625" style="3" customWidth="1"/>
    <col min="8755" max="8758" width="6.21875" style="3" customWidth="1"/>
    <col min="8759" max="8759" width="10.21875" style="3" customWidth="1"/>
    <col min="8760" max="8763" width="6.21875" style="3" customWidth="1"/>
    <col min="8764" max="8764" width="9.44140625" style="3" customWidth="1"/>
    <col min="8765" max="8768" width="6.21875" style="3" customWidth="1"/>
    <col min="8769" max="8769" width="10.21875" style="3" customWidth="1"/>
    <col min="8770" max="8770" width="6.21875" style="3" customWidth="1"/>
    <col min="8771" max="8772" width="12.6640625" style="3" customWidth="1"/>
    <col min="8773" max="8962" width="9" style="3"/>
    <col min="8963" max="8963" width="6.21875" style="3" customWidth="1"/>
    <col min="8964" max="8964" width="11.88671875" style="3" customWidth="1"/>
    <col min="8965" max="8965" width="10.44140625" style="3" customWidth="1"/>
    <col min="8966" max="8966" width="11.33203125" style="3" customWidth="1"/>
    <col min="8967" max="8969" width="6.21875" style="3" customWidth="1"/>
    <col min="8970" max="8970" width="7.33203125" style="3" customWidth="1"/>
    <col min="8971" max="8974" width="6.21875" style="3" customWidth="1"/>
    <col min="8975" max="8975" width="8.44140625" style="3" customWidth="1"/>
    <col min="8976" max="8979" width="6.21875" style="3" customWidth="1"/>
    <col min="8980" max="8980" width="8" style="3" customWidth="1"/>
    <col min="8981" max="8984" width="6.21875" style="3" customWidth="1"/>
    <col min="8985" max="8985" width="8" style="3" customWidth="1"/>
    <col min="8986" max="8989" width="6.21875" style="3" customWidth="1"/>
    <col min="8990" max="8990" width="7.6640625" style="3" customWidth="1"/>
    <col min="8991" max="8994" width="6.21875" style="3" customWidth="1"/>
    <col min="8995" max="8995" width="9.33203125" style="3" customWidth="1"/>
    <col min="8996" max="8998" width="6.21875" style="3" customWidth="1"/>
    <col min="8999" max="8999" width="6.6640625" style="3" customWidth="1"/>
    <col min="9000" max="9000" width="8.77734375" style="3" customWidth="1"/>
    <col min="9001" max="9004" width="6.21875" style="3" customWidth="1"/>
    <col min="9005" max="9005" width="8.88671875" style="3" customWidth="1"/>
    <col min="9006" max="9009" width="6.21875" style="3" customWidth="1"/>
    <col min="9010" max="9010" width="9.6640625" style="3" customWidth="1"/>
    <col min="9011" max="9014" width="6.21875" style="3" customWidth="1"/>
    <col min="9015" max="9015" width="10.21875" style="3" customWidth="1"/>
    <col min="9016" max="9019" width="6.21875" style="3" customWidth="1"/>
    <col min="9020" max="9020" width="9.44140625" style="3" customWidth="1"/>
    <col min="9021" max="9024" width="6.21875" style="3" customWidth="1"/>
    <col min="9025" max="9025" width="10.21875" style="3" customWidth="1"/>
    <col min="9026" max="9026" width="6.21875" style="3" customWidth="1"/>
    <col min="9027" max="9028" width="12.6640625" style="3" customWidth="1"/>
    <col min="9029" max="9218" width="9" style="3"/>
    <col min="9219" max="9219" width="6.21875" style="3" customWidth="1"/>
    <col min="9220" max="9220" width="11.88671875" style="3" customWidth="1"/>
    <col min="9221" max="9221" width="10.44140625" style="3" customWidth="1"/>
    <col min="9222" max="9222" width="11.33203125" style="3" customWidth="1"/>
    <col min="9223" max="9225" width="6.21875" style="3" customWidth="1"/>
    <col min="9226" max="9226" width="7.33203125" style="3" customWidth="1"/>
    <col min="9227" max="9230" width="6.21875" style="3" customWidth="1"/>
    <col min="9231" max="9231" width="8.44140625" style="3" customWidth="1"/>
    <col min="9232" max="9235" width="6.21875" style="3" customWidth="1"/>
    <col min="9236" max="9236" width="8" style="3" customWidth="1"/>
    <col min="9237" max="9240" width="6.21875" style="3" customWidth="1"/>
    <col min="9241" max="9241" width="8" style="3" customWidth="1"/>
    <col min="9242" max="9245" width="6.21875" style="3" customWidth="1"/>
    <col min="9246" max="9246" width="7.6640625" style="3" customWidth="1"/>
    <col min="9247" max="9250" width="6.21875" style="3" customWidth="1"/>
    <col min="9251" max="9251" width="9.33203125" style="3" customWidth="1"/>
    <col min="9252" max="9254" width="6.21875" style="3" customWidth="1"/>
    <col min="9255" max="9255" width="6.6640625" style="3" customWidth="1"/>
    <col min="9256" max="9256" width="8.77734375" style="3" customWidth="1"/>
    <col min="9257" max="9260" width="6.21875" style="3" customWidth="1"/>
    <col min="9261" max="9261" width="8.88671875" style="3" customWidth="1"/>
    <col min="9262" max="9265" width="6.21875" style="3" customWidth="1"/>
    <col min="9266" max="9266" width="9.6640625" style="3" customWidth="1"/>
    <col min="9267" max="9270" width="6.21875" style="3" customWidth="1"/>
    <col min="9271" max="9271" width="10.21875" style="3" customWidth="1"/>
    <col min="9272" max="9275" width="6.21875" style="3" customWidth="1"/>
    <col min="9276" max="9276" width="9.44140625" style="3" customWidth="1"/>
    <col min="9277" max="9280" width="6.21875" style="3" customWidth="1"/>
    <col min="9281" max="9281" width="10.21875" style="3" customWidth="1"/>
    <col min="9282" max="9282" width="6.21875" style="3" customWidth="1"/>
    <col min="9283" max="9284" width="12.6640625" style="3" customWidth="1"/>
    <col min="9285" max="9474" width="9" style="3"/>
    <col min="9475" max="9475" width="6.21875" style="3" customWidth="1"/>
    <col min="9476" max="9476" width="11.88671875" style="3" customWidth="1"/>
    <col min="9477" max="9477" width="10.44140625" style="3" customWidth="1"/>
    <col min="9478" max="9478" width="11.33203125" style="3" customWidth="1"/>
    <col min="9479" max="9481" width="6.21875" style="3" customWidth="1"/>
    <col min="9482" max="9482" width="7.33203125" style="3" customWidth="1"/>
    <col min="9483" max="9486" width="6.21875" style="3" customWidth="1"/>
    <col min="9487" max="9487" width="8.44140625" style="3" customWidth="1"/>
    <col min="9488" max="9491" width="6.21875" style="3" customWidth="1"/>
    <col min="9492" max="9492" width="8" style="3" customWidth="1"/>
    <col min="9493" max="9496" width="6.21875" style="3" customWidth="1"/>
    <col min="9497" max="9497" width="8" style="3" customWidth="1"/>
    <col min="9498" max="9501" width="6.21875" style="3" customWidth="1"/>
    <col min="9502" max="9502" width="7.6640625" style="3" customWidth="1"/>
    <col min="9503" max="9506" width="6.21875" style="3" customWidth="1"/>
    <col min="9507" max="9507" width="9.33203125" style="3" customWidth="1"/>
    <col min="9508" max="9510" width="6.21875" style="3" customWidth="1"/>
    <col min="9511" max="9511" width="6.6640625" style="3" customWidth="1"/>
    <col min="9512" max="9512" width="8.77734375" style="3" customWidth="1"/>
    <col min="9513" max="9516" width="6.21875" style="3" customWidth="1"/>
    <col min="9517" max="9517" width="8.88671875" style="3" customWidth="1"/>
    <col min="9518" max="9521" width="6.21875" style="3" customWidth="1"/>
    <col min="9522" max="9522" width="9.6640625" style="3" customWidth="1"/>
    <col min="9523" max="9526" width="6.21875" style="3" customWidth="1"/>
    <col min="9527" max="9527" width="10.21875" style="3" customWidth="1"/>
    <col min="9528" max="9531" width="6.21875" style="3" customWidth="1"/>
    <col min="9532" max="9532" width="9.44140625" style="3" customWidth="1"/>
    <col min="9533" max="9536" width="6.21875" style="3" customWidth="1"/>
    <col min="9537" max="9537" width="10.21875" style="3" customWidth="1"/>
    <col min="9538" max="9538" width="6.21875" style="3" customWidth="1"/>
    <col min="9539" max="9540" width="12.6640625" style="3" customWidth="1"/>
    <col min="9541" max="9730" width="9" style="3"/>
    <col min="9731" max="9731" width="6.21875" style="3" customWidth="1"/>
    <col min="9732" max="9732" width="11.88671875" style="3" customWidth="1"/>
    <col min="9733" max="9733" width="10.44140625" style="3" customWidth="1"/>
    <col min="9734" max="9734" width="11.33203125" style="3" customWidth="1"/>
    <col min="9735" max="9737" width="6.21875" style="3" customWidth="1"/>
    <col min="9738" max="9738" width="7.33203125" style="3" customWidth="1"/>
    <col min="9739" max="9742" width="6.21875" style="3" customWidth="1"/>
    <col min="9743" max="9743" width="8.44140625" style="3" customWidth="1"/>
    <col min="9744" max="9747" width="6.21875" style="3" customWidth="1"/>
    <col min="9748" max="9748" width="8" style="3" customWidth="1"/>
    <col min="9749" max="9752" width="6.21875" style="3" customWidth="1"/>
    <col min="9753" max="9753" width="8" style="3" customWidth="1"/>
    <col min="9754" max="9757" width="6.21875" style="3" customWidth="1"/>
    <col min="9758" max="9758" width="7.6640625" style="3" customWidth="1"/>
    <col min="9759" max="9762" width="6.21875" style="3" customWidth="1"/>
    <col min="9763" max="9763" width="9.33203125" style="3" customWidth="1"/>
    <col min="9764" max="9766" width="6.21875" style="3" customWidth="1"/>
    <col min="9767" max="9767" width="6.6640625" style="3" customWidth="1"/>
    <col min="9768" max="9768" width="8.77734375" style="3" customWidth="1"/>
    <col min="9769" max="9772" width="6.21875" style="3" customWidth="1"/>
    <col min="9773" max="9773" width="8.88671875" style="3" customWidth="1"/>
    <col min="9774" max="9777" width="6.21875" style="3" customWidth="1"/>
    <col min="9778" max="9778" width="9.6640625" style="3" customWidth="1"/>
    <col min="9779" max="9782" width="6.21875" style="3" customWidth="1"/>
    <col min="9783" max="9783" width="10.21875" style="3" customWidth="1"/>
    <col min="9784" max="9787" width="6.21875" style="3" customWidth="1"/>
    <col min="9788" max="9788" width="9.44140625" style="3" customWidth="1"/>
    <col min="9789" max="9792" width="6.21875" style="3" customWidth="1"/>
    <col min="9793" max="9793" width="10.21875" style="3" customWidth="1"/>
    <col min="9794" max="9794" width="6.21875" style="3" customWidth="1"/>
    <col min="9795" max="9796" width="12.6640625" style="3" customWidth="1"/>
    <col min="9797" max="9986" width="9" style="3"/>
    <col min="9987" max="9987" width="6.21875" style="3" customWidth="1"/>
    <col min="9988" max="9988" width="11.88671875" style="3" customWidth="1"/>
    <col min="9989" max="9989" width="10.44140625" style="3" customWidth="1"/>
    <col min="9990" max="9990" width="11.33203125" style="3" customWidth="1"/>
    <col min="9991" max="9993" width="6.21875" style="3" customWidth="1"/>
    <col min="9994" max="9994" width="7.33203125" style="3" customWidth="1"/>
    <col min="9995" max="9998" width="6.21875" style="3" customWidth="1"/>
    <col min="9999" max="9999" width="8.44140625" style="3" customWidth="1"/>
    <col min="10000" max="10003" width="6.21875" style="3" customWidth="1"/>
    <col min="10004" max="10004" width="8" style="3" customWidth="1"/>
    <col min="10005" max="10008" width="6.21875" style="3" customWidth="1"/>
    <col min="10009" max="10009" width="8" style="3" customWidth="1"/>
    <col min="10010" max="10013" width="6.21875" style="3" customWidth="1"/>
    <col min="10014" max="10014" width="7.6640625" style="3" customWidth="1"/>
    <col min="10015" max="10018" width="6.21875" style="3" customWidth="1"/>
    <col min="10019" max="10019" width="9.33203125" style="3" customWidth="1"/>
    <col min="10020" max="10022" width="6.21875" style="3" customWidth="1"/>
    <col min="10023" max="10023" width="6.6640625" style="3" customWidth="1"/>
    <col min="10024" max="10024" width="8.77734375" style="3" customWidth="1"/>
    <col min="10025" max="10028" width="6.21875" style="3" customWidth="1"/>
    <col min="10029" max="10029" width="8.88671875" style="3" customWidth="1"/>
    <col min="10030" max="10033" width="6.21875" style="3" customWidth="1"/>
    <col min="10034" max="10034" width="9.6640625" style="3" customWidth="1"/>
    <col min="10035" max="10038" width="6.21875" style="3" customWidth="1"/>
    <col min="10039" max="10039" width="10.21875" style="3" customWidth="1"/>
    <col min="10040" max="10043" width="6.21875" style="3" customWidth="1"/>
    <col min="10044" max="10044" width="9.44140625" style="3" customWidth="1"/>
    <col min="10045" max="10048" width="6.21875" style="3" customWidth="1"/>
    <col min="10049" max="10049" width="10.21875" style="3" customWidth="1"/>
    <col min="10050" max="10050" width="6.21875" style="3" customWidth="1"/>
    <col min="10051" max="10052" width="12.6640625" style="3" customWidth="1"/>
    <col min="10053" max="10242" width="9" style="3"/>
    <col min="10243" max="10243" width="6.21875" style="3" customWidth="1"/>
    <col min="10244" max="10244" width="11.88671875" style="3" customWidth="1"/>
    <col min="10245" max="10245" width="10.44140625" style="3" customWidth="1"/>
    <col min="10246" max="10246" width="11.33203125" style="3" customWidth="1"/>
    <col min="10247" max="10249" width="6.21875" style="3" customWidth="1"/>
    <col min="10250" max="10250" width="7.33203125" style="3" customWidth="1"/>
    <col min="10251" max="10254" width="6.21875" style="3" customWidth="1"/>
    <col min="10255" max="10255" width="8.44140625" style="3" customWidth="1"/>
    <col min="10256" max="10259" width="6.21875" style="3" customWidth="1"/>
    <col min="10260" max="10260" width="8" style="3" customWidth="1"/>
    <col min="10261" max="10264" width="6.21875" style="3" customWidth="1"/>
    <col min="10265" max="10265" width="8" style="3" customWidth="1"/>
    <col min="10266" max="10269" width="6.21875" style="3" customWidth="1"/>
    <col min="10270" max="10270" width="7.6640625" style="3" customWidth="1"/>
    <col min="10271" max="10274" width="6.21875" style="3" customWidth="1"/>
    <col min="10275" max="10275" width="9.33203125" style="3" customWidth="1"/>
    <col min="10276" max="10278" width="6.21875" style="3" customWidth="1"/>
    <col min="10279" max="10279" width="6.6640625" style="3" customWidth="1"/>
    <col min="10280" max="10280" width="8.77734375" style="3" customWidth="1"/>
    <col min="10281" max="10284" width="6.21875" style="3" customWidth="1"/>
    <col min="10285" max="10285" width="8.88671875" style="3" customWidth="1"/>
    <col min="10286" max="10289" width="6.21875" style="3" customWidth="1"/>
    <col min="10290" max="10290" width="9.6640625" style="3" customWidth="1"/>
    <col min="10291" max="10294" width="6.21875" style="3" customWidth="1"/>
    <col min="10295" max="10295" width="10.21875" style="3" customWidth="1"/>
    <col min="10296" max="10299" width="6.21875" style="3" customWidth="1"/>
    <col min="10300" max="10300" width="9.44140625" style="3" customWidth="1"/>
    <col min="10301" max="10304" width="6.21875" style="3" customWidth="1"/>
    <col min="10305" max="10305" width="10.21875" style="3" customWidth="1"/>
    <col min="10306" max="10306" width="6.21875" style="3" customWidth="1"/>
    <col min="10307" max="10308" width="12.6640625" style="3" customWidth="1"/>
    <col min="10309" max="10498" width="9" style="3"/>
    <col min="10499" max="10499" width="6.21875" style="3" customWidth="1"/>
    <col min="10500" max="10500" width="11.88671875" style="3" customWidth="1"/>
    <col min="10501" max="10501" width="10.44140625" style="3" customWidth="1"/>
    <col min="10502" max="10502" width="11.33203125" style="3" customWidth="1"/>
    <col min="10503" max="10505" width="6.21875" style="3" customWidth="1"/>
    <col min="10506" max="10506" width="7.33203125" style="3" customWidth="1"/>
    <col min="10507" max="10510" width="6.21875" style="3" customWidth="1"/>
    <col min="10511" max="10511" width="8.44140625" style="3" customWidth="1"/>
    <col min="10512" max="10515" width="6.21875" style="3" customWidth="1"/>
    <col min="10516" max="10516" width="8" style="3" customWidth="1"/>
    <col min="10517" max="10520" width="6.21875" style="3" customWidth="1"/>
    <col min="10521" max="10521" width="8" style="3" customWidth="1"/>
    <col min="10522" max="10525" width="6.21875" style="3" customWidth="1"/>
    <col min="10526" max="10526" width="7.6640625" style="3" customWidth="1"/>
    <col min="10527" max="10530" width="6.21875" style="3" customWidth="1"/>
    <col min="10531" max="10531" width="9.33203125" style="3" customWidth="1"/>
    <col min="10532" max="10534" width="6.21875" style="3" customWidth="1"/>
    <col min="10535" max="10535" width="6.6640625" style="3" customWidth="1"/>
    <col min="10536" max="10536" width="8.77734375" style="3" customWidth="1"/>
    <col min="10537" max="10540" width="6.21875" style="3" customWidth="1"/>
    <col min="10541" max="10541" width="8.88671875" style="3" customWidth="1"/>
    <col min="10542" max="10545" width="6.21875" style="3" customWidth="1"/>
    <col min="10546" max="10546" width="9.6640625" style="3" customWidth="1"/>
    <col min="10547" max="10550" width="6.21875" style="3" customWidth="1"/>
    <col min="10551" max="10551" width="10.21875" style="3" customWidth="1"/>
    <col min="10552" max="10555" width="6.21875" style="3" customWidth="1"/>
    <col min="10556" max="10556" width="9.44140625" style="3" customWidth="1"/>
    <col min="10557" max="10560" width="6.21875" style="3" customWidth="1"/>
    <col min="10561" max="10561" width="10.21875" style="3" customWidth="1"/>
    <col min="10562" max="10562" width="6.21875" style="3" customWidth="1"/>
    <col min="10563" max="10564" width="12.6640625" style="3" customWidth="1"/>
    <col min="10565" max="10754" width="9" style="3"/>
    <col min="10755" max="10755" width="6.21875" style="3" customWidth="1"/>
    <col min="10756" max="10756" width="11.88671875" style="3" customWidth="1"/>
    <col min="10757" max="10757" width="10.44140625" style="3" customWidth="1"/>
    <col min="10758" max="10758" width="11.33203125" style="3" customWidth="1"/>
    <col min="10759" max="10761" width="6.21875" style="3" customWidth="1"/>
    <col min="10762" max="10762" width="7.33203125" style="3" customWidth="1"/>
    <col min="10763" max="10766" width="6.21875" style="3" customWidth="1"/>
    <col min="10767" max="10767" width="8.44140625" style="3" customWidth="1"/>
    <col min="10768" max="10771" width="6.21875" style="3" customWidth="1"/>
    <col min="10772" max="10772" width="8" style="3" customWidth="1"/>
    <col min="10773" max="10776" width="6.21875" style="3" customWidth="1"/>
    <col min="10777" max="10777" width="8" style="3" customWidth="1"/>
    <col min="10778" max="10781" width="6.21875" style="3" customWidth="1"/>
    <col min="10782" max="10782" width="7.6640625" style="3" customWidth="1"/>
    <col min="10783" max="10786" width="6.21875" style="3" customWidth="1"/>
    <col min="10787" max="10787" width="9.33203125" style="3" customWidth="1"/>
    <col min="10788" max="10790" width="6.21875" style="3" customWidth="1"/>
    <col min="10791" max="10791" width="6.6640625" style="3" customWidth="1"/>
    <col min="10792" max="10792" width="8.77734375" style="3" customWidth="1"/>
    <col min="10793" max="10796" width="6.21875" style="3" customWidth="1"/>
    <col min="10797" max="10797" width="8.88671875" style="3" customWidth="1"/>
    <col min="10798" max="10801" width="6.21875" style="3" customWidth="1"/>
    <col min="10802" max="10802" width="9.6640625" style="3" customWidth="1"/>
    <col min="10803" max="10806" width="6.21875" style="3" customWidth="1"/>
    <col min="10807" max="10807" width="10.21875" style="3" customWidth="1"/>
    <col min="10808" max="10811" width="6.21875" style="3" customWidth="1"/>
    <col min="10812" max="10812" width="9.44140625" style="3" customWidth="1"/>
    <col min="10813" max="10816" width="6.21875" style="3" customWidth="1"/>
    <col min="10817" max="10817" width="10.21875" style="3" customWidth="1"/>
    <col min="10818" max="10818" width="6.21875" style="3" customWidth="1"/>
    <col min="10819" max="10820" width="12.6640625" style="3" customWidth="1"/>
    <col min="10821" max="11010" width="9" style="3"/>
    <col min="11011" max="11011" width="6.21875" style="3" customWidth="1"/>
    <col min="11012" max="11012" width="11.88671875" style="3" customWidth="1"/>
    <col min="11013" max="11013" width="10.44140625" style="3" customWidth="1"/>
    <col min="11014" max="11014" width="11.33203125" style="3" customWidth="1"/>
    <col min="11015" max="11017" width="6.21875" style="3" customWidth="1"/>
    <col min="11018" max="11018" width="7.33203125" style="3" customWidth="1"/>
    <col min="11019" max="11022" width="6.21875" style="3" customWidth="1"/>
    <col min="11023" max="11023" width="8.44140625" style="3" customWidth="1"/>
    <col min="11024" max="11027" width="6.21875" style="3" customWidth="1"/>
    <col min="11028" max="11028" width="8" style="3" customWidth="1"/>
    <col min="11029" max="11032" width="6.21875" style="3" customWidth="1"/>
    <col min="11033" max="11033" width="8" style="3" customWidth="1"/>
    <col min="11034" max="11037" width="6.21875" style="3" customWidth="1"/>
    <col min="11038" max="11038" width="7.6640625" style="3" customWidth="1"/>
    <col min="11039" max="11042" width="6.21875" style="3" customWidth="1"/>
    <col min="11043" max="11043" width="9.33203125" style="3" customWidth="1"/>
    <col min="11044" max="11046" width="6.21875" style="3" customWidth="1"/>
    <col min="11047" max="11047" width="6.6640625" style="3" customWidth="1"/>
    <col min="11048" max="11048" width="8.77734375" style="3" customWidth="1"/>
    <col min="11049" max="11052" width="6.21875" style="3" customWidth="1"/>
    <col min="11053" max="11053" width="8.88671875" style="3" customWidth="1"/>
    <col min="11054" max="11057" width="6.21875" style="3" customWidth="1"/>
    <col min="11058" max="11058" width="9.6640625" style="3" customWidth="1"/>
    <col min="11059" max="11062" width="6.21875" style="3" customWidth="1"/>
    <col min="11063" max="11063" width="10.21875" style="3" customWidth="1"/>
    <col min="11064" max="11067" width="6.21875" style="3" customWidth="1"/>
    <col min="11068" max="11068" width="9.44140625" style="3" customWidth="1"/>
    <col min="11069" max="11072" width="6.21875" style="3" customWidth="1"/>
    <col min="11073" max="11073" width="10.21875" style="3" customWidth="1"/>
    <col min="11074" max="11074" width="6.21875" style="3" customWidth="1"/>
    <col min="11075" max="11076" width="12.6640625" style="3" customWidth="1"/>
    <col min="11077" max="11266" width="9" style="3"/>
    <col min="11267" max="11267" width="6.21875" style="3" customWidth="1"/>
    <col min="11268" max="11268" width="11.88671875" style="3" customWidth="1"/>
    <col min="11269" max="11269" width="10.44140625" style="3" customWidth="1"/>
    <col min="11270" max="11270" width="11.33203125" style="3" customWidth="1"/>
    <col min="11271" max="11273" width="6.21875" style="3" customWidth="1"/>
    <col min="11274" max="11274" width="7.33203125" style="3" customWidth="1"/>
    <col min="11275" max="11278" width="6.21875" style="3" customWidth="1"/>
    <col min="11279" max="11279" width="8.44140625" style="3" customWidth="1"/>
    <col min="11280" max="11283" width="6.21875" style="3" customWidth="1"/>
    <col min="11284" max="11284" width="8" style="3" customWidth="1"/>
    <col min="11285" max="11288" width="6.21875" style="3" customWidth="1"/>
    <col min="11289" max="11289" width="8" style="3" customWidth="1"/>
    <col min="11290" max="11293" width="6.21875" style="3" customWidth="1"/>
    <col min="11294" max="11294" width="7.6640625" style="3" customWidth="1"/>
    <col min="11295" max="11298" width="6.21875" style="3" customWidth="1"/>
    <col min="11299" max="11299" width="9.33203125" style="3" customWidth="1"/>
    <col min="11300" max="11302" width="6.21875" style="3" customWidth="1"/>
    <col min="11303" max="11303" width="6.6640625" style="3" customWidth="1"/>
    <col min="11304" max="11304" width="8.77734375" style="3" customWidth="1"/>
    <col min="11305" max="11308" width="6.21875" style="3" customWidth="1"/>
    <col min="11309" max="11309" width="8.88671875" style="3" customWidth="1"/>
    <col min="11310" max="11313" width="6.21875" style="3" customWidth="1"/>
    <col min="11314" max="11314" width="9.6640625" style="3" customWidth="1"/>
    <col min="11315" max="11318" width="6.21875" style="3" customWidth="1"/>
    <col min="11319" max="11319" width="10.21875" style="3" customWidth="1"/>
    <col min="11320" max="11323" width="6.21875" style="3" customWidth="1"/>
    <col min="11324" max="11324" width="9.44140625" style="3" customWidth="1"/>
    <col min="11325" max="11328" width="6.21875" style="3" customWidth="1"/>
    <col min="11329" max="11329" width="10.21875" style="3" customWidth="1"/>
    <col min="11330" max="11330" width="6.21875" style="3" customWidth="1"/>
    <col min="11331" max="11332" width="12.6640625" style="3" customWidth="1"/>
    <col min="11333" max="11522" width="9" style="3"/>
    <col min="11523" max="11523" width="6.21875" style="3" customWidth="1"/>
    <col min="11524" max="11524" width="11.88671875" style="3" customWidth="1"/>
    <col min="11525" max="11525" width="10.44140625" style="3" customWidth="1"/>
    <col min="11526" max="11526" width="11.33203125" style="3" customWidth="1"/>
    <col min="11527" max="11529" width="6.21875" style="3" customWidth="1"/>
    <col min="11530" max="11530" width="7.33203125" style="3" customWidth="1"/>
    <col min="11531" max="11534" width="6.21875" style="3" customWidth="1"/>
    <col min="11535" max="11535" width="8.44140625" style="3" customWidth="1"/>
    <col min="11536" max="11539" width="6.21875" style="3" customWidth="1"/>
    <col min="11540" max="11540" width="8" style="3" customWidth="1"/>
    <col min="11541" max="11544" width="6.21875" style="3" customWidth="1"/>
    <col min="11545" max="11545" width="8" style="3" customWidth="1"/>
    <col min="11546" max="11549" width="6.21875" style="3" customWidth="1"/>
    <col min="11550" max="11550" width="7.6640625" style="3" customWidth="1"/>
    <col min="11551" max="11554" width="6.21875" style="3" customWidth="1"/>
    <col min="11555" max="11555" width="9.33203125" style="3" customWidth="1"/>
    <col min="11556" max="11558" width="6.21875" style="3" customWidth="1"/>
    <col min="11559" max="11559" width="6.6640625" style="3" customWidth="1"/>
    <col min="11560" max="11560" width="8.77734375" style="3" customWidth="1"/>
    <col min="11561" max="11564" width="6.21875" style="3" customWidth="1"/>
    <col min="11565" max="11565" width="8.88671875" style="3" customWidth="1"/>
    <col min="11566" max="11569" width="6.21875" style="3" customWidth="1"/>
    <col min="11570" max="11570" width="9.6640625" style="3" customWidth="1"/>
    <col min="11571" max="11574" width="6.21875" style="3" customWidth="1"/>
    <col min="11575" max="11575" width="10.21875" style="3" customWidth="1"/>
    <col min="11576" max="11579" width="6.21875" style="3" customWidth="1"/>
    <col min="11580" max="11580" width="9.44140625" style="3" customWidth="1"/>
    <col min="11581" max="11584" width="6.21875" style="3" customWidth="1"/>
    <col min="11585" max="11585" width="10.21875" style="3" customWidth="1"/>
    <col min="11586" max="11586" width="6.21875" style="3" customWidth="1"/>
    <col min="11587" max="11588" width="12.6640625" style="3" customWidth="1"/>
    <col min="11589" max="11778" width="9" style="3"/>
    <col min="11779" max="11779" width="6.21875" style="3" customWidth="1"/>
    <col min="11780" max="11780" width="11.88671875" style="3" customWidth="1"/>
    <col min="11781" max="11781" width="10.44140625" style="3" customWidth="1"/>
    <col min="11782" max="11782" width="11.33203125" style="3" customWidth="1"/>
    <col min="11783" max="11785" width="6.21875" style="3" customWidth="1"/>
    <col min="11786" max="11786" width="7.33203125" style="3" customWidth="1"/>
    <col min="11787" max="11790" width="6.21875" style="3" customWidth="1"/>
    <col min="11791" max="11791" width="8.44140625" style="3" customWidth="1"/>
    <col min="11792" max="11795" width="6.21875" style="3" customWidth="1"/>
    <col min="11796" max="11796" width="8" style="3" customWidth="1"/>
    <col min="11797" max="11800" width="6.21875" style="3" customWidth="1"/>
    <col min="11801" max="11801" width="8" style="3" customWidth="1"/>
    <col min="11802" max="11805" width="6.21875" style="3" customWidth="1"/>
    <col min="11806" max="11806" width="7.6640625" style="3" customWidth="1"/>
    <col min="11807" max="11810" width="6.21875" style="3" customWidth="1"/>
    <col min="11811" max="11811" width="9.33203125" style="3" customWidth="1"/>
    <col min="11812" max="11814" width="6.21875" style="3" customWidth="1"/>
    <col min="11815" max="11815" width="6.6640625" style="3" customWidth="1"/>
    <col min="11816" max="11816" width="8.77734375" style="3" customWidth="1"/>
    <col min="11817" max="11820" width="6.21875" style="3" customWidth="1"/>
    <col min="11821" max="11821" width="8.88671875" style="3" customWidth="1"/>
    <col min="11822" max="11825" width="6.21875" style="3" customWidth="1"/>
    <col min="11826" max="11826" width="9.6640625" style="3" customWidth="1"/>
    <col min="11827" max="11830" width="6.21875" style="3" customWidth="1"/>
    <col min="11831" max="11831" width="10.21875" style="3" customWidth="1"/>
    <col min="11832" max="11835" width="6.21875" style="3" customWidth="1"/>
    <col min="11836" max="11836" width="9.44140625" style="3" customWidth="1"/>
    <col min="11837" max="11840" width="6.21875" style="3" customWidth="1"/>
    <col min="11841" max="11841" width="10.21875" style="3" customWidth="1"/>
    <col min="11842" max="11842" width="6.21875" style="3" customWidth="1"/>
    <col min="11843" max="11844" width="12.6640625" style="3" customWidth="1"/>
    <col min="11845" max="12034" width="9" style="3"/>
    <col min="12035" max="12035" width="6.21875" style="3" customWidth="1"/>
    <col min="12036" max="12036" width="11.88671875" style="3" customWidth="1"/>
    <col min="12037" max="12037" width="10.44140625" style="3" customWidth="1"/>
    <col min="12038" max="12038" width="11.33203125" style="3" customWidth="1"/>
    <col min="12039" max="12041" width="6.21875" style="3" customWidth="1"/>
    <col min="12042" max="12042" width="7.33203125" style="3" customWidth="1"/>
    <col min="12043" max="12046" width="6.21875" style="3" customWidth="1"/>
    <col min="12047" max="12047" width="8.44140625" style="3" customWidth="1"/>
    <col min="12048" max="12051" width="6.21875" style="3" customWidth="1"/>
    <col min="12052" max="12052" width="8" style="3" customWidth="1"/>
    <col min="12053" max="12056" width="6.21875" style="3" customWidth="1"/>
    <col min="12057" max="12057" width="8" style="3" customWidth="1"/>
    <col min="12058" max="12061" width="6.21875" style="3" customWidth="1"/>
    <col min="12062" max="12062" width="7.6640625" style="3" customWidth="1"/>
    <col min="12063" max="12066" width="6.21875" style="3" customWidth="1"/>
    <col min="12067" max="12067" width="9.33203125" style="3" customWidth="1"/>
    <col min="12068" max="12070" width="6.21875" style="3" customWidth="1"/>
    <col min="12071" max="12071" width="6.6640625" style="3" customWidth="1"/>
    <col min="12072" max="12072" width="8.77734375" style="3" customWidth="1"/>
    <col min="12073" max="12076" width="6.21875" style="3" customWidth="1"/>
    <col min="12077" max="12077" width="8.88671875" style="3" customWidth="1"/>
    <col min="12078" max="12081" width="6.21875" style="3" customWidth="1"/>
    <col min="12082" max="12082" width="9.6640625" style="3" customWidth="1"/>
    <col min="12083" max="12086" width="6.21875" style="3" customWidth="1"/>
    <col min="12087" max="12087" width="10.21875" style="3" customWidth="1"/>
    <col min="12088" max="12091" width="6.21875" style="3" customWidth="1"/>
    <col min="12092" max="12092" width="9.44140625" style="3" customWidth="1"/>
    <col min="12093" max="12096" width="6.21875" style="3" customWidth="1"/>
    <col min="12097" max="12097" width="10.21875" style="3" customWidth="1"/>
    <col min="12098" max="12098" width="6.21875" style="3" customWidth="1"/>
    <col min="12099" max="12100" width="12.6640625" style="3" customWidth="1"/>
    <col min="12101" max="12290" width="9" style="3"/>
    <col min="12291" max="12291" width="6.21875" style="3" customWidth="1"/>
    <col min="12292" max="12292" width="11.88671875" style="3" customWidth="1"/>
    <col min="12293" max="12293" width="10.44140625" style="3" customWidth="1"/>
    <col min="12294" max="12294" width="11.33203125" style="3" customWidth="1"/>
    <col min="12295" max="12297" width="6.21875" style="3" customWidth="1"/>
    <col min="12298" max="12298" width="7.33203125" style="3" customWidth="1"/>
    <col min="12299" max="12302" width="6.21875" style="3" customWidth="1"/>
    <col min="12303" max="12303" width="8.44140625" style="3" customWidth="1"/>
    <col min="12304" max="12307" width="6.21875" style="3" customWidth="1"/>
    <col min="12308" max="12308" width="8" style="3" customWidth="1"/>
    <col min="12309" max="12312" width="6.21875" style="3" customWidth="1"/>
    <col min="12313" max="12313" width="8" style="3" customWidth="1"/>
    <col min="12314" max="12317" width="6.21875" style="3" customWidth="1"/>
    <col min="12318" max="12318" width="7.6640625" style="3" customWidth="1"/>
    <col min="12319" max="12322" width="6.21875" style="3" customWidth="1"/>
    <col min="12323" max="12323" width="9.33203125" style="3" customWidth="1"/>
    <col min="12324" max="12326" width="6.21875" style="3" customWidth="1"/>
    <col min="12327" max="12327" width="6.6640625" style="3" customWidth="1"/>
    <col min="12328" max="12328" width="8.77734375" style="3" customWidth="1"/>
    <col min="12329" max="12332" width="6.21875" style="3" customWidth="1"/>
    <col min="12333" max="12333" width="8.88671875" style="3" customWidth="1"/>
    <col min="12334" max="12337" width="6.21875" style="3" customWidth="1"/>
    <col min="12338" max="12338" width="9.6640625" style="3" customWidth="1"/>
    <col min="12339" max="12342" width="6.21875" style="3" customWidth="1"/>
    <col min="12343" max="12343" width="10.21875" style="3" customWidth="1"/>
    <col min="12344" max="12347" width="6.21875" style="3" customWidth="1"/>
    <col min="12348" max="12348" width="9.44140625" style="3" customWidth="1"/>
    <col min="12349" max="12352" width="6.21875" style="3" customWidth="1"/>
    <col min="12353" max="12353" width="10.21875" style="3" customWidth="1"/>
    <col min="12354" max="12354" width="6.21875" style="3" customWidth="1"/>
    <col min="12355" max="12356" width="12.6640625" style="3" customWidth="1"/>
    <col min="12357" max="12546" width="9" style="3"/>
    <col min="12547" max="12547" width="6.21875" style="3" customWidth="1"/>
    <col min="12548" max="12548" width="11.88671875" style="3" customWidth="1"/>
    <col min="12549" max="12549" width="10.44140625" style="3" customWidth="1"/>
    <col min="12550" max="12550" width="11.33203125" style="3" customWidth="1"/>
    <col min="12551" max="12553" width="6.21875" style="3" customWidth="1"/>
    <col min="12554" max="12554" width="7.33203125" style="3" customWidth="1"/>
    <col min="12555" max="12558" width="6.21875" style="3" customWidth="1"/>
    <col min="12559" max="12559" width="8.44140625" style="3" customWidth="1"/>
    <col min="12560" max="12563" width="6.21875" style="3" customWidth="1"/>
    <col min="12564" max="12564" width="8" style="3" customWidth="1"/>
    <col min="12565" max="12568" width="6.21875" style="3" customWidth="1"/>
    <col min="12569" max="12569" width="8" style="3" customWidth="1"/>
    <col min="12570" max="12573" width="6.21875" style="3" customWidth="1"/>
    <col min="12574" max="12574" width="7.6640625" style="3" customWidth="1"/>
    <col min="12575" max="12578" width="6.21875" style="3" customWidth="1"/>
    <col min="12579" max="12579" width="9.33203125" style="3" customWidth="1"/>
    <col min="12580" max="12582" width="6.21875" style="3" customWidth="1"/>
    <col min="12583" max="12583" width="6.6640625" style="3" customWidth="1"/>
    <col min="12584" max="12584" width="8.77734375" style="3" customWidth="1"/>
    <col min="12585" max="12588" width="6.21875" style="3" customWidth="1"/>
    <col min="12589" max="12589" width="8.88671875" style="3" customWidth="1"/>
    <col min="12590" max="12593" width="6.21875" style="3" customWidth="1"/>
    <col min="12594" max="12594" width="9.6640625" style="3" customWidth="1"/>
    <col min="12595" max="12598" width="6.21875" style="3" customWidth="1"/>
    <col min="12599" max="12599" width="10.21875" style="3" customWidth="1"/>
    <col min="12600" max="12603" width="6.21875" style="3" customWidth="1"/>
    <col min="12604" max="12604" width="9.44140625" style="3" customWidth="1"/>
    <col min="12605" max="12608" width="6.21875" style="3" customWidth="1"/>
    <col min="12609" max="12609" width="10.21875" style="3" customWidth="1"/>
    <col min="12610" max="12610" width="6.21875" style="3" customWidth="1"/>
    <col min="12611" max="12612" width="12.6640625" style="3" customWidth="1"/>
    <col min="12613" max="12802" width="9" style="3"/>
    <col min="12803" max="12803" width="6.21875" style="3" customWidth="1"/>
    <col min="12804" max="12804" width="11.88671875" style="3" customWidth="1"/>
    <col min="12805" max="12805" width="10.44140625" style="3" customWidth="1"/>
    <col min="12806" max="12806" width="11.33203125" style="3" customWidth="1"/>
    <col min="12807" max="12809" width="6.21875" style="3" customWidth="1"/>
    <col min="12810" max="12810" width="7.33203125" style="3" customWidth="1"/>
    <col min="12811" max="12814" width="6.21875" style="3" customWidth="1"/>
    <col min="12815" max="12815" width="8.44140625" style="3" customWidth="1"/>
    <col min="12816" max="12819" width="6.21875" style="3" customWidth="1"/>
    <col min="12820" max="12820" width="8" style="3" customWidth="1"/>
    <col min="12821" max="12824" width="6.21875" style="3" customWidth="1"/>
    <col min="12825" max="12825" width="8" style="3" customWidth="1"/>
    <col min="12826" max="12829" width="6.21875" style="3" customWidth="1"/>
    <col min="12830" max="12830" width="7.6640625" style="3" customWidth="1"/>
    <col min="12831" max="12834" width="6.21875" style="3" customWidth="1"/>
    <col min="12835" max="12835" width="9.33203125" style="3" customWidth="1"/>
    <col min="12836" max="12838" width="6.21875" style="3" customWidth="1"/>
    <col min="12839" max="12839" width="6.6640625" style="3" customWidth="1"/>
    <col min="12840" max="12840" width="8.77734375" style="3" customWidth="1"/>
    <col min="12841" max="12844" width="6.21875" style="3" customWidth="1"/>
    <col min="12845" max="12845" width="8.88671875" style="3" customWidth="1"/>
    <col min="12846" max="12849" width="6.21875" style="3" customWidth="1"/>
    <col min="12850" max="12850" width="9.6640625" style="3" customWidth="1"/>
    <col min="12851" max="12854" width="6.21875" style="3" customWidth="1"/>
    <col min="12855" max="12855" width="10.21875" style="3" customWidth="1"/>
    <col min="12856" max="12859" width="6.21875" style="3" customWidth="1"/>
    <col min="12860" max="12860" width="9.44140625" style="3" customWidth="1"/>
    <col min="12861" max="12864" width="6.21875" style="3" customWidth="1"/>
    <col min="12865" max="12865" width="10.21875" style="3" customWidth="1"/>
    <col min="12866" max="12866" width="6.21875" style="3" customWidth="1"/>
    <col min="12867" max="12868" width="12.6640625" style="3" customWidth="1"/>
    <col min="12869" max="13058" width="9" style="3"/>
    <col min="13059" max="13059" width="6.21875" style="3" customWidth="1"/>
    <col min="13060" max="13060" width="11.88671875" style="3" customWidth="1"/>
    <col min="13061" max="13061" width="10.44140625" style="3" customWidth="1"/>
    <col min="13062" max="13062" width="11.33203125" style="3" customWidth="1"/>
    <col min="13063" max="13065" width="6.21875" style="3" customWidth="1"/>
    <col min="13066" max="13066" width="7.33203125" style="3" customWidth="1"/>
    <col min="13067" max="13070" width="6.21875" style="3" customWidth="1"/>
    <col min="13071" max="13071" width="8.44140625" style="3" customWidth="1"/>
    <col min="13072" max="13075" width="6.21875" style="3" customWidth="1"/>
    <col min="13076" max="13076" width="8" style="3" customWidth="1"/>
    <col min="13077" max="13080" width="6.21875" style="3" customWidth="1"/>
    <col min="13081" max="13081" width="8" style="3" customWidth="1"/>
    <col min="13082" max="13085" width="6.21875" style="3" customWidth="1"/>
    <col min="13086" max="13086" width="7.6640625" style="3" customWidth="1"/>
    <col min="13087" max="13090" width="6.21875" style="3" customWidth="1"/>
    <col min="13091" max="13091" width="9.33203125" style="3" customWidth="1"/>
    <col min="13092" max="13094" width="6.21875" style="3" customWidth="1"/>
    <col min="13095" max="13095" width="6.6640625" style="3" customWidth="1"/>
    <col min="13096" max="13096" width="8.77734375" style="3" customWidth="1"/>
    <col min="13097" max="13100" width="6.21875" style="3" customWidth="1"/>
    <col min="13101" max="13101" width="8.88671875" style="3" customWidth="1"/>
    <col min="13102" max="13105" width="6.21875" style="3" customWidth="1"/>
    <col min="13106" max="13106" width="9.6640625" style="3" customWidth="1"/>
    <col min="13107" max="13110" width="6.21875" style="3" customWidth="1"/>
    <col min="13111" max="13111" width="10.21875" style="3" customWidth="1"/>
    <col min="13112" max="13115" width="6.21875" style="3" customWidth="1"/>
    <col min="13116" max="13116" width="9.44140625" style="3" customWidth="1"/>
    <col min="13117" max="13120" width="6.21875" style="3" customWidth="1"/>
    <col min="13121" max="13121" width="10.21875" style="3" customWidth="1"/>
    <col min="13122" max="13122" width="6.21875" style="3" customWidth="1"/>
    <col min="13123" max="13124" width="12.6640625" style="3" customWidth="1"/>
    <col min="13125" max="13314" width="9" style="3"/>
    <col min="13315" max="13315" width="6.21875" style="3" customWidth="1"/>
    <col min="13316" max="13316" width="11.88671875" style="3" customWidth="1"/>
    <col min="13317" max="13317" width="10.44140625" style="3" customWidth="1"/>
    <col min="13318" max="13318" width="11.33203125" style="3" customWidth="1"/>
    <col min="13319" max="13321" width="6.21875" style="3" customWidth="1"/>
    <col min="13322" max="13322" width="7.33203125" style="3" customWidth="1"/>
    <col min="13323" max="13326" width="6.21875" style="3" customWidth="1"/>
    <col min="13327" max="13327" width="8.44140625" style="3" customWidth="1"/>
    <col min="13328" max="13331" width="6.21875" style="3" customWidth="1"/>
    <col min="13332" max="13332" width="8" style="3" customWidth="1"/>
    <col min="13333" max="13336" width="6.21875" style="3" customWidth="1"/>
    <col min="13337" max="13337" width="8" style="3" customWidth="1"/>
    <col min="13338" max="13341" width="6.21875" style="3" customWidth="1"/>
    <col min="13342" max="13342" width="7.6640625" style="3" customWidth="1"/>
    <col min="13343" max="13346" width="6.21875" style="3" customWidth="1"/>
    <col min="13347" max="13347" width="9.33203125" style="3" customWidth="1"/>
    <col min="13348" max="13350" width="6.21875" style="3" customWidth="1"/>
    <col min="13351" max="13351" width="6.6640625" style="3" customWidth="1"/>
    <col min="13352" max="13352" width="8.77734375" style="3" customWidth="1"/>
    <col min="13353" max="13356" width="6.21875" style="3" customWidth="1"/>
    <col min="13357" max="13357" width="8.88671875" style="3" customWidth="1"/>
    <col min="13358" max="13361" width="6.21875" style="3" customWidth="1"/>
    <col min="13362" max="13362" width="9.6640625" style="3" customWidth="1"/>
    <col min="13363" max="13366" width="6.21875" style="3" customWidth="1"/>
    <col min="13367" max="13367" width="10.21875" style="3" customWidth="1"/>
    <col min="13368" max="13371" width="6.21875" style="3" customWidth="1"/>
    <col min="13372" max="13372" width="9.44140625" style="3" customWidth="1"/>
    <col min="13373" max="13376" width="6.21875" style="3" customWidth="1"/>
    <col min="13377" max="13377" width="10.21875" style="3" customWidth="1"/>
    <col min="13378" max="13378" width="6.21875" style="3" customWidth="1"/>
    <col min="13379" max="13380" width="12.6640625" style="3" customWidth="1"/>
    <col min="13381" max="13570" width="9" style="3"/>
    <col min="13571" max="13571" width="6.21875" style="3" customWidth="1"/>
    <col min="13572" max="13572" width="11.88671875" style="3" customWidth="1"/>
    <col min="13573" max="13573" width="10.44140625" style="3" customWidth="1"/>
    <col min="13574" max="13574" width="11.33203125" style="3" customWidth="1"/>
    <col min="13575" max="13577" width="6.21875" style="3" customWidth="1"/>
    <col min="13578" max="13578" width="7.33203125" style="3" customWidth="1"/>
    <col min="13579" max="13582" width="6.21875" style="3" customWidth="1"/>
    <col min="13583" max="13583" width="8.44140625" style="3" customWidth="1"/>
    <col min="13584" max="13587" width="6.21875" style="3" customWidth="1"/>
    <col min="13588" max="13588" width="8" style="3" customWidth="1"/>
    <col min="13589" max="13592" width="6.21875" style="3" customWidth="1"/>
    <col min="13593" max="13593" width="8" style="3" customWidth="1"/>
    <col min="13594" max="13597" width="6.21875" style="3" customWidth="1"/>
    <col min="13598" max="13598" width="7.6640625" style="3" customWidth="1"/>
    <col min="13599" max="13602" width="6.21875" style="3" customWidth="1"/>
    <col min="13603" max="13603" width="9.33203125" style="3" customWidth="1"/>
    <col min="13604" max="13606" width="6.21875" style="3" customWidth="1"/>
    <col min="13607" max="13607" width="6.6640625" style="3" customWidth="1"/>
    <col min="13608" max="13608" width="8.77734375" style="3" customWidth="1"/>
    <col min="13609" max="13612" width="6.21875" style="3" customWidth="1"/>
    <col min="13613" max="13613" width="8.88671875" style="3" customWidth="1"/>
    <col min="13614" max="13617" width="6.21875" style="3" customWidth="1"/>
    <col min="13618" max="13618" width="9.6640625" style="3" customWidth="1"/>
    <col min="13619" max="13622" width="6.21875" style="3" customWidth="1"/>
    <col min="13623" max="13623" width="10.21875" style="3" customWidth="1"/>
    <col min="13624" max="13627" width="6.21875" style="3" customWidth="1"/>
    <col min="13628" max="13628" width="9.44140625" style="3" customWidth="1"/>
    <col min="13629" max="13632" width="6.21875" style="3" customWidth="1"/>
    <col min="13633" max="13633" width="10.21875" style="3" customWidth="1"/>
    <col min="13634" max="13634" width="6.21875" style="3" customWidth="1"/>
    <col min="13635" max="13636" width="12.6640625" style="3" customWidth="1"/>
    <col min="13637" max="13826" width="9" style="3"/>
    <col min="13827" max="13827" width="6.21875" style="3" customWidth="1"/>
    <col min="13828" max="13828" width="11.88671875" style="3" customWidth="1"/>
    <col min="13829" max="13829" width="10.44140625" style="3" customWidth="1"/>
    <col min="13830" max="13830" width="11.33203125" style="3" customWidth="1"/>
    <col min="13831" max="13833" width="6.21875" style="3" customWidth="1"/>
    <col min="13834" max="13834" width="7.33203125" style="3" customWidth="1"/>
    <col min="13835" max="13838" width="6.21875" style="3" customWidth="1"/>
    <col min="13839" max="13839" width="8.44140625" style="3" customWidth="1"/>
    <col min="13840" max="13843" width="6.21875" style="3" customWidth="1"/>
    <col min="13844" max="13844" width="8" style="3" customWidth="1"/>
    <col min="13845" max="13848" width="6.21875" style="3" customWidth="1"/>
    <col min="13849" max="13849" width="8" style="3" customWidth="1"/>
    <col min="13850" max="13853" width="6.21875" style="3" customWidth="1"/>
    <col min="13854" max="13854" width="7.6640625" style="3" customWidth="1"/>
    <col min="13855" max="13858" width="6.21875" style="3" customWidth="1"/>
    <col min="13859" max="13859" width="9.33203125" style="3" customWidth="1"/>
    <col min="13860" max="13862" width="6.21875" style="3" customWidth="1"/>
    <col min="13863" max="13863" width="6.6640625" style="3" customWidth="1"/>
    <col min="13864" max="13864" width="8.77734375" style="3" customWidth="1"/>
    <col min="13865" max="13868" width="6.21875" style="3" customWidth="1"/>
    <col min="13869" max="13869" width="8.88671875" style="3" customWidth="1"/>
    <col min="13870" max="13873" width="6.21875" style="3" customWidth="1"/>
    <col min="13874" max="13874" width="9.6640625" style="3" customWidth="1"/>
    <col min="13875" max="13878" width="6.21875" style="3" customWidth="1"/>
    <col min="13879" max="13879" width="10.21875" style="3" customWidth="1"/>
    <col min="13880" max="13883" width="6.21875" style="3" customWidth="1"/>
    <col min="13884" max="13884" width="9.44140625" style="3" customWidth="1"/>
    <col min="13885" max="13888" width="6.21875" style="3" customWidth="1"/>
    <col min="13889" max="13889" width="10.21875" style="3" customWidth="1"/>
    <col min="13890" max="13890" width="6.21875" style="3" customWidth="1"/>
    <col min="13891" max="13892" width="12.6640625" style="3" customWidth="1"/>
    <col min="13893" max="14082" width="9" style="3"/>
    <col min="14083" max="14083" width="6.21875" style="3" customWidth="1"/>
    <col min="14084" max="14084" width="11.88671875" style="3" customWidth="1"/>
    <col min="14085" max="14085" width="10.44140625" style="3" customWidth="1"/>
    <col min="14086" max="14086" width="11.33203125" style="3" customWidth="1"/>
    <col min="14087" max="14089" width="6.21875" style="3" customWidth="1"/>
    <col min="14090" max="14090" width="7.33203125" style="3" customWidth="1"/>
    <col min="14091" max="14094" width="6.21875" style="3" customWidth="1"/>
    <col min="14095" max="14095" width="8.44140625" style="3" customWidth="1"/>
    <col min="14096" max="14099" width="6.21875" style="3" customWidth="1"/>
    <col min="14100" max="14100" width="8" style="3" customWidth="1"/>
    <col min="14101" max="14104" width="6.21875" style="3" customWidth="1"/>
    <col min="14105" max="14105" width="8" style="3" customWidth="1"/>
    <col min="14106" max="14109" width="6.21875" style="3" customWidth="1"/>
    <col min="14110" max="14110" width="7.6640625" style="3" customWidth="1"/>
    <col min="14111" max="14114" width="6.21875" style="3" customWidth="1"/>
    <col min="14115" max="14115" width="9.33203125" style="3" customWidth="1"/>
    <col min="14116" max="14118" width="6.21875" style="3" customWidth="1"/>
    <col min="14119" max="14119" width="6.6640625" style="3" customWidth="1"/>
    <col min="14120" max="14120" width="8.77734375" style="3" customWidth="1"/>
    <col min="14121" max="14124" width="6.21875" style="3" customWidth="1"/>
    <col min="14125" max="14125" width="8.88671875" style="3" customWidth="1"/>
    <col min="14126" max="14129" width="6.21875" style="3" customWidth="1"/>
    <col min="14130" max="14130" width="9.6640625" style="3" customWidth="1"/>
    <col min="14131" max="14134" width="6.21875" style="3" customWidth="1"/>
    <col min="14135" max="14135" width="10.21875" style="3" customWidth="1"/>
    <col min="14136" max="14139" width="6.21875" style="3" customWidth="1"/>
    <col min="14140" max="14140" width="9.44140625" style="3" customWidth="1"/>
    <col min="14141" max="14144" width="6.21875" style="3" customWidth="1"/>
    <col min="14145" max="14145" width="10.21875" style="3" customWidth="1"/>
    <col min="14146" max="14146" width="6.21875" style="3" customWidth="1"/>
    <col min="14147" max="14148" width="12.6640625" style="3" customWidth="1"/>
    <col min="14149" max="14338" width="9" style="3"/>
    <col min="14339" max="14339" width="6.21875" style="3" customWidth="1"/>
    <col min="14340" max="14340" width="11.88671875" style="3" customWidth="1"/>
    <col min="14341" max="14341" width="10.44140625" style="3" customWidth="1"/>
    <col min="14342" max="14342" width="11.33203125" style="3" customWidth="1"/>
    <col min="14343" max="14345" width="6.21875" style="3" customWidth="1"/>
    <col min="14346" max="14346" width="7.33203125" style="3" customWidth="1"/>
    <col min="14347" max="14350" width="6.21875" style="3" customWidth="1"/>
    <col min="14351" max="14351" width="8.44140625" style="3" customWidth="1"/>
    <col min="14352" max="14355" width="6.21875" style="3" customWidth="1"/>
    <col min="14356" max="14356" width="8" style="3" customWidth="1"/>
    <col min="14357" max="14360" width="6.21875" style="3" customWidth="1"/>
    <col min="14361" max="14361" width="8" style="3" customWidth="1"/>
    <col min="14362" max="14365" width="6.21875" style="3" customWidth="1"/>
    <col min="14366" max="14366" width="7.6640625" style="3" customWidth="1"/>
    <col min="14367" max="14370" width="6.21875" style="3" customWidth="1"/>
    <col min="14371" max="14371" width="9.33203125" style="3" customWidth="1"/>
    <col min="14372" max="14374" width="6.21875" style="3" customWidth="1"/>
    <col min="14375" max="14375" width="6.6640625" style="3" customWidth="1"/>
    <col min="14376" max="14376" width="8.77734375" style="3" customWidth="1"/>
    <col min="14377" max="14380" width="6.21875" style="3" customWidth="1"/>
    <col min="14381" max="14381" width="8.88671875" style="3" customWidth="1"/>
    <col min="14382" max="14385" width="6.21875" style="3" customWidth="1"/>
    <col min="14386" max="14386" width="9.6640625" style="3" customWidth="1"/>
    <col min="14387" max="14390" width="6.21875" style="3" customWidth="1"/>
    <col min="14391" max="14391" width="10.21875" style="3" customWidth="1"/>
    <col min="14392" max="14395" width="6.21875" style="3" customWidth="1"/>
    <col min="14396" max="14396" width="9.44140625" style="3" customWidth="1"/>
    <col min="14397" max="14400" width="6.21875" style="3" customWidth="1"/>
    <col min="14401" max="14401" width="10.21875" style="3" customWidth="1"/>
    <col min="14402" max="14402" width="6.21875" style="3" customWidth="1"/>
    <col min="14403" max="14404" width="12.6640625" style="3" customWidth="1"/>
    <col min="14405" max="14594" width="9" style="3"/>
    <col min="14595" max="14595" width="6.21875" style="3" customWidth="1"/>
    <col min="14596" max="14596" width="11.88671875" style="3" customWidth="1"/>
    <col min="14597" max="14597" width="10.44140625" style="3" customWidth="1"/>
    <col min="14598" max="14598" width="11.33203125" style="3" customWidth="1"/>
    <col min="14599" max="14601" width="6.21875" style="3" customWidth="1"/>
    <col min="14602" max="14602" width="7.33203125" style="3" customWidth="1"/>
    <col min="14603" max="14606" width="6.21875" style="3" customWidth="1"/>
    <col min="14607" max="14607" width="8.44140625" style="3" customWidth="1"/>
    <col min="14608" max="14611" width="6.21875" style="3" customWidth="1"/>
    <col min="14612" max="14612" width="8" style="3" customWidth="1"/>
    <col min="14613" max="14616" width="6.21875" style="3" customWidth="1"/>
    <col min="14617" max="14617" width="8" style="3" customWidth="1"/>
    <col min="14618" max="14621" width="6.21875" style="3" customWidth="1"/>
    <col min="14622" max="14622" width="7.6640625" style="3" customWidth="1"/>
    <col min="14623" max="14626" width="6.21875" style="3" customWidth="1"/>
    <col min="14627" max="14627" width="9.33203125" style="3" customWidth="1"/>
    <col min="14628" max="14630" width="6.21875" style="3" customWidth="1"/>
    <col min="14631" max="14631" width="6.6640625" style="3" customWidth="1"/>
    <col min="14632" max="14632" width="8.77734375" style="3" customWidth="1"/>
    <col min="14633" max="14636" width="6.21875" style="3" customWidth="1"/>
    <col min="14637" max="14637" width="8.88671875" style="3" customWidth="1"/>
    <col min="14638" max="14641" width="6.21875" style="3" customWidth="1"/>
    <col min="14642" max="14642" width="9.6640625" style="3" customWidth="1"/>
    <col min="14643" max="14646" width="6.21875" style="3" customWidth="1"/>
    <col min="14647" max="14647" width="10.21875" style="3" customWidth="1"/>
    <col min="14648" max="14651" width="6.21875" style="3" customWidth="1"/>
    <col min="14652" max="14652" width="9.44140625" style="3" customWidth="1"/>
    <col min="14653" max="14656" width="6.21875" style="3" customWidth="1"/>
    <col min="14657" max="14657" width="10.21875" style="3" customWidth="1"/>
    <col min="14658" max="14658" width="6.21875" style="3" customWidth="1"/>
    <col min="14659" max="14660" width="12.6640625" style="3" customWidth="1"/>
    <col min="14661" max="14850" width="9" style="3"/>
    <col min="14851" max="14851" width="6.21875" style="3" customWidth="1"/>
    <col min="14852" max="14852" width="11.88671875" style="3" customWidth="1"/>
    <col min="14853" max="14853" width="10.44140625" style="3" customWidth="1"/>
    <col min="14854" max="14854" width="11.33203125" style="3" customWidth="1"/>
    <col min="14855" max="14857" width="6.21875" style="3" customWidth="1"/>
    <col min="14858" max="14858" width="7.33203125" style="3" customWidth="1"/>
    <col min="14859" max="14862" width="6.21875" style="3" customWidth="1"/>
    <col min="14863" max="14863" width="8.44140625" style="3" customWidth="1"/>
    <col min="14864" max="14867" width="6.21875" style="3" customWidth="1"/>
    <col min="14868" max="14868" width="8" style="3" customWidth="1"/>
    <col min="14869" max="14872" width="6.21875" style="3" customWidth="1"/>
    <col min="14873" max="14873" width="8" style="3" customWidth="1"/>
    <col min="14874" max="14877" width="6.21875" style="3" customWidth="1"/>
    <col min="14878" max="14878" width="7.6640625" style="3" customWidth="1"/>
    <col min="14879" max="14882" width="6.21875" style="3" customWidth="1"/>
    <col min="14883" max="14883" width="9.33203125" style="3" customWidth="1"/>
    <col min="14884" max="14886" width="6.21875" style="3" customWidth="1"/>
    <col min="14887" max="14887" width="6.6640625" style="3" customWidth="1"/>
    <col min="14888" max="14888" width="8.77734375" style="3" customWidth="1"/>
    <col min="14889" max="14892" width="6.21875" style="3" customWidth="1"/>
    <col min="14893" max="14893" width="8.88671875" style="3" customWidth="1"/>
    <col min="14894" max="14897" width="6.21875" style="3" customWidth="1"/>
    <col min="14898" max="14898" width="9.6640625" style="3" customWidth="1"/>
    <col min="14899" max="14902" width="6.21875" style="3" customWidth="1"/>
    <col min="14903" max="14903" width="10.21875" style="3" customWidth="1"/>
    <col min="14904" max="14907" width="6.21875" style="3" customWidth="1"/>
    <col min="14908" max="14908" width="9.44140625" style="3" customWidth="1"/>
    <col min="14909" max="14912" width="6.21875" style="3" customWidth="1"/>
    <col min="14913" max="14913" width="10.21875" style="3" customWidth="1"/>
    <col min="14914" max="14914" width="6.21875" style="3" customWidth="1"/>
    <col min="14915" max="14916" width="12.6640625" style="3" customWidth="1"/>
    <col min="14917" max="15106" width="9" style="3"/>
    <col min="15107" max="15107" width="6.21875" style="3" customWidth="1"/>
    <col min="15108" max="15108" width="11.88671875" style="3" customWidth="1"/>
    <col min="15109" max="15109" width="10.44140625" style="3" customWidth="1"/>
    <col min="15110" max="15110" width="11.33203125" style="3" customWidth="1"/>
    <col min="15111" max="15113" width="6.21875" style="3" customWidth="1"/>
    <col min="15114" max="15114" width="7.33203125" style="3" customWidth="1"/>
    <col min="15115" max="15118" width="6.21875" style="3" customWidth="1"/>
    <col min="15119" max="15119" width="8.44140625" style="3" customWidth="1"/>
    <col min="15120" max="15123" width="6.21875" style="3" customWidth="1"/>
    <col min="15124" max="15124" width="8" style="3" customWidth="1"/>
    <col min="15125" max="15128" width="6.21875" style="3" customWidth="1"/>
    <col min="15129" max="15129" width="8" style="3" customWidth="1"/>
    <col min="15130" max="15133" width="6.21875" style="3" customWidth="1"/>
    <col min="15134" max="15134" width="7.6640625" style="3" customWidth="1"/>
    <col min="15135" max="15138" width="6.21875" style="3" customWidth="1"/>
    <col min="15139" max="15139" width="9.33203125" style="3" customWidth="1"/>
    <col min="15140" max="15142" width="6.21875" style="3" customWidth="1"/>
    <col min="15143" max="15143" width="6.6640625" style="3" customWidth="1"/>
    <col min="15144" max="15144" width="8.77734375" style="3" customWidth="1"/>
    <col min="15145" max="15148" width="6.21875" style="3" customWidth="1"/>
    <col min="15149" max="15149" width="8.88671875" style="3" customWidth="1"/>
    <col min="15150" max="15153" width="6.21875" style="3" customWidth="1"/>
    <col min="15154" max="15154" width="9.6640625" style="3" customWidth="1"/>
    <col min="15155" max="15158" width="6.21875" style="3" customWidth="1"/>
    <col min="15159" max="15159" width="10.21875" style="3" customWidth="1"/>
    <col min="15160" max="15163" width="6.21875" style="3" customWidth="1"/>
    <col min="15164" max="15164" width="9.44140625" style="3" customWidth="1"/>
    <col min="15165" max="15168" width="6.21875" style="3" customWidth="1"/>
    <col min="15169" max="15169" width="10.21875" style="3" customWidth="1"/>
    <col min="15170" max="15170" width="6.21875" style="3" customWidth="1"/>
    <col min="15171" max="15172" width="12.6640625" style="3" customWidth="1"/>
    <col min="15173" max="15362" width="9" style="3"/>
    <col min="15363" max="15363" width="6.21875" style="3" customWidth="1"/>
    <col min="15364" max="15364" width="11.88671875" style="3" customWidth="1"/>
    <col min="15365" max="15365" width="10.44140625" style="3" customWidth="1"/>
    <col min="15366" max="15366" width="11.33203125" style="3" customWidth="1"/>
    <col min="15367" max="15369" width="6.21875" style="3" customWidth="1"/>
    <col min="15370" max="15370" width="7.33203125" style="3" customWidth="1"/>
    <col min="15371" max="15374" width="6.21875" style="3" customWidth="1"/>
    <col min="15375" max="15375" width="8.44140625" style="3" customWidth="1"/>
    <col min="15376" max="15379" width="6.21875" style="3" customWidth="1"/>
    <col min="15380" max="15380" width="8" style="3" customWidth="1"/>
    <col min="15381" max="15384" width="6.21875" style="3" customWidth="1"/>
    <col min="15385" max="15385" width="8" style="3" customWidth="1"/>
    <col min="15386" max="15389" width="6.21875" style="3" customWidth="1"/>
    <col min="15390" max="15390" width="7.6640625" style="3" customWidth="1"/>
    <col min="15391" max="15394" width="6.21875" style="3" customWidth="1"/>
    <col min="15395" max="15395" width="9.33203125" style="3" customWidth="1"/>
    <col min="15396" max="15398" width="6.21875" style="3" customWidth="1"/>
    <col min="15399" max="15399" width="6.6640625" style="3" customWidth="1"/>
    <col min="15400" max="15400" width="8.77734375" style="3" customWidth="1"/>
    <col min="15401" max="15404" width="6.21875" style="3" customWidth="1"/>
    <col min="15405" max="15405" width="8.88671875" style="3" customWidth="1"/>
    <col min="15406" max="15409" width="6.21875" style="3" customWidth="1"/>
    <col min="15410" max="15410" width="9.6640625" style="3" customWidth="1"/>
    <col min="15411" max="15414" width="6.21875" style="3" customWidth="1"/>
    <col min="15415" max="15415" width="10.21875" style="3" customWidth="1"/>
    <col min="15416" max="15419" width="6.21875" style="3" customWidth="1"/>
    <col min="15420" max="15420" width="9.44140625" style="3" customWidth="1"/>
    <col min="15421" max="15424" width="6.21875" style="3" customWidth="1"/>
    <col min="15425" max="15425" width="10.21875" style="3" customWidth="1"/>
    <col min="15426" max="15426" width="6.21875" style="3" customWidth="1"/>
    <col min="15427" max="15428" width="12.6640625" style="3" customWidth="1"/>
    <col min="15429" max="15618" width="9" style="3"/>
    <col min="15619" max="15619" width="6.21875" style="3" customWidth="1"/>
    <col min="15620" max="15620" width="11.88671875" style="3" customWidth="1"/>
    <col min="15621" max="15621" width="10.44140625" style="3" customWidth="1"/>
    <col min="15622" max="15622" width="11.33203125" style="3" customWidth="1"/>
    <col min="15623" max="15625" width="6.21875" style="3" customWidth="1"/>
    <col min="15626" max="15626" width="7.33203125" style="3" customWidth="1"/>
    <col min="15627" max="15630" width="6.21875" style="3" customWidth="1"/>
    <col min="15631" max="15631" width="8.44140625" style="3" customWidth="1"/>
    <col min="15632" max="15635" width="6.21875" style="3" customWidth="1"/>
    <col min="15636" max="15636" width="8" style="3" customWidth="1"/>
    <col min="15637" max="15640" width="6.21875" style="3" customWidth="1"/>
    <col min="15641" max="15641" width="8" style="3" customWidth="1"/>
    <col min="15642" max="15645" width="6.21875" style="3" customWidth="1"/>
    <col min="15646" max="15646" width="7.6640625" style="3" customWidth="1"/>
    <col min="15647" max="15650" width="6.21875" style="3" customWidth="1"/>
    <col min="15651" max="15651" width="9.33203125" style="3" customWidth="1"/>
    <col min="15652" max="15654" width="6.21875" style="3" customWidth="1"/>
    <col min="15655" max="15655" width="6.6640625" style="3" customWidth="1"/>
    <col min="15656" max="15656" width="8.77734375" style="3" customWidth="1"/>
    <col min="15657" max="15660" width="6.21875" style="3" customWidth="1"/>
    <col min="15661" max="15661" width="8.88671875" style="3" customWidth="1"/>
    <col min="15662" max="15665" width="6.21875" style="3" customWidth="1"/>
    <col min="15666" max="15666" width="9.6640625" style="3" customWidth="1"/>
    <col min="15667" max="15670" width="6.21875" style="3" customWidth="1"/>
    <col min="15671" max="15671" width="10.21875" style="3" customWidth="1"/>
    <col min="15672" max="15675" width="6.21875" style="3" customWidth="1"/>
    <col min="15676" max="15676" width="9.44140625" style="3" customWidth="1"/>
    <col min="15677" max="15680" width="6.21875" style="3" customWidth="1"/>
    <col min="15681" max="15681" width="10.21875" style="3" customWidth="1"/>
    <col min="15682" max="15682" width="6.21875" style="3" customWidth="1"/>
    <col min="15683" max="15684" width="12.6640625" style="3" customWidth="1"/>
    <col min="15685" max="15874" width="9" style="3"/>
    <col min="15875" max="15875" width="6.21875" style="3" customWidth="1"/>
    <col min="15876" max="15876" width="11.88671875" style="3" customWidth="1"/>
    <col min="15877" max="15877" width="10.44140625" style="3" customWidth="1"/>
    <col min="15878" max="15878" width="11.33203125" style="3" customWidth="1"/>
    <col min="15879" max="15881" width="6.21875" style="3" customWidth="1"/>
    <col min="15882" max="15882" width="7.33203125" style="3" customWidth="1"/>
    <col min="15883" max="15886" width="6.21875" style="3" customWidth="1"/>
    <col min="15887" max="15887" width="8.44140625" style="3" customWidth="1"/>
    <col min="15888" max="15891" width="6.21875" style="3" customWidth="1"/>
    <col min="15892" max="15892" width="8" style="3" customWidth="1"/>
    <col min="15893" max="15896" width="6.21875" style="3" customWidth="1"/>
    <col min="15897" max="15897" width="8" style="3" customWidth="1"/>
    <col min="15898" max="15901" width="6.21875" style="3" customWidth="1"/>
    <col min="15902" max="15902" width="7.6640625" style="3" customWidth="1"/>
    <col min="15903" max="15906" width="6.21875" style="3" customWidth="1"/>
    <col min="15907" max="15907" width="9.33203125" style="3" customWidth="1"/>
    <col min="15908" max="15910" width="6.21875" style="3" customWidth="1"/>
    <col min="15911" max="15911" width="6.6640625" style="3" customWidth="1"/>
    <col min="15912" max="15912" width="8.77734375" style="3" customWidth="1"/>
    <col min="15913" max="15916" width="6.21875" style="3" customWidth="1"/>
    <col min="15917" max="15917" width="8.88671875" style="3" customWidth="1"/>
    <col min="15918" max="15921" width="6.21875" style="3" customWidth="1"/>
    <col min="15922" max="15922" width="9.6640625" style="3" customWidth="1"/>
    <col min="15923" max="15926" width="6.21875" style="3" customWidth="1"/>
    <col min="15927" max="15927" width="10.21875" style="3" customWidth="1"/>
    <col min="15928" max="15931" width="6.21875" style="3" customWidth="1"/>
    <col min="15932" max="15932" width="9.44140625" style="3" customWidth="1"/>
    <col min="15933" max="15936" width="6.21875" style="3" customWidth="1"/>
    <col min="15937" max="15937" width="10.21875" style="3" customWidth="1"/>
    <col min="15938" max="15938" width="6.21875" style="3" customWidth="1"/>
    <col min="15939" max="15940" width="12.6640625" style="3" customWidth="1"/>
    <col min="15941" max="16130" width="9" style="3"/>
    <col min="16131" max="16131" width="6.21875" style="3" customWidth="1"/>
    <col min="16132" max="16132" width="11.88671875" style="3" customWidth="1"/>
    <col min="16133" max="16133" width="10.44140625" style="3" customWidth="1"/>
    <col min="16134" max="16134" width="11.33203125" style="3" customWidth="1"/>
    <col min="16135" max="16137" width="6.21875" style="3" customWidth="1"/>
    <col min="16138" max="16138" width="7.33203125" style="3" customWidth="1"/>
    <col min="16139" max="16142" width="6.21875" style="3" customWidth="1"/>
    <col min="16143" max="16143" width="8.44140625" style="3" customWidth="1"/>
    <col min="16144" max="16147" width="6.21875" style="3" customWidth="1"/>
    <col min="16148" max="16148" width="8" style="3" customWidth="1"/>
    <col min="16149" max="16152" width="6.21875" style="3" customWidth="1"/>
    <col min="16153" max="16153" width="8" style="3" customWidth="1"/>
    <col min="16154" max="16157" width="6.21875" style="3" customWidth="1"/>
    <col min="16158" max="16158" width="7.6640625" style="3" customWidth="1"/>
    <col min="16159" max="16162" width="6.21875" style="3" customWidth="1"/>
    <col min="16163" max="16163" width="9.33203125" style="3" customWidth="1"/>
    <col min="16164" max="16166" width="6.21875" style="3" customWidth="1"/>
    <col min="16167" max="16167" width="6.6640625" style="3" customWidth="1"/>
    <col min="16168" max="16168" width="8.77734375" style="3" customWidth="1"/>
    <col min="16169" max="16172" width="6.21875" style="3" customWidth="1"/>
    <col min="16173" max="16173" width="8.88671875" style="3" customWidth="1"/>
    <col min="16174" max="16177" width="6.21875" style="3" customWidth="1"/>
    <col min="16178" max="16178" width="9.6640625" style="3" customWidth="1"/>
    <col min="16179" max="16182" width="6.21875" style="3" customWidth="1"/>
    <col min="16183" max="16183" width="10.21875" style="3" customWidth="1"/>
    <col min="16184" max="16187" width="6.21875" style="3" customWidth="1"/>
    <col min="16188" max="16188" width="9.44140625" style="3" customWidth="1"/>
    <col min="16189" max="16192" width="6.21875" style="3" customWidth="1"/>
    <col min="16193" max="16193" width="10.21875" style="3" customWidth="1"/>
    <col min="16194" max="16194" width="6.21875" style="3" customWidth="1"/>
    <col min="16195" max="16196" width="12.6640625" style="3" customWidth="1"/>
    <col min="16197" max="16384" width="9" style="3"/>
  </cols>
  <sheetData>
    <row r="1" spans="1:69" s="1" customFormat="1" ht="15.6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9"/>
    </row>
    <row r="2" spans="1:69" s="1" customFormat="1" x14ac:dyDescent="0.25">
      <c r="A2" s="26" t="s">
        <v>1</v>
      </c>
      <c r="B2" s="25" t="s">
        <v>2</v>
      </c>
      <c r="C2" s="29" t="s">
        <v>3</v>
      </c>
      <c r="D2" s="25" t="s">
        <v>4</v>
      </c>
      <c r="E2" s="23">
        <v>43101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5" t="s">
        <v>5</v>
      </c>
      <c r="BP2" s="25" t="s">
        <v>6</v>
      </c>
      <c r="BQ2" s="9"/>
    </row>
    <row r="3" spans="1:69" s="1" customFormat="1" x14ac:dyDescent="0.25">
      <c r="A3" s="27"/>
      <c r="B3" s="25"/>
      <c r="C3" s="25"/>
      <c r="D3" s="25"/>
      <c r="E3" s="24">
        <v>43101</v>
      </c>
      <c r="F3" s="25"/>
      <c r="G3" s="24">
        <v>43102</v>
      </c>
      <c r="H3" s="25"/>
      <c r="I3" s="24">
        <v>43103</v>
      </c>
      <c r="J3" s="25"/>
      <c r="K3" s="24">
        <v>43104</v>
      </c>
      <c r="L3" s="25"/>
      <c r="M3" s="24">
        <v>43105</v>
      </c>
      <c r="N3" s="25"/>
      <c r="O3" s="24">
        <v>43106</v>
      </c>
      <c r="P3" s="25"/>
      <c r="Q3" s="24">
        <v>43107</v>
      </c>
      <c r="R3" s="25"/>
      <c r="S3" s="24">
        <v>43108</v>
      </c>
      <c r="T3" s="25"/>
      <c r="U3" s="24">
        <v>43109</v>
      </c>
      <c r="V3" s="25"/>
      <c r="W3" s="24">
        <v>43110</v>
      </c>
      <c r="X3" s="25"/>
      <c r="Y3" s="24">
        <v>43111</v>
      </c>
      <c r="Z3" s="25"/>
      <c r="AA3" s="24">
        <v>43112</v>
      </c>
      <c r="AB3" s="25"/>
      <c r="AC3" s="24">
        <v>43113</v>
      </c>
      <c r="AD3" s="25"/>
      <c r="AE3" s="24">
        <v>43114</v>
      </c>
      <c r="AF3" s="25"/>
      <c r="AG3" s="24">
        <v>43115</v>
      </c>
      <c r="AH3" s="25"/>
      <c r="AI3" s="24">
        <v>43116</v>
      </c>
      <c r="AJ3" s="25"/>
      <c r="AK3" s="24">
        <v>43117</v>
      </c>
      <c r="AL3" s="25"/>
      <c r="AM3" s="24">
        <v>43118</v>
      </c>
      <c r="AN3" s="25"/>
      <c r="AO3" s="24">
        <v>43119</v>
      </c>
      <c r="AP3" s="25"/>
      <c r="AQ3" s="24">
        <v>43120</v>
      </c>
      <c r="AR3" s="25"/>
      <c r="AS3" s="24">
        <v>43121</v>
      </c>
      <c r="AT3" s="25"/>
      <c r="AU3" s="24">
        <v>43122</v>
      </c>
      <c r="AV3" s="25"/>
      <c r="AW3" s="24">
        <v>43123</v>
      </c>
      <c r="AX3" s="25"/>
      <c r="AY3" s="24">
        <v>43124</v>
      </c>
      <c r="AZ3" s="25"/>
      <c r="BA3" s="24">
        <v>43125</v>
      </c>
      <c r="BB3" s="25"/>
      <c r="BC3" s="24">
        <v>43126</v>
      </c>
      <c r="BD3" s="25"/>
      <c r="BE3" s="24">
        <v>43127</v>
      </c>
      <c r="BF3" s="25"/>
      <c r="BG3" s="24">
        <v>43128</v>
      </c>
      <c r="BH3" s="25"/>
      <c r="BI3" s="24">
        <v>43129</v>
      </c>
      <c r="BJ3" s="25"/>
      <c r="BK3" s="24">
        <v>43130</v>
      </c>
      <c r="BL3" s="25"/>
      <c r="BM3" s="24">
        <v>43131</v>
      </c>
      <c r="BN3" s="25"/>
      <c r="BO3" s="25"/>
      <c r="BP3" s="25"/>
      <c r="BQ3" s="9"/>
    </row>
    <row r="4" spans="1:69" s="1" customFormat="1" x14ac:dyDescent="0.25">
      <c r="A4" s="28"/>
      <c r="B4" s="25"/>
      <c r="C4" s="25"/>
      <c r="D4" s="25"/>
      <c r="E4" s="5" t="s">
        <v>7</v>
      </c>
      <c r="F4" s="5" t="s">
        <v>8</v>
      </c>
      <c r="G4" s="5" t="s">
        <v>7</v>
      </c>
      <c r="H4" s="5" t="s">
        <v>8</v>
      </c>
      <c r="I4" s="5" t="s">
        <v>7</v>
      </c>
      <c r="J4" s="5" t="s">
        <v>8</v>
      </c>
      <c r="K4" s="5" t="s">
        <v>7</v>
      </c>
      <c r="L4" s="5" t="s">
        <v>8</v>
      </c>
      <c r="M4" s="5" t="s">
        <v>7</v>
      </c>
      <c r="N4" s="5" t="s">
        <v>8</v>
      </c>
      <c r="O4" s="5" t="s">
        <v>7</v>
      </c>
      <c r="P4" s="5" t="s">
        <v>8</v>
      </c>
      <c r="Q4" s="5" t="s">
        <v>7</v>
      </c>
      <c r="R4" s="5" t="s">
        <v>8</v>
      </c>
      <c r="S4" s="5" t="s">
        <v>7</v>
      </c>
      <c r="T4" s="5" t="s">
        <v>8</v>
      </c>
      <c r="U4" s="5" t="s">
        <v>7</v>
      </c>
      <c r="V4" s="5" t="s">
        <v>8</v>
      </c>
      <c r="W4" s="5" t="s">
        <v>7</v>
      </c>
      <c r="X4" s="5" t="s">
        <v>8</v>
      </c>
      <c r="Y4" s="5" t="s">
        <v>7</v>
      </c>
      <c r="Z4" s="5" t="s">
        <v>8</v>
      </c>
      <c r="AA4" s="5" t="s">
        <v>7</v>
      </c>
      <c r="AB4" s="5" t="s">
        <v>8</v>
      </c>
      <c r="AC4" s="5" t="s">
        <v>7</v>
      </c>
      <c r="AD4" s="5" t="s">
        <v>8</v>
      </c>
      <c r="AE4" s="5" t="s">
        <v>7</v>
      </c>
      <c r="AF4" s="5" t="s">
        <v>8</v>
      </c>
      <c r="AG4" s="5" t="s">
        <v>7</v>
      </c>
      <c r="AH4" s="5" t="s">
        <v>8</v>
      </c>
      <c r="AI4" s="5" t="s">
        <v>7</v>
      </c>
      <c r="AJ4" s="5" t="s">
        <v>8</v>
      </c>
      <c r="AK4" s="5" t="s">
        <v>7</v>
      </c>
      <c r="AL4" s="5" t="s">
        <v>8</v>
      </c>
      <c r="AM4" s="5" t="s">
        <v>7</v>
      </c>
      <c r="AN4" s="5" t="s">
        <v>8</v>
      </c>
      <c r="AO4" s="5" t="s">
        <v>7</v>
      </c>
      <c r="AP4" s="5" t="s">
        <v>8</v>
      </c>
      <c r="AQ4" s="5" t="s">
        <v>7</v>
      </c>
      <c r="AR4" s="5" t="s">
        <v>8</v>
      </c>
      <c r="AS4" s="5" t="s">
        <v>7</v>
      </c>
      <c r="AT4" s="5" t="s">
        <v>8</v>
      </c>
      <c r="AU4" s="5" t="s">
        <v>7</v>
      </c>
      <c r="AV4" s="5" t="s">
        <v>8</v>
      </c>
      <c r="AW4" s="5" t="s">
        <v>7</v>
      </c>
      <c r="AX4" s="5" t="s">
        <v>8</v>
      </c>
      <c r="AY4" s="5" t="s">
        <v>7</v>
      </c>
      <c r="AZ4" s="5" t="s">
        <v>8</v>
      </c>
      <c r="BA4" s="5" t="s">
        <v>7</v>
      </c>
      <c r="BB4" s="5" t="s">
        <v>8</v>
      </c>
      <c r="BC4" s="5" t="s">
        <v>7</v>
      </c>
      <c r="BD4" s="5" t="s">
        <v>8</v>
      </c>
      <c r="BE4" s="5" t="s">
        <v>7</v>
      </c>
      <c r="BF4" s="5" t="s">
        <v>8</v>
      </c>
      <c r="BG4" s="5" t="s">
        <v>7</v>
      </c>
      <c r="BH4" s="5" t="s">
        <v>8</v>
      </c>
      <c r="BI4" s="5" t="s">
        <v>7</v>
      </c>
      <c r="BJ4" s="5" t="s">
        <v>8</v>
      </c>
      <c r="BK4" s="5" t="s">
        <v>7</v>
      </c>
      <c r="BL4" s="5" t="s">
        <v>8</v>
      </c>
      <c r="BM4" s="5" t="s">
        <v>7</v>
      </c>
      <c r="BN4" s="5" t="s">
        <v>8</v>
      </c>
      <c r="BO4" s="25"/>
      <c r="BP4" s="25"/>
      <c r="BQ4" s="9"/>
    </row>
    <row r="5" spans="1:69" s="6" customFormat="1" ht="18.75" customHeight="1" x14ac:dyDescent="0.25">
      <c r="A5" s="7" t="s">
        <v>9</v>
      </c>
      <c r="B5" s="8" t="s">
        <v>10</v>
      </c>
      <c r="C5" s="8" t="s">
        <v>11</v>
      </c>
      <c r="D5" s="7" t="s">
        <v>12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10</v>
      </c>
      <c r="BD5" s="7">
        <v>5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7">
        <v>0</v>
      </c>
      <c r="BK5" s="7">
        <v>0</v>
      </c>
      <c r="BL5" s="7">
        <v>0</v>
      </c>
      <c r="BM5" s="7">
        <v>0</v>
      </c>
      <c r="BN5" s="7">
        <v>0</v>
      </c>
      <c r="BO5" s="7">
        <f t="shared" ref="BO5:BO36" si="0">BM5+BK5+BI5+BG5+BE5+BC5+BA5+AY5+AW5+AU5+AS5+AQ5+AO5+AM5+AK5+AI5+AG5+AE5+AC5+AA5+Y5+W5+U5+S5+Q5+O5+M5+K5+I5+G5+E5</f>
        <v>10</v>
      </c>
      <c r="BP5" s="7">
        <f t="shared" ref="BP5:BP36" si="1">BN5+BL5+BJ5+BH5+BF5+BD5+BB5+AZ5+AX5+AV5+AT5+AR5+AP5+AN5+AL5+AJ5+AH5+AF5+AD5+AB5+Z5+X5+V5+T5+R5+P5+N5+L5+J5+H5+F5</f>
        <v>5</v>
      </c>
    </row>
    <row r="6" spans="1:69" s="6" customFormat="1" ht="18.75" customHeight="1" x14ac:dyDescent="0.25">
      <c r="A6" s="7" t="s">
        <v>9</v>
      </c>
      <c r="B6" s="8" t="s">
        <v>10</v>
      </c>
      <c r="C6" s="8" t="s">
        <v>13</v>
      </c>
      <c r="D6" s="7" t="s">
        <v>14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20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15</v>
      </c>
      <c r="BB6" s="7">
        <v>10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f t="shared" si="0"/>
        <v>35</v>
      </c>
      <c r="BP6" s="7">
        <f t="shared" si="1"/>
        <v>10</v>
      </c>
    </row>
    <row r="7" spans="1:69" s="6" customFormat="1" ht="18.75" customHeight="1" x14ac:dyDescent="0.25">
      <c r="A7" s="7" t="s">
        <v>9</v>
      </c>
      <c r="B7" s="8" t="s">
        <v>10</v>
      </c>
      <c r="C7" s="8" t="s">
        <v>15</v>
      </c>
      <c r="D7" s="7" t="s">
        <v>14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10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f t="shared" si="0"/>
        <v>10</v>
      </c>
      <c r="BP7" s="7">
        <f t="shared" si="1"/>
        <v>0</v>
      </c>
    </row>
    <row r="8" spans="1:69" s="6" customFormat="1" ht="18.75" customHeight="1" x14ac:dyDescent="0.25">
      <c r="A8" s="7" t="s">
        <v>9</v>
      </c>
      <c r="B8" s="8" t="s">
        <v>10</v>
      </c>
      <c r="C8" s="8" t="s">
        <v>16</v>
      </c>
      <c r="D8" s="7" t="s">
        <v>14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15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f t="shared" si="0"/>
        <v>15</v>
      </c>
      <c r="BP8" s="7">
        <f t="shared" si="1"/>
        <v>0</v>
      </c>
    </row>
    <row r="9" spans="1:69" s="6" customFormat="1" ht="18.75" customHeight="1" x14ac:dyDescent="0.25">
      <c r="A9" s="7" t="s">
        <v>9</v>
      </c>
      <c r="B9" s="8" t="s">
        <v>10</v>
      </c>
      <c r="C9" s="8" t="s">
        <v>17</v>
      </c>
      <c r="D9" s="7" t="s">
        <v>14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15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f t="shared" si="0"/>
        <v>15</v>
      </c>
      <c r="BP9" s="7">
        <f t="shared" si="1"/>
        <v>0</v>
      </c>
    </row>
    <row r="10" spans="1:69" s="6" customFormat="1" ht="18.75" customHeight="1" x14ac:dyDescent="0.25">
      <c r="A10" s="7" t="s">
        <v>9</v>
      </c>
      <c r="B10" s="8" t="s">
        <v>10</v>
      </c>
      <c r="C10" s="8" t="s">
        <v>18</v>
      </c>
      <c r="D10" s="7" t="s">
        <v>12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3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10</v>
      </c>
      <c r="AX10" s="7">
        <v>5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f t="shared" si="0"/>
        <v>10</v>
      </c>
      <c r="BP10" s="7">
        <f t="shared" si="1"/>
        <v>8</v>
      </c>
    </row>
    <row r="11" spans="1:69" s="6" customFormat="1" ht="18.75" customHeight="1" x14ac:dyDescent="0.25">
      <c r="A11" s="7" t="s">
        <v>9</v>
      </c>
      <c r="B11" s="8" t="s">
        <v>10</v>
      </c>
      <c r="C11" s="8" t="s">
        <v>19</v>
      </c>
      <c r="D11" s="7" t="s">
        <v>20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10</v>
      </c>
      <c r="BG11" s="7">
        <v>10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f t="shared" si="0"/>
        <v>10</v>
      </c>
      <c r="BP11" s="7">
        <f t="shared" si="1"/>
        <v>10</v>
      </c>
    </row>
    <row r="12" spans="1:69" s="6" customFormat="1" ht="18.75" customHeight="1" x14ac:dyDescent="0.25">
      <c r="A12" s="7" t="s">
        <v>9</v>
      </c>
      <c r="B12" s="8" t="s">
        <v>10</v>
      </c>
      <c r="C12" s="8" t="s">
        <v>21</v>
      </c>
      <c r="D12" s="7" t="s">
        <v>20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2</v>
      </c>
      <c r="BG12" s="7">
        <v>5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f t="shared" si="0"/>
        <v>5</v>
      </c>
      <c r="BP12" s="7">
        <f t="shared" si="1"/>
        <v>2</v>
      </c>
    </row>
    <row r="13" spans="1:69" s="6" customFormat="1" ht="18.75" customHeight="1" x14ac:dyDescent="0.25">
      <c r="A13" s="7" t="s">
        <v>9</v>
      </c>
      <c r="B13" s="8" t="s">
        <v>10</v>
      </c>
      <c r="C13" s="8" t="s">
        <v>22</v>
      </c>
      <c r="D13" s="7" t="s">
        <v>12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10</v>
      </c>
      <c r="BB13" s="7">
        <v>5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f t="shared" si="0"/>
        <v>10</v>
      </c>
      <c r="BP13" s="7">
        <f t="shared" si="1"/>
        <v>5</v>
      </c>
    </row>
    <row r="14" spans="1:69" s="6" customFormat="1" ht="18.75" customHeight="1" x14ac:dyDescent="0.25">
      <c r="A14" s="7" t="s">
        <v>9</v>
      </c>
      <c r="B14" s="8" t="s">
        <v>10</v>
      </c>
      <c r="C14" s="8" t="s">
        <v>23</v>
      </c>
      <c r="D14" s="7" t="s">
        <v>12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10</v>
      </c>
      <c r="BL14" s="7">
        <v>5</v>
      </c>
      <c r="BM14" s="7">
        <v>0</v>
      </c>
      <c r="BN14" s="7">
        <v>0</v>
      </c>
      <c r="BO14" s="7">
        <f t="shared" si="0"/>
        <v>10</v>
      </c>
      <c r="BP14" s="7">
        <f t="shared" si="1"/>
        <v>5</v>
      </c>
    </row>
    <row r="15" spans="1:69" s="6" customFormat="1" ht="18.75" customHeight="1" x14ac:dyDescent="0.25">
      <c r="A15" s="7" t="s">
        <v>9</v>
      </c>
      <c r="B15" s="8" t="s">
        <v>10</v>
      </c>
      <c r="C15" s="8" t="s">
        <v>24</v>
      </c>
      <c r="D15" s="7" t="s">
        <v>25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5</v>
      </c>
      <c r="AZ15" s="7">
        <v>5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f t="shared" si="0"/>
        <v>5</v>
      </c>
      <c r="BP15" s="7">
        <f t="shared" si="1"/>
        <v>5</v>
      </c>
    </row>
    <row r="16" spans="1:69" s="6" customFormat="1" ht="18.75" customHeight="1" x14ac:dyDescent="0.25">
      <c r="A16" s="7" t="s">
        <v>9</v>
      </c>
      <c r="B16" s="8" t="s">
        <v>10</v>
      </c>
      <c r="C16" s="8" t="s">
        <v>26</v>
      </c>
      <c r="D16" s="7" t="s">
        <v>20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10</v>
      </c>
      <c r="BK16" s="7">
        <v>10</v>
      </c>
      <c r="BL16" s="7">
        <v>0</v>
      </c>
      <c r="BM16" s="7">
        <v>0</v>
      </c>
      <c r="BN16" s="7">
        <v>0</v>
      </c>
      <c r="BO16" s="7">
        <f t="shared" si="0"/>
        <v>10</v>
      </c>
      <c r="BP16" s="7">
        <f t="shared" si="1"/>
        <v>10</v>
      </c>
    </row>
    <row r="17" spans="1:68" s="6" customFormat="1" ht="18.75" customHeight="1" x14ac:dyDescent="0.25">
      <c r="A17" s="7" t="s">
        <v>9</v>
      </c>
      <c r="B17" s="8" t="s">
        <v>10</v>
      </c>
      <c r="C17" s="8" t="s">
        <v>27</v>
      </c>
      <c r="D17" s="7" t="s">
        <v>25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10</v>
      </c>
      <c r="BD17" s="7">
        <v>10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f t="shared" si="0"/>
        <v>10</v>
      </c>
      <c r="BP17" s="7">
        <f t="shared" si="1"/>
        <v>10</v>
      </c>
    </row>
    <row r="18" spans="1:68" s="6" customFormat="1" ht="18.75" customHeight="1" x14ac:dyDescent="0.25">
      <c r="A18" s="7" t="s">
        <v>9</v>
      </c>
      <c r="B18" s="8" t="s">
        <v>10</v>
      </c>
      <c r="C18" s="8" t="s">
        <v>28</v>
      </c>
      <c r="D18" s="7" t="s">
        <v>25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5</v>
      </c>
      <c r="BH18" s="7">
        <v>8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f t="shared" si="0"/>
        <v>5</v>
      </c>
      <c r="BP18" s="7">
        <f t="shared" si="1"/>
        <v>8</v>
      </c>
    </row>
    <row r="19" spans="1:68" s="6" customFormat="1" ht="18.75" customHeight="1" x14ac:dyDescent="0.25">
      <c r="A19" s="7" t="s">
        <v>9</v>
      </c>
      <c r="B19" s="8" t="s">
        <v>10</v>
      </c>
      <c r="C19" s="8" t="s">
        <v>29</v>
      </c>
      <c r="D19" s="7" t="s">
        <v>14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30</v>
      </c>
      <c r="AT19" s="7">
        <v>0</v>
      </c>
      <c r="AU19" s="7">
        <v>0</v>
      </c>
      <c r="AV19" s="7">
        <v>0</v>
      </c>
      <c r="AW19" s="7">
        <v>20</v>
      </c>
      <c r="AX19" s="7">
        <v>0</v>
      </c>
      <c r="AY19" s="7">
        <v>0</v>
      </c>
      <c r="AZ19" s="7">
        <v>0</v>
      </c>
      <c r="BA19" s="7">
        <v>20</v>
      </c>
      <c r="BB19" s="7">
        <v>30</v>
      </c>
      <c r="BC19" s="7">
        <v>0</v>
      </c>
      <c r="BD19" s="7">
        <v>0</v>
      </c>
      <c r="BE19" s="7">
        <v>0</v>
      </c>
      <c r="BF19" s="7">
        <v>0</v>
      </c>
      <c r="BG19" s="7">
        <v>20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f t="shared" si="0"/>
        <v>90</v>
      </c>
      <c r="BP19" s="7">
        <f t="shared" si="1"/>
        <v>30</v>
      </c>
    </row>
    <row r="20" spans="1:68" s="6" customFormat="1" ht="18.75" customHeight="1" x14ac:dyDescent="0.25">
      <c r="A20" s="7" t="s">
        <v>9</v>
      </c>
      <c r="B20" s="8" t="s">
        <v>10</v>
      </c>
      <c r="C20" s="8" t="s">
        <v>30</v>
      </c>
      <c r="D20" s="7" t="s">
        <v>25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10</v>
      </c>
      <c r="BD20" s="7">
        <v>10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f t="shared" si="0"/>
        <v>10</v>
      </c>
      <c r="BP20" s="7">
        <f t="shared" si="1"/>
        <v>10</v>
      </c>
    </row>
    <row r="21" spans="1:68" s="6" customFormat="1" ht="18.75" customHeight="1" x14ac:dyDescent="0.25">
      <c r="A21" s="7" t="s">
        <v>9</v>
      </c>
      <c r="B21" s="8" t="s">
        <v>10</v>
      </c>
      <c r="C21" s="8" t="s">
        <v>31</v>
      </c>
      <c r="D21" s="7" t="s">
        <v>25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5</v>
      </c>
      <c r="BF21" s="7">
        <v>10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f t="shared" si="0"/>
        <v>5</v>
      </c>
      <c r="BP21" s="7">
        <f t="shared" si="1"/>
        <v>10</v>
      </c>
    </row>
    <row r="22" spans="1:68" s="6" customFormat="1" ht="18.75" customHeight="1" x14ac:dyDescent="0.25">
      <c r="A22" s="7" t="s">
        <v>9</v>
      </c>
      <c r="B22" s="8" t="s">
        <v>10</v>
      </c>
      <c r="C22" s="8" t="s">
        <v>32</v>
      </c>
      <c r="D22" s="7" t="s">
        <v>25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5</v>
      </c>
      <c r="BH22" s="7">
        <v>10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f t="shared" si="0"/>
        <v>5</v>
      </c>
      <c r="BP22" s="7">
        <f t="shared" si="1"/>
        <v>10</v>
      </c>
    </row>
    <row r="23" spans="1:68" s="6" customFormat="1" ht="18.75" customHeight="1" x14ac:dyDescent="0.25">
      <c r="A23" s="7" t="s">
        <v>9</v>
      </c>
      <c r="B23" s="8" t="s">
        <v>10</v>
      </c>
      <c r="C23" s="8" t="s">
        <v>33</v>
      </c>
      <c r="D23" s="7" t="s">
        <v>12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20</v>
      </c>
      <c r="BF23" s="7">
        <v>10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f t="shared" si="0"/>
        <v>20</v>
      </c>
      <c r="BP23" s="7">
        <f t="shared" si="1"/>
        <v>20</v>
      </c>
    </row>
    <row r="24" spans="1:68" s="6" customFormat="1" ht="18.75" customHeight="1" x14ac:dyDescent="0.25">
      <c r="A24" s="7" t="s">
        <v>9</v>
      </c>
      <c r="B24" s="8" t="s">
        <v>10</v>
      </c>
      <c r="C24" s="8" t="s">
        <v>34</v>
      </c>
      <c r="D24" s="7" t="s">
        <v>20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20</v>
      </c>
      <c r="BI24" s="7">
        <v>20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f t="shared" si="0"/>
        <v>20</v>
      </c>
      <c r="BP24" s="7">
        <f t="shared" si="1"/>
        <v>20</v>
      </c>
    </row>
    <row r="25" spans="1:68" s="6" customFormat="1" ht="18.75" customHeight="1" x14ac:dyDescent="0.25">
      <c r="A25" s="7" t="s">
        <v>9</v>
      </c>
      <c r="B25" s="8" t="s">
        <v>10</v>
      </c>
      <c r="C25" s="8" t="s">
        <v>35</v>
      </c>
      <c r="D25" s="7" t="s">
        <v>14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5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f t="shared" si="0"/>
        <v>5</v>
      </c>
      <c r="BP25" s="7">
        <f t="shared" si="1"/>
        <v>0</v>
      </c>
    </row>
    <row r="26" spans="1:68" s="6" customFormat="1" ht="18.75" customHeight="1" x14ac:dyDescent="0.25">
      <c r="A26" s="7" t="s">
        <v>9</v>
      </c>
      <c r="B26" s="8" t="s">
        <v>10</v>
      </c>
      <c r="C26" s="8" t="s">
        <v>36</v>
      </c>
      <c r="D26" s="7" t="s">
        <v>25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10</v>
      </c>
      <c r="BD26" s="7">
        <v>13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f t="shared" si="0"/>
        <v>10</v>
      </c>
      <c r="BP26" s="7">
        <f t="shared" si="1"/>
        <v>13</v>
      </c>
    </row>
    <row r="27" spans="1:68" s="6" customFormat="1" ht="18.75" customHeight="1" x14ac:dyDescent="0.25">
      <c r="A27" s="7" t="s">
        <v>9</v>
      </c>
      <c r="B27" s="8" t="s">
        <v>10</v>
      </c>
      <c r="C27" s="8" t="s">
        <v>37</v>
      </c>
      <c r="D27" s="7" t="s">
        <v>25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5</v>
      </c>
      <c r="AH27" s="7">
        <v>5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f t="shared" si="0"/>
        <v>5</v>
      </c>
      <c r="BP27" s="7">
        <f t="shared" si="1"/>
        <v>5</v>
      </c>
    </row>
    <row r="28" spans="1:68" s="6" customFormat="1" ht="18.75" customHeight="1" x14ac:dyDescent="0.25">
      <c r="A28" s="7" t="s">
        <v>9</v>
      </c>
      <c r="B28" s="8" t="s">
        <v>10</v>
      </c>
      <c r="C28" s="8" t="s">
        <v>38</v>
      </c>
      <c r="D28" s="7" t="s">
        <v>25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5</v>
      </c>
      <c r="AX28" s="7">
        <v>5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f t="shared" si="0"/>
        <v>5</v>
      </c>
      <c r="BP28" s="7">
        <f t="shared" si="1"/>
        <v>5</v>
      </c>
    </row>
    <row r="29" spans="1:68" s="6" customFormat="1" ht="18.75" customHeight="1" x14ac:dyDescent="0.25">
      <c r="A29" s="7" t="s">
        <v>9</v>
      </c>
      <c r="B29" s="8" t="s">
        <v>10</v>
      </c>
      <c r="C29" s="8" t="s">
        <v>39</v>
      </c>
      <c r="D29" s="7" t="s">
        <v>25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20</v>
      </c>
      <c r="BB29" s="7">
        <v>20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f t="shared" si="0"/>
        <v>20</v>
      </c>
      <c r="BP29" s="7">
        <f t="shared" si="1"/>
        <v>20</v>
      </c>
    </row>
    <row r="30" spans="1:68" s="6" customFormat="1" ht="18.75" customHeight="1" x14ac:dyDescent="0.25">
      <c r="A30" s="7" t="s">
        <v>9</v>
      </c>
      <c r="B30" s="8" t="s">
        <v>10</v>
      </c>
      <c r="C30" s="8" t="s">
        <v>40</v>
      </c>
      <c r="D30" s="7" t="s">
        <v>20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2.5</v>
      </c>
      <c r="BK30" s="7">
        <v>5</v>
      </c>
      <c r="BL30" s="7">
        <v>0</v>
      </c>
      <c r="BM30" s="7">
        <v>0</v>
      </c>
      <c r="BN30" s="7">
        <v>0</v>
      </c>
      <c r="BO30" s="7">
        <f t="shared" si="0"/>
        <v>5</v>
      </c>
      <c r="BP30" s="7">
        <f t="shared" si="1"/>
        <v>2.5</v>
      </c>
    </row>
    <row r="31" spans="1:68" s="6" customFormat="1" ht="18.75" customHeight="1" x14ac:dyDescent="0.25">
      <c r="A31" s="7" t="s">
        <v>9</v>
      </c>
      <c r="B31" s="8" t="s">
        <v>10</v>
      </c>
      <c r="C31" s="8" t="s">
        <v>41</v>
      </c>
      <c r="D31" s="7" t="s">
        <v>20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2.5</v>
      </c>
      <c r="AY31" s="7">
        <v>5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f t="shared" si="0"/>
        <v>5</v>
      </c>
      <c r="BP31" s="7">
        <f t="shared" si="1"/>
        <v>2.5</v>
      </c>
    </row>
    <row r="32" spans="1:68" s="6" customFormat="1" ht="18.75" customHeight="1" x14ac:dyDescent="0.25">
      <c r="A32" s="7" t="s">
        <v>9</v>
      </c>
      <c r="B32" s="8" t="s">
        <v>10</v>
      </c>
      <c r="C32" s="8" t="s">
        <v>42</v>
      </c>
      <c r="D32" s="7" t="s">
        <v>20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5</v>
      </c>
      <c r="BA32" s="7">
        <v>5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f t="shared" si="0"/>
        <v>5</v>
      </c>
      <c r="BP32" s="7">
        <f t="shared" si="1"/>
        <v>5</v>
      </c>
    </row>
    <row r="33" spans="1:68" s="6" customFormat="1" ht="18.75" customHeight="1" x14ac:dyDescent="0.25">
      <c r="A33" s="7" t="s">
        <v>9</v>
      </c>
      <c r="B33" s="8" t="s">
        <v>10</v>
      </c>
      <c r="C33" s="8" t="s">
        <v>43</v>
      </c>
      <c r="D33" s="7" t="s">
        <v>20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5</v>
      </c>
      <c r="BC33" s="7">
        <v>5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f t="shared" si="0"/>
        <v>5</v>
      </c>
      <c r="BP33" s="7">
        <f t="shared" si="1"/>
        <v>5</v>
      </c>
    </row>
    <row r="34" spans="1:68" s="6" customFormat="1" ht="18.75" customHeight="1" x14ac:dyDescent="0.25">
      <c r="A34" s="7" t="s">
        <v>9</v>
      </c>
      <c r="B34" s="8" t="s">
        <v>10</v>
      </c>
      <c r="C34" s="8" t="s">
        <v>44</v>
      </c>
      <c r="D34" s="7" t="s">
        <v>20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10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30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f t="shared" si="0"/>
        <v>30</v>
      </c>
      <c r="BP34" s="7">
        <f t="shared" si="1"/>
        <v>10</v>
      </c>
    </row>
    <row r="35" spans="1:68" s="6" customFormat="1" ht="18.75" customHeight="1" x14ac:dyDescent="0.25">
      <c r="A35" s="7" t="s">
        <v>9</v>
      </c>
      <c r="B35" s="8" t="s">
        <v>10</v>
      </c>
      <c r="C35" s="8" t="s">
        <v>45</v>
      </c>
      <c r="D35" s="7" t="s">
        <v>14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5</v>
      </c>
      <c r="BH35" s="7">
        <v>2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f t="shared" si="0"/>
        <v>5</v>
      </c>
      <c r="BP35" s="7">
        <f t="shared" si="1"/>
        <v>2</v>
      </c>
    </row>
    <row r="36" spans="1:68" s="6" customFormat="1" ht="18.75" customHeight="1" x14ac:dyDescent="0.25">
      <c r="A36" s="7" t="s">
        <v>9</v>
      </c>
      <c r="B36" s="8" t="s">
        <v>10</v>
      </c>
      <c r="C36" s="8" t="s">
        <v>46</v>
      </c>
      <c r="D36" s="7" t="s">
        <v>20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2.5</v>
      </c>
      <c r="AW36" s="7">
        <v>5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f t="shared" si="0"/>
        <v>5</v>
      </c>
      <c r="BP36" s="7">
        <f t="shared" si="1"/>
        <v>2.5</v>
      </c>
    </row>
    <row r="37" spans="1:68" s="6" customFormat="1" ht="18.75" customHeight="1" x14ac:dyDescent="0.25">
      <c r="A37" s="7" t="s">
        <v>9</v>
      </c>
      <c r="B37" s="8" t="s">
        <v>47</v>
      </c>
      <c r="C37" s="8" t="s">
        <v>48</v>
      </c>
      <c r="D37" s="7" t="s">
        <v>49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10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10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f t="shared" ref="BO37:BO68" si="2">BM37+BK37+BI37+BG37+BE37+BC37+BA37+AY37+AW37+AU37+AS37+AQ37+AO37+AM37+AK37+AI37+AG37+AE37+AC37+AA37+Y37+W37+U37+S37+Q37+O37+M37+K37+I37+G37+E37</f>
        <v>20</v>
      </c>
      <c r="BP37" s="7">
        <f t="shared" ref="BP37:BP68" si="3">BN37+BL37+BJ37+BH37+BF37+BD37+BB37+AZ37+AX37+AV37+AT37+AR37+AP37+AN37+AL37+AJ37+AH37+AF37+AD37+AB37+Z37+X37+V37+T37+R37+P37+N37+L37+J37+H37+F37</f>
        <v>0</v>
      </c>
    </row>
    <row r="38" spans="1:68" s="6" customFormat="1" ht="18.75" customHeight="1" x14ac:dyDescent="0.25">
      <c r="A38" s="7" t="s">
        <v>9</v>
      </c>
      <c r="B38" s="8" t="s">
        <v>47</v>
      </c>
      <c r="C38" s="8" t="s">
        <v>50</v>
      </c>
      <c r="D38" s="7" t="s">
        <v>49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5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2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f t="shared" si="2"/>
        <v>7</v>
      </c>
      <c r="BP38" s="7">
        <f t="shared" si="3"/>
        <v>0</v>
      </c>
    </row>
    <row r="39" spans="1:68" s="6" customFormat="1" ht="18.75" customHeight="1" x14ac:dyDescent="0.25">
      <c r="A39" s="7" t="s">
        <v>9</v>
      </c>
      <c r="B39" s="8" t="s">
        <v>47</v>
      </c>
      <c r="C39" s="8" t="s">
        <v>51</v>
      </c>
      <c r="D39" s="7" t="s">
        <v>49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20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20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14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f t="shared" si="2"/>
        <v>54</v>
      </c>
      <c r="BP39" s="7">
        <f t="shared" si="3"/>
        <v>0</v>
      </c>
    </row>
    <row r="40" spans="1:68" s="6" customFormat="1" ht="18.75" customHeight="1" x14ac:dyDescent="0.25">
      <c r="A40" s="7" t="s">
        <v>9</v>
      </c>
      <c r="B40" s="8" t="s">
        <v>47</v>
      </c>
      <c r="C40" s="8" t="s">
        <v>52</v>
      </c>
      <c r="D40" s="7" t="s">
        <v>49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2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f t="shared" si="2"/>
        <v>7</v>
      </c>
      <c r="BP40" s="7">
        <f t="shared" si="3"/>
        <v>0</v>
      </c>
    </row>
    <row r="41" spans="1:68" s="6" customFormat="1" ht="18.75" customHeight="1" x14ac:dyDescent="0.25">
      <c r="A41" s="7" t="s">
        <v>9</v>
      </c>
      <c r="B41" s="8" t="s">
        <v>47</v>
      </c>
      <c r="C41" s="8" t="s">
        <v>53</v>
      </c>
      <c r="D41" s="7" t="s">
        <v>49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20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20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11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f t="shared" si="2"/>
        <v>51</v>
      </c>
      <c r="BP41" s="7">
        <f t="shared" si="3"/>
        <v>0</v>
      </c>
    </row>
    <row r="42" spans="1:68" s="6" customFormat="1" ht="18.75" customHeight="1" x14ac:dyDescent="0.25">
      <c r="A42" s="7" t="s">
        <v>9</v>
      </c>
      <c r="B42" s="8" t="s">
        <v>54</v>
      </c>
      <c r="C42" s="8" t="s">
        <v>55</v>
      </c>
      <c r="D42" s="7" t="s">
        <v>56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6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5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5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f t="shared" si="2"/>
        <v>11</v>
      </c>
      <c r="BP42" s="7">
        <f t="shared" si="3"/>
        <v>5</v>
      </c>
    </row>
    <row r="43" spans="1:68" s="6" customFormat="1" ht="18.75" customHeight="1" x14ac:dyDescent="0.25">
      <c r="A43" s="7" t="s">
        <v>9</v>
      </c>
      <c r="B43" s="8" t="s">
        <v>54</v>
      </c>
      <c r="C43" s="8" t="s">
        <v>57</v>
      </c>
      <c r="D43" s="7" t="s">
        <v>56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8</v>
      </c>
      <c r="P43" s="7">
        <v>0</v>
      </c>
      <c r="Q43" s="7">
        <v>0</v>
      </c>
      <c r="R43" s="7">
        <v>0</v>
      </c>
      <c r="S43" s="7">
        <v>0</v>
      </c>
      <c r="T43" s="7">
        <v>0.75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7</v>
      </c>
      <c r="AB43" s="7">
        <v>6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10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5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f t="shared" si="2"/>
        <v>25</v>
      </c>
      <c r="BP43" s="7">
        <f t="shared" si="3"/>
        <v>11.75</v>
      </c>
    </row>
    <row r="44" spans="1:68" s="6" customFormat="1" ht="18.75" customHeight="1" x14ac:dyDescent="0.25">
      <c r="A44" s="7" t="s">
        <v>9</v>
      </c>
      <c r="B44" s="8" t="s">
        <v>54</v>
      </c>
      <c r="C44" s="8" t="s">
        <v>58</v>
      </c>
      <c r="D44" s="7" t="s">
        <v>56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3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10</v>
      </c>
      <c r="AZ44" s="7">
        <v>5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f t="shared" si="2"/>
        <v>10</v>
      </c>
      <c r="BP44" s="7">
        <f t="shared" si="3"/>
        <v>8</v>
      </c>
    </row>
    <row r="45" spans="1:68" s="6" customFormat="1" ht="18.75" customHeight="1" x14ac:dyDescent="0.25">
      <c r="A45" s="7" t="s">
        <v>9</v>
      </c>
      <c r="B45" s="8" t="s">
        <v>54</v>
      </c>
      <c r="C45" s="8" t="s">
        <v>59</v>
      </c>
      <c r="D45" s="7" t="s">
        <v>56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5</v>
      </c>
      <c r="AR45" s="7">
        <v>5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f t="shared" si="2"/>
        <v>15</v>
      </c>
      <c r="BP45" s="7">
        <f t="shared" si="3"/>
        <v>5</v>
      </c>
    </row>
    <row r="46" spans="1:68" s="6" customFormat="1" ht="18.75" customHeight="1" x14ac:dyDescent="0.25">
      <c r="A46" s="7" t="s">
        <v>9</v>
      </c>
      <c r="B46" s="8" t="s">
        <v>60</v>
      </c>
      <c r="C46" s="8" t="s">
        <v>61</v>
      </c>
      <c r="D46" s="7" t="s">
        <v>62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10</v>
      </c>
      <c r="AH46" s="7">
        <v>5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f t="shared" si="2"/>
        <v>20</v>
      </c>
      <c r="BP46" s="7">
        <f t="shared" si="3"/>
        <v>5</v>
      </c>
    </row>
    <row r="47" spans="1:68" s="6" customFormat="1" ht="18.75" customHeight="1" x14ac:dyDescent="0.25">
      <c r="A47" s="7" t="s">
        <v>9</v>
      </c>
      <c r="B47" s="8" t="s">
        <v>60</v>
      </c>
      <c r="C47" s="8" t="s">
        <v>63</v>
      </c>
      <c r="D47" s="7" t="s">
        <v>62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15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15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f t="shared" si="2"/>
        <v>30</v>
      </c>
      <c r="BP47" s="7">
        <f t="shared" si="3"/>
        <v>0</v>
      </c>
    </row>
    <row r="48" spans="1:68" s="6" customFormat="1" ht="18.75" customHeight="1" x14ac:dyDescent="0.25">
      <c r="A48" s="7" t="s">
        <v>9</v>
      </c>
      <c r="B48" s="8" t="s">
        <v>60</v>
      </c>
      <c r="C48" s="8" t="s">
        <v>64</v>
      </c>
      <c r="D48" s="7" t="s">
        <v>62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2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f t="shared" si="2"/>
        <v>0</v>
      </c>
      <c r="BP48" s="7">
        <f t="shared" si="3"/>
        <v>2</v>
      </c>
    </row>
    <row r="49" spans="1:68" s="6" customFormat="1" ht="18.75" customHeight="1" x14ac:dyDescent="0.25">
      <c r="A49" s="7" t="s">
        <v>9</v>
      </c>
      <c r="B49" s="8" t="s">
        <v>60</v>
      </c>
      <c r="C49" s="8" t="s">
        <v>65</v>
      </c>
      <c r="D49" s="7" t="s">
        <v>62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15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15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f t="shared" si="2"/>
        <v>30</v>
      </c>
      <c r="BP49" s="7">
        <f t="shared" si="3"/>
        <v>0</v>
      </c>
    </row>
    <row r="50" spans="1:68" s="6" customFormat="1" ht="18.75" customHeight="1" x14ac:dyDescent="0.25">
      <c r="A50" s="7" t="s">
        <v>9</v>
      </c>
      <c r="B50" s="8" t="s">
        <v>60</v>
      </c>
      <c r="C50" s="8" t="s">
        <v>66</v>
      </c>
      <c r="D50" s="7" t="s">
        <v>62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6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f t="shared" si="2"/>
        <v>6</v>
      </c>
      <c r="BP50" s="7">
        <f t="shared" si="3"/>
        <v>0</v>
      </c>
    </row>
    <row r="51" spans="1:68" s="6" customFormat="1" ht="18.75" customHeight="1" x14ac:dyDescent="0.25">
      <c r="A51" s="7" t="s">
        <v>9</v>
      </c>
      <c r="B51" s="8" t="s">
        <v>60</v>
      </c>
      <c r="C51" s="8" t="s">
        <v>67</v>
      </c>
      <c r="D51" s="7" t="s">
        <v>62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10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f t="shared" si="2"/>
        <v>10</v>
      </c>
      <c r="BP51" s="7">
        <f t="shared" si="3"/>
        <v>0</v>
      </c>
    </row>
    <row r="52" spans="1:68" s="6" customFormat="1" ht="18.75" customHeight="1" x14ac:dyDescent="0.25">
      <c r="A52" s="7" t="s">
        <v>9</v>
      </c>
      <c r="B52" s="8" t="s">
        <v>60</v>
      </c>
      <c r="C52" s="8" t="s">
        <v>68</v>
      </c>
      <c r="D52" s="7" t="s">
        <v>62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10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10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f t="shared" si="2"/>
        <v>20</v>
      </c>
      <c r="BP52" s="7">
        <f t="shared" si="3"/>
        <v>0</v>
      </c>
    </row>
    <row r="53" spans="1:68" s="6" customFormat="1" ht="18.75" customHeight="1" x14ac:dyDescent="0.25">
      <c r="A53" s="7" t="s">
        <v>9</v>
      </c>
      <c r="B53" s="8" t="s">
        <v>69</v>
      </c>
      <c r="C53" s="8" t="s">
        <v>70</v>
      </c>
      <c r="D53" s="7" t="s">
        <v>71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8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15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f t="shared" si="2"/>
        <v>15</v>
      </c>
      <c r="BP53" s="7">
        <f t="shared" si="3"/>
        <v>8</v>
      </c>
    </row>
    <row r="54" spans="1:68" s="6" customFormat="1" ht="18.75" customHeight="1" x14ac:dyDescent="0.25">
      <c r="A54" s="7" t="s">
        <v>9</v>
      </c>
      <c r="B54" s="8" t="s">
        <v>69</v>
      </c>
      <c r="C54" s="8" t="s">
        <v>72</v>
      </c>
      <c r="D54" s="7" t="s">
        <v>71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10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5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4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f t="shared" si="2"/>
        <v>9</v>
      </c>
      <c r="BP54" s="7">
        <f t="shared" si="3"/>
        <v>10</v>
      </c>
    </row>
    <row r="55" spans="1:68" s="6" customFormat="1" ht="18.75" customHeight="1" x14ac:dyDescent="0.25">
      <c r="A55" s="7" t="s">
        <v>9</v>
      </c>
      <c r="B55" s="8" t="s">
        <v>69</v>
      </c>
      <c r="C55" s="8" t="s">
        <v>73</v>
      </c>
      <c r="D55" s="7" t="s">
        <v>71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12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30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f t="shared" si="2"/>
        <v>30</v>
      </c>
      <c r="BP55" s="7">
        <f t="shared" si="3"/>
        <v>12</v>
      </c>
    </row>
    <row r="56" spans="1:68" s="6" customFormat="1" ht="18.75" customHeight="1" x14ac:dyDescent="0.25">
      <c r="A56" s="7" t="s">
        <v>9</v>
      </c>
      <c r="B56" s="8" t="s">
        <v>69</v>
      </c>
      <c r="C56" s="8" t="s">
        <v>74</v>
      </c>
      <c r="D56" s="7" t="s">
        <v>71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f t="shared" si="2"/>
        <v>0</v>
      </c>
      <c r="BP56" s="7">
        <f t="shared" si="3"/>
        <v>0</v>
      </c>
    </row>
    <row r="57" spans="1:68" s="6" customFormat="1" ht="18.75" customHeight="1" x14ac:dyDescent="0.25">
      <c r="A57" s="7" t="s">
        <v>9</v>
      </c>
      <c r="B57" s="8" t="s">
        <v>69</v>
      </c>
      <c r="C57" s="8" t="s">
        <v>75</v>
      </c>
      <c r="D57" s="7" t="s">
        <v>71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9</v>
      </c>
      <c r="Y57" s="7">
        <v>10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10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7">
        <v>0</v>
      </c>
      <c r="BN57" s="7">
        <v>0</v>
      </c>
      <c r="BO57" s="7">
        <f t="shared" si="2"/>
        <v>20</v>
      </c>
      <c r="BP57" s="7">
        <f t="shared" si="3"/>
        <v>9</v>
      </c>
    </row>
    <row r="58" spans="1:68" s="6" customFormat="1" ht="18.75" customHeight="1" x14ac:dyDescent="0.25">
      <c r="A58" s="7" t="s">
        <v>9</v>
      </c>
      <c r="B58" s="8" t="s">
        <v>69</v>
      </c>
      <c r="C58" s="8" t="s">
        <v>76</v>
      </c>
      <c r="D58" s="7" t="s">
        <v>71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10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15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f t="shared" si="2"/>
        <v>15</v>
      </c>
      <c r="BP58" s="7">
        <f t="shared" si="3"/>
        <v>10</v>
      </c>
    </row>
    <row r="59" spans="1:68" s="6" customFormat="1" ht="18.75" customHeight="1" x14ac:dyDescent="0.25">
      <c r="A59" s="7" t="s">
        <v>9</v>
      </c>
      <c r="B59" s="8" t="s">
        <v>69</v>
      </c>
      <c r="C59" s="8" t="s">
        <v>77</v>
      </c>
      <c r="D59" s="7" t="s">
        <v>71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5</v>
      </c>
      <c r="U59" s="7">
        <v>0</v>
      </c>
      <c r="V59" s="7">
        <v>0</v>
      </c>
      <c r="W59" s="7">
        <v>9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0</v>
      </c>
      <c r="BO59" s="7">
        <f t="shared" si="2"/>
        <v>9</v>
      </c>
      <c r="BP59" s="7">
        <f t="shared" si="3"/>
        <v>5</v>
      </c>
    </row>
    <row r="60" spans="1:68" s="6" customFormat="1" ht="18.75" customHeight="1" x14ac:dyDescent="0.25">
      <c r="A60" s="7" t="s">
        <v>9</v>
      </c>
      <c r="B60" s="8" t="s">
        <v>69</v>
      </c>
      <c r="C60" s="8" t="s">
        <v>78</v>
      </c>
      <c r="D60" s="7" t="s">
        <v>71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8</v>
      </c>
      <c r="AH60" s="7">
        <v>11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10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f t="shared" si="2"/>
        <v>18</v>
      </c>
      <c r="BP60" s="7">
        <f t="shared" si="3"/>
        <v>11</v>
      </c>
    </row>
    <row r="61" spans="1:68" s="6" customFormat="1" ht="18.75" customHeight="1" x14ac:dyDescent="0.25">
      <c r="A61" s="7" t="s">
        <v>9</v>
      </c>
      <c r="B61" s="8" t="s">
        <v>79</v>
      </c>
      <c r="C61" s="8" t="s">
        <v>80</v>
      </c>
      <c r="D61" s="7" t="s">
        <v>81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7</v>
      </c>
      <c r="P61" s="7">
        <v>7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10</v>
      </c>
      <c r="AR61" s="7">
        <v>8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13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f t="shared" si="2"/>
        <v>30</v>
      </c>
      <c r="BP61" s="7">
        <f t="shared" si="3"/>
        <v>15</v>
      </c>
    </row>
    <row r="62" spans="1:68" s="6" customFormat="1" ht="18.75" customHeight="1" x14ac:dyDescent="0.25">
      <c r="A62" s="7" t="s">
        <v>9</v>
      </c>
      <c r="B62" s="8" t="s">
        <v>79</v>
      </c>
      <c r="C62" s="8" t="s">
        <v>82</v>
      </c>
      <c r="D62" s="7" t="s">
        <v>81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3</v>
      </c>
      <c r="P62" s="7">
        <v>3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12</v>
      </c>
      <c r="BB62" s="7">
        <v>5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f t="shared" si="2"/>
        <v>15</v>
      </c>
      <c r="BP62" s="7">
        <f t="shared" si="3"/>
        <v>8</v>
      </c>
    </row>
    <row r="63" spans="1:68" s="6" customFormat="1" ht="18.75" customHeight="1" x14ac:dyDescent="0.25">
      <c r="A63" s="7" t="s">
        <v>9</v>
      </c>
      <c r="B63" s="8" t="s">
        <v>79</v>
      </c>
      <c r="C63" s="8" t="s">
        <v>83</v>
      </c>
      <c r="D63" s="7" t="s">
        <v>81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5</v>
      </c>
      <c r="AD63" s="7">
        <v>5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5</v>
      </c>
      <c r="AR63" s="7">
        <v>5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f t="shared" si="2"/>
        <v>10</v>
      </c>
      <c r="BP63" s="7">
        <f t="shared" si="3"/>
        <v>10</v>
      </c>
    </row>
    <row r="64" spans="1:68" s="6" customFormat="1" ht="18.75" customHeight="1" x14ac:dyDescent="0.25">
      <c r="A64" s="7" t="s">
        <v>9</v>
      </c>
      <c r="B64" s="8" t="s">
        <v>79</v>
      </c>
      <c r="C64" s="8" t="s">
        <v>84</v>
      </c>
      <c r="D64" s="7" t="s">
        <v>81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5</v>
      </c>
      <c r="BB64" s="7">
        <v>5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f t="shared" si="2"/>
        <v>5</v>
      </c>
      <c r="BP64" s="7">
        <f t="shared" si="3"/>
        <v>5</v>
      </c>
    </row>
    <row r="65" spans="1:69" s="6" customFormat="1" ht="18.75" customHeight="1" x14ac:dyDescent="0.25">
      <c r="A65" s="7" t="s">
        <v>9</v>
      </c>
      <c r="B65" s="8" t="s">
        <v>79</v>
      </c>
      <c r="C65" s="8" t="s">
        <v>85</v>
      </c>
      <c r="D65" s="7" t="s">
        <v>81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3.5</v>
      </c>
      <c r="V65" s="7">
        <v>3.5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f t="shared" si="2"/>
        <v>3.5</v>
      </c>
      <c r="BP65" s="7">
        <f t="shared" si="3"/>
        <v>3.5</v>
      </c>
    </row>
    <row r="66" spans="1:69" s="6" customFormat="1" ht="18.75" customHeight="1" x14ac:dyDescent="0.25">
      <c r="A66" s="7" t="s">
        <v>9</v>
      </c>
      <c r="B66" s="8" t="s">
        <v>79</v>
      </c>
      <c r="C66" s="8" t="s">
        <v>86</v>
      </c>
      <c r="D66" s="7" t="s">
        <v>81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5</v>
      </c>
      <c r="BB66" s="7">
        <v>5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f t="shared" si="2"/>
        <v>5</v>
      </c>
      <c r="BP66" s="7">
        <f t="shared" si="3"/>
        <v>5</v>
      </c>
    </row>
    <row r="67" spans="1:69" s="6" customFormat="1" ht="18.75" customHeight="1" x14ac:dyDescent="0.25">
      <c r="A67" s="7" t="s">
        <v>9</v>
      </c>
      <c r="B67" s="8" t="s">
        <v>87</v>
      </c>
      <c r="C67" s="8" t="s">
        <v>88</v>
      </c>
      <c r="D67" s="7" t="s">
        <v>89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5</v>
      </c>
      <c r="BB67" s="7">
        <v>5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f t="shared" si="2"/>
        <v>5</v>
      </c>
      <c r="BP67" s="7">
        <f t="shared" si="3"/>
        <v>5</v>
      </c>
    </row>
    <row r="68" spans="1:69" s="6" customFormat="1" ht="18.75" customHeight="1" x14ac:dyDescent="0.25">
      <c r="A68" s="7" t="s">
        <v>9</v>
      </c>
      <c r="B68" s="8" t="s">
        <v>87</v>
      </c>
      <c r="C68" s="8" t="s">
        <v>90</v>
      </c>
      <c r="D68" s="7" t="s">
        <v>89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5</v>
      </c>
      <c r="BB68" s="7">
        <v>5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f t="shared" si="2"/>
        <v>5</v>
      </c>
      <c r="BP68" s="7">
        <f t="shared" si="3"/>
        <v>5</v>
      </c>
    </row>
    <row r="69" spans="1:69" s="6" customFormat="1" ht="18.75" customHeight="1" x14ac:dyDescent="0.25">
      <c r="A69" s="7" t="s">
        <v>9</v>
      </c>
      <c r="B69" s="8" t="s">
        <v>91</v>
      </c>
      <c r="C69" s="8" t="s">
        <v>92</v>
      </c>
      <c r="D69" s="7" t="s">
        <v>93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2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10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8</v>
      </c>
      <c r="BA69" s="7">
        <v>10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f t="shared" ref="BO69:BO74" si="4">BM69+BK69+BI69+BG69+BE69+BC69+BA69+AY69+AW69+AU69+AS69+AQ69+AO69+AM69+AK69+AI69+AG69+AE69+AC69+AA69+Y69+W69+U69+S69+Q69+O69+M69+K69+I69+G69+E69</f>
        <v>20</v>
      </c>
      <c r="BP69" s="7">
        <f t="shared" ref="BP69:BP74" si="5">BN69+BL69+BJ69+BH69+BF69+BD69+BB69+AZ69+AX69+AV69+AT69+AR69+AP69+AN69+AL69+AJ69+AH69+AF69+AD69+AB69+Z69+X69+V69+T69+R69+P69+N69+L69+J69+H69+F69</f>
        <v>14</v>
      </c>
    </row>
    <row r="70" spans="1:69" s="6" customFormat="1" ht="18.75" customHeight="1" x14ac:dyDescent="0.25">
      <c r="A70" s="7" t="s">
        <v>9</v>
      </c>
      <c r="B70" s="8" t="s">
        <v>91</v>
      </c>
      <c r="C70" s="8" t="s">
        <v>94</v>
      </c>
      <c r="D70" s="7" t="s">
        <v>93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5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15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f t="shared" si="4"/>
        <v>15</v>
      </c>
      <c r="BP70" s="7">
        <f t="shared" si="5"/>
        <v>5</v>
      </c>
    </row>
    <row r="71" spans="1:69" s="6" customFormat="1" ht="18.75" customHeight="1" x14ac:dyDescent="0.25">
      <c r="A71" s="7" t="s">
        <v>9</v>
      </c>
      <c r="B71" s="8" t="s">
        <v>91</v>
      </c>
      <c r="C71" s="8" t="s">
        <v>95</v>
      </c>
      <c r="D71" s="7" t="s">
        <v>93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2</v>
      </c>
      <c r="AJ71" s="7">
        <v>2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f t="shared" si="4"/>
        <v>2</v>
      </c>
      <c r="BP71" s="7">
        <f t="shared" si="5"/>
        <v>2</v>
      </c>
    </row>
    <row r="72" spans="1:69" s="6" customFormat="1" ht="18.75" customHeight="1" x14ac:dyDescent="0.25">
      <c r="A72" s="7" t="s">
        <v>9</v>
      </c>
      <c r="B72" s="8" t="s">
        <v>91</v>
      </c>
      <c r="C72" s="8" t="s">
        <v>96</v>
      </c>
      <c r="D72" s="7" t="s">
        <v>97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7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16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f t="shared" si="4"/>
        <v>16</v>
      </c>
      <c r="BP72" s="7">
        <f t="shared" si="5"/>
        <v>7</v>
      </c>
    </row>
    <row r="73" spans="1:69" s="6" customFormat="1" ht="18.75" customHeight="1" x14ac:dyDescent="0.25">
      <c r="A73" s="7" t="s">
        <v>9</v>
      </c>
      <c r="B73" s="8" t="s">
        <v>91</v>
      </c>
      <c r="C73" s="8" t="s">
        <v>98</v>
      </c>
      <c r="D73" s="7" t="s">
        <v>93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2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7">
        <v>3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f t="shared" si="4"/>
        <v>3</v>
      </c>
      <c r="BP73" s="7">
        <f t="shared" si="5"/>
        <v>2</v>
      </c>
    </row>
    <row r="74" spans="1:69" s="6" customFormat="1" ht="18.75" customHeight="1" x14ac:dyDescent="0.25">
      <c r="A74" s="7" t="s">
        <v>9</v>
      </c>
      <c r="B74" s="8" t="s">
        <v>91</v>
      </c>
      <c r="C74" s="8" t="s">
        <v>99</v>
      </c>
      <c r="D74" s="7" t="s">
        <v>93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3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6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f t="shared" si="4"/>
        <v>6</v>
      </c>
      <c r="BP74" s="7">
        <f t="shared" si="5"/>
        <v>3</v>
      </c>
    </row>
    <row r="75" spans="1:69" s="6" customFormat="1" ht="18.75" customHeight="1" x14ac:dyDescent="0.25">
      <c r="A75" s="5" t="s">
        <v>9</v>
      </c>
      <c r="B75" s="10"/>
      <c r="C75" s="10"/>
      <c r="D75" s="5"/>
      <c r="E75" s="5">
        <f>SUM(E5:E74)</f>
        <v>0</v>
      </c>
      <c r="F75" s="5">
        <f t="shared" ref="F75:BP75" si="6">SUM(F5:F74)</f>
        <v>0</v>
      </c>
      <c r="G75" s="5">
        <f t="shared" si="6"/>
        <v>0</v>
      </c>
      <c r="H75" s="5">
        <f t="shared" si="6"/>
        <v>0</v>
      </c>
      <c r="I75" s="5">
        <f t="shared" si="6"/>
        <v>0</v>
      </c>
      <c r="J75" s="5">
        <f t="shared" si="6"/>
        <v>0</v>
      </c>
      <c r="K75" s="5">
        <f t="shared" si="6"/>
        <v>0</v>
      </c>
      <c r="L75" s="5">
        <f t="shared" si="6"/>
        <v>0</v>
      </c>
      <c r="M75" s="5">
        <f t="shared" si="6"/>
        <v>0</v>
      </c>
      <c r="N75" s="5">
        <f t="shared" si="6"/>
        <v>14</v>
      </c>
      <c r="O75" s="5">
        <f t="shared" si="6"/>
        <v>28</v>
      </c>
      <c r="P75" s="5">
        <f t="shared" si="6"/>
        <v>18</v>
      </c>
      <c r="Q75" s="5">
        <f t="shared" si="6"/>
        <v>0</v>
      </c>
      <c r="R75" s="5">
        <f t="shared" si="6"/>
        <v>0</v>
      </c>
      <c r="S75" s="5">
        <f t="shared" si="6"/>
        <v>66</v>
      </c>
      <c r="T75" s="5">
        <f t="shared" si="6"/>
        <v>7.75</v>
      </c>
      <c r="U75" s="5">
        <f t="shared" si="6"/>
        <v>53.5</v>
      </c>
      <c r="V75" s="5">
        <f t="shared" si="6"/>
        <v>3.5</v>
      </c>
      <c r="W75" s="5">
        <f t="shared" si="6"/>
        <v>9</v>
      </c>
      <c r="X75" s="5">
        <f t="shared" si="6"/>
        <v>43</v>
      </c>
      <c r="Y75" s="5">
        <f t="shared" si="6"/>
        <v>10</v>
      </c>
      <c r="Z75" s="5">
        <f t="shared" si="6"/>
        <v>6</v>
      </c>
      <c r="AA75" s="5">
        <f t="shared" si="6"/>
        <v>13</v>
      </c>
      <c r="AB75" s="5">
        <f t="shared" si="6"/>
        <v>16</v>
      </c>
      <c r="AC75" s="5">
        <f t="shared" si="6"/>
        <v>5</v>
      </c>
      <c r="AD75" s="5">
        <f t="shared" si="6"/>
        <v>5</v>
      </c>
      <c r="AE75" s="5">
        <f t="shared" si="6"/>
        <v>0</v>
      </c>
      <c r="AF75" s="5">
        <f t="shared" si="6"/>
        <v>0</v>
      </c>
      <c r="AG75" s="5">
        <f t="shared" si="6"/>
        <v>133</v>
      </c>
      <c r="AH75" s="5">
        <f t="shared" si="6"/>
        <v>31</v>
      </c>
      <c r="AI75" s="5">
        <f t="shared" si="6"/>
        <v>17</v>
      </c>
      <c r="AJ75" s="5">
        <f t="shared" si="6"/>
        <v>2</v>
      </c>
      <c r="AK75" s="5">
        <f t="shared" si="6"/>
        <v>50</v>
      </c>
      <c r="AL75" s="5">
        <f t="shared" si="6"/>
        <v>2</v>
      </c>
      <c r="AM75" s="5">
        <f t="shared" si="6"/>
        <v>5</v>
      </c>
      <c r="AN75" s="5">
        <f t="shared" si="6"/>
        <v>5</v>
      </c>
      <c r="AO75" s="5">
        <f t="shared" si="6"/>
        <v>6</v>
      </c>
      <c r="AP75" s="5">
        <f t="shared" si="6"/>
        <v>0</v>
      </c>
      <c r="AQ75" s="5">
        <f t="shared" si="6"/>
        <v>44</v>
      </c>
      <c r="AR75" s="5">
        <f t="shared" si="6"/>
        <v>18</v>
      </c>
      <c r="AS75" s="5">
        <f t="shared" si="6"/>
        <v>46</v>
      </c>
      <c r="AT75" s="5">
        <f t="shared" si="6"/>
        <v>0</v>
      </c>
      <c r="AU75" s="5">
        <f t="shared" si="6"/>
        <v>20</v>
      </c>
      <c r="AV75" s="5">
        <f t="shared" si="6"/>
        <v>7.5</v>
      </c>
      <c r="AW75" s="5">
        <f t="shared" si="6"/>
        <v>93</v>
      </c>
      <c r="AX75" s="5">
        <f t="shared" si="6"/>
        <v>17.5</v>
      </c>
      <c r="AY75" s="5">
        <f t="shared" si="6"/>
        <v>24</v>
      </c>
      <c r="AZ75" s="5">
        <f t="shared" si="6"/>
        <v>23</v>
      </c>
      <c r="BA75" s="5">
        <f t="shared" si="6"/>
        <v>130</v>
      </c>
      <c r="BB75" s="5">
        <f t="shared" si="6"/>
        <v>95</v>
      </c>
      <c r="BC75" s="5">
        <f t="shared" si="6"/>
        <v>70</v>
      </c>
      <c r="BD75" s="5">
        <f t="shared" si="6"/>
        <v>38</v>
      </c>
      <c r="BE75" s="5">
        <f t="shared" si="6"/>
        <v>70</v>
      </c>
      <c r="BF75" s="5">
        <f t="shared" si="6"/>
        <v>32</v>
      </c>
      <c r="BG75" s="5">
        <f t="shared" si="6"/>
        <v>50</v>
      </c>
      <c r="BH75" s="5">
        <f t="shared" si="6"/>
        <v>40</v>
      </c>
      <c r="BI75" s="5">
        <f t="shared" si="6"/>
        <v>20</v>
      </c>
      <c r="BJ75" s="5">
        <f t="shared" si="6"/>
        <v>12.5</v>
      </c>
      <c r="BK75" s="5">
        <f t="shared" si="6"/>
        <v>25</v>
      </c>
      <c r="BL75" s="5">
        <f t="shared" si="6"/>
        <v>5</v>
      </c>
      <c r="BM75" s="5">
        <f t="shared" si="6"/>
        <v>0</v>
      </c>
      <c r="BN75" s="5">
        <f t="shared" si="6"/>
        <v>0</v>
      </c>
      <c r="BO75" s="5">
        <f t="shared" si="6"/>
        <v>987.5</v>
      </c>
      <c r="BP75" s="5">
        <f t="shared" si="6"/>
        <v>441.75</v>
      </c>
    </row>
    <row r="76" spans="1:69" s="1" customFormat="1" ht="18.75" customHeight="1" x14ac:dyDescent="0.25">
      <c r="A76" s="7" t="s">
        <v>100</v>
      </c>
      <c r="B76" s="8" t="s">
        <v>101</v>
      </c>
      <c r="C76" s="8" t="s">
        <v>102</v>
      </c>
      <c r="D76" s="7" t="s">
        <v>103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8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10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f t="shared" ref="BO76:BO109" si="7">BM76+BK76+BI76+BG76+BE76+BC76+BA76+AY76+AW76+AU76+AS76+AQ76+AO76+AM76+AK76+AI76+AG76+AE76+AC76+AA76+Y76+W76+U76+S76+Q76+O76+M76+K76+I76+G76+E76</f>
        <v>18</v>
      </c>
      <c r="BP76" s="7">
        <f t="shared" ref="BP76:BP109" si="8">BN76+BL76+BJ76+BH76+BF76+BD76+BB76+AZ76+AX76+AV76+AT76+AR76+AP76+AN76+AL76+AJ76+AH76+AF76+AD76+AB76+Z76+X76+V76+T76+R76+P76+N76+L76+J76+H76+F76</f>
        <v>0</v>
      </c>
      <c r="BQ76" s="11"/>
    </row>
    <row r="77" spans="1:69" s="1" customFormat="1" ht="18.75" customHeight="1" x14ac:dyDescent="0.25">
      <c r="A77" s="7" t="s">
        <v>100</v>
      </c>
      <c r="B77" s="8" t="s">
        <v>101</v>
      </c>
      <c r="C77" s="8" t="s">
        <v>104</v>
      </c>
      <c r="D77" s="7" t="s">
        <v>105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15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20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10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f t="shared" si="7"/>
        <v>45</v>
      </c>
      <c r="BP77" s="7">
        <f t="shared" si="8"/>
        <v>0</v>
      </c>
      <c r="BQ77" s="11"/>
    </row>
    <row r="78" spans="1:69" s="1" customFormat="1" ht="18.75" customHeight="1" x14ac:dyDescent="0.25">
      <c r="A78" s="7" t="s">
        <v>100</v>
      </c>
      <c r="B78" s="8" t="s">
        <v>101</v>
      </c>
      <c r="C78" s="8" t="s">
        <v>106</v>
      </c>
      <c r="D78" s="7" t="s">
        <v>105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2</v>
      </c>
      <c r="AT78" s="7">
        <v>2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f t="shared" si="7"/>
        <v>2</v>
      </c>
      <c r="BP78" s="7">
        <f t="shared" si="8"/>
        <v>2</v>
      </c>
      <c r="BQ78" s="11"/>
    </row>
    <row r="79" spans="1:69" s="1" customFormat="1" ht="18.75" customHeight="1" x14ac:dyDescent="0.25">
      <c r="A79" s="7" t="s">
        <v>100</v>
      </c>
      <c r="B79" s="8" t="s">
        <v>101</v>
      </c>
      <c r="C79" s="8" t="s">
        <v>107</v>
      </c>
      <c r="D79" s="7" t="s">
        <v>103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2</v>
      </c>
      <c r="BB79" s="7">
        <v>2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f t="shared" si="7"/>
        <v>2</v>
      </c>
      <c r="BP79" s="7">
        <f t="shared" si="8"/>
        <v>2</v>
      </c>
      <c r="BQ79" s="11"/>
    </row>
    <row r="80" spans="1:69" s="1" customFormat="1" ht="18.75" customHeight="1" x14ac:dyDescent="0.25">
      <c r="A80" s="7" t="s">
        <v>100</v>
      </c>
      <c r="B80" s="8" t="s">
        <v>101</v>
      </c>
      <c r="C80" s="8" t="s">
        <v>108</v>
      </c>
      <c r="D80" s="7" t="s">
        <v>105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f t="shared" si="7"/>
        <v>0</v>
      </c>
      <c r="BP80" s="7">
        <f t="shared" si="8"/>
        <v>0</v>
      </c>
      <c r="BQ80" s="11"/>
    </row>
    <row r="81" spans="1:69" s="1" customFormat="1" ht="18.75" customHeight="1" x14ac:dyDescent="0.25">
      <c r="A81" s="7" t="s">
        <v>100</v>
      </c>
      <c r="B81" s="8" t="s">
        <v>101</v>
      </c>
      <c r="C81" s="8" t="s">
        <v>109</v>
      </c>
      <c r="D81" s="7" t="s">
        <v>105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f t="shared" si="7"/>
        <v>0</v>
      </c>
      <c r="BP81" s="7">
        <f t="shared" si="8"/>
        <v>0</v>
      </c>
      <c r="BQ81" s="11"/>
    </row>
    <row r="82" spans="1:69" s="1" customFormat="1" ht="18.75" customHeight="1" x14ac:dyDescent="0.25">
      <c r="A82" s="7" t="s">
        <v>100</v>
      </c>
      <c r="B82" s="8" t="s">
        <v>101</v>
      </c>
      <c r="C82" s="8" t="s">
        <v>110</v>
      </c>
      <c r="D82" s="7" t="s">
        <v>103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2</v>
      </c>
      <c r="AA82" s="7">
        <v>0</v>
      </c>
      <c r="AB82" s="7">
        <v>0</v>
      </c>
      <c r="AC82" s="7">
        <v>2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3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f t="shared" si="7"/>
        <v>5</v>
      </c>
      <c r="BP82" s="7">
        <f t="shared" si="8"/>
        <v>2</v>
      </c>
      <c r="BQ82" s="11"/>
    </row>
    <row r="83" spans="1:69" s="1" customFormat="1" ht="18.75" customHeight="1" x14ac:dyDescent="0.25">
      <c r="A83" s="7" t="s">
        <v>100</v>
      </c>
      <c r="B83" s="8" t="s">
        <v>101</v>
      </c>
      <c r="C83" s="8" t="s">
        <v>111</v>
      </c>
      <c r="D83" s="7" t="s">
        <v>103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5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5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10</v>
      </c>
      <c r="BL83" s="7">
        <v>0</v>
      </c>
      <c r="BM83" s="7">
        <v>0</v>
      </c>
      <c r="BN83" s="7">
        <v>0</v>
      </c>
      <c r="BO83" s="7">
        <f t="shared" si="7"/>
        <v>20</v>
      </c>
      <c r="BP83" s="7">
        <f t="shared" si="8"/>
        <v>0</v>
      </c>
      <c r="BQ83" s="11"/>
    </row>
    <row r="84" spans="1:69" s="1" customFormat="1" ht="18.75" customHeight="1" x14ac:dyDescent="0.25">
      <c r="A84" s="7" t="s">
        <v>100</v>
      </c>
      <c r="B84" s="8" t="s">
        <v>101</v>
      </c>
      <c r="C84" s="8" t="s">
        <v>112</v>
      </c>
      <c r="D84" s="7" t="s">
        <v>103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4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f t="shared" si="7"/>
        <v>4</v>
      </c>
      <c r="BP84" s="7">
        <f t="shared" si="8"/>
        <v>0</v>
      </c>
      <c r="BQ84" s="11"/>
    </row>
    <row r="85" spans="1:69" s="1" customFormat="1" ht="18.75" customHeight="1" x14ac:dyDescent="0.25">
      <c r="A85" s="7" t="s">
        <v>100</v>
      </c>
      <c r="B85" s="8" t="s">
        <v>101</v>
      </c>
      <c r="C85" s="8" t="s">
        <v>113</v>
      </c>
      <c r="D85" s="7" t="s">
        <v>103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5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5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10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f t="shared" si="7"/>
        <v>20</v>
      </c>
      <c r="BP85" s="7">
        <f t="shared" si="8"/>
        <v>0</v>
      </c>
      <c r="BQ85" s="11"/>
    </row>
    <row r="86" spans="1:69" s="1" customFormat="1" ht="18.75" customHeight="1" x14ac:dyDescent="0.25">
      <c r="A86" s="7" t="s">
        <v>100</v>
      </c>
      <c r="B86" s="8" t="s">
        <v>101</v>
      </c>
      <c r="C86" s="8" t="s">
        <v>114</v>
      </c>
      <c r="D86" s="7" t="s">
        <v>105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2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3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f t="shared" si="7"/>
        <v>5</v>
      </c>
      <c r="BP86" s="7">
        <f t="shared" si="8"/>
        <v>0</v>
      </c>
      <c r="BQ86" s="11"/>
    </row>
    <row r="87" spans="1:69" s="1" customFormat="1" ht="18.75" customHeight="1" x14ac:dyDescent="0.25">
      <c r="A87" s="7" t="s">
        <v>100</v>
      </c>
      <c r="B87" s="8" t="s">
        <v>101</v>
      </c>
      <c r="C87" s="8" t="s">
        <v>115</v>
      </c>
      <c r="D87" s="7" t="s">
        <v>105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3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5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f t="shared" si="7"/>
        <v>5</v>
      </c>
      <c r="BP87" s="7">
        <f t="shared" si="8"/>
        <v>3</v>
      </c>
      <c r="BQ87" s="11"/>
    </row>
    <row r="88" spans="1:69" s="1" customFormat="1" ht="18.75" customHeight="1" x14ac:dyDescent="0.25">
      <c r="A88" s="7" t="s">
        <v>100</v>
      </c>
      <c r="B88" s="8" t="s">
        <v>101</v>
      </c>
      <c r="C88" s="8" t="s">
        <v>116</v>
      </c>
      <c r="D88" s="7" t="s">
        <v>105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3</v>
      </c>
      <c r="BB88" s="7">
        <v>0</v>
      </c>
      <c r="BC88" s="7">
        <v>0</v>
      </c>
      <c r="BD88" s="7">
        <v>0</v>
      </c>
      <c r="BE88" s="7">
        <v>3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f t="shared" si="7"/>
        <v>6</v>
      </c>
      <c r="BP88" s="7">
        <f t="shared" si="8"/>
        <v>0</v>
      </c>
      <c r="BQ88" s="11"/>
    </row>
    <row r="89" spans="1:69" s="1" customFormat="1" ht="18.75" customHeight="1" x14ac:dyDescent="0.25">
      <c r="A89" s="7" t="s">
        <v>100</v>
      </c>
      <c r="B89" s="8" t="s">
        <v>117</v>
      </c>
      <c r="C89" s="8" t="s">
        <v>118</v>
      </c>
      <c r="D89" s="7" t="s">
        <v>119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5</v>
      </c>
      <c r="AV89" s="7">
        <v>5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0</v>
      </c>
      <c r="BO89" s="7">
        <f t="shared" si="7"/>
        <v>5</v>
      </c>
      <c r="BP89" s="7">
        <f t="shared" si="8"/>
        <v>5</v>
      </c>
      <c r="BQ89" s="11"/>
    </row>
    <row r="90" spans="1:69" s="1" customFormat="1" ht="18.75" customHeight="1" x14ac:dyDescent="0.25">
      <c r="A90" s="7" t="s">
        <v>100</v>
      </c>
      <c r="B90" s="8" t="s">
        <v>117</v>
      </c>
      <c r="C90" s="8" t="s">
        <v>120</v>
      </c>
      <c r="D90" s="7" t="s">
        <v>119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5</v>
      </c>
      <c r="BB90" s="7">
        <v>5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0</v>
      </c>
      <c r="BO90" s="7">
        <f t="shared" si="7"/>
        <v>5</v>
      </c>
      <c r="BP90" s="7">
        <f t="shared" si="8"/>
        <v>5</v>
      </c>
      <c r="BQ90" s="11"/>
    </row>
    <row r="91" spans="1:69" s="1" customFormat="1" ht="18.75" customHeight="1" x14ac:dyDescent="0.25">
      <c r="A91" s="7" t="s">
        <v>100</v>
      </c>
      <c r="B91" s="8" t="s">
        <v>117</v>
      </c>
      <c r="C91" s="8" t="s">
        <v>121</v>
      </c>
      <c r="D91" s="7" t="s">
        <v>119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5</v>
      </c>
      <c r="AX91" s="7">
        <v>5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7">
        <f t="shared" si="7"/>
        <v>5</v>
      </c>
      <c r="BP91" s="7">
        <f t="shared" si="8"/>
        <v>5</v>
      </c>
      <c r="BQ91" s="11"/>
    </row>
    <row r="92" spans="1:69" s="1" customFormat="1" ht="18.75" customHeight="1" x14ac:dyDescent="0.25">
      <c r="A92" s="7" t="s">
        <v>100</v>
      </c>
      <c r="B92" s="8" t="s">
        <v>117</v>
      </c>
      <c r="C92" s="8" t="s">
        <v>122</v>
      </c>
      <c r="D92" s="7" t="s">
        <v>119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3</v>
      </c>
      <c r="AT92" s="7">
        <v>3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0</v>
      </c>
      <c r="BO92" s="7">
        <f t="shared" si="7"/>
        <v>3</v>
      </c>
      <c r="BP92" s="7">
        <f t="shared" si="8"/>
        <v>3</v>
      </c>
      <c r="BQ92" s="11"/>
    </row>
    <row r="93" spans="1:69" s="1" customFormat="1" ht="18.75" customHeight="1" x14ac:dyDescent="0.25">
      <c r="A93" s="7" t="s">
        <v>100</v>
      </c>
      <c r="B93" s="8" t="s">
        <v>117</v>
      </c>
      <c r="C93" s="8" t="s">
        <v>123</v>
      </c>
      <c r="D93" s="7" t="s">
        <v>119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20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0</v>
      </c>
      <c r="BO93" s="7">
        <f t="shared" si="7"/>
        <v>20</v>
      </c>
      <c r="BP93" s="7">
        <f t="shared" si="8"/>
        <v>0</v>
      </c>
      <c r="BQ93" s="11"/>
    </row>
    <row r="94" spans="1:69" s="1" customFormat="1" ht="18.75" customHeight="1" x14ac:dyDescent="0.25">
      <c r="A94" s="7" t="s">
        <v>100</v>
      </c>
      <c r="B94" s="8" t="s">
        <v>124</v>
      </c>
      <c r="C94" s="8" t="s">
        <v>125</v>
      </c>
      <c r="D94" s="7" t="s">
        <v>126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4</v>
      </c>
      <c r="AN94" s="7">
        <v>4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0</v>
      </c>
      <c r="BO94" s="7">
        <f t="shared" si="7"/>
        <v>4</v>
      </c>
      <c r="BP94" s="7">
        <f t="shared" si="8"/>
        <v>4</v>
      </c>
      <c r="BQ94" s="11"/>
    </row>
    <row r="95" spans="1:69" s="1" customFormat="1" ht="18.75" customHeight="1" x14ac:dyDescent="0.25">
      <c r="A95" s="7" t="s">
        <v>100</v>
      </c>
      <c r="B95" s="8" t="s">
        <v>124</v>
      </c>
      <c r="C95" s="8" t="s">
        <v>127</v>
      </c>
      <c r="D95" s="7" t="s">
        <v>126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4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f t="shared" si="7"/>
        <v>4</v>
      </c>
      <c r="BP95" s="7">
        <f t="shared" si="8"/>
        <v>0</v>
      </c>
      <c r="BQ95" s="11"/>
    </row>
    <row r="96" spans="1:69" s="1" customFormat="1" ht="18.75" customHeight="1" x14ac:dyDescent="0.25">
      <c r="A96" s="7" t="s">
        <v>100</v>
      </c>
      <c r="B96" s="8" t="s">
        <v>124</v>
      </c>
      <c r="C96" s="8" t="s">
        <v>128</v>
      </c>
      <c r="D96" s="7" t="s">
        <v>126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3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0</v>
      </c>
      <c r="BO96" s="7">
        <f t="shared" si="7"/>
        <v>3</v>
      </c>
      <c r="BP96" s="7">
        <f t="shared" si="8"/>
        <v>0</v>
      </c>
      <c r="BQ96" s="11"/>
    </row>
    <row r="97" spans="1:69" s="6" customFormat="1" ht="18.75" customHeight="1" x14ac:dyDescent="0.25">
      <c r="A97" s="7" t="s">
        <v>100</v>
      </c>
      <c r="B97" s="8" t="s">
        <v>124</v>
      </c>
      <c r="C97" s="8" t="s">
        <v>129</v>
      </c>
      <c r="D97" s="7" t="s">
        <v>130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10</v>
      </c>
      <c r="AN97" s="7">
        <v>10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10</v>
      </c>
      <c r="AX97" s="7">
        <v>10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0</v>
      </c>
      <c r="BO97" s="7">
        <f t="shared" si="7"/>
        <v>20</v>
      </c>
      <c r="BP97" s="7">
        <f t="shared" si="8"/>
        <v>20</v>
      </c>
      <c r="BQ97" s="11"/>
    </row>
    <row r="98" spans="1:69" s="6" customFormat="1" ht="18.75" customHeight="1" x14ac:dyDescent="0.25">
      <c r="A98" s="7" t="s">
        <v>100</v>
      </c>
      <c r="B98" s="8" t="s">
        <v>124</v>
      </c>
      <c r="C98" s="8" t="s">
        <v>131</v>
      </c>
      <c r="D98" s="7" t="s">
        <v>130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10</v>
      </c>
      <c r="AD98" s="7">
        <v>10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15</v>
      </c>
      <c r="AX98" s="7">
        <v>10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f t="shared" si="7"/>
        <v>25</v>
      </c>
      <c r="BP98" s="7">
        <f t="shared" si="8"/>
        <v>20</v>
      </c>
      <c r="BQ98" s="11"/>
    </row>
    <row r="99" spans="1:69" s="6" customFormat="1" ht="18.75" customHeight="1" x14ac:dyDescent="0.25">
      <c r="A99" s="7" t="s">
        <v>100</v>
      </c>
      <c r="B99" s="8" t="s">
        <v>124</v>
      </c>
      <c r="C99" s="8" t="s">
        <v>132</v>
      </c>
      <c r="D99" s="7" t="s">
        <v>130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10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f t="shared" si="7"/>
        <v>10</v>
      </c>
      <c r="BP99" s="7">
        <f t="shared" si="8"/>
        <v>0</v>
      </c>
      <c r="BQ99" s="11"/>
    </row>
    <row r="100" spans="1:69" s="6" customFormat="1" ht="18.75" customHeight="1" x14ac:dyDescent="0.25">
      <c r="A100" s="7" t="s">
        <v>100</v>
      </c>
      <c r="B100" s="8" t="s">
        <v>124</v>
      </c>
      <c r="C100" s="8" t="s">
        <v>133</v>
      </c>
      <c r="D100" s="7" t="s">
        <v>126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4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f t="shared" si="7"/>
        <v>4</v>
      </c>
      <c r="BP100" s="7">
        <f t="shared" si="8"/>
        <v>0</v>
      </c>
      <c r="BQ100" s="11"/>
    </row>
    <row r="101" spans="1:69" s="6" customFormat="1" ht="18.75" customHeight="1" x14ac:dyDescent="0.25">
      <c r="A101" s="7" t="s">
        <v>100</v>
      </c>
      <c r="B101" s="8" t="s">
        <v>124</v>
      </c>
      <c r="C101" s="8" t="s">
        <v>134</v>
      </c>
      <c r="D101" s="7" t="s">
        <v>126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3</v>
      </c>
      <c r="AP101" s="7">
        <v>3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f t="shared" si="7"/>
        <v>3</v>
      </c>
      <c r="BP101" s="7">
        <f t="shared" si="8"/>
        <v>3</v>
      </c>
      <c r="BQ101" s="11"/>
    </row>
    <row r="102" spans="1:69" s="6" customFormat="1" ht="18.75" customHeight="1" x14ac:dyDescent="0.25">
      <c r="A102" s="7" t="s">
        <v>100</v>
      </c>
      <c r="B102" s="8" t="s">
        <v>124</v>
      </c>
      <c r="C102" s="8" t="s">
        <v>135</v>
      </c>
      <c r="D102" s="7" t="s">
        <v>130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5</v>
      </c>
      <c r="U102" s="7">
        <v>0</v>
      </c>
      <c r="V102" s="7">
        <v>0</v>
      </c>
      <c r="W102" s="7">
        <v>0</v>
      </c>
      <c r="X102" s="7">
        <v>0</v>
      </c>
      <c r="Y102" s="7">
        <v>30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f t="shared" si="7"/>
        <v>30</v>
      </c>
      <c r="BP102" s="7">
        <f t="shared" si="8"/>
        <v>5</v>
      </c>
      <c r="BQ102" s="11"/>
    </row>
    <row r="103" spans="1:69" s="6" customFormat="1" ht="18.75" customHeight="1" x14ac:dyDescent="0.25">
      <c r="A103" s="7" t="s">
        <v>100</v>
      </c>
      <c r="B103" s="8" t="s">
        <v>124</v>
      </c>
      <c r="C103" s="8" t="s">
        <v>136</v>
      </c>
      <c r="D103" s="7" t="s">
        <v>130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7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f t="shared" si="7"/>
        <v>7</v>
      </c>
      <c r="BP103" s="7">
        <f t="shared" si="8"/>
        <v>0</v>
      </c>
      <c r="BQ103" s="11"/>
    </row>
    <row r="104" spans="1:69" s="6" customFormat="1" ht="18.75" customHeight="1" x14ac:dyDescent="0.25">
      <c r="A104" s="7" t="s">
        <v>100</v>
      </c>
      <c r="B104" s="8" t="s">
        <v>137</v>
      </c>
      <c r="C104" s="8" t="s">
        <v>138</v>
      </c>
      <c r="D104" s="7" t="s">
        <v>139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20</v>
      </c>
      <c r="AO104" s="7">
        <v>0</v>
      </c>
      <c r="AP104" s="7">
        <v>0</v>
      </c>
      <c r="AQ104" s="7">
        <v>0</v>
      </c>
      <c r="AR104" s="7">
        <v>0</v>
      </c>
      <c r="AS104" s="7">
        <v>15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0</v>
      </c>
      <c r="BO104" s="7">
        <f t="shared" si="7"/>
        <v>15</v>
      </c>
      <c r="BP104" s="7">
        <f t="shared" si="8"/>
        <v>20</v>
      </c>
      <c r="BQ104" s="11"/>
    </row>
    <row r="105" spans="1:69" s="6" customFormat="1" ht="18.75" customHeight="1" x14ac:dyDescent="0.25">
      <c r="A105" s="7" t="s">
        <v>100</v>
      </c>
      <c r="B105" s="8" t="s">
        <v>137</v>
      </c>
      <c r="C105" s="8" t="s">
        <v>140</v>
      </c>
      <c r="D105" s="7" t="s">
        <v>139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10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0</v>
      </c>
      <c r="BO105" s="7">
        <f t="shared" si="7"/>
        <v>0</v>
      </c>
      <c r="BP105" s="7">
        <f t="shared" si="8"/>
        <v>10</v>
      </c>
      <c r="BQ105" s="11"/>
    </row>
    <row r="106" spans="1:69" s="6" customFormat="1" ht="18.75" customHeight="1" x14ac:dyDescent="0.25">
      <c r="A106" s="7" t="s">
        <v>100</v>
      </c>
      <c r="B106" s="8" t="s">
        <v>137</v>
      </c>
      <c r="C106" s="8" t="s">
        <v>141</v>
      </c>
      <c r="D106" s="7" t="s">
        <v>139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15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f t="shared" si="7"/>
        <v>15</v>
      </c>
      <c r="BP106" s="7">
        <f t="shared" si="8"/>
        <v>0</v>
      </c>
      <c r="BQ106" s="11"/>
    </row>
    <row r="107" spans="1:69" s="6" customFormat="1" ht="18.75" customHeight="1" x14ac:dyDescent="0.25">
      <c r="A107" s="7" t="s">
        <v>100</v>
      </c>
      <c r="B107" s="8" t="s">
        <v>137</v>
      </c>
      <c r="C107" s="8" t="s">
        <v>142</v>
      </c>
      <c r="D107" s="7" t="s">
        <v>139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15</v>
      </c>
      <c r="AV107" s="7">
        <v>5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f t="shared" si="7"/>
        <v>15</v>
      </c>
      <c r="BP107" s="7">
        <f t="shared" si="8"/>
        <v>5</v>
      </c>
      <c r="BQ107" s="11"/>
    </row>
    <row r="108" spans="1:69" s="6" customFormat="1" ht="18.75" customHeight="1" x14ac:dyDescent="0.25">
      <c r="A108" s="7" t="s">
        <v>100</v>
      </c>
      <c r="B108" s="8" t="s">
        <v>137</v>
      </c>
      <c r="C108" s="8" t="s">
        <v>143</v>
      </c>
      <c r="D108" s="7" t="s">
        <v>139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f t="shared" si="7"/>
        <v>0</v>
      </c>
      <c r="BP108" s="7">
        <f t="shared" si="8"/>
        <v>0</v>
      </c>
      <c r="BQ108" s="11"/>
    </row>
    <row r="109" spans="1:69" s="6" customFormat="1" ht="18.75" customHeight="1" x14ac:dyDescent="0.25">
      <c r="A109" s="7" t="s">
        <v>100</v>
      </c>
      <c r="B109" s="8" t="s">
        <v>137</v>
      </c>
      <c r="C109" s="8" t="s">
        <v>144</v>
      </c>
      <c r="D109" s="7" t="s">
        <v>139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15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f t="shared" si="7"/>
        <v>15</v>
      </c>
      <c r="BP109" s="7">
        <f t="shared" si="8"/>
        <v>0</v>
      </c>
      <c r="BQ109" s="11"/>
    </row>
    <row r="110" spans="1:69" s="6" customFormat="1" ht="18.75" customHeight="1" x14ac:dyDescent="0.25">
      <c r="A110" s="5" t="s">
        <v>100</v>
      </c>
      <c r="B110" s="10"/>
      <c r="C110" s="10"/>
      <c r="D110" s="5"/>
      <c r="E110" s="5">
        <f>SUM(E76:E109)</f>
        <v>0</v>
      </c>
      <c r="F110" s="5">
        <f t="shared" ref="F110:BP110" si="9">SUM(F76:F109)</f>
        <v>0</v>
      </c>
      <c r="G110" s="5">
        <f t="shared" si="9"/>
        <v>0</v>
      </c>
      <c r="H110" s="5">
        <f t="shared" si="9"/>
        <v>0</v>
      </c>
      <c r="I110" s="5">
        <f t="shared" si="9"/>
        <v>0</v>
      </c>
      <c r="J110" s="5">
        <f t="shared" si="9"/>
        <v>0</v>
      </c>
      <c r="K110" s="5">
        <f t="shared" si="9"/>
        <v>0</v>
      </c>
      <c r="L110" s="5">
        <f t="shared" si="9"/>
        <v>0</v>
      </c>
      <c r="M110" s="5">
        <f t="shared" si="9"/>
        <v>0</v>
      </c>
      <c r="N110" s="5">
        <f t="shared" si="9"/>
        <v>0</v>
      </c>
      <c r="O110" s="5">
        <f t="shared" si="9"/>
        <v>0</v>
      </c>
      <c r="P110" s="5">
        <f t="shared" si="9"/>
        <v>0</v>
      </c>
      <c r="Q110" s="5">
        <f t="shared" si="9"/>
        <v>0</v>
      </c>
      <c r="R110" s="5">
        <f t="shared" si="9"/>
        <v>0</v>
      </c>
      <c r="S110" s="5">
        <f t="shared" si="9"/>
        <v>0</v>
      </c>
      <c r="T110" s="5">
        <f t="shared" si="9"/>
        <v>5</v>
      </c>
      <c r="U110" s="5">
        <f t="shared" si="9"/>
        <v>0</v>
      </c>
      <c r="V110" s="5">
        <f t="shared" si="9"/>
        <v>0</v>
      </c>
      <c r="W110" s="5">
        <f t="shared" si="9"/>
        <v>0</v>
      </c>
      <c r="X110" s="5">
        <f t="shared" si="9"/>
        <v>0</v>
      </c>
      <c r="Y110" s="5">
        <f t="shared" si="9"/>
        <v>30</v>
      </c>
      <c r="Z110" s="5">
        <f t="shared" si="9"/>
        <v>2</v>
      </c>
      <c r="AA110" s="5">
        <f t="shared" si="9"/>
        <v>0</v>
      </c>
      <c r="AB110" s="5">
        <f t="shared" si="9"/>
        <v>0</v>
      </c>
      <c r="AC110" s="5">
        <f t="shared" si="9"/>
        <v>12</v>
      </c>
      <c r="AD110" s="5">
        <f t="shared" si="9"/>
        <v>10</v>
      </c>
      <c r="AE110" s="5">
        <f t="shared" si="9"/>
        <v>0</v>
      </c>
      <c r="AF110" s="5">
        <f t="shared" si="9"/>
        <v>0</v>
      </c>
      <c r="AG110" s="5">
        <f t="shared" si="9"/>
        <v>5</v>
      </c>
      <c r="AH110" s="5">
        <f t="shared" si="9"/>
        <v>0</v>
      </c>
      <c r="AI110" s="5">
        <f t="shared" si="9"/>
        <v>8</v>
      </c>
      <c r="AJ110" s="5">
        <f t="shared" si="9"/>
        <v>0</v>
      </c>
      <c r="AK110" s="5">
        <f t="shared" si="9"/>
        <v>15</v>
      </c>
      <c r="AL110" s="5">
        <f t="shared" si="9"/>
        <v>0</v>
      </c>
      <c r="AM110" s="5">
        <f t="shared" si="9"/>
        <v>29</v>
      </c>
      <c r="AN110" s="5">
        <f t="shared" si="9"/>
        <v>34</v>
      </c>
      <c r="AO110" s="5">
        <f t="shared" si="9"/>
        <v>11</v>
      </c>
      <c r="AP110" s="5">
        <f t="shared" si="9"/>
        <v>6</v>
      </c>
      <c r="AQ110" s="5">
        <f t="shared" si="9"/>
        <v>2</v>
      </c>
      <c r="AR110" s="5">
        <f t="shared" si="9"/>
        <v>0</v>
      </c>
      <c r="AS110" s="5">
        <f t="shared" si="9"/>
        <v>30</v>
      </c>
      <c r="AT110" s="5">
        <f t="shared" si="9"/>
        <v>5</v>
      </c>
      <c r="AU110" s="5">
        <f t="shared" si="9"/>
        <v>20</v>
      </c>
      <c r="AV110" s="5">
        <f t="shared" si="9"/>
        <v>10</v>
      </c>
      <c r="AW110" s="5">
        <f t="shared" si="9"/>
        <v>45</v>
      </c>
      <c r="AX110" s="5">
        <f t="shared" si="9"/>
        <v>35</v>
      </c>
      <c r="AY110" s="5">
        <f t="shared" si="9"/>
        <v>24</v>
      </c>
      <c r="AZ110" s="5">
        <f t="shared" si="9"/>
        <v>0</v>
      </c>
      <c r="BA110" s="5">
        <f t="shared" si="9"/>
        <v>55</v>
      </c>
      <c r="BB110" s="5">
        <f t="shared" si="9"/>
        <v>7</v>
      </c>
      <c r="BC110" s="5">
        <f t="shared" si="9"/>
        <v>0</v>
      </c>
      <c r="BD110" s="5">
        <f t="shared" si="9"/>
        <v>0</v>
      </c>
      <c r="BE110" s="5">
        <f t="shared" si="9"/>
        <v>8</v>
      </c>
      <c r="BF110" s="5">
        <f t="shared" si="9"/>
        <v>0</v>
      </c>
      <c r="BG110" s="5">
        <f t="shared" si="9"/>
        <v>16</v>
      </c>
      <c r="BH110" s="5">
        <f t="shared" si="9"/>
        <v>0</v>
      </c>
      <c r="BI110" s="5">
        <f t="shared" si="9"/>
        <v>20</v>
      </c>
      <c r="BJ110" s="5">
        <f t="shared" si="9"/>
        <v>0</v>
      </c>
      <c r="BK110" s="5">
        <f t="shared" si="9"/>
        <v>10</v>
      </c>
      <c r="BL110" s="5">
        <f t="shared" si="9"/>
        <v>0</v>
      </c>
      <c r="BM110" s="5">
        <f t="shared" si="9"/>
        <v>0</v>
      </c>
      <c r="BN110" s="5">
        <f t="shared" si="9"/>
        <v>0</v>
      </c>
      <c r="BO110" s="5">
        <f t="shared" si="9"/>
        <v>340</v>
      </c>
      <c r="BP110" s="5">
        <f t="shared" si="9"/>
        <v>114</v>
      </c>
      <c r="BQ110" s="11"/>
    </row>
    <row r="111" spans="1:69" s="6" customFormat="1" ht="18.75" customHeight="1" x14ac:dyDescent="0.25">
      <c r="A111" s="7" t="s">
        <v>145</v>
      </c>
      <c r="B111" s="8" t="s">
        <v>146</v>
      </c>
      <c r="C111" s="8" t="s">
        <v>147</v>
      </c>
      <c r="D111" s="7" t="s">
        <v>148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2</v>
      </c>
      <c r="AS111" s="7">
        <v>0</v>
      </c>
      <c r="AT111" s="7">
        <v>0</v>
      </c>
      <c r="AU111" s="7">
        <v>0</v>
      </c>
      <c r="AV111" s="7">
        <v>0</v>
      </c>
      <c r="AW111" s="7">
        <v>2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  <c r="BJ111" s="7">
        <v>0</v>
      </c>
      <c r="BK111" s="7">
        <v>0</v>
      </c>
      <c r="BL111" s="7">
        <v>0</v>
      </c>
      <c r="BM111" s="7">
        <v>0</v>
      </c>
      <c r="BN111" s="7">
        <v>0</v>
      </c>
      <c r="BO111" s="7">
        <f t="shared" ref="BO111:BO142" si="10">BM111+BK111+BI111+BG111+BE111+BC111+BA111+AY111+AW111+AU111+AS111+AQ111+AO111+AM111+AK111+AI111+AG111+AE111+AC111+AA111+Y111+W111+U111+S111+Q111+O111+M111+K111+I111+G111+E111</f>
        <v>2</v>
      </c>
      <c r="BP111" s="7">
        <f t="shared" ref="BP111:BP142" si="11">BN111+BL111+BJ111+BH111+BF111+BD111+BB111+AZ111+AX111+AV111+AT111+AR111+AP111+AN111+AL111+AJ111+AH111+AF111+AD111+AB111+Z111+X111+V111+T111+R111+P111+N111+L111+J111+H111+F111</f>
        <v>2</v>
      </c>
    </row>
    <row r="112" spans="1:69" s="6" customFormat="1" ht="18.75" customHeight="1" x14ac:dyDescent="0.25">
      <c r="A112" s="7" t="s">
        <v>145</v>
      </c>
      <c r="B112" s="8" t="s">
        <v>146</v>
      </c>
      <c r="C112" s="8" t="s">
        <v>149</v>
      </c>
      <c r="D112" s="7" t="s">
        <v>148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5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7">
        <v>0</v>
      </c>
      <c r="BN112" s="7">
        <v>0</v>
      </c>
      <c r="BO112" s="7">
        <f t="shared" si="10"/>
        <v>5</v>
      </c>
      <c r="BP112" s="7">
        <f t="shared" si="11"/>
        <v>0</v>
      </c>
    </row>
    <row r="113" spans="1:68" s="6" customFormat="1" ht="18.75" customHeight="1" x14ac:dyDescent="0.25">
      <c r="A113" s="7" t="s">
        <v>145</v>
      </c>
      <c r="B113" s="8" t="s">
        <v>146</v>
      </c>
      <c r="C113" s="8" t="s">
        <v>150</v>
      </c>
      <c r="D113" s="7" t="s">
        <v>148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3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5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0</v>
      </c>
      <c r="BO113" s="7">
        <f t="shared" si="10"/>
        <v>5</v>
      </c>
      <c r="BP113" s="7">
        <f t="shared" si="11"/>
        <v>3</v>
      </c>
    </row>
    <row r="114" spans="1:68" s="6" customFormat="1" ht="18.75" customHeight="1" x14ac:dyDescent="0.25">
      <c r="A114" s="7" t="s">
        <v>145</v>
      </c>
      <c r="B114" s="8" t="s">
        <v>146</v>
      </c>
      <c r="C114" s="8" t="s">
        <v>151</v>
      </c>
      <c r="D114" s="7" t="s">
        <v>148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3</v>
      </c>
      <c r="AS114" s="7">
        <v>0</v>
      </c>
      <c r="AT114" s="7">
        <v>0</v>
      </c>
      <c r="AU114" s="7">
        <v>5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0</v>
      </c>
      <c r="BI114" s="7">
        <v>0</v>
      </c>
      <c r="BJ114" s="7">
        <v>0</v>
      </c>
      <c r="BK114" s="7">
        <v>0</v>
      </c>
      <c r="BL114" s="7">
        <v>0</v>
      </c>
      <c r="BM114" s="7">
        <v>0</v>
      </c>
      <c r="BN114" s="7">
        <v>0</v>
      </c>
      <c r="BO114" s="7">
        <f t="shared" si="10"/>
        <v>5</v>
      </c>
      <c r="BP114" s="7">
        <f t="shared" si="11"/>
        <v>3</v>
      </c>
    </row>
    <row r="115" spans="1:68" s="6" customFormat="1" ht="18.75" customHeight="1" x14ac:dyDescent="0.25">
      <c r="A115" s="7" t="s">
        <v>145</v>
      </c>
      <c r="B115" s="8" t="s">
        <v>146</v>
      </c>
      <c r="C115" s="8" t="s">
        <v>152</v>
      </c>
      <c r="D115" s="7" t="s">
        <v>148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3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0</v>
      </c>
      <c r="BO115" s="7">
        <f t="shared" si="10"/>
        <v>3</v>
      </c>
      <c r="BP115" s="7">
        <f t="shared" si="11"/>
        <v>0</v>
      </c>
    </row>
    <row r="116" spans="1:68" s="6" customFormat="1" ht="18.75" customHeight="1" x14ac:dyDescent="0.25">
      <c r="A116" s="7" t="s">
        <v>145</v>
      </c>
      <c r="B116" s="8" t="s">
        <v>146</v>
      </c>
      <c r="C116" s="8" t="s">
        <v>153</v>
      </c>
      <c r="D116" s="7" t="s">
        <v>148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7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7">
        <v>12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7">
        <f t="shared" si="10"/>
        <v>12</v>
      </c>
      <c r="BP116" s="7">
        <f t="shared" si="11"/>
        <v>7</v>
      </c>
    </row>
    <row r="117" spans="1:68" s="6" customFormat="1" ht="18.75" customHeight="1" x14ac:dyDescent="0.25">
      <c r="A117" s="7" t="s">
        <v>145</v>
      </c>
      <c r="B117" s="8" t="s">
        <v>146</v>
      </c>
      <c r="C117" s="8" t="s">
        <v>154</v>
      </c>
      <c r="D117" s="7" t="s">
        <v>148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3</v>
      </c>
      <c r="AS117" s="7">
        <v>0</v>
      </c>
      <c r="AT117" s="7">
        <v>0</v>
      </c>
      <c r="AU117" s="7">
        <v>0</v>
      </c>
      <c r="AV117" s="7">
        <v>0</v>
      </c>
      <c r="AW117" s="7">
        <v>3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0</v>
      </c>
      <c r="BK117" s="7">
        <v>0</v>
      </c>
      <c r="BL117" s="7">
        <v>0</v>
      </c>
      <c r="BM117" s="7">
        <v>0</v>
      </c>
      <c r="BN117" s="7">
        <v>0</v>
      </c>
      <c r="BO117" s="7">
        <f t="shared" si="10"/>
        <v>3</v>
      </c>
      <c r="BP117" s="7">
        <f t="shared" si="11"/>
        <v>3</v>
      </c>
    </row>
    <row r="118" spans="1:68" s="6" customFormat="1" ht="18.75" customHeight="1" x14ac:dyDescent="0.25">
      <c r="A118" s="7" t="s">
        <v>145</v>
      </c>
      <c r="B118" s="8" t="s">
        <v>146</v>
      </c>
      <c r="C118" s="8" t="s">
        <v>155</v>
      </c>
      <c r="D118" s="7" t="s">
        <v>148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2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2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f t="shared" si="10"/>
        <v>2</v>
      </c>
      <c r="BP118" s="7">
        <f t="shared" si="11"/>
        <v>2</v>
      </c>
    </row>
    <row r="119" spans="1:68" s="6" customFormat="1" ht="18.75" customHeight="1" x14ac:dyDescent="0.25">
      <c r="A119" s="7" t="s">
        <v>145</v>
      </c>
      <c r="B119" s="8" t="s">
        <v>146</v>
      </c>
      <c r="C119" s="8" t="s">
        <v>156</v>
      </c>
      <c r="D119" s="7" t="s">
        <v>148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2</v>
      </c>
      <c r="AS119" s="7">
        <v>0</v>
      </c>
      <c r="AT119" s="7">
        <v>0</v>
      </c>
      <c r="AU119" s="7">
        <v>0</v>
      </c>
      <c r="AV119" s="7">
        <v>0</v>
      </c>
      <c r="AW119" s="7">
        <v>2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7">
        <v>0</v>
      </c>
      <c r="BI119" s="7">
        <v>0</v>
      </c>
      <c r="BJ119" s="7">
        <v>0</v>
      </c>
      <c r="BK119" s="7">
        <v>0</v>
      </c>
      <c r="BL119" s="7">
        <v>0</v>
      </c>
      <c r="BM119" s="7">
        <v>0</v>
      </c>
      <c r="BN119" s="7">
        <v>0</v>
      </c>
      <c r="BO119" s="7">
        <f t="shared" si="10"/>
        <v>2</v>
      </c>
      <c r="BP119" s="7">
        <f t="shared" si="11"/>
        <v>2</v>
      </c>
    </row>
    <row r="120" spans="1:68" s="6" customFormat="1" ht="18.75" customHeight="1" x14ac:dyDescent="0.25">
      <c r="A120" s="7" t="s">
        <v>145</v>
      </c>
      <c r="B120" s="8" t="s">
        <v>146</v>
      </c>
      <c r="C120" s="8" t="s">
        <v>157</v>
      </c>
      <c r="D120" s="7" t="s">
        <v>148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5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0</v>
      </c>
      <c r="BK120" s="7">
        <v>0</v>
      </c>
      <c r="BL120" s="7">
        <v>0</v>
      </c>
      <c r="BM120" s="7">
        <v>0</v>
      </c>
      <c r="BN120" s="7">
        <v>0</v>
      </c>
      <c r="BO120" s="7">
        <f t="shared" si="10"/>
        <v>0</v>
      </c>
      <c r="BP120" s="7">
        <f t="shared" si="11"/>
        <v>5</v>
      </c>
    </row>
    <row r="121" spans="1:68" s="6" customFormat="1" ht="18.75" customHeight="1" x14ac:dyDescent="0.25">
      <c r="A121" s="7" t="s">
        <v>145</v>
      </c>
      <c r="B121" s="8" t="s">
        <v>146</v>
      </c>
      <c r="C121" s="8" t="s">
        <v>158</v>
      </c>
      <c r="D121" s="7" t="s">
        <v>148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2</v>
      </c>
      <c r="AS121" s="7">
        <v>0</v>
      </c>
      <c r="AT121" s="7">
        <v>0</v>
      </c>
      <c r="AU121" s="7">
        <v>0</v>
      </c>
      <c r="AV121" s="7">
        <v>0</v>
      </c>
      <c r="AW121" s="7">
        <v>2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f t="shared" si="10"/>
        <v>2</v>
      </c>
      <c r="BP121" s="7">
        <f t="shared" si="11"/>
        <v>2</v>
      </c>
    </row>
    <row r="122" spans="1:68" s="6" customFormat="1" ht="18.75" customHeight="1" x14ac:dyDescent="0.25">
      <c r="A122" s="7" t="s">
        <v>145</v>
      </c>
      <c r="B122" s="8" t="s">
        <v>146</v>
      </c>
      <c r="C122" s="8" t="s">
        <v>159</v>
      </c>
      <c r="D122" s="7" t="s">
        <v>148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5</v>
      </c>
      <c r="AS122" s="7">
        <v>0</v>
      </c>
      <c r="AT122" s="7">
        <v>0</v>
      </c>
      <c r="AU122" s="7">
        <v>5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0</v>
      </c>
      <c r="BJ122" s="7">
        <v>0</v>
      </c>
      <c r="BK122" s="7">
        <v>0</v>
      </c>
      <c r="BL122" s="7">
        <v>0</v>
      </c>
      <c r="BM122" s="7">
        <v>0</v>
      </c>
      <c r="BN122" s="7">
        <v>0</v>
      </c>
      <c r="BO122" s="7">
        <f t="shared" si="10"/>
        <v>5</v>
      </c>
      <c r="BP122" s="7">
        <f t="shared" si="11"/>
        <v>5</v>
      </c>
    </row>
    <row r="123" spans="1:68" s="6" customFormat="1" ht="18.75" customHeight="1" x14ac:dyDescent="0.25">
      <c r="A123" s="7" t="s">
        <v>145</v>
      </c>
      <c r="B123" s="8" t="s">
        <v>146</v>
      </c>
      <c r="C123" s="8" t="s">
        <v>160</v>
      </c>
      <c r="D123" s="7" t="s">
        <v>148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0</v>
      </c>
      <c r="BO123" s="7">
        <f t="shared" si="10"/>
        <v>0</v>
      </c>
      <c r="BP123" s="7">
        <f t="shared" si="11"/>
        <v>0</v>
      </c>
    </row>
    <row r="124" spans="1:68" s="6" customFormat="1" ht="18.75" customHeight="1" x14ac:dyDescent="0.25">
      <c r="A124" s="7" t="s">
        <v>145</v>
      </c>
      <c r="B124" s="8" t="s">
        <v>146</v>
      </c>
      <c r="C124" s="8" t="s">
        <v>161</v>
      </c>
      <c r="D124" s="7" t="s">
        <v>148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5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f t="shared" si="10"/>
        <v>5</v>
      </c>
      <c r="BP124" s="7">
        <f t="shared" si="11"/>
        <v>0</v>
      </c>
    </row>
    <row r="125" spans="1:68" s="6" customFormat="1" ht="18.75" customHeight="1" x14ac:dyDescent="0.25">
      <c r="A125" s="7" t="s">
        <v>145</v>
      </c>
      <c r="B125" s="8" t="s">
        <v>162</v>
      </c>
      <c r="C125" s="8" t="s">
        <v>163</v>
      </c>
      <c r="D125" s="7" t="s">
        <v>164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8</v>
      </c>
      <c r="Y125" s="7">
        <v>0</v>
      </c>
      <c r="Z125" s="7">
        <v>0</v>
      </c>
      <c r="AA125" s="7">
        <v>8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0</v>
      </c>
      <c r="BJ125" s="7">
        <v>0</v>
      </c>
      <c r="BK125" s="7">
        <v>0</v>
      </c>
      <c r="BL125" s="7">
        <v>0</v>
      </c>
      <c r="BM125" s="7">
        <v>0</v>
      </c>
      <c r="BN125" s="7">
        <v>0</v>
      </c>
      <c r="BO125" s="7">
        <f t="shared" si="10"/>
        <v>8</v>
      </c>
      <c r="BP125" s="7">
        <f t="shared" si="11"/>
        <v>8</v>
      </c>
    </row>
    <row r="126" spans="1:68" s="6" customFormat="1" ht="18.75" customHeight="1" x14ac:dyDescent="0.25">
      <c r="A126" s="7" t="s">
        <v>145</v>
      </c>
      <c r="B126" s="8" t="s">
        <v>162</v>
      </c>
      <c r="C126" s="8" t="s">
        <v>165</v>
      </c>
      <c r="D126" s="7" t="s">
        <v>166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0</v>
      </c>
      <c r="BO126" s="7">
        <f t="shared" si="10"/>
        <v>0</v>
      </c>
      <c r="BP126" s="7">
        <f t="shared" si="11"/>
        <v>0</v>
      </c>
    </row>
    <row r="127" spans="1:68" s="6" customFormat="1" ht="18.75" customHeight="1" x14ac:dyDescent="0.25">
      <c r="A127" s="7" t="s">
        <v>145</v>
      </c>
      <c r="B127" s="8" t="s">
        <v>162</v>
      </c>
      <c r="C127" s="8" t="s">
        <v>167</v>
      </c>
      <c r="D127" s="7" t="s">
        <v>166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10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0</v>
      </c>
      <c r="BO127" s="7">
        <f t="shared" si="10"/>
        <v>10</v>
      </c>
      <c r="BP127" s="7">
        <f t="shared" si="11"/>
        <v>0</v>
      </c>
    </row>
    <row r="128" spans="1:68" s="6" customFormat="1" ht="18.75" customHeight="1" x14ac:dyDescent="0.25">
      <c r="A128" s="7" t="s">
        <v>145</v>
      </c>
      <c r="B128" s="8" t="s">
        <v>162</v>
      </c>
      <c r="C128" s="8" t="s">
        <v>168</v>
      </c>
      <c r="D128" s="7" t="s">
        <v>166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6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f t="shared" si="10"/>
        <v>6</v>
      </c>
      <c r="BP128" s="7">
        <f t="shared" si="11"/>
        <v>0</v>
      </c>
    </row>
    <row r="129" spans="1:68" s="6" customFormat="1" ht="18.75" customHeight="1" x14ac:dyDescent="0.25">
      <c r="A129" s="7" t="s">
        <v>145</v>
      </c>
      <c r="B129" s="8" t="s">
        <v>162</v>
      </c>
      <c r="C129" s="8" t="s">
        <v>169</v>
      </c>
      <c r="D129" s="7" t="s">
        <v>166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6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10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f t="shared" si="10"/>
        <v>16</v>
      </c>
      <c r="BP129" s="7">
        <f t="shared" si="11"/>
        <v>0</v>
      </c>
    </row>
    <row r="130" spans="1:68" s="6" customFormat="1" ht="18.75" customHeight="1" x14ac:dyDescent="0.25">
      <c r="A130" s="7" t="s">
        <v>145</v>
      </c>
      <c r="B130" s="8" t="s">
        <v>162</v>
      </c>
      <c r="C130" s="8" t="s">
        <v>170</v>
      </c>
      <c r="D130" s="7" t="s">
        <v>171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2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6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7">
        <v>0</v>
      </c>
      <c r="BK130" s="7">
        <v>0</v>
      </c>
      <c r="BL130" s="7">
        <v>0</v>
      </c>
      <c r="BM130" s="7">
        <v>0</v>
      </c>
      <c r="BN130" s="7">
        <v>0</v>
      </c>
      <c r="BO130" s="7">
        <f t="shared" si="10"/>
        <v>6</v>
      </c>
      <c r="BP130" s="7">
        <f t="shared" si="11"/>
        <v>2</v>
      </c>
    </row>
    <row r="131" spans="1:68" s="6" customFormat="1" ht="18.75" customHeight="1" x14ac:dyDescent="0.25">
      <c r="A131" s="7" t="s">
        <v>145</v>
      </c>
      <c r="B131" s="8" t="s">
        <v>162</v>
      </c>
      <c r="C131" s="8" t="s">
        <v>172</v>
      </c>
      <c r="D131" s="7" t="s">
        <v>171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2</v>
      </c>
      <c r="AB131" s="7">
        <v>2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0</v>
      </c>
      <c r="BJ131" s="7">
        <v>0</v>
      </c>
      <c r="BK131" s="7">
        <v>0</v>
      </c>
      <c r="BL131" s="7">
        <v>0</v>
      </c>
      <c r="BM131" s="7">
        <v>0</v>
      </c>
      <c r="BN131" s="7">
        <v>0</v>
      </c>
      <c r="BO131" s="7">
        <f t="shared" si="10"/>
        <v>2</v>
      </c>
      <c r="BP131" s="7">
        <f t="shared" si="11"/>
        <v>2</v>
      </c>
    </row>
    <row r="132" spans="1:68" s="6" customFormat="1" ht="18.75" customHeight="1" x14ac:dyDescent="0.25">
      <c r="A132" s="7" t="s">
        <v>145</v>
      </c>
      <c r="B132" s="8" t="s">
        <v>162</v>
      </c>
      <c r="C132" s="8" t="s">
        <v>173</v>
      </c>
      <c r="D132" s="7" t="s">
        <v>166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7">
        <v>0</v>
      </c>
      <c r="BI132" s="7">
        <v>0</v>
      </c>
      <c r="BJ132" s="7">
        <v>0</v>
      </c>
      <c r="BK132" s="7">
        <v>0</v>
      </c>
      <c r="BL132" s="7">
        <v>0</v>
      </c>
      <c r="BM132" s="7">
        <v>0</v>
      </c>
      <c r="BN132" s="7">
        <v>0</v>
      </c>
      <c r="BO132" s="7">
        <f t="shared" si="10"/>
        <v>0</v>
      </c>
      <c r="BP132" s="7">
        <f t="shared" si="11"/>
        <v>0</v>
      </c>
    </row>
    <row r="133" spans="1:68" s="6" customFormat="1" ht="18.75" customHeight="1" x14ac:dyDescent="0.25">
      <c r="A133" s="7" t="s">
        <v>145</v>
      </c>
      <c r="B133" s="8" t="s">
        <v>162</v>
      </c>
      <c r="C133" s="8" t="s">
        <v>174</v>
      </c>
      <c r="D133" s="7" t="s">
        <v>175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2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f t="shared" si="10"/>
        <v>0</v>
      </c>
      <c r="BP133" s="7">
        <f t="shared" si="11"/>
        <v>2</v>
      </c>
    </row>
    <row r="134" spans="1:68" s="6" customFormat="1" ht="18.75" customHeight="1" x14ac:dyDescent="0.25">
      <c r="A134" s="7" t="s">
        <v>145</v>
      </c>
      <c r="B134" s="8" t="s">
        <v>162</v>
      </c>
      <c r="C134" s="8" t="s">
        <v>176</v>
      </c>
      <c r="D134" s="7" t="s">
        <v>175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7">
        <v>0</v>
      </c>
      <c r="BK134" s="7">
        <v>0</v>
      </c>
      <c r="BL134" s="7">
        <v>0</v>
      </c>
      <c r="BM134" s="7">
        <v>0</v>
      </c>
      <c r="BN134" s="7">
        <v>0</v>
      </c>
      <c r="BO134" s="7">
        <f t="shared" si="10"/>
        <v>0</v>
      </c>
      <c r="BP134" s="7">
        <f t="shared" si="11"/>
        <v>0</v>
      </c>
    </row>
    <row r="135" spans="1:68" s="6" customFormat="1" ht="18.75" customHeight="1" x14ac:dyDescent="0.25">
      <c r="A135" s="7" t="s">
        <v>145</v>
      </c>
      <c r="B135" s="8" t="s">
        <v>162</v>
      </c>
      <c r="C135" s="8" t="s">
        <v>177</v>
      </c>
      <c r="D135" s="7" t="s">
        <v>175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10</v>
      </c>
      <c r="AR135" s="7">
        <v>0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f t="shared" si="10"/>
        <v>10</v>
      </c>
      <c r="BP135" s="7">
        <f t="shared" si="11"/>
        <v>0</v>
      </c>
    </row>
    <row r="136" spans="1:68" s="6" customFormat="1" ht="18.75" customHeight="1" x14ac:dyDescent="0.25">
      <c r="A136" s="7" t="s">
        <v>145</v>
      </c>
      <c r="B136" s="8" t="s">
        <v>162</v>
      </c>
      <c r="C136" s="8" t="s">
        <v>178</v>
      </c>
      <c r="D136" s="7" t="s">
        <v>164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5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f t="shared" si="10"/>
        <v>5</v>
      </c>
      <c r="BP136" s="7">
        <f t="shared" si="11"/>
        <v>0</v>
      </c>
    </row>
    <row r="137" spans="1:68" s="6" customFormat="1" ht="18.75" customHeight="1" x14ac:dyDescent="0.25">
      <c r="A137" s="7" t="s">
        <v>145</v>
      </c>
      <c r="B137" s="8" t="s">
        <v>162</v>
      </c>
      <c r="C137" s="8" t="s">
        <v>179</v>
      </c>
      <c r="D137" s="7" t="s">
        <v>166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8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7">
        <v>0</v>
      </c>
      <c r="BI137" s="7">
        <v>0</v>
      </c>
      <c r="BJ137" s="7">
        <v>0</v>
      </c>
      <c r="BK137" s="7">
        <v>0</v>
      </c>
      <c r="BL137" s="7">
        <v>0</v>
      </c>
      <c r="BM137" s="7">
        <v>0</v>
      </c>
      <c r="BN137" s="7">
        <v>0</v>
      </c>
      <c r="BO137" s="7">
        <f t="shared" si="10"/>
        <v>8</v>
      </c>
      <c r="BP137" s="7">
        <f t="shared" si="11"/>
        <v>0</v>
      </c>
    </row>
    <row r="138" spans="1:68" s="6" customFormat="1" ht="18.75" customHeight="1" x14ac:dyDescent="0.25">
      <c r="A138" s="7" t="s">
        <v>145</v>
      </c>
      <c r="B138" s="8" t="s">
        <v>162</v>
      </c>
      <c r="C138" s="8" t="s">
        <v>180</v>
      </c>
      <c r="D138" s="7" t="s">
        <v>166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6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f t="shared" si="10"/>
        <v>6</v>
      </c>
      <c r="BP138" s="7">
        <f t="shared" si="11"/>
        <v>0</v>
      </c>
    </row>
    <row r="139" spans="1:68" s="6" customFormat="1" ht="18.75" customHeight="1" x14ac:dyDescent="0.25">
      <c r="A139" s="7" t="s">
        <v>145</v>
      </c>
      <c r="B139" s="8" t="s">
        <v>162</v>
      </c>
      <c r="C139" s="8" t="s">
        <v>181</v>
      </c>
      <c r="D139" s="7" t="s">
        <v>166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3</v>
      </c>
      <c r="AN139" s="7">
        <v>0</v>
      </c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0</v>
      </c>
      <c r="BJ139" s="7">
        <v>0</v>
      </c>
      <c r="BK139" s="7">
        <v>0</v>
      </c>
      <c r="BL139" s="7">
        <v>0</v>
      </c>
      <c r="BM139" s="7">
        <v>0</v>
      </c>
      <c r="BN139" s="7">
        <v>0</v>
      </c>
      <c r="BO139" s="7">
        <f t="shared" si="10"/>
        <v>3</v>
      </c>
      <c r="BP139" s="7">
        <f t="shared" si="11"/>
        <v>0</v>
      </c>
    </row>
    <row r="140" spans="1:68" s="6" customFormat="1" ht="18.75" customHeight="1" x14ac:dyDescent="0.25">
      <c r="A140" s="7" t="s">
        <v>145</v>
      </c>
      <c r="B140" s="8" t="s">
        <v>162</v>
      </c>
      <c r="C140" s="8" t="s">
        <v>182</v>
      </c>
      <c r="D140" s="7" t="s">
        <v>175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2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5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7">
        <v>0</v>
      </c>
      <c r="BI140" s="7">
        <v>0</v>
      </c>
      <c r="BJ140" s="7">
        <v>0</v>
      </c>
      <c r="BK140" s="7">
        <v>0</v>
      </c>
      <c r="BL140" s="7">
        <v>0</v>
      </c>
      <c r="BM140" s="7">
        <v>0</v>
      </c>
      <c r="BN140" s="7">
        <v>0</v>
      </c>
      <c r="BO140" s="7">
        <f t="shared" si="10"/>
        <v>5</v>
      </c>
      <c r="BP140" s="7">
        <f t="shared" si="11"/>
        <v>2</v>
      </c>
    </row>
    <row r="141" spans="1:68" s="6" customFormat="1" ht="18.75" customHeight="1" x14ac:dyDescent="0.25">
      <c r="A141" s="7" t="s">
        <v>145</v>
      </c>
      <c r="B141" s="8" t="s">
        <v>162</v>
      </c>
      <c r="C141" s="8" t="s">
        <v>183</v>
      </c>
      <c r="D141" s="7" t="s">
        <v>175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5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f t="shared" si="10"/>
        <v>0</v>
      </c>
      <c r="BP141" s="7">
        <f t="shared" si="11"/>
        <v>5</v>
      </c>
    </row>
    <row r="142" spans="1:68" s="6" customFormat="1" ht="18.75" customHeight="1" x14ac:dyDescent="0.25">
      <c r="A142" s="7" t="s">
        <v>145</v>
      </c>
      <c r="B142" s="8" t="s">
        <v>162</v>
      </c>
      <c r="C142" s="8" t="s">
        <v>184</v>
      </c>
      <c r="D142" s="7" t="s">
        <v>175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6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25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10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f t="shared" si="10"/>
        <v>25</v>
      </c>
      <c r="BP142" s="7">
        <f t="shared" si="11"/>
        <v>16</v>
      </c>
    </row>
    <row r="143" spans="1:68" s="6" customFormat="1" ht="18.75" customHeight="1" x14ac:dyDescent="0.25">
      <c r="A143" s="7" t="s">
        <v>145</v>
      </c>
      <c r="B143" s="8" t="s">
        <v>162</v>
      </c>
      <c r="C143" s="8" t="s">
        <v>185</v>
      </c>
      <c r="D143" s="7" t="s">
        <v>171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10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7">
        <v>0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0</v>
      </c>
      <c r="BJ143" s="7">
        <v>0</v>
      </c>
      <c r="BK143" s="7">
        <v>0</v>
      </c>
      <c r="BL143" s="7">
        <v>0</v>
      </c>
      <c r="BM143" s="7">
        <v>0</v>
      </c>
      <c r="BN143" s="7">
        <v>0</v>
      </c>
      <c r="BO143" s="7">
        <f t="shared" ref="BO143:BO171" si="12">BM143+BK143+BI143+BG143+BE143+BC143+BA143+AY143+AW143+AU143+AS143+AQ143+AO143+AM143+AK143+AI143+AG143+AE143+AC143+AA143+Y143+W143+U143+S143+Q143+O143+M143+K143+I143+G143+E143</f>
        <v>10</v>
      </c>
      <c r="BP143" s="7">
        <f t="shared" ref="BP143:BP171" si="13">BN143+BL143+BJ143+BH143+BF143+BD143+BB143+AZ143+AX143+AV143+AT143+AR143+AP143+AN143+AL143+AJ143+AH143+AF143+AD143+AB143+Z143+X143+V143+T143+R143+P143+N143+L143+J143+H143+F143</f>
        <v>0</v>
      </c>
    </row>
    <row r="144" spans="1:68" s="6" customFormat="1" ht="18.75" customHeight="1" x14ac:dyDescent="0.25">
      <c r="A144" s="7" t="s">
        <v>145</v>
      </c>
      <c r="B144" s="8" t="s">
        <v>162</v>
      </c>
      <c r="C144" s="8" t="s">
        <v>186</v>
      </c>
      <c r="D144" s="7" t="s">
        <v>166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10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7">
        <v>0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0</v>
      </c>
      <c r="BH144" s="7">
        <v>0</v>
      </c>
      <c r="BI144" s="7">
        <v>0</v>
      </c>
      <c r="BJ144" s="7">
        <v>0</v>
      </c>
      <c r="BK144" s="7">
        <v>0</v>
      </c>
      <c r="BL144" s="7">
        <v>0</v>
      </c>
      <c r="BM144" s="7">
        <v>0</v>
      </c>
      <c r="BN144" s="7">
        <v>0</v>
      </c>
      <c r="BO144" s="7">
        <f t="shared" si="12"/>
        <v>10</v>
      </c>
      <c r="BP144" s="7">
        <f t="shared" si="13"/>
        <v>0</v>
      </c>
    </row>
    <row r="145" spans="1:68" s="6" customFormat="1" ht="18.75" customHeight="1" x14ac:dyDescent="0.25">
      <c r="A145" s="7" t="s">
        <v>145</v>
      </c>
      <c r="B145" s="8" t="s">
        <v>162</v>
      </c>
      <c r="C145" s="8" t="s">
        <v>187</v>
      </c>
      <c r="D145" s="7" t="s">
        <v>166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20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f t="shared" si="12"/>
        <v>20</v>
      </c>
      <c r="BP145" s="7">
        <f t="shared" si="13"/>
        <v>0</v>
      </c>
    </row>
    <row r="146" spans="1:68" s="6" customFormat="1" ht="18.75" customHeight="1" x14ac:dyDescent="0.25">
      <c r="A146" s="7" t="s">
        <v>145</v>
      </c>
      <c r="B146" s="8" t="s">
        <v>162</v>
      </c>
      <c r="C146" s="8" t="s">
        <v>188</v>
      </c>
      <c r="D146" s="7" t="s">
        <v>166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7">
        <v>0</v>
      </c>
      <c r="BI146" s="7">
        <v>0</v>
      </c>
      <c r="BJ146" s="7">
        <v>0</v>
      </c>
      <c r="BK146" s="7">
        <v>0</v>
      </c>
      <c r="BL146" s="7">
        <v>0</v>
      </c>
      <c r="BM146" s="7">
        <v>0</v>
      </c>
      <c r="BN146" s="7">
        <v>0</v>
      </c>
      <c r="BO146" s="7">
        <f t="shared" si="12"/>
        <v>0</v>
      </c>
      <c r="BP146" s="7">
        <f t="shared" si="13"/>
        <v>0</v>
      </c>
    </row>
    <row r="147" spans="1:68" s="6" customFormat="1" ht="18.75" customHeight="1" x14ac:dyDescent="0.25">
      <c r="A147" s="7" t="s">
        <v>145</v>
      </c>
      <c r="B147" s="8" t="s">
        <v>162</v>
      </c>
      <c r="C147" s="8" t="s">
        <v>189</v>
      </c>
      <c r="D147" s="7" t="s">
        <v>175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7">
        <v>3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0</v>
      </c>
      <c r="BD147" s="7">
        <v>0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f t="shared" si="12"/>
        <v>3</v>
      </c>
      <c r="BP147" s="7">
        <f t="shared" si="13"/>
        <v>0</v>
      </c>
    </row>
    <row r="148" spans="1:68" s="6" customFormat="1" ht="18.75" customHeight="1" x14ac:dyDescent="0.25">
      <c r="A148" s="7" t="s">
        <v>145</v>
      </c>
      <c r="B148" s="8" t="s">
        <v>162</v>
      </c>
      <c r="C148" s="8" t="s">
        <v>190</v>
      </c>
      <c r="D148" s="7" t="s">
        <v>175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15</v>
      </c>
      <c r="AR148" s="7">
        <v>5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7">
        <v>0</v>
      </c>
      <c r="BI148" s="7">
        <v>0</v>
      </c>
      <c r="BJ148" s="7">
        <v>0</v>
      </c>
      <c r="BK148" s="7">
        <v>0</v>
      </c>
      <c r="BL148" s="7">
        <v>0</v>
      </c>
      <c r="BM148" s="7">
        <v>0</v>
      </c>
      <c r="BN148" s="7">
        <v>0</v>
      </c>
      <c r="BO148" s="7">
        <f t="shared" si="12"/>
        <v>15</v>
      </c>
      <c r="BP148" s="7">
        <f t="shared" si="13"/>
        <v>5</v>
      </c>
    </row>
    <row r="149" spans="1:68" s="6" customFormat="1" ht="18.75" customHeight="1" x14ac:dyDescent="0.25">
      <c r="A149" s="7" t="s">
        <v>145</v>
      </c>
      <c r="B149" s="8" t="s">
        <v>162</v>
      </c>
      <c r="C149" s="8" t="s">
        <v>191</v>
      </c>
      <c r="D149" s="7" t="s">
        <v>171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10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0</v>
      </c>
      <c r="BJ149" s="7">
        <v>0</v>
      </c>
      <c r="BK149" s="7">
        <v>0</v>
      </c>
      <c r="BL149" s="7">
        <v>0</v>
      </c>
      <c r="BM149" s="7">
        <v>0</v>
      </c>
      <c r="BN149" s="7">
        <v>0</v>
      </c>
      <c r="BO149" s="7">
        <f t="shared" si="12"/>
        <v>10</v>
      </c>
      <c r="BP149" s="7">
        <f t="shared" si="13"/>
        <v>0</v>
      </c>
    </row>
    <row r="150" spans="1:68" s="6" customFormat="1" ht="18.75" customHeight="1" x14ac:dyDescent="0.25">
      <c r="A150" s="7" t="s">
        <v>145</v>
      </c>
      <c r="B150" s="8" t="s">
        <v>162</v>
      </c>
      <c r="C150" s="8" t="s">
        <v>192</v>
      </c>
      <c r="D150" s="7" t="s">
        <v>164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10</v>
      </c>
      <c r="Y150" s="7">
        <v>0</v>
      </c>
      <c r="Z150" s="7">
        <v>0</v>
      </c>
      <c r="AA150" s="7">
        <v>10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25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0</v>
      </c>
      <c r="BD150" s="7">
        <v>0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f t="shared" si="12"/>
        <v>35</v>
      </c>
      <c r="BP150" s="7">
        <f t="shared" si="13"/>
        <v>10</v>
      </c>
    </row>
    <row r="151" spans="1:68" s="6" customFormat="1" ht="18.75" customHeight="1" x14ac:dyDescent="0.25">
      <c r="A151" s="7" t="s">
        <v>145</v>
      </c>
      <c r="B151" s="8" t="s">
        <v>162</v>
      </c>
      <c r="C151" s="8" t="s">
        <v>193</v>
      </c>
      <c r="D151" s="7" t="s">
        <v>164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2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5</v>
      </c>
      <c r="Y151" s="7">
        <v>0</v>
      </c>
      <c r="Z151" s="7">
        <v>0</v>
      </c>
      <c r="AA151" s="7">
        <v>10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5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0</v>
      </c>
      <c r="BD151" s="7">
        <v>0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f t="shared" si="12"/>
        <v>17</v>
      </c>
      <c r="BP151" s="7">
        <f t="shared" si="13"/>
        <v>5</v>
      </c>
    </row>
    <row r="152" spans="1:68" s="6" customFormat="1" ht="18.75" customHeight="1" x14ac:dyDescent="0.25">
      <c r="A152" s="7" t="s">
        <v>145</v>
      </c>
      <c r="B152" s="8" t="s">
        <v>162</v>
      </c>
      <c r="C152" s="8" t="s">
        <v>194</v>
      </c>
      <c r="D152" s="7" t="s">
        <v>175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2.5</v>
      </c>
      <c r="P152" s="7">
        <v>2.5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10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f t="shared" si="12"/>
        <v>2.5</v>
      </c>
      <c r="BP152" s="7">
        <f t="shared" si="13"/>
        <v>12.5</v>
      </c>
    </row>
    <row r="153" spans="1:68" s="6" customFormat="1" ht="18.75" customHeight="1" x14ac:dyDescent="0.25">
      <c r="A153" s="7" t="s">
        <v>145</v>
      </c>
      <c r="B153" s="8" t="s">
        <v>162</v>
      </c>
      <c r="C153" s="8" t="s">
        <v>195</v>
      </c>
      <c r="D153" s="7" t="s">
        <v>166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6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0</v>
      </c>
      <c r="BJ153" s="7">
        <v>0</v>
      </c>
      <c r="BK153" s="7">
        <v>0</v>
      </c>
      <c r="BL153" s="7">
        <v>0</v>
      </c>
      <c r="BM153" s="7">
        <v>0</v>
      </c>
      <c r="BN153" s="7">
        <v>0</v>
      </c>
      <c r="BO153" s="7">
        <f t="shared" si="12"/>
        <v>6</v>
      </c>
      <c r="BP153" s="7">
        <f t="shared" si="13"/>
        <v>0</v>
      </c>
    </row>
    <row r="154" spans="1:68" s="6" customFormat="1" ht="18.75" customHeight="1" x14ac:dyDescent="0.25">
      <c r="A154" s="7" t="s">
        <v>145</v>
      </c>
      <c r="B154" s="8" t="s">
        <v>162</v>
      </c>
      <c r="C154" s="8" t="s">
        <v>196</v>
      </c>
      <c r="D154" s="7" t="s">
        <v>171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2.7</v>
      </c>
      <c r="AH154" s="7">
        <v>2.7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0</v>
      </c>
      <c r="BJ154" s="7">
        <v>0</v>
      </c>
      <c r="BK154" s="7">
        <v>0</v>
      </c>
      <c r="BL154" s="7">
        <v>0</v>
      </c>
      <c r="BM154" s="7">
        <v>0</v>
      </c>
      <c r="BN154" s="7">
        <v>0</v>
      </c>
      <c r="BO154" s="7">
        <f t="shared" si="12"/>
        <v>2.7</v>
      </c>
      <c r="BP154" s="7">
        <f t="shared" si="13"/>
        <v>2.7</v>
      </c>
    </row>
    <row r="155" spans="1:68" s="6" customFormat="1" ht="18.75" customHeight="1" x14ac:dyDescent="0.25">
      <c r="A155" s="7" t="s">
        <v>145</v>
      </c>
      <c r="B155" s="8" t="s">
        <v>197</v>
      </c>
      <c r="C155" s="8" t="s">
        <v>198</v>
      </c>
      <c r="D155" s="7" t="s">
        <v>199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3</v>
      </c>
      <c r="AP155" s="7">
        <v>3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0</v>
      </c>
      <c r="BO155" s="7">
        <f t="shared" si="12"/>
        <v>3</v>
      </c>
      <c r="BP155" s="7">
        <f t="shared" si="13"/>
        <v>3</v>
      </c>
    </row>
    <row r="156" spans="1:68" s="6" customFormat="1" ht="18.75" customHeight="1" x14ac:dyDescent="0.25">
      <c r="A156" s="7" t="s">
        <v>145</v>
      </c>
      <c r="B156" s="8" t="s">
        <v>197</v>
      </c>
      <c r="C156" s="8" t="s">
        <v>200</v>
      </c>
      <c r="D156" s="7" t="s">
        <v>199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f t="shared" si="12"/>
        <v>0</v>
      </c>
      <c r="BP156" s="7">
        <f t="shared" si="13"/>
        <v>0</v>
      </c>
    </row>
    <row r="157" spans="1:68" s="6" customFormat="1" ht="18.75" customHeight="1" x14ac:dyDescent="0.25">
      <c r="A157" s="7" t="s">
        <v>145</v>
      </c>
      <c r="B157" s="8" t="s">
        <v>197</v>
      </c>
      <c r="C157" s="8" t="s">
        <v>201</v>
      </c>
      <c r="D157" s="7" t="s">
        <v>199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0</v>
      </c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7">
        <v>2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f t="shared" si="12"/>
        <v>2</v>
      </c>
      <c r="BP157" s="7">
        <f t="shared" si="13"/>
        <v>0</v>
      </c>
    </row>
    <row r="158" spans="1:68" s="6" customFormat="1" ht="18.75" customHeight="1" x14ac:dyDescent="0.25">
      <c r="A158" s="7" t="s">
        <v>145</v>
      </c>
      <c r="B158" s="8" t="s">
        <v>202</v>
      </c>
      <c r="C158" s="8" t="s">
        <v>203</v>
      </c>
      <c r="D158" s="7" t="s">
        <v>204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7">
        <v>0</v>
      </c>
      <c r="BI158" s="7">
        <v>0</v>
      </c>
      <c r="BJ158" s="7">
        <v>0</v>
      </c>
      <c r="BK158" s="7">
        <v>0</v>
      </c>
      <c r="BL158" s="7">
        <v>0</v>
      </c>
      <c r="BM158" s="7">
        <v>0</v>
      </c>
      <c r="BN158" s="7">
        <v>0</v>
      </c>
      <c r="BO158" s="7">
        <f t="shared" si="12"/>
        <v>0</v>
      </c>
      <c r="BP158" s="7">
        <f t="shared" si="13"/>
        <v>0</v>
      </c>
    </row>
    <row r="159" spans="1:68" s="6" customFormat="1" ht="18.75" customHeight="1" x14ac:dyDescent="0.25">
      <c r="A159" s="7" t="s">
        <v>145</v>
      </c>
      <c r="B159" s="8" t="s">
        <v>202</v>
      </c>
      <c r="C159" s="8" t="s">
        <v>205</v>
      </c>
      <c r="D159" s="7" t="s">
        <v>204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3.3</v>
      </c>
      <c r="AN159" s="7">
        <v>0</v>
      </c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0</v>
      </c>
      <c r="BJ159" s="7">
        <v>0</v>
      </c>
      <c r="BK159" s="7">
        <v>0</v>
      </c>
      <c r="BL159" s="7">
        <v>0</v>
      </c>
      <c r="BM159" s="7">
        <v>0</v>
      </c>
      <c r="BN159" s="7">
        <v>0</v>
      </c>
      <c r="BO159" s="7">
        <f t="shared" si="12"/>
        <v>3.3</v>
      </c>
      <c r="BP159" s="7">
        <f t="shared" si="13"/>
        <v>0</v>
      </c>
    </row>
    <row r="160" spans="1:68" s="6" customFormat="1" ht="18.75" customHeight="1" x14ac:dyDescent="0.25">
      <c r="A160" s="7" t="s">
        <v>145</v>
      </c>
      <c r="B160" s="8" t="s">
        <v>202</v>
      </c>
      <c r="C160" s="8" t="s">
        <v>206</v>
      </c>
      <c r="D160" s="7" t="s">
        <v>204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0</v>
      </c>
      <c r="BO160" s="7">
        <f t="shared" si="12"/>
        <v>0</v>
      </c>
      <c r="BP160" s="7">
        <f t="shared" si="13"/>
        <v>0</v>
      </c>
    </row>
    <row r="161" spans="1:68" s="6" customFormat="1" ht="18.75" customHeight="1" x14ac:dyDescent="0.25">
      <c r="A161" s="7" t="s">
        <v>145</v>
      </c>
      <c r="B161" s="8" t="s">
        <v>202</v>
      </c>
      <c r="C161" s="8" t="s">
        <v>207</v>
      </c>
      <c r="D161" s="7" t="s">
        <v>208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5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0</v>
      </c>
      <c r="BO161" s="7">
        <f t="shared" si="12"/>
        <v>5</v>
      </c>
      <c r="BP161" s="7">
        <f t="shared" si="13"/>
        <v>0</v>
      </c>
    </row>
    <row r="162" spans="1:68" s="6" customFormat="1" ht="18.75" customHeight="1" x14ac:dyDescent="0.25">
      <c r="A162" s="7" t="s">
        <v>145</v>
      </c>
      <c r="B162" s="8" t="s">
        <v>202</v>
      </c>
      <c r="C162" s="8" t="s">
        <v>209</v>
      </c>
      <c r="D162" s="7" t="s">
        <v>208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1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f t="shared" si="12"/>
        <v>1</v>
      </c>
      <c r="BP162" s="7">
        <f t="shared" si="13"/>
        <v>0</v>
      </c>
    </row>
    <row r="163" spans="1:68" s="6" customFormat="1" ht="18.75" customHeight="1" x14ac:dyDescent="0.25">
      <c r="A163" s="7" t="s">
        <v>145</v>
      </c>
      <c r="B163" s="8" t="s">
        <v>202</v>
      </c>
      <c r="C163" s="8" t="s">
        <v>210</v>
      </c>
      <c r="D163" s="7" t="s">
        <v>208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0</v>
      </c>
      <c r="BJ163" s="7">
        <v>0</v>
      </c>
      <c r="BK163" s="7">
        <v>0</v>
      </c>
      <c r="BL163" s="7">
        <v>0</v>
      </c>
      <c r="BM163" s="7">
        <v>0</v>
      </c>
      <c r="BN163" s="7">
        <v>0</v>
      </c>
      <c r="BO163" s="7">
        <f t="shared" si="12"/>
        <v>0</v>
      </c>
      <c r="BP163" s="7">
        <f t="shared" si="13"/>
        <v>0</v>
      </c>
    </row>
    <row r="164" spans="1:68" s="6" customFormat="1" ht="18.75" customHeight="1" x14ac:dyDescent="0.25">
      <c r="A164" s="7" t="s">
        <v>145</v>
      </c>
      <c r="B164" s="8" t="s">
        <v>202</v>
      </c>
      <c r="C164" s="8" t="s">
        <v>211</v>
      </c>
      <c r="D164" s="7" t="s">
        <v>204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0</v>
      </c>
      <c r="BD164" s="7">
        <v>0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f t="shared" si="12"/>
        <v>0</v>
      </c>
      <c r="BP164" s="7">
        <f t="shared" si="13"/>
        <v>0</v>
      </c>
    </row>
    <row r="165" spans="1:68" s="6" customFormat="1" ht="18.75" customHeight="1" x14ac:dyDescent="0.25">
      <c r="A165" s="7" t="s">
        <v>145</v>
      </c>
      <c r="B165" s="8" t="s">
        <v>202</v>
      </c>
      <c r="C165" s="8" t="s">
        <v>212</v>
      </c>
      <c r="D165" s="7" t="s">
        <v>204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2</v>
      </c>
      <c r="AH165" s="7">
        <v>3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3</v>
      </c>
      <c r="BC165" s="7">
        <v>0</v>
      </c>
      <c r="BD165" s="7">
        <v>0</v>
      </c>
      <c r="BE165" s="7">
        <v>3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f t="shared" si="12"/>
        <v>5</v>
      </c>
      <c r="BP165" s="7">
        <f t="shared" si="13"/>
        <v>6</v>
      </c>
    </row>
    <row r="166" spans="1:68" s="6" customFormat="1" ht="18.75" customHeight="1" x14ac:dyDescent="0.25">
      <c r="A166" s="7" t="s">
        <v>145</v>
      </c>
      <c r="B166" s="8" t="s">
        <v>202</v>
      </c>
      <c r="C166" s="8" t="s">
        <v>213</v>
      </c>
      <c r="D166" s="7" t="s">
        <v>208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2</v>
      </c>
      <c r="AH166" s="7">
        <v>2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0</v>
      </c>
      <c r="BD166" s="7">
        <v>0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f t="shared" si="12"/>
        <v>2</v>
      </c>
      <c r="BP166" s="7">
        <f t="shared" si="13"/>
        <v>2</v>
      </c>
    </row>
    <row r="167" spans="1:68" s="6" customFormat="1" ht="18.75" customHeight="1" x14ac:dyDescent="0.25">
      <c r="A167" s="7" t="s">
        <v>145</v>
      </c>
      <c r="B167" s="8" t="s">
        <v>202</v>
      </c>
      <c r="C167" s="8" t="s">
        <v>214</v>
      </c>
      <c r="D167" s="7" t="s">
        <v>204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3.5</v>
      </c>
      <c r="AH167" s="7">
        <v>2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0</v>
      </c>
      <c r="BD167" s="7">
        <v>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f t="shared" si="12"/>
        <v>3.5</v>
      </c>
      <c r="BP167" s="7">
        <f t="shared" si="13"/>
        <v>2</v>
      </c>
    </row>
    <row r="168" spans="1:68" s="6" customFormat="1" ht="18.75" customHeight="1" x14ac:dyDescent="0.25">
      <c r="A168" s="7" t="s">
        <v>145</v>
      </c>
      <c r="B168" s="8" t="s">
        <v>202</v>
      </c>
      <c r="C168" s="8" t="s">
        <v>215</v>
      </c>
      <c r="D168" s="7" t="s">
        <v>204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f t="shared" si="12"/>
        <v>0</v>
      </c>
      <c r="BP168" s="7">
        <f t="shared" si="13"/>
        <v>0</v>
      </c>
    </row>
    <row r="169" spans="1:68" s="6" customFormat="1" ht="18.75" customHeight="1" x14ac:dyDescent="0.25">
      <c r="A169" s="7" t="s">
        <v>145</v>
      </c>
      <c r="B169" s="8" t="s">
        <v>202</v>
      </c>
      <c r="C169" s="8" t="s">
        <v>216</v>
      </c>
      <c r="D169" s="7" t="s">
        <v>204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2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0</v>
      </c>
      <c r="BJ169" s="7">
        <v>0</v>
      </c>
      <c r="BK169" s="7">
        <v>0</v>
      </c>
      <c r="BL169" s="7">
        <v>0</v>
      </c>
      <c r="BM169" s="7">
        <v>0</v>
      </c>
      <c r="BN169" s="7">
        <v>0</v>
      </c>
      <c r="BO169" s="7">
        <f t="shared" si="12"/>
        <v>2</v>
      </c>
      <c r="BP169" s="7">
        <f t="shared" si="13"/>
        <v>0</v>
      </c>
    </row>
    <row r="170" spans="1:68" s="6" customFormat="1" ht="18.75" customHeight="1" x14ac:dyDescent="0.25">
      <c r="A170" s="7" t="s">
        <v>145</v>
      </c>
      <c r="B170" s="8" t="s">
        <v>202</v>
      </c>
      <c r="C170" s="8" t="s">
        <v>217</v>
      </c>
      <c r="D170" s="7" t="s">
        <v>204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3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f t="shared" si="12"/>
        <v>3</v>
      </c>
      <c r="BP170" s="7">
        <f t="shared" si="13"/>
        <v>0</v>
      </c>
    </row>
    <row r="171" spans="1:68" s="6" customFormat="1" ht="18.75" customHeight="1" x14ac:dyDescent="0.25">
      <c r="A171" s="7" t="s">
        <v>145</v>
      </c>
      <c r="B171" s="8" t="s">
        <v>202</v>
      </c>
      <c r="C171" s="8" t="s">
        <v>218</v>
      </c>
      <c r="D171" s="7" t="s">
        <v>208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3</v>
      </c>
      <c r="AH171" s="7">
        <v>3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0</v>
      </c>
      <c r="BD171" s="7">
        <v>0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f t="shared" si="12"/>
        <v>3</v>
      </c>
      <c r="BP171" s="7">
        <f t="shared" si="13"/>
        <v>3</v>
      </c>
    </row>
    <row r="172" spans="1:68" s="6" customFormat="1" ht="18.75" customHeight="1" x14ac:dyDescent="0.25">
      <c r="A172" s="5" t="s">
        <v>145</v>
      </c>
      <c r="B172" s="10"/>
      <c r="C172" s="10"/>
      <c r="D172" s="5"/>
      <c r="E172" s="5">
        <f>SUM(E111:E171)</f>
        <v>0</v>
      </c>
      <c r="F172" s="5">
        <f t="shared" ref="F172:BP172" si="14">SUM(F111:F171)</f>
        <v>0</v>
      </c>
      <c r="G172" s="5">
        <f t="shared" si="14"/>
        <v>0</v>
      </c>
      <c r="H172" s="5">
        <f t="shared" si="14"/>
        <v>0</v>
      </c>
      <c r="I172" s="5">
        <f t="shared" si="14"/>
        <v>0</v>
      </c>
      <c r="J172" s="5">
        <f t="shared" si="14"/>
        <v>0</v>
      </c>
      <c r="K172" s="5">
        <f t="shared" si="14"/>
        <v>0</v>
      </c>
      <c r="L172" s="5">
        <f t="shared" si="14"/>
        <v>0</v>
      </c>
      <c r="M172" s="5">
        <f t="shared" si="14"/>
        <v>0</v>
      </c>
      <c r="N172" s="5">
        <f t="shared" si="14"/>
        <v>0</v>
      </c>
      <c r="O172" s="5">
        <f t="shared" si="14"/>
        <v>4.5</v>
      </c>
      <c r="P172" s="5">
        <f t="shared" si="14"/>
        <v>15.5</v>
      </c>
      <c r="Q172" s="5">
        <f t="shared" si="14"/>
        <v>0</v>
      </c>
      <c r="R172" s="5">
        <f t="shared" si="14"/>
        <v>0</v>
      </c>
      <c r="S172" s="5">
        <f t="shared" si="14"/>
        <v>0</v>
      </c>
      <c r="T172" s="5">
        <f t="shared" si="14"/>
        <v>7</v>
      </c>
      <c r="U172" s="5">
        <f t="shared" si="14"/>
        <v>0</v>
      </c>
      <c r="V172" s="5">
        <f t="shared" si="14"/>
        <v>0</v>
      </c>
      <c r="W172" s="5">
        <f t="shared" si="14"/>
        <v>0</v>
      </c>
      <c r="X172" s="5">
        <f t="shared" si="14"/>
        <v>25</v>
      </c>
      <c r="Y172" s="5">
        <f t="shared" si="14"/>
        <v>10</v>
      </c>
      <c r="Z172" s="5">
        <f t="shared" si="14"/>
        <v>0</v>
      </c>
      <c r="AA172" s="5">
        <f t="shared" si="14"/>
        <v>80</v>
      </c>
      <c r="AB172" s="5">
        <f t="shared" si="14"/>
        <v>2</v>
      </c>
      <c r="AC172" s="5">
        <f t="shared" si="14"/>
        <v>6</v>
      </c>
      <c r="AD172" s="5">
        <f t="shared" si="14"/>
        <v>0</v>
      </c>
      <c r="AE172" s="5">
        <f t="shared" si="14"/>
        <v>10</v>
      </c>
      <c r="AF172" s="5">
        <f t="shared" si="14"/>
        <v>0</v>
      </c>
      <c r="AG172" s="5">
        <f t="shared" si="14"/>
        <v>32.200000000000003</v>
      </c>
      <c r="AH172" s="5">
        <f t="shared" si="14"/>
        <v>19.7</v>
      </c>
      <c r="AI172" s="5">
        <f t="shared" si="14"/>
        <v>30</v>
      </c>
      <c r="AJ172" s="5">
        <f t="shared" si="14"/>
        <v>20</v>
      </c>
      <c r="AK172" s="5">
        <f t="shared" si="14"/>
        <v>26</v>
      </c>
      <c r="AL172" s="5">
        <f t="shared" si="14"/>
        <v>0</v>
      </c>
      <c r="AM172" s="5">
        <f t="shared" si="14"/>
        <v>6.3</v>
      </c>
      <c r="AN172" s="5">
        <f t="shared" si="14"/>
        <v>0</v>
      </c>
      <c r="AO172" s="5">
        <f t="shared" si="14"/>
        <v>3</v>
      </c>
      <c r="AP172" s="5">
        <f t="shared" si="14"/>
        <v>8</v>
      </c>
      <c r="AQ172" s="5">
        <f t="shared" si="14"/>
        <v>46</v>
      </c>
      <c r="AR172" s="5">
        <f t="shared" si="14"/>
        <v>22</v>
      </c>
      <c r="AS172" s="5">
        <f t="shared" si="14"/>
        <v>12</v>
      </c>
      <c r="AT172" s="5">
        <f t="shared" si="14"/>
        <v>0</v>
      </c>
      <c r="AU172" s="5">
        <f t="shared" si="14"/>
        <v>32</v>
      </c>
      <c r="AV172" s="5">
        <f t="shared" si="14"/>
        <v>0</v>
      </c>
      <c r="AW172" s="5">
        <f t="shared" si="14"/>
        <v>17</v>
      </c>
      <c r="AX172" s="5">
        <f t="shared" si="14"/>
        <v>0</v>
      </c>
      <c r="AY172" s="5">
        <f t="shared" si="14"/>
        <v>7</v>
      </c>
      <c r="AZ172" s="5">
        <f t="shared" si="14"/>
        <v>0</v>
      </c>
      <c r="BA172" s="5">
        <f t="shared" si="14"/>
        <v>0</v>
      </c>
      <c r="BB172" s="5">
        <f t="shared" si="14"/>
        <v>3</v>
      </c>
      <c r="BC172" s="5">
        <f t="shared" si="14"/>
        <v>0</v>
      </c>
      <c r="BD172" s="5">
        <f t="shared" si="14"/>
        <v>0</v>
      </c>
      <c r="BE172" s="5">
        <f t="shared" si="14"/>
        <v>3</v>
      </c>
      <c r="BF172" s="5">
        <f t="shared" si="14"/>
        <v>0</v>
      </c>
      <c r="BG172" s="5">
        <f t="shared" si="14"/>
        <v>0</v>
      </c>
      <c r="BH172" s="5">
        <f t="shared" si="14"/>
        <v>0</v>
      </c>
      <c r="BI172" s="5">
        <f t="shared" si="14"/>
        <v>0</v>
      </c>
      <c r="BJ172" s="5">
        <f t="shared" si="14"/>
        <v>0</v>
      </c>
      <c r="BK172" s="5">
        <f t="shared" si="14"/>
        <v>0</v>
      </c>
      <c r="BL172" s="5">
        <f t="shared" si="14"/>
        <v>0</v>
      </c>
      <c r="BM172" s="5">
        <f t="shared" si="14"/>
        <v>0</v>
      </c>
      <c r="BN172" s="5">
        <f t="shared" si="14"/>
        <v>0</v>
      </c>
      <c r="BO172" s="5">
        <f t="shared" si="14"/>
        <v>325</v>
      </c>
      <c r="BP172" s="5">
        <f t="shared" si="14"/>
        <v>122.2</v>
      </c>
    </row>
    <row r="173" spans="1:68" s="6" customFormat="1" ht="18.75" customHeight="1" x14ac:dyDescent="0.25">
      <c r="A173" s="7" t="s">
        <v>219</v>
      </c>
      <c r="B173" s="8" t="s">
        <v>220</v>
      </c>
      <c r="C173" s="8" t="s">
        <v>221</v>
      </c>
      <c r="D173" s="7" t="s">
        <v>222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1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0</v>
      </c>
      <c r="BJ173" s="7">
        <v>0</v>
      </c>
      <c r="BK173" s="7">
        <v>0</v>
      </c>
      <c r="BL173" s="7">
        <v>0</v>
      </c>
      <c r="BM173" s="7">
        <v>0</v>
      </c>
      <c r="BN173" s="7">
        <v>0</v>
      </c>
      <c r="BO173" s="7">
        <f t="shared" ref="BO173:BO204" si="15">BM173+BK173+BI173+BG173+BE173+BC173+BA173+AY173+AW173+AU173+AS173+AQ173+AO173+AM173+AK173+AI173+AG173+AE173+AC173+AA173+Y173+W173+U173+S173+Q173+O173+M173+K173+I173+G173+E173</f>
        <v>1</v>
      </c>
      <c r="BP173" s="7">
        <f t="shared" ref="BP173:BP204" si="16">BN173+BL173+BJ173+BH173+BF173+BD173+BB173+AZ173+AX173+AV173+AT173+AR173+AP173+AN173+AL173+AJ173+AH173+AF173+AD173+AB173+Z173+X173+V173+T173+R173+P173+N173+L173+J173+H173+F173</f>
        <v>0</v>
      </c>
    </row>
    <row r="174" spans="1:68" s="6" customFormat="1" ht="18.75" customHeight="1" x14ac:dyDescent="0.25">
      <c r="A174" s="7" t="s">
        <v>219</v>
      </c>
      <c r="B174" s="8" t="s">
        <v>220</v>
      </c>
      <c r="C174" s="8" t="s">
        <v>223</v>
      </c>
      <c r="D174" s="7" t="s">
        <v>222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f t="shared" si="15"/>
        <v>0</v>
      </c>
      <c r="BP174" s="7">
        <f t="shared" si="16"/>
        <v>0</v>
      </c>
    </row>
    <row r="175" spans="1:68" s="6" customFormat="1" ht="18.75" customHeight="1" x14ac:dyDescent="0.25">
      <c r="A175" s="7" t="s">
        <v>219</v>
      </c>
      <c r="B175" s="8" t="s">
        <v>220</v>
      </c>
      <c r="C175" s="8" t="s">
        <v>224</v>
      </c>
      <c r="D175" s="7" t="s">
        <v>222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1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f t="shared" si="15"/>
        <v>1</v>
      </c>
      <c r="BP175" s="7">
        <f t="shared" si="16"/>
        <v>0</v>
      </c>
    </row>
    <row r="176" spans="1:68" s="6" customFormat="1" ht="18.75" customHeight="1" x14ac:dyDescent="0.25">
      <c r="A176" s="7" t="s">
        <v>219</v>
      </c>
      <c r="B176" s="8" t="s">
        <v>220</v>
      </c>
      <c r="C176" s="8" t="s">
        <v>225</v>
      </c>
      <c r="D176" s="7" t="s">
        <v>222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5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f t="shared" si="15"/>
        <v>0</v>
      </c>
      <c r="BP176" s="7">
        <f t="shared" si="16"/>
        <v>5</v>
      </c>
    </row>
    <row r="177" spans="1:68" s="6" customFormat="1" ht="18.75" customHeight="1" x14ac:dyDescent="0.25">
      <c r="A177" s="7" t="s">
        <v>219</v>
      </c>
      <c r="B177" s="8" t="s">
        <v>220</v>
      </c>
      <c r="C177" s="8" t="s">
        <v>226</v>
      </c>
      <c r="D177" s="7" t="s">
        <v>222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2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f t="shared" si="15"/>
        <v>2</v>
      </c>
      <c r="BP177" s="7">
        <f t="shared" si="16"/>
        <v>0</v>
      </c>
    </row>
    <row r="178" spans="1:68" s="6" customFormat="1" ht="18.75" customHeight="1" x14ac:dyDescent="0.25">
      <c r="A178" s="7" t="s">
        <v>219</v>
      </c>
      <c r="B178" s="8" t="s">
        <v>220</v>
      </c>
      <c r="C178" s="8" t="s">
        <v>227</v>
      </c>
      <c r="D178" s="7" t="s">
        <v>222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1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f t="shared" si="15"/>
        <v>1</v>
      </c>
      <c r="BP178" s="7">
        <f t="shared" si="16"/>
        <v>0</v>
      </c>
    </row>
    <row r="179" spans="1:68" s="6" customFormat="1" ht="18.75" customHeight="1" x14ac:dyDescent="0.25">
      <c r="A179" s="7" t="s">
        <v>219</v>
      </c>
      <c r="B179" s="8" t="s">
        <v>220</v>
      </c>
      <c r="C179" s="8" t="s">
        <v>228</v>
      </c>
      <c r="D179" s="7" t="s">
        <v>222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2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f t="shared" si="15"/>
        <v>2</v>
      </c>
      <c r="BP179" s="7">
        <f t="shared" si="16"/>
        <v>0</v>
      </c>
    </row>
    <row r="180" spans="1:68" s="6" customFormat="1" ht="18.75" customHeight="1" x14ac:dyDescent="0.25">
      <c r="A180" s="7" t="s">
        <v>219</v>
      </c>
      <c r="B180" s="8" t="s">
        <v>220</v>
      </c>
      <c r="C180" s="8" t="s">
        <v>229</v>
      </c>
      <c r="D180" s="7" t="s">
        <v>222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f t="shared" si="15"/>
        <v>0</v>
      </c>
      <c r="BP180" s="7">
        <f t="shared" si="16"/>
        <v>0</v>
      </c>
    </row>
    <row r="181" spans="1:68" s="6" customFormat="1" ht="18.75" customHeight="1" x14ac:dyDescent="0.25">
      <c r="A181" s="7" t="s">
        <v>219</v>
      </c>
      <c r="B181" s="8" t="s">
        <v>220</v>
      </c>
      <c r="C181" s="8" t="s">
        <v>230</v>
      </c>
      <c r="D181" s="7" t="s">
        <v>222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3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f t="shared" si="15"/>
        <v>3</v>
      </c>
      <c r="BP181" s="7">
        <f t="shared" si="16"/>
        <v>0</v>
      </c>
    </row>
    <row r="182" spans="1:68" s="6" customFormat="1" ht="18.75" customHeight="1" x14ac:dyDescent="0.25">
      <c r="A182" s="7" t="s">
        <v>219</v>
      </c>
      <c r="B182" s="8" t="s">
        <v>220</v>
      </c>
      <c r="C182" s="8" t="s">
        <v>231</v>
      </c>
      <c r="D182" s="7" t="s">
        <v>222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7">
        <v>1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f t="shared" si="15"/>
        <v>1</v>
      </c>
      <c r="BP182" s="7">
        <f t="shared" si="16"/>
        <v>0</v>
      </c>
    </row>
    <row r="183" spans="1:68" s="6" customFormat="1" ht="18.75" customHeight="1" x14ac:dyDescent="0.25">
      <c r="A183" s="7" t="s">
        <v>219</v>
      </c>
      <c r="B183" s="8" t="s">
        <v>232</v>
      </c>
      <c r="C183" s="8" t="s">
        <v>233</v>
      </c>
      <c r="D183" s="7" t="s">
        <v>234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5</v>
      </c>
      <c r="BH183" s="7">
        <v>5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f t="shared" si="15"/>
        <v>5</v>
      </c>
      <c r="BP183" s="7">
        <f t="shared" si="16"/>
        <v>5</v>
      </c>
    </row>
    <row r="184" spans="1:68" s="6" customFormat="1" ht="18.75" customHeight="1" x14ac:dyDescent="0.25">
      <c r="A184" s="7" t="s">
        <v>219</v>
      </c>
      <c r="B184" s="8" t="s">
        <v>232</v>
      </c>
      <c r="C184" s="8" t="s">
        <v>235</v>
      </c>
      <c r="D184" s="7" t="s">
        <v>234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7</v>
      </c>
      <c r="AR184" s="7">
        <v>3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f t="shared" si="15"/>
        <v>7</v>
      </c>
      <c r="BP184" s="7">
        <f t="shared" si="16"/>
        <v>3</v>
      </c>
    </row>
    <row r="185" spans="1:68" s="6" customFormat="1" ht="18.75" customHeight="1" x14ac:dyDescent="0.25">
      <c r="A185" s="7" t="s">
        <v>219</v>
      </c>
      <c r="B185" s="8" t="s">
        <v>232</v>
      </c>
      <c r="C185" s="8" t="s">
        <v>236</v>
      </c>
      <c r="D185" s="7" t="s">
        <v>234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2.6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f t="shared" si="15"/>
        <v>2.6</v>
      </c>
      <c r="BP185" s="7">
        <f t="shared" si="16"/>
        <v>0</v>
      </c>
    </row>
    <row r="186" spans="1:68" s="6" customFormat="1" ht="18.75" customHeight="1" x14ac:dyDescent="0.25">
      <c r="A186" s="7" t="s">
        <v>219</v>
      </c>
      <c r="B186" s="8" t="s">
        <v>232</v>
      </c>
      <c r="C186" s="8" t="s">
        <v>237</v>
      </c>
      <c r="D186" s="7" t="s">
        <v>234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1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5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f t="shared" si="15"/>
        <v>5</v>
      </c>
      <c r="BP186" s="7">
        <f t="shared" si="16"/>
        <v>1</v>
      </c>
    </row>
    <row r="187" spans="1:68" s="6" customFormat="1" ht="18.75" customHeight="1" x14ac:dyDescent="0.25">
      <c r="A187" s="7" t="s">
        <v>219</v>
      </c>
      <c r="B187" s="8" t="s">
        <v>232</v>
      </c>
      <c r="C187" s="8" t="s">
        <v>238</v>
      </c>
      <c r="D187" s="7" t="s">
        <v>234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3</v>
      </c>
      <c r="BH187" s="7">
        <v>3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f t="shared" si="15"/>
        <v>3</v>
      </c>
      <c r="BP187" s="7">
        <f t="shared" si="16"/>
        <v>3</v>
      </c>
    </row>
    <row r="188" spans="1:68" s="6" customFormat="1" ht="18.75" customHeight="1" x14ac:dyDescent="0.25">
      <c r="A188" s="7" t="s">
        <v>219</v>
      </c>
      <c r="B188" s="8" t="s">
        <v>232</v>
      </c>
      <c r="C188" s="8" t="s">
        <v>239</v>
      </c>
      <c r="D188" s="7" t="s">
        <v>234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0</v>
      </c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7</v>
      </c>
      <c r="AV188" s="7">
        <v>3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f t="shared" si="15"/>
        <v>7</v>
      </c>
      <c r="BP188" s="7">
        <f t="shared" si="16"/>
        <v>3</v>
      </c>
    </row>
    <row r="189" spans="1:68" s="6" customFormat="1" ht="18.75" customHeight="1" x14ac:dyDescent="0.25">
      <c r="A189" s="7" t="s">
        <v>219</v>
      </c>
      <c r="B189" s="8" t="s">
        <v>232</v>
      </c>
      <c r="C189" s="8" t="s">
        <v>240</v>
      </c>
      <c r="D189" s="7" t="s">
        <v>234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4.5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f t="shared" si="15"/>
        <v>4.5</v>
      </c>
      <c r="BP189" s="7">
        <f t="shared" si="16"/>
        <v>0</v>
      </c>
    </row>
    <row r="190" spans="1:68" s="6" customFormat="1" ht="18.75" customHeight="1" x14ac:dyDescent="0.25">
      <c r="A190" s="7" t="s">
        <v>219</v>
      </c>
      <c r="B190" s="8" t="s">
        <v>232</v>
      </c>
      <c r="C190" s="8" t="s">
        <v>241</v>
      </c>
      <c r="D190" s="7" t="s">
        <v>234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3</v>
      </c>
      <c r="BH190" s="7">
        <v>3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f t="shared" si="15"/>
        <v>3</v>
      </c>
      <c r="BP190" s="7">
        <f t="shared" si="16"/>
        <v>3</v>
      </c>
    </row>
    <row r="191" spans="1:68" s="6" customFormat="1" ht="18.75" customHeight="1" x14ac:dyDescent="0.25">
      <c r="A191" s="7" t="s">
        <v>219</v>
      </c>
      <c r="B191" s="8" t="s">
        <v>232</v>
      </c>
      <c r="C191" s="8" t="s">
        <v>242</v>
      </c>
      <c r="D191" s="7" t="s">
        <v>234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2</v>
      </c>
      <c r="BH191" s="7">
        <v>2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f t="shared" si="15"/>
        <v>2</v>
      </c>
      <c r="BP191" s="7">
        <f t="shared" si="16"/>
        <v>2</v>
      </c>
    </row>
    <row r="192" spans="1:68" s="6" customFormat="1" ht="18.75" customHeight="1" x14ac:dyDescent="0.25">
      <c r="A192" s="7" t="s">
        <v>219</v>
      </c>
      <c r="B192" s="8" t="s">
        <v>232</v>
      </c>
      <c r="C192" s="8" t="s">
        <v>243</v>
      </c>
      <c r="D192" s="7" t="s">
        <v>234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3</v>
      </c>
      <c r="BH192" s="7">
        <v>3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f t="shared" si="15"/>
        <v>3</v>
      </c>
      <c r="BP192" s="7">
        <f t="shared" si="16"/>
        <v>3</v>
      </c>
    </row>
    <row r="193" spans="1:68" s="6" customFormat="1" ht="18.75" customHeight="1" x14ac:dyDescent="0.25">
      <c r="A193" s="7" t="s">
        <v>219</v>
      </c>
      <c r="B193" s="8" t="s">
        <v>232</v>
      </c>
      <c r="C193" s="8" t="s">
        <v>244</v>
      </c>
      <c r="D193" s="7" t="s">
        <v>234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3</v>
      </c>
      <c r="AR193" s="7">
        <v>3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f t="shared" si="15"/>
        <v>3</v>
      </c>
      <c r="BP193" s="7">
        <f t="shared" si="16"/>
        <v>3</v>
      </c>
    </row>
    <row r="194" spans="1:68" s="6" customFormat="1" ht="18.75" customHeight="1" x14ac:dyDescent="0.25">
      <c r="A194" s="7" t="s">
        <v>219</v>
      </c>
      <c r="B194" s="8" t="s">
        <v>232</v>
      </c>
      <c r="C194" s="8" t="s">
        <v>245</v>
      </c>
      <c r="D194" s="7" t="s">
        <v>234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7">
        <v>2</v>
      </c>
      <c r="AV194" s="7">
        <v>2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f t="shared" si="15"/>
        <v>2</v>
      </c>
      <c r="BP194" s="7">
        <f t="shared" si="16"/>
        <v>2</v>
      </c>
    </row>
    <row r="195" spans="1:68" s="6" customFormat="1" ht="18.75" customHeight="1" x14ac:dyDescent="0.25">
      <c r="A195" s="7" t="s">
        <v>219</v>
      </c>
      <c r="B195" s="8" t="s">
        <v>232</v>
      </c>
      <c r="C195" s="8" t="s">
        <v>246</v>
      </c>
      <c r="D195" s="7" t="s">
        <v>234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2</v>
      </c>
      <c r="BH195" s="7">
        <v>2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f t="shared" si="15"/>
        <v>2</v>
      </c>
      <c r="BP195" s="7">
        <f t="shared" si="16"/>
        <v>2</v>
      </c>
    </row>
    <row r="196" spans="1:68" s="6" customFormat="1" ht="18.75" customHeight="1" x14ac:dyDescent="0.25">
      <c r="A196" s="7" t="s">
        <v>219</v>
      </c>
      <c r="B196" s="8" t="s">
        <v>232</v>
      </c>
      <c r="C196" s="8" t="s">
        <v>247</v>
      </c>
      <c r="D196" s="7" t="s">
        <v>234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3</v>
      </c>
      <c r="AH196" s="7">
        <v>3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f t="shared" si="15"/>
        <v>3</v>
      </c>
      <c r="BP196" s="7">
        <f t="shared" si="16"/>
        <v>3</v>
      </c>
    </row>
    <row r="197" spans="1:68" s="6" customFormat="1" ht="18.75" customHeight="1" x14ac:dyDescent="0.25">
      <c r="A197" s="7" t="s">
        <v>219</v>
      </c>
      <c r="B197" s="8" t="s">
        <v>232</v>
      </c>
      <c r="C197" s="8" t="s">
        <v>248</v>
      </c>
      <c r="D197" s="7" t="s">
        <v>234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2.5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f t="shared" si="15"/>
        <v>2.5</v>
      </c>
      <c r="BP197" s="7">
        <f t="shared" si="16"/>
        <v>0</v>
      </c>
    </row>
    <row r="198" spans="1:68" s="6" customFormat="1" ht="18.75" customHeight="1" x14ac:dyDescent="0.25">
      <c r="A198" s="7" t="s">
        <v>219</v>
      </c>
      <c r="B198" s="8" t="s">
        <v>232</v>
      </c>
      <c r="C198" s="8" t="s">
        <v>249</v>
      </c>
      <c r="D198" s="7" t="s">
        <v>234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9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2.6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f t="shared" si="15"/>
        <v>11.6</v>
      </c>
      <c r="BP198" s="7">
        <f t="shared" si="16"/>
        <v>0</v>
      </c>
    </row>
    <row r="199" spans="1:68" s="6" customFormat="1" ht="18.75" customHeight="1" x14ac:dyDescent="0.25">
      <c r="A199" s="7" t="s">
        <v>219</v>
      </c>
      <c r="B199" s="8" t="s">
        <v>232</v>
      </c>
      <c r="C199" s="8" t="s">
        <v>250</v>
      </c>
      <c r="D199" s="7" t="s">
        <v>234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5</v>
      </c>
      <c r="BH199" s="7">
        <v>5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f t="shared" si="15"/>
        <v>5</v>
      </c>
      <c r="BP199" s="7">
        <f t="shared" si="16"/>
        <v>5</v>
      </c>
    </row>
    <row r="200" spans="1:68" s="6" customFormat="1" ht="18.75" customHeight="1" x14ac:dyDescent="0.25">
      <c r="A200" s="7" t="s">
        <v>219</v>
      </c>
      <c r="B200" s="8" t="s">
        <v>232</v>
      </c>
      <c r="C200" s="8" t="s">
        <v>251</v>
      </c>
      <c r="D200" s="7" t="s">
        <v>234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13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0</v>
      </c>
      <c r="AR200" s="7">
        <v>0</v>
      </c>
      <c r="AS200" s="7">
        <v>0</v>
      </c>
      <c r="AT200" s="7">
        <v>0</v>
      </c>
      <c r="AU200" s="7">
        <v>13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f t="shared" si="15"/>
        <v>26</v>
      </c>
      <c r="BP200" s="7">
        <f t="shared" si="16"/>
        <v>0</v>
      </c>
    </row>
    <row r="201" spans="1:68" s="6" customFormat="1" ht="18.75" customHeight="1" x14ac:dyDescent="0.25">
      <c r="A201" s="7" t="s">
        <v>219</v>
      </c>
      <c r="B201" s="8" t="s">
        <v>232</v>
      </c>
      <c r="C201" s="8" t="s">
        <v>252</v>
      </c>
      <c r="D201" s="7" t="s">
        <v>234</v>
      </c>
      <c r="E201" s="7">
        <v>0</v>
      </c>
      <c r="F201" s="7">
        <v>0</v>
      </c>
      <c r="G201" s="7">
        <v>0</v>
      </c>
      <c r="H201" s="7">
        <v>5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5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0</v>
      </c>
      <c r="BD201" s="7">
        <v>0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3</v>
      </c>
      <c r="BO201" s="7">
        <f t="shared" si="15"/>
        <v>5</v>
      </c>
      <c r="BP201" s="7">
        <f t="shared" si="16"/>
        <v>8</v>
      </c>
    </row>
    <row r="202" spans="1:68" s="6" customFormat="1" ht="18.75" customHeight="1" x14ac:dyDescent="0.25">
      <c r="A202" s="7" t="s">
        <v>219</v>
      </c>
      <c r="B202" s="8" t="s">
        <v>232</v>
      </c>
      <c r="C202" s="8" t="s">
        <v>253</v>
      </c>
      <c r="D202" s="7" t="s">
        <v>234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17.5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f t="shared" si="15"/>
        <v>17.5</v>
      </c>
      <c r="BP202" s="7">
        <f t="shared" si="16"/>
        <v>0</v>
      </c>
    </row>
    <row r="203" spans="1:68" s="6" customFormat="1" ht="18.75" customHeight="1" x14ac:dyDescent="0.25">
      <c r="A203" s="7" t="s">
        <v>219</v>
      </c>
      <c r="B203" s="8" t="s">
        <v>232</v>
      </c>
      <c r="C203" s="8" t="s">
        <v>254</v>
      </c>
      <c r="D203" s="7" t="s">
        <v>234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4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f t="shared" si="15"/>
        <v>0</v>
      </c>
      <c r="BP203" s="7">
        <f t="shared" si="16"/>
        <v>4</v>
      </c>
    </row>
    <row r="204" spans="1:68" s="6" customFormat="1" ht="18.75" customHeight="1" x14ac:dyDescent="0.25">
      <c r="A204" s="7" t="s">
        <v>219</v>
      </c>
      <c r="B204" s="8" t="s">
        <v>232</v>
      </c>
      <c r="C204" s="8" t="s">
        <v>255</v>
      </c>
      <c r="D204" s="7" t="s">
        <v>234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2</v>
      </c>
      <c r="BB204" s="7">
        <v>2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f t="shared" si="15"/>
        <v>2</v>
      </c>
      <c r="BP204" s="7">
        <f t="shared" si="16"/>
        <v>2</v>
      </c>
    </row>
    <row r="205" spans="1:68" s="6" customFormat="1" ht="18.75" customHeight="1" x14ac:dyDescent="0.25">
      <c r="A205" s="7" t="s">
        <v>219</v>
      </c>
      <c r="B205" s="8" t="s">
        <v>232</v>
      </c>
      <c r="C205" s="8" t="s">
        <v>256</v>
      </c>
      <c r="D205" s="7" t="s">
        <v>234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7</v>
      </c>
      <c r="AB205" s="7">
        <v>8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f t="shared" ref="BO205:BO222" si="17">BM205+BK205+BI205+BG205+BE205+BC205+BA205+AY205+AW205+AU205+AS205+AQ205+AO205+AM205+AK205+AI205+AG205+AE205+AC205+AA205+Y205+W205+U205+S205+Q205+O205+M205+K205+I205+G205+E205</f>
        <v>7</v>
      </c>
      <c r="BP205" s="7">
        <f t="shared" ref="BP205:BP222" si="18">BN205+BL205+BJ205+BH205+BF205+BD205+BB205+AZ205+AX205+AV205+AT205+AR205+AP205+AN205+AL205+AJ205+AH205+AF205+AD205+AB205+Z205+X205+V205+T205+R205+P205+N205+L205+J205+H205+F205</f>
        <v>8</v>
      </c>
    </row>
    <row r="206" spans="1:68" s="6" customFormat="1" ht="18.75" customHeight="1" x14ac:dyDescent="0.25">
      <c r="A206" s="7" t="s">
        <v>219</v>
      </c>
      <c r="B206" s="8" t="s">
        <v>232</v>
      </c>
      <c r="C206" s="8" t="s">
        <v>257</v>
      </c>
      <c r="D206" s="7" t="s">
        <v>234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2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f t="shared" si="17"/>
        <v>0</v>
      </c>
      <c r="BP206" s="7">
        <f t="shared" si="18"/>
        <v>2</v>
      </c>
    </row>
    <row r="207" spans="1:68" s="6" customFormat="1" ht="18.75" customHeight="1" x14ac:dyDescent="0.25">
      <c r="A207" s="7" t="s">
        <v>219</v>
      </c>
      <c r="B207" s="8" t="s">
        <v>232</v>
      </c>
      <c r="C207" s="8" t="s">
        <v>258</v>
      </c>
      <c r="D207" s="7" t="s">
        <v>234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3</v>
      </c>
      <c r="BH207" s="7">
        <v>3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f t="shared" si="17"/>
        <v>3</v>
      </c>
      <c r="BP207" s="7">
        <f t="shared" si="18"/>
        <v>3</v>
      </c>
    </row>
    <row r="208" spans="1:68" s="6" customFormat="1" ht="18.75" customHeight="1" x14ac:dyDescent="0.25">
      <c r="A208" s="7" t="s">
        <v>219</v>
      </c>
      <c r="B208" s="8" t="s">
        <v>232</v>
      </c>
      <c r="C208" s="8" t="s">
        <v>259</v>
      </c>
      <c r="D208" s="7" t="s">
        <v>234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4.5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f t="shared" si="17"/>
        <v>4.5</v>
      </c>
      <c r="BP208" s="7">
        <f t="shared" si="18"/>
        <v>0</v>
      </c>
    </row>
    <row r="209" spans="1:68" s="6" customFormat="1" ht="18.75" customHeight="1" x14ac:dyDescent="0.25">
      <c r="A209" s="7" t="s">
        <v>219</v>
      </c>
      <c r="B209" s="8" t="s">
        <v>260</v>
      </c>
      <c r="C209" s="8" t="s">
        <v>261</v>
      </c>
      <c r="D209" s="7" t="s">
        <v>262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17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f t="shared" si="17"/>
        <v>17</v>
      </c>
      <c r="BP209" s="7">
        <f t="shared" si="18"/>
        <v>0</v>
      </c>
    </row>
    <row r="210" spans="1:68" s="6" customFormat="1" ht="18.75" customHeight="1" x14ac:dyDescent="0.25">
      <c r="A210" s="7" t="s">
        <v>219</v>
      </c>
      <c r="B210" s="8" t="s">
        <v>260</v>
      </c>
      <c r="C210" s="8" t="s">
        <v>263</v>
      </c>
      <c r="D210" s="7" t="s">
        <v>264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2</v>
      </c>
      <c r="Z210" s="7">
        <v>2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f t="shared" si="17"/>
        <v>2</v>
      </c>
      <c r="BP210" s="7">
        <f t="shared" si="18"/>
        <v>2</v>
      </c>
    </row>
    <row r="211" spans="1:68" s="6" customFormat="1" ht="18.75" customHeight="1" x14ac:dyDescent="0.25">
      <c r="A211" s="7" t="s">
        <v>219</v>
      </c>
      <c r="B211" s="8" t="s">
        <v>260</v>
      </c>
      <c r="C211" s="8" t="s">
        <v>265</v>
      </c>
      <c r="D211" s="7" t="s">
        <v>264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2.5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10</v>
      </c>
      <c r="AH211" s="7">
        <v>10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f t="shared" si="17"/>
        <v>10</v>
      </c>
      <c r="BP211" s="7">
        <f t="shared" si="18"/>
        <v>12.5</v>
      </c>
    </row>
    <row r="212" spans="1:68" s="6" customFormat="1" ht="18.75" customHeight="1" x14ac:dyDescent="0.25">
      <c r="A212" s="7" t="s">
        <v>219</v>
      </c>
      <c r="B212" s="8" t="s">
        <v>260</v>
      </c>
      <c r="C212" s="8" t="s">
        <v>266</v>
      </c>
      <c r="D212" s="7" t="s">
        <v>264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2</v>
      </c>
      <c r="Z212" s="7">
        <v>1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13</v>
      </c>
      <c r="BD212" s="7">
        <v>9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f t="shared" si="17"/>
        <v>15</v>
      </c>
      <c r="BP212" s="7">
        <f t="shared" si="18"/>
        <v>10</v>
      </c>
    </row>
    <row r="213" spans="1:68" s="6" customFormat="1" ht="18.75" customHeight="1" x14ac:dyDescent="0.25">
      <c r="A213" s="7" t="s">
        <v>219</v>
      </c>
      <c r="B213" s="8" t="s">
        <v>260</v>
      </c>
      <c r="C213" s="8" t="s">
        <v>267</v>
      </c>
      <c r="D213" s="7" t="s">
        <v>264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4</v>
      </c>
      <c r="AL213" s="7">
        <v>4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f t="shared" si="17"/>
        <v>4</v>
      </c>
      <c r="BP213" s="7">
        <f t="shared" si="18"/>
        <v>4</v>
      </c>
    </row>
    <row r="214" spans="1:68" s="6" customFormat="1" ht="18.75" customHeight="1" x14ac:dyDescent="0.25">
      <c r="A214" s="7" t="s">
        <v>219</v>
      </c>
      <c r="B214" s="8" t="s">
        <v>260</v>
      </c>
      <c r="C214" s="8" t="s">
        <v>268</v>
      </c>
      <c r="D214" s="7" t="s">
        <v>262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15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0</v>
      </c>
      <c r="BD214" s="7">
        <v>0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f t="shared" si="17"/>
        <v>15</v>
      </c>
      <c r="BP214" s="7">
        <f t="shared" si="18"/>
        <v>0</v>
      </c>
    </row>
    <row r="215" spans="1:68" s="6" customFormat="1" ht="18.75" customHeight="1" x14ac:dyDescent="0.25">
      <c r="A215" s="7" t="s">
        <v>219</v>
      </c>
      <c r="B215" s="8" t="s">
        <v>260</v>
      </c>
      <c r="C215" s="8" t="s">
        <v>269</v>
      </c>
      <c r="D215" s="7" t="s">
        <v>262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10</v>
      </c>
      <c r="X215" s="7">
        <v>5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f t="shared" si="17"/>
        <v>10</v>
      </c>
      <c r="BP215" s="7">
        <f t="shared" si="18"/>
        <v>5</v>
      </c>
    </row>
    <row r="216" spans="1:68" s="6" customFormat="1" ht="18.75" customHeight="1" x14ac:dyDescent="0.25">
      <c r="A216" s="7" t="s">
        <v>219</v>
      </c>
      <c r="B216" s="8" t="s">
        <v>260</v>
      </c>
      <c r="C216" s="8" t="s">
        <v>270</v>
      </c>
      <c r="D216" s="7" t="s">
        <v>264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0.5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f t="shared" si="17"/>
        <v>0</v>
      </c>
      <c r="BP216" s="7">
        <f t="shared" si="18"/>
        <v>0.5</v>
      </c>
    </row>
    <row r="217" spans="1:68" s="6" customFormat="1" ht="18.75" customHeight="1" x14ac:dyDescent="0.25">
      <c r="A217" s="7" t="s">
        <v>219</v>
      </c>
      <c r="B217" s="8" t="s">
        <v>260</v>
      </c>
      <c r="C217" s="8" t="s">
        <v>271</v>
      </c>
      <c r="D217" s="7" t="s">
        <v>264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6</v>
      </c>
      <c r="AB217" s="7">
        <v>3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f t="shared" si="17"/>
        <v>6</v>
      </c>
      <c r="BP217" s="7">
        <f t="shared" si="18"/>
        <v>3</v>
      </c>
    </row>
    <row r="218" spans="1:68" s="6" customFormat="1" ht="18.75" customHeight="1" x14ac:dyDescent="0.25">
      <c r="A218" s="7" t="s">
        <v>219</v>
      </c>
      <c r="B218" s="8" t="s">
        <v>260</v>
      </c>
      <c r="C218" s="8" t="s">
        <v>272</v>
      </c>
      <c r="D218" s="7" t="s">
        <v>264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2</v>
      </c>
      <c r="AH218" s="7">
        <v>2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f t="shared" si="17"/>
        <v>2</v>
      </c>
      <c r="BP218" s="7">
        <f t="shared" si="18"/>
        <v>2</v>
      </c>
    </row>
    <row r="219" spans="1:68" s="6" customFormat="1" ht="18.75" customHeight="1" x14ac:dyDescent="0.25">
      <c r="A219" s="7" t="s">
        <v>219</v>
      </c>
      <c r="B219" s="8" t="s">
        <v>260</v>
      </c>
      <c r="C219" s="8" t="s">
        <v>273</v>
      </c>
      <c r="D219" s="7" t="s">
        <v>264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0.75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f t="shared" si="17"/>
        <v>0</v>
      </c>
      <c r="BP219" s="7">
        <f t="shared" si="18"/>
        <v>0.75</v>
      </c>
    </row>
    <row r="220" spans="1:68" s="6" customFormat="1" ht="18.75" customHeight="1" x14ac:dyDescent="0.25">
      <c r="A220" s="7" t="s">
        <v>219</v>
      </c>
      <c r="B220" s="8" t="s">
        <v>260</v>
      </c>
      <c r="C220" s="8" t="s">
        <v>274</v>
      </c>
      <c r="D220" s="7" t="s">
        <v>264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13.5</v>
      </c>
      <c r="X220" s="7">
        <v>15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f t="shared" si="17"/>
        <v>13.5</v>
      </c>
      <c r="BP220" s="7">
        <f t="shared" si="18"/>
        <v>15</v>
      </c>
    </row>
    <row r="221" spans="1:68" s="6" customFormat="1" ht="18.75" customHeight="1" x14ac:dyDescent="0.25">
      <c r="A221" s="7" t="s">
        <v>219</v>
      </c>
      <c r="B221" s="8" t="s">
        <v>260</v>
      </c>
      <c r="C221" s="8" t="s">
        <v>275</v>
      </c>
      <c r="D221" s="7" t="s">
        <v>262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3</v>
      </c>
      <c r="AB221" s="7">
        <v>3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  <c r="AW221" s="7">
        <v>0</v>
      </c>
      <c r="AX221" s="7">
        <v>0</v>
      </c>
      <c r="AY221" s="7">
        <v>0</v>
      </c>
      <c r="AZ221" s="7">
        <v>0</v>
      </c>
      <c r="BA221" s="7">
        <v>0</v>
      </c>
      <c r="BB221" s="7">
        <v>0</v>
      </c>
      <c r="BC221" s="7">
        <v>0</v>
      </c>
      <c r="BD221" s="7">
        <v>0</v>
      </c>
      <c r="BE221" s="7">
        <v>0</v>
      </c>
      <c r="BF221" s="7">
        <v>0</v>
      </c>
      <c r="BG221" s="7">
        <v>0</v>
      </c>
      <c r="BH221" s="7">
        <v>0</v>
      </c>
      <c r="BI221" s="7">
        <v>0</v>
      </c>
      <c r="BJ221" s="7">
        <v>0</v>
      </c>
      <c r="BK221" s="7">
        <v>0</v>
      </c>
      <c r="BL221" s="7">
        <v>0</v>
      </c>
      <c r="BM221" s="7">
        <v>0</v>
      </c>
      <c r="BN221" s="7">
        <v>0</v>
      </c>
      <c r="BO221" s="7">
        <f t="shared" si="17"/>
        <v>3</v>
      </c>
      <c r="BP221" s="7">
        <f t="shared" si="18"/>
        <v>3</v>
      </c>
    </row>
    <row r="222" spans="1:68" s="6" customFormat="1" ht="18.75" customHeight="1" x14ac:dyDescent="0.25">
      <c r="A222" s="7" t="s">
        <v>219</v>
      </c>
      <c r="B222" s="8" t="s">
        <v>260</v>
      </c>
      <c r="C222" s="8" t="s">
        <v>276</v>
      </c>
      <c r="D222" s="7" t="s">
        <v>264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3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7">
        <v>0</v>
      </c>
      <c r="AV222" s="7">
        <v>0</v>
      </c>
      <c r="AW222" s="7">
        <v>0</v>
      </c>
      <c r="AX222" s="7">
        <v>0</v>
      </c>
      <c r="AY222" s="7">
        <v>0</v>
      </c>
      <c r="AZ222" s="7">
        <v>0</v>
      </c>
      <c r="BA222" s="7">
        <v>12</v>
      </c>
      <c r="BB222" s="7">
        <v>6</v>
      </c>
      <c r="BC222" s="7">
        <v>0</v>
      </c>
      <c r="BD222" s="7">
        <v>0</v>
      </c>
      <c r="BE222" s="7">
        <v>0</v>
      </c>
      <c r="BF222" s="7">
        <v>0</v>
      </c>
      <c r="BG222" s="7">
        <v>0</v>
      </c>
      <c r="BH222" s="7">
        <v>0</v>
      </c>
      <c r="BI222" s="7">
        <v>0</v>
      </c>
      <c r="BJ222" s="7">
        <v>0</v>
      </c>
      <c r="BK222" s="7">
        <v>0</v>
      </c>
      <c r="BL222" s="7">
        <v>0</v>
      </c>
      <c r="BM222" s="7">
        <v>0</v>
      </c>
      <c r="BN222" s="7">
        <v>0</v>
      </c>
      <c r="BO222" s="7">
        <f t="shared" si="17"/>
        <v>12</v>
      </c>
      <c r="BP222" s="7">
        <f t="shared" si="18"/>
        <v>9</v>
      </c>
    </row>
    <row r="223" spans="1:68" s="6" customFormat="1" ht="18.75" customHeight="1" x14ac:dyDescent="0.25">
      <c r="A223" s="5" t="s">
        <v>219</v>
      </c>
      <c r="B223" s="10"/>
      <c r="C223" s="10"/>
      <c r="D223" s="5"/>
      <c r="E223" s="5">
        <f>SUM(E173:E222)</f>
        <v>0</v>
      </c>
      <c r="F223" s="5">
        <f t="shared" ref="F223:BP223" si="19">SUM(F173:F222)</f>
        <v>0</v>
      </c>
      <c r="G223" s="5">
        <f t="shared" si="19"/>
        <v>0</v>
      </c>
      <c r="H223" s="5">
        <f t="shared" si="19"/>
        <v>5</v>
      </c>
      <c r="I223" s="5">
        <f t="shared" si="19"/>
        <v>0</v>
      </c>
      <c r="J223" s="5">
        <f t="shared" si="19"/>
        <v>0</v>
      </c>
      <c r="K223" s="5">
        <f t="shared" si="19"/>
        <v>0</v>
      </c>
      <c r="L223" s="5">
        <f t="shared" si="19"/>
        <v>0</v>
      </c>
      <c r="M223" s="5">
        <f t="shared" si="19"/>
        <v>0</v>
      </c>
      <c r="N223" s="5">
        <f t="shared" si="19"/>
        <v>0</v>
      </c>
      <c r="O223" s="5">
        <f t="shared" si="19"/>
        <v>0</v>
      </c>
      <c r="P223" s="5">
        <f t="shared" si="19"/>
        <v>0</v>
      </c>
      <c r="Q223" s="5">
        <f t="shared" si="19"/>
        <v>0</v>
      </c>
      <c r="R223" s="5">
        <f t="shared" si="19"/>
        <v>0</v>
      </c>
      <c r="S223" s="5">
        <f t="shared" si="19"/>
        <v>3</v>
      </c>
      <c r="T223" s="5">
        <f t="shared" si="19"/>
        <v>2.5</v>
      </c>
      <c r="U223" s="5">
        <f t="shared" si="19"/>
        <v>0</v>
      </c>
      <c r="V223" s="5">
        <f t="shared" si="19"/>
        <v>0</v>
      </c>
      <c r="W223" s="5">
        <f t="shared" si="19"/>
        <v>32.5</v>
      </c>
      <c r="X223" s="5">
        <f t="shared" si="19"/>
        <v>23.75</v>
      </c>
      <c r="Y223" s="5">
        <f t="shared" si="19"/>
        <v>4</v>
      </c>
      <c r="Z223" s="5">
        <f t="shared" si="19"/>
        <v>3</v>
      </c>
      <c r="AA223" s="5">
        <f t="shared" si="19"/>
        <v>29</v>
      </c>
      <c r="AB223" s="5">
        <f t="shared" si="19"/>
        <v>14</v>
      </c>
      <c r="AC223" s="5">
        <f t="shared" si="19"/>
        <v>0</v>
      </c>
      <c r="AD223" s="5">
        <f t="shared" si="19"/>
        <v>0</v>
      </c>
      <c r="AE223" s="5">
        <f t="shared" si="19"/>
        <v>0</v>
      </c>
      <c r="AF223" s="5">
        <f t="shared" si="19"/>
        <v>0.5</v>
      </c>
      <c r="AG223" s="5">
        <f t="shared" si="19"/>
        <v>35</v>
      </c>
      <c r="AH223" s="5">
        <f t="shared" si="19"/>
        <v>15</v>
      </c>
      <c r="AI223" s="5">
        <f t="shared" si="19"/>
        <v>1</v>
      </c>
      <c r="AJ223" s="5">
        <f t="shared" si="19"/>
        <v>0</v>
      </c>
      <c r="AK223" s="5">
        <f t="shared" si="19"/>
        <v>4</v>
      </c>
      <c r="AL223" s="5">
        <f t="shared" si="19"/>
        <v>4</v>
      </c>
      <c r="AM223" s="5">
        <f t="shared" si="19"/>
        <v>19</v>
      </c>
      <c r="AN223" s="5">
        <f t="shared" si="19"/>
        <v>0</v>
      </c>
      <c r="AO223" s="5">
        <f t="shared" si="19"/>
        <v>0</v>
      </c>
      <c r="AP223" s="5">
        <f t="shared" si="19"/>
        <v>0</v>
      </c>
      <c r="AQ223" s="5">
        <f t="shared" si="19"/>
        <v>39</v>
      </c>
      <c r="AR223" s="5">
        <f t="shared" si="19"/>
        <v>6</v>
      </c>
      <c r="AS223" s="5">
        <f t="shared" si="19"/>
        <v>0</v>
      </c>
      <c r="AT223" s="5">
        <f t="shared" si="19"/>
        <v>6</v>
      </c>
      <c r="AU223" s="5">
        <f t="shared" si="19"/>
        <v>25.6</v>
      </c>
      <c r="AV223" s="5">
        <f t="shared" si="19"/>
        <v>5</v>
      </c>
      <c r="AW223" s="5">
        <f t="shared" si="19"/>
        <v>0</v>
      </c>
      <c r="AX223" s="5">
        <f t="shared" si="19"/>
        <v>0</v>
      </c>
      <c r="AY223" s="5">
        <f t="shared" si="19"/>
        <v>0</v>
      </c>
      <c r="AZ223" s="5">
        <f t="shared" si="19"/>
        <v>0</v>
      </c>
      <c r="BA223" s="5">
        <f t="shared" si="19"/>
        <v>18</v>
      </c>
      <c r="BB223" s="5">
        <f t="shared" si="19"/>
        <v>8</v>
      </c>
      <c r="BC223" s="5">
        <f t="shared" si="19"/>
        <v>15.6</v>
      </c>
      <c r="BD223" s="5">
        <f t="shared" si="19"/>
        <v>9</v>
      </c>
      <c r="BE223" s="5">
        <f t="shared" si="19"/>
        <v>0</v>
      </c>
      <c r="BF223" s="5">
        <f t="shared" si="19"/>
        <v>0</v>
      </c>
      <c r="BG223" s="5">
        <f t="shared" si="19"/>
        <v>31</v>
      </c>
      <c r="BH223" s="5">
        <f t="shared" si="19"/>
        <v>32</v>
      </c>
      <c r="BI223" s="5">
        <f t="shared" si="19"/>
        <v>0</v>
      </c>
      <c r="BJ223" s="5">
        <f t="shared" si="19"/>
        <v>0</v>
      </c>
      <c r="BK223" s="5">
        <f t="shared" si="19"/>
        <v>0</v>
      </c>
      <c r="BL223" s="5">
        <f t="shared" si="19"/>
        <v>0</v>
      </c>
      <c r="BM223" s="5">
        <f t="shared" si="19"/>
        <v>0</v>
      </c>
      <c r="BN223" s="5">
        <f t="shared" si="19"/>
        <v>3</v>
      </c>
      <c r="BO223" s="5">
        <f t="shared" si="19"/>
        <v>256.7</v>
      </c>
      <c r="BP223" s="5">
        <f t="shared" si="19"/>
        <v>136.75</v>
      </c>
    </row>
    <row r="224" spans="1:68" s="6" customFormat="1" ht="18.75" customHeight="1" x14ac:dyDescent="0.25">
      <c r="A224" s="7" t="s">
        <v>277</v>
      </c>
      <c r="B224" s="8" t="s">
        <v>278</v>
      </c>
      <c r="C224" s="8" t="s">
        <v>279</v>
      </c>
      <c r="D224" s="7" t="s">
        <v>280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5</v>
      </c>
      <c r="AR224" s="7">
        <v>3</v>
      </c>
      <c r="AS224" s="7">
        <v>0</v>
      </c>
      <c r="AT224" s="7">
        <v>0</v>
      </c>
      <c r="AU224" s="7">
        <v>0</v>
      </c>
      <c r="AV224" s="7">
        <v>0</v>
      </c>
      <c r="AW224" s="7">
        <v>0</v>
      </c>
      <c r="AX224" s="7">
        <v>0</v>
      </c>
      <c r="AY224" s="7">
        <v>0</v>
      </c>
      <c r="AZ224" s="7">
        <v>0</v>
      </c>
      <c r="BA224" s="7">
        <v>0</v>
      </c>
      <c r="BB224" s="7">
        <v>0</v>
      </c>
      <c r="BC224" s="7">
        <v>0</v>
      </c>
      <c r="BD224" s="7">
        <v>0</v>
      </c>
      <c r="BE224" s="7">
        <v>0</v>
      </c>
      <c r="BF224" s="7">
        <v>0</v>
      </c>
      <c r="BG224" s="7">
        <v>0</v>
      </c>
      <c r="BH224" s="7">
        <v>0</v>
      </c>
      <c r="BI224" s="7">
        <v>0</v>
      </c>
      <c r="BJ224" s="7">
        <v>0</v>
      </c>
      <c r="BK224" s="7">
        <v>0</v>
      </c>
      <c r="BL224" s="7">
        <v>0</v>
      </c>
      <c r="BM224" s="7">
        <v>0</v>
      </c>
      <c r="BN224" s="7">
        <v>0</v>
      </c>
      <c r="BO224" s="7">
        <f t="shared" ref="BO224:BO258" si="20">BM224+BK224+BI224+BG224+BE224+BC224+BA224+AY224+AW224+AU224+AS224+AQ224+AO224+AM224+AK224+AI224+AG224+AE224+AC224+AA224+Y224+W224+U224+S224+Q224+O224+M224+K224+I224+G224+E224</f>
        <v>5</v>
      </c>
      <c r="BP224" s="7">
        <f t="shared" ref="BP224:BP258" si="21">BN224+BL224+BJ224+BH224+BF224+BD224+BB224+AZ224+AX224+AV224+AT224+AR224+AP224+AN224+AL224+AJ224+AH224+AF224+AD224+AB224+Z224+X224+V224+T224+R224+P224+N224+L224+J224+H224+F224</f>
        <v>3</v>
      </c>
    </row>
    <row r="225" spans="1:68" s="6" customFormat="1" ht="18.75" customHeight="1" x14ac:dyDescent="0.25">
      <c r="A225" s="7" t="s">
        <v>277</v>
      </c>
      <c r="B225" s="8" t="s">
        <v>278</v>
      </c>
      <c r="C225" s="8" t="s">
        <v>281</v>
      </c>
      <c r="D225" s="7" t="s">
        <v>280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7">
        <v>3</v>
      </c>
      <c r="AV225" s="7">
        <v>3</v>
      </c>
      <c r="AW225" s="7">
        <v>0</v>
      </c>
      <c r="AX225" s="7">
        <v>0</v>
      </c>
      <c r="AY225" s="7">
        <v>0</v>
      </c>
      <c r="AZ225" s="7">
        <v>0</v>
      </c>
      <c r="BA225" s="7">
        <v>0</v>
      </c>
      <c r="BB225" s="7">
        <v>0</v>
      </c>
      <c r="BC225" s="7">
        <v>0</v>
      </c>
      <c r="BD225" s="7">
        <v>0</v>
      </c>
      <c r="BE225" s="7">
        <v>0</v>
      </c>
      <c r="BF225" s="7">
        <v>0</v>
      </c>
      <c r="BG225" s="7">
        <v>0</v>
      </c>
      <c r="BH225" s="7">
        <v>0</v>
      </c>
      <c r="BI225" s="7">
        <v>0</v>
      </c>
      <c r="BJ225" s="7">
        <v>0</v>
      </c>
      <c r="BK225" s="7">
        <v>0</v>
      </c>
      <c r="BL225" s="7">
        <v>0</v>
      </c>
      <c r="BM225" s="7">
        <v>0</v>
      </c>
      <c r="BN225" s="7">
        <v>0</v>
      </c>
      <c r="BO225" s="7">
        <f t="shared" si="20"/>
        <v>3</v>
      </c>
      <c r="BP225" s="7">
        <f t="shared" si="21"/>
        <v>3</v>
      </c>
    </row>
    <row r="226" spans="1:68" s="6" customFormat="1" ht="18.75" customHeight="1" x14ac:dyDescent="0.25">
      <c r="A226" s="7" t="s">
        <v>277</v>
      </c>
      <c r="B226" s="8" t="s">
        <v>282</v>
      </c>
      <c r="C226" s="8" t="s">
        <v>283</v>
      </c>
      <c r="D226" s="7" t="s">
        <v>284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7">
        <v>3</v>
      </c>
      <c r="AV226" s="7">
        <v>3</v>
      </c>
      <c r="AW226" s="7">
        <v>0</v>
      </c>
      <c r="AX226" s="7">
        <v>0</v>
      </c>
      <c r="AY226" s="7">
        <v>0</v>
      </c>
      <c r="AZ226" s="7">
        <v>0</v>
      </c>
      <c r="BA226" s="7">
        <v>0</v>
      </c>
      <c r="BB226" s="7">
        <v>0</v>
      </c>
      <c r="BC226" s="7">
        <v>0</v>
      </c>
      <c r="BD226" s="7">
        <v>0</v>
      </c>
      <c r="BE226" s="7">
        <v>0</v>
      </c>
      <c r="BF226" s="7">
        <v>0</v>
      </c>
      <c r="BG226" s="7">
        <v>0</v>
      </c>
      <c r="BH226" s="7">
        <v>0</v>
      </c>
      <c r="BI226" s="7">
        <v>0</v>
      </c>
      <c r="BJ226" s="7">
        <v>0</v>
      </c>
      <c r="BK226" s="7">
        <v>0</v>
      </c>
      <c r="BL226" s="7">
        <v>0</v>
      </c>
      <c r="BM226" s="7">
        <v>0</v>
      </c>
      <c r="BN226" s="7">
        <v>0</v>
      </c>
      <c r="BO226" s="7">
        <f t="shared" si="20"/>
        <v>3</v>
      </c>
      <c r="BP226" s="7">
        <f t="shared" si="21"/>
        <v>3</v>
      </c>
    </row>
    <row r="227" spans="1:68" s="6" customFormat="1" ht="18.75" customHeight="1" x14ac:dyDescent="0.25">
      <c r="A227" s="7" t="s">
        <v>277</v>
      </c>
      <c r="B227" s="8" t="s">
        <v>282</v>
      </c>
      <c r="C227" s="8" t="s">
        <v>285</v>
      </c>
      <c r="D227" s="7" t="s">
        <v>284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5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7">
        <v>0</v>
      </c>
      <c r="AV227" s="7">
        <v>0</v>
      </c>
      <c r="AW227" s="7">
        <v>0</v>
      </c>
      <c r="AX227" s="7">
        <v>0</v>
      </c>
      <c r="AY227" s="7">
        <v>0</v>
      </c>
      <c r="AZ227" s="7">
        <v>0</v>
      </c>
      <c r="BA227" s="7">
        <v>0</v>
      </c>
      <c r="BB227" s="7">
        <v>0</v>
      </c>
      <c r="BC227" s="7">
        <v>0</v>
      </c>
      <c r="BD227" s="7">
        <v>0</v>
      </c>
      <c r="BE227" s="7">
        <v>0</v>
      </c>
      <c r="BF227" s="7">
        <v>0</v>
      </c>
      <c r="BG227" s="7">
        <v>0</v>
      </c>
      <c r="BH227" s="7">
        <v>0</v>
      </c>
      <c r="BI227" s="7">
        <v>0</v>
      </c>
      <c r="BJ227" s="7">
        <v>0</v>
      </c>
      <c r="BK227" s="7">
        <v>0</v>
      </c>
      <c r="BL227" s="7">
        <v>0</v>
      </c>
      <c r="BM227" s="7">
        <v>0</v>
      </c>
      <c r="BN227" s="7">
        <v>0</v>
      </c>
      <c r="BO227" s="7">
        <f t="shared" si="20"/>
        <v>0</v>
      </c>
      <c r="BP227" s="7">
        <f t="shared" si="21"/>
        <v>5</v>
      </c>
    </row>
    <row r="228" spans="1:68" s="6" customFormat="1" ht="18.75" customHeight="1" x14ac:dyDescent="0.25">
      <c r="A228" s="7" t="s">
        <v>277</v>
      </c>
      <c r="B228" s="8" t="s">
        <v>282</v>
      </c>
      <c r="C228" s="8" t="s">
        <v>286</v>
      </c>
      <c r="D228" s="7" t="s">
        <v>284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2</v>
      </c>
      <c r="AR228" s="7">
        <v>2</v>
      </c>
      <c r="AS228" s="7">
        <v>0</v>
      </c>
      <c r="AT228" s="7">
        <v>0</v>
      </c>
      <c r="AU228" s="7">
        <v>0</v>
      </c>
      <c r="AV228" s="7">
        <v>0</v>
      </c>
      <c r="AW228" s="7">
        <v>0</v>
      </c>
      <c r="AX228" s="7">
        <v>0</v>
      </c>
      <c r="AY228" s="7">
        <v>0</v>
      </c>
      <c r="AZ228" s="7">
        <v>0</v>
      </c>
      <c r="BA228" s="7">
        <v>0</v>
      </c>
      <c r="BB228" s="7">
        <v>0</v>
      </c>
      <c r="BC228" s="7">
        <v>0</v>
      </c>
      <c r="BD228" s="7">
        <v>0</v>
      </c>
      <c r="BE228" s="7">
        <v>0</v>
      </c>
      <c r="BF228" s="7">
        <v>0</v>
      </c>
      <c r="BG228" s="7">
        <v>0</v>
      </c>
      <c r="BH228" s="7">
        <v>0</v>
      </c>
      <c r="BI228" s="7">
        <v>0</v>
      </c>
      <c r="BJ228" s="7">
        <v>0</v>
      </c>
      <c r="BK228" s="7">
        <v>0</v>
      </c>
      <c r="BL228" s="7">
        <v>0</v>
      </c>
      <c r="BM228" s="7">
        <v>0</v>
      </c>
      <c r="BN228" s="7">
        <v>0</v>
      </c>
      <c r="BO228" s="7">
        <f t="shared" si="20"/>
        <v>2</v>
      </c>
      <c r="BP228" s="7">
        <f t="shared" si="21"/>
        <v>2</v>
      </c>
    </row>
    <row r="229" spans="1:68" s="6" customFormat="1" ht="18.75" customHeight="1" x14ac:dyDescent="0.25">
      <c r="A229" s="7" t="s">
        <v>277</v>
      </c>
      <c r="B229" s="8" t="s">
        <v>282</v>
      </c>
      <c r="C229" s="8" t="s">
        <v>287</v>
      </c>
      <c r="D229" s="7" t="s">
        <v>284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0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0</v>
      </c>
      <c r="AP229" s="7">
        <v>0</v>
      </c>
      <c r="AQ229" s="7">
        <v>2</v>
      </c>
      <c r="AR229" s="7">
        <v>2</v>
      </c>
      <c r="AS229" s="7">
        <v>0</v>
      </c>
      <c r="AT229" s="7">
        <v>0</v>
      </c>
      <c r="AU229" s="7">
        <v>0</v>
      </c>
      <c r="AV229" s="7">
        <v>0</v>
      </c>
      <c r="AW229" s="7">
        <v>0</v>
      </c>
      <c r="AX229" s="7">
        <v>0</v>
      </c>
      <c r="AY229" s="7">
        <v>0</v>
      </c>
      <c r="AZ229" s="7">
        <v>0</v>
      </c>
      <c r="BA229" s="7">
        <v>0</v>
      </c>
      <c r="BB229" s="7">
        <v>0</v>
      </c>
      <c r="BC229" s="7">
        <v>0</v>
      </c>
      <c r="BD229" s="7">
        <v>0</v>
      </c>
      <c r="BE229" s="7">
        <v>0</v>
      </c>
      <c r="BF229" s="7">
        <v>0</v>
      </c>
      <c r="BG229" s="7">
        <v>0</v>
      </c>
      <c r="BH229" s="7">
        <v>0</v>
      </c>
      <c r="BI229" s="7">
        <v>0</v>
      </c>
      <c r="BJ229" s="7">
        <v>0</v>
      </c>
      <c r="BK229" s="7">
        <v>0</v>
      </c>
      <c r="BL229" s="7">
        <v>0</v>
      </c>
      <c r="BM229" s="7">
        <v>0</v>
      </c>
      <c r="BN229" s="7">
        <v>0</v>
      </c>
      <c r="BO229" s="7">
        <f t="shared" si="20"/>
        <v>2</v>
      </c>
      <c r="BP229" s="7">
        <f t="shared" si="21"/>
        <v>2</v>
      </c>
    </row>
    <row r="230" spans="1:68" s="6" customFormat="1" ht="18.75" customHeight="1" x14ac:dyDescent="0.25">
      <c r="A230" s="7" t="s">
        <v>277</v>
      </c>
      <c r="B230" s="8" t="s">
        <v>288</v>
      </c>
      <c r="C230" s="8" t="s">
        <v>289</v>
      </c>
      <c r="D230" s="7" t="s">
        <v>290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10</v>
      </c>
      <c r="X230" s="7">
        <v>10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7">
        <v>0</v>
      </c>
      <c r="AV230" s="7">
        <v>0</v>
      </c>
      <c r="AW230" s="7">
        <v>0</v>
      </c>
      <c r="AX230" s="7">
        <v>0</v>
      </c>
      <c r="AY230" s="7">
        <v>0</v>
      </c>
      <c r="AZ230" s="7">
        <v>0</v>
      </c>
      <c r="BA230" s="7">
        <v>0</v>
      </c>
      <c r="BB230" s="7">
        <v>0</v>
      </c>
      <c r="BC230" s="7">
        <v>0</v>
      </c>
      <c r="BD230" s="7">
        <v>0</v>
      </c>
      <c r="BE230" s="7">
        <v>0</v>
      </c>
      <c r="BF230" s="7">
        <v>0</v>
      </c>
      <c r="BG230" s="7">
        <v>0</v>
      </c>
      <c r="BH230" s="7">
        <v>0</v>
      </c>
      <c r="BI230" s="7">
        <v>0</v>
      </c>
      <c r="BJ230" s="7">
        <v>0</v>
      </c>
      <c r="BK230" s="7">
        <v>0</v>
      </c>
      <c r="BL230" s="7">
        <v>0</v>
      </c>
      <c r="BM230" s="7">
        <v>0</v>
      </c>
      <c r="BN230" s="7">
        <v>0</v>
      </c>
      <c r="BO230" s="7">
        <f t="shared" si="20"/>
        <v>10</v>
      </c>
      <c r="BP230" s="7">
        <f t="shared" si="21"/>
        <v>10</v>
      </c>
    </row>
    <row r="231" spans="1:68" s="6" customFormat="1" ht="18.75" customHeight="1" x14ac:dyDescent="0.25">
      <c r="A231" s="7" t="s">
        <v>277</v>
      </c>
      <c r="B231" s="8" t="s">
        <v>288</v>
      </c>
      <c r="C231" s="8" t="s">
        <v>291</v>
      </c>
      <c r="D231" s="7" t="s">
        <v>292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8</v>
      </c>
      <c r="AR231" s="7">
        <v>7.5</v>
      </c>
      <c r="AS231" s="7">
        <v>0</v>
      </c>
      <c r="AT231" s="7">
        <v>0</v>
      </c>
      <c r="AU231" s="7">
        <v>0</v>
      </c>
      <c r="AV231" s="7">
        <v>0</v>
      </c>
      <c r="AW231" s="7">
        <v>0</v>
      </c>
      <c r="AX231" s="7">
        <v>0</v>
      </c>
      <c r="AY231" s="7">
        <v>0</v>
      </c>
      <c r="AZ231" s="7">
        <v>0</v>
      </c>
      <c r="BA231" s="7">
        <v>0</v>
      </c>
      <c r="BB231" s="7">
        <v>0</v>
      </c>
      <c r="BC231" s="7">
        <v>0</v>
      </c>
      <c r="BD231" s="7">
        <v>0</v>
      </c>
      <c r="BE231" s="7">
        <v>0</v>
      </c>
      <c r="BF231" s="7">
        <v>0</v>
      </c>
      <c r="BG231" s="7">
        <v>0</v>
      </c>
      <c r="BH231" s="7">
        <v>0</v>
      </c>
      <c r="BI231" s="7">
        <v>0</v>
      </c>
      <c r="BJ231" s="7">
        <v>0</v>
      </c>
      <c r="BK231" s="7">
        <v>0</v>
      </c>
      <c r="BL231" s="7">
        <v>0</v>
      </c>
      <c r="BM231" s="7">
        <v>0</v>
      </c>
      <c r="BN231" s="7">
        <v>0</v>
      </c>
      <c r="BO231" s="7">
        <f t="shared" si="20"/>
        <v>8</v>
      </c>
      <c r="BP231" s="7">
        <f t="shared" si="21"/>
        <v>7.5</v>
      </c>
    </row>
    <row r="232" spans="1:68" s="6" customFormat="1" ht="18.75" customHeight="1" x14ac:dyDescent="0.25">
      <c r="A232" s="7" t="s">
        <v>277</v>
      </c>
      <c r="B232" s="8" t="s">
        <v>288</v>
      </c>
      <c r="C232" s="8" t="s">
        <v>293</v>
      </c>
      <c r="D232" s="7" t="s">
        <v>292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 s="7">
        <v>0</v>
      </c>
      <c r="AL232" s="7">
        <v>0</v>
      </c>
      <c r="AM232" s="7">
        <v>0</v>
      </c>
      <c r="AN232" s="7">
        <v>0</v>
      </c>
      <c r="AO232" s="7">
        <v>0</v>
      </c>
      <c r="AP232" s="7">
        <v>0</v>
      </c>
      <c r="AQ232" s="7">
        <v>0</v>
      </c>
      <c r="AR232" s="7">
        <v>0</v>
      </c>
      <c r="AS232" s="7">
        <v>8</v>
      </c>
      <c r="AT232" s="7">
        <v>7.5</v>
      </c>
      <c r="AU232" s="7">
        <v>0</v>
      </c>
      <c r="AV232" s="7">
        <v>0</v>
      </c>
      <c r="AW232" s="7">
        <v>0</v>
      </c>
      <c r="AX232" s="7">
        <v>0</v>
      </c>
      <c r="AY232" s="7">
        <v>0</v>
      </c>
      <c r="AZ232" s="7">
        <v>0</v>
      </c>
      <c r="BA232" s="7">
        <v>0</v>
      </c>
      <c r="BB232" s="7">
        <v>0</v>
      </c>
      <c r="BC232" s="7">
        <v>0</v>
      </c>
      <c r="BD232" s="7">
        <v>0</v>
      </c>
      <c r="BE232" s="7">
        <v>0</v>
      </c>
      <c r="BF232" s="7">
        <v>0</v>
      </c>
      <c r="BG232" s="7">
        <v>0</v>
      </c>
      <c r="BH232" s="7">
        <v>0</v>
      </c>
      <c r="BI232" s="7">
        <v>0</v>
      </c>
      <c r="BJ232" s="7">
        <v>0</v>
      </c>
      <c r="BK232" s="7">
        <v>0</v>
      </c>
      <c r="BL232" s="7">
        <v>0</v>
      </c>
      <c r="BM232" s="7">
        <v>0</v>
      </c>
      <c r="BN232" s="7">
        <v>0</v>
      </c>
      <c r="BO232" s="7">
        <f t="shared" si="20"/>
        <v>8</v>
      </c>
      <c r="BP232" s="7">
        <f t="shared" si="21"/>
        <v>7.5</v>
      </c>
    </row>
    <row r="233" spans="1:68" s="6" customFormat="1" ht="18.75" customHeight="1" x14ac:dyDescent="0.25">
      <c r="A233" s="7" t="s">
        <v>277</v>
      </c>
      <c r="B233" s="8" t="s">
        <v>288</v>
      </c>
      <c r="C233" s="8" t="s">
        <v>294</v>
      </c>
      <c r="D233" s="7" t="s">
        <v>292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7">
        <v>0</v>
      </c>
      <c r="AV233" s="7">
        <v>0</v>
      </c>
      <c r="AW233" s="7">
        <v>0</v>
      </c>
      <c r="AX233" s="7">
        <v>0</v>
      </c>
      <c r="AY233" s="7">
        <v>2</v>
      </c>
      <c r="AZ233" s="7">
        <v>0</v>
      </c>
      <c r="BA233" s="7">
        <v>0</v>
      </c>
      <c r="BB233" s="7">
        <v>0</v>
      </c>
      <c r="BC233" s="7">
        <v>0</v>
      </c>
      <c r="BD233" s="7">
        <v>0</v>
      </c>
      <c r="BE233" s="7">
        <v>0</v>
      </c>
      <c r="BF233" s="7">
        <v>0</v>
      </c>
      <c r="BG233" s="7">
        <v>0</v>
      </c>
      <c r="BH233" s="7">
        <v>0</v>
      </c>
      <c r="BI233" s="7">
        <v>0</v>
      </c>
      <c r="BJ233" s="7">
        <v>0</v>
      </c>
      <c r="BK233" s="7">
        <v>0</v>
      </c>
      <c r="BL233" s="7">
        <v>0</v>
      </c>
      <c r="BM233" s="7">
        <v>0</v>
      </c>
      <c r="BN233" s="7">
        <v>0</v>
      </c>
      <c r="BO233" s="7">
        <f t="shared" si="20"/>
        <v>2</v>
      </c>
      <c r="BP233" s="7">
        <f t="shared" si="21"/>
        <v>0</v>
      </c>
    </row>
    <row r="234" spans="1:68" s="6" customFormat="1" ht="18.75" customHeight="1" x14ac:dyDescent="0.25">
      <c r="A234" s="7" t="s">
        <v>277</v>
      </c>
      <c r="B234" s="8" t="s">
        <v>288</v>
      </c>
      <c r="C234" s="8" t="s">
        <v>295</v>
      </c>
      <c r="D234" s="7" t="s">
        <v>290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5</v>
      </c>
      <c r="AH234" s="7">
        <v>5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7">
        <v>0</v>
      </c>
      <c r="AV234" s="7">
        <v>0</v>
      </c>
      <c r="AW234" s="7">
        <v>0</v>
      </c>
      <c r="AX234" s="7">
        <v>0</v>
      </c>
      <c r="AY234" s="7">
        <v>0</v>
      </c>
      <c r="AZ234" s="7">
        <v>0</v>
      </c>
      <c r="BA234" s="7">
        <v>0</v>
      </c>
      <c r="BB234" s="7">
        <v>0</v>
      </c>
      <c r="BC234" s="7">
        <v>0</v>
      </c>
      <c r="BD234" s="7">
        <v>0</v>
      </c>
      <c r="BE234" s="7">
        <v>0</v>
      </c>
      <c r="BF234" s="7">
        <v>0</v>
      </c>
      <c r="BG234" s="7">
        <v>0</v>
      </c>
      <c r="BH234" s="7">
        <v>0</v>
      </c>
      <c r="BI234" s="7">
        <v>0</v>
      </c>
      <c r="BJ234" s="7">
        <v>0</v>
      </c>
      <c r="BK234" s="7">
        <v>0</v>
      </c>
      <c r="BL234" s="7">
        <v>0</v>
      </c>
      <c r="BM234" s="7">
        <v>0</v>
      </c>
      <c r="BN234" s="7">
        <v>0</v>
      </c>
      <c r="BO234" s="7">
        <f t="shared" si="20"/>
        <v>5</v>
      </c>
      <c r="BP234" s="7">
        <f t="shared" si="21"/>
        <v>5</v>
      </c>
    </row>
    <row r="235" spans="1:68" s="6" customFormat="1" ht="18.75" customHeight="1" x14ac:dyDescent="0.25">
      <c r="A235" s="7" t="s">
        <v>277</v>
      </c>
      <c r="B235" s="8" t="s">
        <v>288</v>
      </c>
      <c r="C235" s="8" t="s">
        <v>296</v>
      </c>
      <c r="D235" s="7" t="s">
        <v>292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0</v>
      </c>
      <c r="AU235" s="7">
        <v>0</v>
      </c>
      <c r="AV235" s="7">
        <v>0</v>
      </c>
      <c r="AW235" s="7">
        <v>0</v>
      </c>
      <c r="AX235" s="7">
        <v>0</v>
      </c>
      <c r="AY235" s="7">
        <v>0</v>
      </c>
      <c r="AZ235" s="7">
        <v>0</v>
      </c>
      <c r="BA235" s="7">
        <v>20</v>
      </c>
      <c r="BB235" s="7">
        <v>15</v>
      </c>
      <c r="BC235" s="7">
        <v>0</v>
      </c>
      <c r="BD235" s="7">
        <v>0</v>
      </c>
      <c r="BE235" s="7">
        <v>0</v>
      </c>
      <c r="BF235" s="7">
        <v>0</v>
      </c>
      <c r="BG235" s="7">
        <v>0</v>
      </c>
      <c r="BH235" s="7">
        <v>0</v>
      </c>
      <c r="BI235" s="7">
        <v>0</v>
      </c>
      <c r="BJ235" s="7">
        <v>0</v>
      </c>
      <c r="BK235" s="7">
        <v>0</v>
      </c>
      <c r="BL235" s="7">
        <v>0</v>
      </c>
      <c r="BM235" s="7">
        <v>0</v>
      </c>
      <c r="BN235" s="7">
        <v>0</v>
      </c>
      <c r="BO235" s="7">
        <f t="shared" si="20"/>
        <v>20</v>
      </c>
      <c r="BP235" s="7">
        <f t="shared" si="21"/>
        <v>15</v>
      </c>
    </row>
    <row r="236" spans="1:68" s="6" customFormat="1" ht="18.75" customHeight="1" x14ac:dyDescent="0.25">
      <c r="A236" s="7" t="s">
        <v>277</v>
      </c>
      <c r="B236" s="8" t="s">
        <v>288</v>
      </c>
      <c r="C236" s="8" t="s">
        <v>297</v>
      </c>
      <c r="D236" s="7" t="s">
        <v>290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5</v>
      </c>
      <c r="AR236" s="7">
        <v>5</v>
      </c>
      <c r="AS236" s="7">
        <v>0</v>
      </c>
      <c r="AT236" s="7">
        <v>0</v>
      </c>
      <c r="AU236" s="7">
        <v>0</v>
      </c>
      <c r="AV236" s="7">
        <v>0</v>
      </c>
      <c r="AW236" s="7">
        <v>0</v>
      </c>
      <c r="AX236" s="7">
        <v>0</v>
      </c>
      <c r="AY236" s="7">
        <v>0</v>
      </c>
      <c r="AZ236" s="7">
        <v>0</v>
      </c>
      <c r="BA236" s="7">
        <v>0</v>
      </c>
      <c r="BB236" s="7">
        <v>0</v>
      </c>
      <c r="BC236" s="7">
        <v>0</v>
      </c>
      <c r="BD236" s="7">
        <v>0</v>
      </c>
      <c r="BE236" s="7">
        <v>0</v>
      </c>
      <c r="BF236" s="7">
        <v>0</v>
      </c>
      <c r="BG236" s="7">
        <v>0</v>
      </c>
      <c r="BH236" s="7">
        <v>0</v>
      </c>
      <c r="BI236" s="7">
        <v>0</v>
      </c>
      <c r="BJ236" s="7">
        <v>0</v>
      </c>
      <c r="BK236" s="7">
        <v>0</v>
      </c>
      <c r="BL236" s="7">
        <v>0</v>
      </c>
      <c r="BM236" s="7">
        <v>0</v>
      </c>
      <c r="BN236" s="7">
        <v>0</v>
      </c>
      <c r="BO236" s="7">
        <f t="shared" si="20"/>
        <v>5</v>
      </c>
      <c r="BP236" s="7">
        <f t="shared" si="21"/>
        <v>5</v>
      </c>
    </row>
    <row r="237" spans="1:68" s="6" customFormat="1" ht="18.75" customHeight="1" x14ac:dyDescent="0.25">
      <c r="A237" s="7" t="s">
        <v>277</v>
      </c>
      <c r="B237" s="8" t="s">
        <v>288</v>
      </c>
      <c r="C237" s="8" t="s">
        <v>298</v>
      </c>
      <c r="D237" s="7" t="s">
        <v>290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7">
        <v>0</v>
      </c>
      <c r="AV237" s="7">
        <v>0</v>
      </c>
      <c r="AW237" s="7">
        <v>0</v>
      </c>
      <c r="AX237" s="7">
        <v>0</v>
      </c>
      <c r="AY237" s="7">
        <v>0</v>
      </c>
      <c r="AZ237" s="7">
        <v>0</v>
      </c>
      <c r="BA237" s="7">
        <v>0</v>
      </c>
      <c r="BB237" s="7">
        <v>0</v>
      </c>
      <c r="BC237" s="7">
        <v>0</v>
      </c>
      <c r="BD237" s="7">
        <v>0</v>
      </c>
      <c r="BE237" s="7">
        <v>0</v>
      </c>
      <c r="BF237" s="7">
        <v>0</v>
      </c>
      <c r="BG237" s="7">
        <v>0</v>
      </c>
      <c r="BH237" s="7">
        <v>0</v>
      </c>
      <c r="BI237" s="7">
        <v>0</v>
      </c>
      <c r="BJ237" s="7">
        <v>0</v>
      </c>
      <c r="BK237" s="7">
        <v>0</v>
      </c>
      <c r="BL237" s="7">
        <v>0</v>
      </c>
      <c r="BM237" s="7">
        <v>0</v>
      </c>
      <c r="BN237" s="7">
        <v>0</v>
      </c>
      <c r="BO237" s="7">
        <f t="shared" si="20"/>
        <v>0</v>
      </c>
      <c r="BP237" s="7">
        <f t="shared" si="21"/>
        <v>0</v>
      </c>
    </row>
    <row r="238" spans="1:68" s="6" customFormat="1" ht="18.75" customHeight="1" x14ac:dyDescent="0.25">
      <c r="A238" s="7" t="s">
        <v>277</v>
      </c>
      <c r="B238" s="8" t="s">
        <v>288</v>
      </c>
      <c r="C238" s="8" t="s">
        <v>299</v>
      </c>
      <c r="D238" s="7" t="s">
        <v>290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7">
        <v>2</v>
      </c>
      <c r="AH238" s="7">
        <v>2</v>
      </c>
      <c r="AI238" s="7">
        <v>0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0</v>
      </c>
      <c r="AP238" s="7">
        <v>0</v>
      </c>
      <c r="AQ238" s="7">
        <v>0</v>
      </c>
      <c r="AR238" s="7">
        <v>0</v>
      </c>
      <c r="AS238" s="7">
        <v>0</v>
      </c>
      <c r="AT238" s="7">
        <v>0</v>
      </c>
      <c r="AU238" s="7">
        <v>0</v>
      </c>
      <c r="AV238" s="7">
        <v>0</v>
      </c>
      <c r="AW238" s="7">
        <v>0</v>
      </c>
      <c r="AX238" s="7">
        <v>0</v>
      </c>
      <c r="AY238" s="7">
        <v>0</v>
      </c>
      <c r="AZ238" s="7">
        <v>0</v>
      </c>
      <c r="BA238" s="7">
        <v>0</v>
      </c>
      <c r="BB238" s="7">
        <v>0</v>
      </c>
      <c r="BC238" s="7">
        <v>0</v>
      </c>
      <c r="BD238" s="7">
        <v>0</v>
      </c>
      <c r="BE238" s="7">
        <v>0</v>
      </c>
      <c r="BF238" s="7">
        <v>0</v>
      </c>
      <c r="BG238" s="7">
        <v>0</v>
      </c>
      <c r="BH238" s="7">
        <v>0</v>
      </c>
      <c r="BI238" s="7">
        <v>0</v>
      </c>
      <c r="BJ238" s="7">
        <v>0</v>
      </c>
      <c r="BK238" s="7">
        <v>0</v>
      </c>
      <c r="BL238" s="7">
        <v>0</v>
      </c>
      <c r="BM238" s="7">
        <v>0</v>
      </c>
      <c r="BN238" s="7">
        <v>0</v>
      </c>
      <c r="BO238" s="7">
        <f t="shared" si="20"/>
        <v>2</v>
      </c>
      <c r="BP238" s="7">
        <f t="shared" si="21"/>
        <v>2</v>
      </c>
    </row>
    <row r="239" spans="1:68" s="6" customFormat="1" ht="18.75" customHeight="1" x14ac:dyDescent="0.25">
      <c r="A239" s="7" t="s">
        <v>277</v>
      </c>
      <c r="B239" s="8" t="s">
        <v>288</v>
      </c>
      <c r="C239" s="8" t="s">
        <v>300</v>
      </c>
      <c r="D239" s="7" t="s">
        <v>290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7">
        <v>0</v>
      </c>
      <c r="AK239" s="7">
        <v>0</v>
      </c>
      <c r="AL239" s="7">
        <v>0</v>
      </c>
      <c r="AM239" s="7">
        <v>0</v>
      </c>
      <c r="AN239" s="7">
        <v>0</v>
      </c>
      <c r="AO239" s="7">
        <v>0</v>
      </c>
      <c r="AP239" s="7">
        <v>0</v>
      </c>
      <c r="AQ239" s="7">
        <v>0</v>
      </c>
      <c r="AR239" s="7">
        <v>0</v>
      </c>
      <c r="AS239" s="7">
        <v>0</v>
      </c>
      <c r="AT239" s="7">
        <v>0</v>
      </c>
      <c r="AU239" s="7">
        <v>0</v>
      </c>
      <c r="AV239" s="7">
        <v>0</v>
      </c>
      <c r="AW239" s="7">
        <v>0</v>
      </c>
      <c r="AX239" s="7">
        <v>0</v>
      </c>
      <c r="AY239" s="7">
        <v>0</v>
      </c>
      <c r="AZ239" s="7">
        <v>0</v>
      </c>
      <c r="BA239" s="7">
        <v>18</v>
      </c>
      <c r="BB239" s="7">
        <v>0</v>
      </c>
      <c r="BC239" s="7">
        <v>0</v>
      </c>
      <c r="BD239" s="7">
        <v>0</v>
      </c>
      <c r="BE239" s="7">
        <v>0</v>
      </c>
      <c r="BF239" s="7">
        <v>0</v>
      </c>
      <c r="BG239" s="7">
        <v>0</v>
      </c>
      <c r="BH239" s="7">
        <v>0</v>
      </c>
      <c r="BI239" s="7">
        <v>0</v>
      </c>
      <c r="BJ239" s="7">
        <v>0</v>
      </c>
      <c r="BK239" s="7">
        <v>0</v>
      </c>
      <c r="BL239" s="7">
        <v>0</v>
      </c>
      <c r="BM239" s="7">
        <v>0</v>
      </c>
      <c r="BN239" s="7">
        <v>0</v>
      </c>
      <c r="BO239" s="7">
        <f t="shared" si="20"/>
        <v>18</v>
      </c>
      <c r="BP239" s="7">
        <f t="shared" si="21"/>
        <v>0</v>
      </c>
    </row>
    <row r="240" spans="1:68" s="6" customFormat="1" ht="18.75" customHeight="1" x14ac:dyDescent="0.25">
      <c r="A240" s="7" t="s">
        <v>277</v>
      </c>
      <c r="B240" s="8" t="s">
        <v>288</v>
      </c>
      <c r="C240" s="8" t="s">
        <v>301</v>
      </c>
      <c r="D240" s="7" t="s">
        <v>292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  <c r="AW240" s="7">
        <v>3</v>
      </c>
      <c r="AX240" s="7">
        <v>0</v>
      </c>
      <c r="AY240" s="7">
        <v>0</v>
      </c>
      <c r="AZ240" s="7">
        <v>0</v>
      </c>
      <c r="BA240" s="7">
        <v>0</v>
      </c>
      <c r="BB240" s="7">
        <v>0</v>
      </c>
      <c r="BC240" s="7">
        <v>0</v>
      </c>
      <c r="BD240" s="7">
        <v>0</v>
      </c>
      <c r="BE240" s="7">
        <v>0</v>
      </c>
      <c r="BF240" s="7">
        <v>0</v>
      </c>
      <c r="BG240" s="7">
        <v>0</v>
      </c>
      <c r="BH240" s="7">
        <v>0</v>
      </c>
      <c r="BI240" s="7">
        <v>0</v>
      </c>
      <c r="BJ240" s="7">
        <v>0</v>
      </c>
      <c r="BK240" s="7">
        <v>0</v>
      </c>
      <c r="BL240" s="7">
        <v>0</v>
      </c>
      <c r="BM240" s="7">
        <v>0</v>
      </c>
      <c r="BN240" s="7">
        <v>0</v>
      </c>
      <c r="BO240" s="7">
        <f t="shared" si="20"/>
        <v>3</v>
      </c>
      <c r="BP240" s="7">
        <f t="shared" si="21"/>
        <v>0</v>
      </c>
    </row>
    <row r="241" spans="1:68" s="6" customFormat="1" ht="18.75" customHeight="1" x14ac:dyDescent="0.25">
      <c r="A241" s="7" t="s">
        <v>277</v>
      </c>
      <c r="B241" s="8" t="s">
        <v>288</v>
      </c>
      <c r="C241" s="8" t="s">
        <v>302</v>
      </c>
      <c r="D241" s="7" t="s">
        <v>292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0</v>
      </c>
      <c r="AU241" s="7">
        <v>0</v>
      </c>
      <c r="AV241" s="7">
        <v>0</v>
      </c>
      <c r="AW241" s="7">
        <v>3</v>
      </c>
      <c r="AX241" s="7">
        <v>0</v>
      </c>
      <c r="AY241" s="7">
        <v>0</v>
      </c>
      <c r="AZ241" s="7">
        <v>0</v>
      </c>
      <c r="BA241" s="7">
        <v>0</v>
      </c>
      <c r="BB241" s="7">
        <v>0</v>
      </c>
      <c r="BC241" s="7">
        <v>0</v>
      </c>
      <c r="BD241" s="7">
        <v>0</v>
      </c>
      <c r="BE241" s="7">
        <v>0</v>
      </c>
      <c r="BF241" s="7">
        <v>0</v>
      </c>
      <c r="BG241" s="7">
        <v>0</v>
      </c>
      <c r="BH241" s="7">
        <v>0</v>
      </c>
      <c r="BI241" s="7">
        <v>0</v>
      </c>
      <c r="BJ241" s="7">
        <v>0</v>
      </c>
      <c r="BK241" s="7">
        <v>0</v>
      </c>
      <c r="BL241" s="7">
        <v>0</v>
      </c>
      <c r="BM241" s="7">
        <v>0</v>
      </c>
      <c r="BN241" s="7">
        <v>0</v>
      </c>
      <c r="BO241" s="7">
        <f t="shared" si="20"/>
        <v>3</v>
      </c>
      <c r="BP241" s="7">
        <f t="shared" si="21"/>
        <v>0</v>
      </c>
    </row>
    <row r="242" spans="1:68" s="6" customFormat="1" ht="18.75" customHeight="1" x14ac:dyDescent="0.25">
      <c r="A242" s="7" t="s">
        <v>277</v>
      </c>
      <c r="B242" s="8" t="s">
        <v>288</v>
      </c>
      <c r="C242" s="8" t="s">
        <v>303</v>
      </c>
      <c r="D242" s="7" t="s">
        <v>292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0</v>
      </c>
      <c r="AP242" s="7">
        <v>0</v>
      </c>
      <c r="AQ242" s="7">
        <v>6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  <c r="AW242" s="7">
        <v>0</v>
      </c>
      <c r="AX242" s="7">
        <v>0</v>
      </c>
      <c r="AY242" s="7">
        <v>0</v>
      </c>
      <c r="AZ242" s="7">
        <v>0</v>
      </c>
      <c r="BA242" s="7">
        <v>0</v>
      </c>
      <c r="BB242" s="7">
        <v>0</v>
      </c>
      <c r="BC242" s="7">
        <v>0</v>
      </c>
      <c r="BD242" s="7">
        <v>0</v>
      </c>
      <c r="BE242" s="7">
        <v>0</v>
      </c>
      <c r="BF242" s="7">
        <v>0</v>
      </c>
      <c r="BG242" s="7">
        <v>0</v>
      </c>
      <c r="BH242" s="7">
        <v>0</v>
      </c>
      <c r="BI242" s="7">
        <v>0</v>
      </c>
      <c r="BJ242" s="7">
        <v>0</v>
      </c>
      <c r="BK242" s="7">
        <v>0</v>
      </c>
      <c r="BL242" s="7">
        <v>0</v>
      </c>
      <c r="BM242" s="7">
        <v>0</v>
      </c>
      <c r="BN242" s="7">
        <v>0</v>
      </c>
      <c r="BO242" s="7">
        <f t="shared" si="20"/>
        <v>6</v>
      </c>
      <c r="BP242" s="7">
        <f t="shared" si="21"/>
        <v>0</v>
      </c>
    </row>
    <row r="243" spans="1:68" s="6" customFormat="1" ht="18.75" customHeight="1" x14ac:dyDescent="0.25">
      <c r="A243" s="7" t="s">
        <v>277</v>
      </c>
      <c r="B243" s="8" t="s">
        <v>304</v>
      </c>
      <c r="C243" s="8" t="s">
        <v>305</v>
      </c>
      <c r="D243" s="7" t="s">
        <v>306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10</v>
      </c>
      <c r="AB243" s="7">
        <v>4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0</v>
      </c>
      <c r="AU243" s="7">
        <v>0</v>
      </c>
      <c r="AV243" s="7">
        <v>0</v>
      </c>
      <c r="AW243" s="7">
        <v>0</v>
      </c>
      <c r="AX243" s="7">
        <v>0</v>
      </c>
      <c r="AY243" s="7">
        <v>0</v>
      </c>
      <c r="AZ243" s="7">
        <v>0</v>
      </c>
      <c r="BA243" s="7">
        <v>0</v>
      </c>
      <c r="BB243" s="7">
        <v>0</v>
      </c>
      <c r="BC243" s="7">
        <v>0</v>
      </c>
      <c r="BD243" s="7">
        <v>0</v>
      </c>
      <c r="BE243" s="7">
        <v>0</v>
      </c>
      <c r="BF243" s="7">
        <v>0</v>
      </c>
      <c r="BG243" s="7">
        <v>0</v>
      </c>
      <c r="BH243" s="7">
        <v>0</v>
      </c>
      <c r="BI243" s="7">
        <v>0</v>
      </c>
      <c r="BJ243" s="7">
        <v>0</v>
      </c>
      <c r="BK243" s="7">
        <v>0</v>
      </c>
      <c r="BL243" s="7">
        <v>0</v>
      </c>
      <c r="BM243" s="7">
        <v>0</v>
      </c>
      <c r="BN243" s="7">
        <v>0</v>
      </c>
      <c r="BO243" s="7">
        <f t="shared" si="20"/>
        <v>10</v>
      </c>
      <c r="BP243" s="7">
        <f t="shared" si="21"/>
        <v>4</v>
      </c>
    </row>
    <row r="244" spans="1:68" s="6" customFormat="1" ht="18.75" customHeight="1" x14ac:dyDescent="0.25">
      <c r="A244" s="7" t="s">
        <v>277</v>
      </c>
      <c r="B244" s="8" t="s">
        <v>304</v>
      </c>
      <c r="C244" s="8" t="s">
        <v>307</v>
      </c>
      <c r="D244" s="7" t="s">
        <v>306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2</v>
      </c>
      <c r="AH244" s="7">
        <v>2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7">
        <v>0</v>
      </c>
      <c r="AV244" s="7">
        <v>0</v>
      </c>
      <c r="AW244" s="7">
        <v>0</v>
      </c>
      <c r="AX244" s="7">
        <v>0</v>
      </c>
      <c r="AY244" s="7">
        <v>0</v>
      </c>
      <c r="AZ244" s="7">
        <v>0</v>
      </c>
      <c r="BA244" s="7">
        <v>0</v>
      </c>
      <c r="BB244" s="7">
        <v>0</v>
      </c>
      <c r="BC244" s="7">
        <v>0</v>
      </c>
      <c r="BD244" s="7">
        <v>0</v>
      </c>
      <c r="BE244" s="7">
        <v>0</v>
      </c>
      <c r="BF244" s="7">
        <v>0</v>
      </c>
      <c r="BG244" s="7">
        <v>0</v>
      </c>
      <c r="BH244" s="7">
        <v>0</v>
      </c>
      <c r="BI244" s="7">
        <v>0</v>
      </c>
      <c r="BJ244" s="7">
        <v>0</v>
      </c>
      <c r="BK244" s="7">
        <v>0</v>
      </c>
      <c r="BL244" s="7">
        <v>0</v>
      </c>
      <c r="BM244" s="7">
        <v>0</v>
      </c>
      <c r="BN244" s="7">
        <v>0</v>
      </c>
      <c r="BO244" s="7">
        <f t="shared" si="20"/>
        <v>2</v>
      </c>
      <c r="BP244" s="7">
        <f t="shared" si="21"/>
        <v>2</v>
      </c>
    </row>
    <row r="245" spans="1:68" s="6" customFormat="1" ht="18.75" customHeight="1" x14ac:dyDescent="0.25">
      <c r="A245" s="7" t="s">
        <v>277</v>
      </c>
      <c r="B245" s="8" t="s">
        <v>304</v>
      </c>
      <c r="C245" s="8" t="s">
        <v>308</v>
      </c>
      <c r="D245" s="7" t="s">
        <v>306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2</v>
      </c>
      <c r="X245" s="7">
        <v>2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7">
        <v>0</v>
      </c>
      <c r="AV245" s="7">
        <v>0</v>
      </c>
      <c r="AW245" s="7">
        <v>0</v>
      </c>
      <c r="AX245" s="7">
        <v>0</v>
      </c>
      <c r="AY245" s="7">
        <v>0</v>
      </c>
      <c r="AZ245" s="7">
        <v>0</v>
      </c>
      <c r="BA245" s="7">
        <v>0</v>
      </c>
      <c r="BB245" s="7">
        <v>0</v>
      </c>
      <c r="BC245" s="7">
        <v>0</v>
      </c>
      <c r="BD245" s="7">
        <v>0</v>
      </c>
      <c r="BE245" s="7">
        <v>0</v>
      </c>
      <c r="BF245" s="7">
        <v>0</v>
      </c>
      <c r="BG245" s="7">
        <v>0</v>
      </c>
      <c r="BH245" s="7">
        <v>0</v>
      </c>
      <c r="BI245" s="7">
        <v>0</v>
      </c>
      <c r="BJ245" s="7">
        <v>0</v>
      </c>
      <c r="BK245" s="7">
        <v>0</v>
      </c>
      <c r="BL245" s="7">
        <v>0</v>
      </c>
      <c r="BM245" s="7">
        <v>0</v>
      </c>
      <c r="BN245" s="7">
        <v>0</v>
      </c>
      <c r="BO245" s="7">
        <f t="shared" si="20"/>
        <v>2</v>
      </c>
      <c r="BP245" s="7">
        <f t="shared" si="21"/>
        <v>2</v>
      </c>
    </row>
    <row r="246" spans="1:68" s="6" customFormat="1" ht="18.75" customHeight="1" x14ac:dyDescent="0.25">
      <c r="A246" s="7" t="s">
        <v>277</v>
      </c>
      <c r="B246" s="8" t="s">
        <v>304</v>
      </c>
      <c r="C246" s="8" t="s">
        <v>309</v>
      </c>
      <c r="D246" s="7" t="s">
        <v>306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2</v>
      </c>
      <c r="Z246" s="7">
        <v>2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0</v>
      </c>
      <c r="AN246" s="7">
        <v>0</v>
      </c>
      <c r="AO246" s="7">
        <v>0</v>
      </c>
      <c r="AP246" s="7">
        <v>0</v>
      </c>
      <c r="AQ246" s="7">
        <v>0</v>
      </c>
      <c r="AR246" s="7">
        <v>0</v>
      </c>
      <c r="AS246" s="7">
        <v>0</v>
      </c>
      <c r="AT246" s="7">
        <v>0</v>
      </c>
      <c r="AU246" s="7">
        <v>0</v>
      </c>
      <c r="AV246" s="7">
        <v>0</v>
      </c>
      <c r="AW246" s="7">
        <v>0</v>
      </c>
      <c r="AX246" s="7">
        <v>0</v>
      </c>
      <c r="AY246" s="7">
        <v>0</v>
      </c>
      <c r="AZ246" s="7">
        <v>0</v>
      </c>
      <c r="BA246" s="7">
        <v>0</v>
      </c>
      <c r="BB246" s="7">
        <v>0</v>
      </c>
      <c r="BC246" s="7">
        <v>0</v>
      </c>
      <c r="BD246" s="7">
        <v>0</v>
      </c>
      <c r="BE246" s="7">
        <v>0</v>
      </c>
      <c r="BF246" s="7">
        <v>0</v>
      </c>
      <c r="BG246" s="7">
        <v>0</v>
      </c>
      <c r="BH246" s="7">
        <v>0</v>
      </c>
      <c r="BI246" s="7">
        <v>0</v>
      </c>
      <c r="BJ246" s="7">
        <v>0</v>
      </c>
      <c r="BK246" s="7">
        <v>0</v>
      </c>
      <c r="BL246" s="7">
        <v>0</v>
      </c>
      <c r="BM246" s="7">
        <v>0</v>
      </c>
      <c r="BN246" s="7">
        <v>0</v>
      </c>
      <c r="BO246" s="7">
        <f t="shared" si="20"/>
        <v>2</v>
      </c>
      <c r="BP246" s="7">
        <f t="shared" si="21"/>
        <v>2</v>
      </c>
    </row>
    <row r="247" spans="1:68" s="6" customFormat="1" ht="18.75" customHeight="1" x14ac:dyDescent="0.25">
      <c r="A247" s="7" t="s">
        <v>277</v>
      </c>
      <c r="B247" s="8" t="s">
        <v>304</v>
      </c>
      <c r="C247" s="8" t="s">
        <v>310</v>
      </c>
      <c r="D247" s="7" t="s">
        <v>306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2</v>
      </c>
      <c r="AH247" s="7">
        <v>2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7">
        <v>0</v>
      </c>
      <c r="AV247" s="7">
        <v>0</v>
      </c>
      <c r="AW247" s="7">
        <v>0</v>
      </c>
      <c r="AX247" s="7">
        <v>0</v>
      </c>
      <c r="AY247" s="7">
        <v>0</v>
      </c>
      <c r="AZ247" s="7">
        <v>0</v>
      </c>
      <c r="BA247" s="7">
        <v>0</v>
      </c>
      <c r="BB247" s="7">
        <v>0</v>
      </c>
      <c r="BC247" s="7">
        <v>0</v>
      </c>
      <c r="BD247" s="7">
        <v>0</v>
      </c>
      <c r="BE247" s="7">
        <v>0</v>
      </c>
      <c r="BF247" s="7">
        <v>0</v>
      </c>
      <c r="BG247" s="7">
        <v>0</v>
      </c>
      <c r="BH247" s="7">
        <v>0</v>
      </c>
      <c r="BI247" s="7">
        <v>0</v>
      </c>
      <c r="BJ247" s="7">
        <v>0</v>
      </c>
      <c r="BK247" s="7">
        <v>0</v>
      </c>
      <c r="BL247" s="7">
        <v>0</v>
      </c>
      <c r="BM247" s="7">
        <v>0</v>
      </c>
      <c r="BN247" s="7">
        <v>0</v>
      </c>
      <c r="BO247" s="7">
        <f t="shared" si="20"/>
        <v>2</v>
      </c>
      <c r="BP247" s="7">
        <f t="shared" si="21"/>
        <v>2</v>
      </c>
    </row>
    <row r="248" spans="1:68" s="6" customFormat="1" ht="18.75" customHeight="1" x14ac:dyDescent="0.25">
      <c r="A248" s="7" t="s">
        <v>277</v>
      </c>
      <c r="B248" s="8" t="s">
        <v>304</v>
      </c>
      <c r="C248" s="8" t="s">
        <v>311</v>
      </c>
      <c r="D248" s="7" t="s">
        <v>306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7">
        <v>0</v>
      </c>
      <c r="AI248" s="7">
        <v>0</v>
      </c>
      <c r="AJ248" s="7">
        <v>0</v>
      </c>
      <c r="AK248" s="7">
        <v>0</v>
      </c>
      <c r="AL248" s="7">
        <v>0</v>
      </c>
      <c r="AM248" s="7">
        <v>0</v>
      </c>
      <c r="AN248" s="7">
        <v>0</v>
      </c>
      <c r="AO248" s="7">
        <v>0</v>
      </c>
      <c r="AP248" s="7">
        <v>0</v>
      </c>
      <c r="AQ248" s="7">
        <v>3</v>
      </c>
      <c r="AR248" s="7">
        <v>3</v>
      </c>
      <c r="AS248" s="7">
        <v>0</v>
      </c>
      <c r="AT248" s="7">
        <v>0</v>
      </c>
      <c r="AU248" s="7">
        <v>0</v>
      </c>
      <c r="AV248" s="7">
        <v>0</v>
      </c>
      <c r="AW248" s="7">
        <v>0</v>
      </c>
      <c r="AX248" s="7">
        <v>0</v>
      </c>
      <c r="AY248" s="7">
        <v>0</v>
      </c>
      <c r="AZ248" s="7">
        <v>0</v>
      </c>
      <c r="BA248" s="7">
        <v>0</v>
      </c>
      <c r="BB248" s="7">
        <v>0</v>
      </c>
      <c r="BC248" s="7">
        <v>0</v>
      </c>
      <c r="BD248" s="7">
        <v>0</v>
      </c>
      <c r="BE248" s="7">
        <v>0</v>
      </c>
      <c r="BF248" s="7">
        <v>0</v>
      </c>
      <c r="BG248" s="7">
        <v>0</v>
      </c>
      <c r="BH248" s="7">
        <v>0</v>
      </c>
      <c r="BI248" s="7">
        <v>0</v>
      </c>
      <c r="BJ248" s="7">
        <v>0</v>
      </c>
      <c r="BK248" s="7">
        <v>0</v>
      </c>
      <c r="BL248" s="7">
        <v>0</v>
      </c>
      <c r="BM248" s="7">
        <v>0</v>
      </c>
      <c r="BN248" s="7">
        <v>0</v>
      </c>
      <c r="BO248" s="7">
        <f t="shared" si="20"/>
        <v>3</v>
      </c>
      <c r="BP248" s="7">
        <f t="shared" si="21"/>
        <v>3</v>
      </c>
    </row>
    <row r="249" spans="1:68" s="6" customFormat="1" ht="18.75" customHeight="1" x14ac:dyDescent="0.25">
      <c r="A249" s="7" t="s">
        <v>277</v>
      </c>
      <c r="B249" s="8" t="s">
        <v>304</v>
      </c>
      <c r="C249" s="8" t="s">
        <v>312</v>
      </c>
      <c r="D249" s="7" t="s">
        <v>313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7">
        <v>0</v>
      </c>
      <c r="AH249" s="7">
        <v>0</v>
      </c>
      <c r="AI249" s="7">
        <v>0</v>
      </c>
      <c r="AJ249" s="7">
        <v>0</v>
      </c>
      <c r="AK249" s="7">
        <v>0</v>
      </c>
      <c r="AL249" s="7">
        <v>0</v>
      </c>
      <c r="AM249" s="7">
        <v>0</v>
      </c>
      <c r="AN249" s="7">
        <v>0</v>
      </c>
      <c r="AO249" s="7">
        <v>0</v>
      </c>
      <c r="AP249" s="7">
        <v>0</v>
      </c>
      <c r="AQ249" s="7">
        <v>4</v>
      </c>
      <c r="AR249" s="7">
        <v>4</v>
      </c>
      <c r="AS249" s="7">
        <v>0</v>
      </c>
      <c r="AT249" s="7">
        <v>0</v>
      </c>
      <c r="AU249" s="7">
        <v>0</v>
      </c>
      <c r="AV249" s="7">
        <v>0</v>
      </c>
      <c r="AW249" s="7">
        <v>0</v>
      </c>
      <c r="AX249" s="7">
        <v>0</v>
      </c>
      <c r="AY249" s="7">
        <v>0</v>
      </c>
      <c r="AZ249" s="7">
        <v>0</v>
      </c>
      <c r="BA249" s="7">
        <v>0</v>
      </c>
      <c r="BB249" s="7">
        <v>0</v>
      </c>
      <c r="BC249" s="7">
        <v>0</v>
      </c>
      <c r="BD249" s="7">
        <v>0</v>
      </c>
      <c r="BE249" s="7">
        <v>0</v>
      </c>
      <c r="BF249" s="7">
        <v>0</v>
      </c>
      <c r="BG249" s="7">
        <v>0</v>
      </c>
      <c r="BH249" s="7">
        <v>0</v>
      </c>
      <c r="BI249" s="7">
        <v>0</v>
      </c>
      <c r="BJ249" s="7">
        <v>0</v>
      </c>
      <c r="BK249" s="7">
        <v>0</v>
      </c>
      <c r="BL249" s="7">
        <v>0</v>
      </c>
      <c r="BM249" s="7">
        <v>0</v>
      </c>
      <c r="BN249" s="7">
        <v>0</v>
      </c>
      <c r="BO249" s="7">
        <f t="shared" si="20"/>
        <v>4</v>
      </c>
      <c r="BP249" s="7">
        <f t="shared" si="21"/>
        <v>4</v>
      </c>
    </row>
    <row r="250" spans="1:68" s="6" customFormat="1" ht="18.75" customHeight="1" x14ac:dyDescent="0.25">
      <c r="A250" s="7" t="s">
        <v>277</v>
      </c>
      <c r="B250" s="8" t="s">
        <v>304</v>
      </c>
      <c r="C250" s="8" t="s">
        <v>314</v>
      </c>
      <c r="D250" s="7" t="s">
        <v>306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2</v>
      </c>
      <c r="AR250" s="7">
        <v>2</v>
      </c>
      <c r="AS250" s="7">
        <v>0</v>
      </c>
      <c r="AT250" s="7">
        <v>0</v>
      </c>
      <c r="AU250" s="7">
        <v>0</v>
      </c>
      <c r="AV250" s="7">
        <v>0</v>
      </c>
      <c r="AW250" s="7">
        <v>0</v>
      </c>
      <c r="AX250" s="7">
        <v>0</v>
      </c>
      <c r="AY250" s="7">
        <v>0</v>
      </c>
      <c r="AZ250" s="7">
        <v>0</v>
      </c>
      <c r="BA250" s="7">
        <v>0</v>
      </c>
      <c r="BB250" s="7">
        <v>0</v>
      </c>
      <c r="BC250" s="7">
        <v>0</v>
      </c>
      <c r="BD250" s="7">
        <v>0</v>
      </c>
      <c r="BE250" s="7">
        <v>0</v>
      </c>
      <c r="BF250" s="7">
        <v>0</v>
      </c>
      <c r="BG250" s="7">
        <v>0</v>
      </c>
      <c r="BH250" s="7">
        <v>0</v>
      </c>
      <c r="BI250" s="7">
        <v>0</v>
      </c>
      <c r="BJ250" s="7">
        <v>0</v>
      </c>
      <c r="BK250" s="7">
        <v>0</v>
      </c>
      <c r="BL250" s="7">
        <v>0</v>
      </c>
      <c r="BM250" s="7">
        <v>0</v>
      </c>
      <c r="BN250" s="7">
        <v>0</v>
      </c>
      <c r="BO250" s="7">
        <f t="shared" si="20"/>
        <v>2</v>
      </c>
      <c r="BP250" s="7">
        <f t="shared" si="21"/>
        <v>2</v>
      </c>
    </row>
    <row r="251" spans="1:68" s="6" customFormat="1" ht="18.75" customHeight="1" x14ac:dyDescent="0.25">
      <c r="A251" s="7" t="s">
        <v>277</v>
      </c>
      <c r="B251" s="8" t="s">
        <v>315</v>
      </c>
      <c r="C251" s="8" t="s">
        <v>316</v>
      </c>
      <c r="D251" s="7" t="s">
        <v>317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10</v>
      </c>
      <c r="AI251" s="7">
        <v>10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7">
        <v>0</v>
      </c>
      <c r="AV251" s="7">
        <v>0</v>
      </c>
      <c r="AW251" s="7">
        <v>0</v>
      </c>
      <c r="AX251" s="7">
        <v>0</v>
      </c>
      <c r="AY251" s="7">
        <v>0</v>
      </c>
      <c r="AZ251" s="7">
        <v>0</v>
      </c>
      <c r="BA251" s="7">
        <v>0</v>
      </c>
      <c r="BB251" s="7">
        <v>0</v>
      </c>
      <c r="BC251" s="7">
        <v>0</v>
      </c>
      <c r="BD251" s="7">
        <v>0</v>
      </c>
      <c r="BE251" s="7">
        <v>0</v>
      </c>
      <c r="BF251" s="7">
        <v>0</v>
      </c>
      <c r="BG251" s="7">
        <v>0</v>
      </c>
      <c r="BH251" s="7">
        <v>0</v>
      </c>
      <c r="BI251" s="7">
        <v>0</v>
      </c>
      <c r="BJ251" s="7">
        <v>0</v>
      </c>
      <c r="BK251" s="7">
        <v>0</v>
      </c>
      <c r="BL251" s="7">
        <v>0</v>
      </c>
      <c r="BM251" s="7">
        <v>0</v>
      </c>
      <c r="BN251" s="7">
        <v>0</v>
      </c>
      <c r="BO251" s="7">
        <f t="shared" si="20"/>
        <v>10</v>
      </c>
      <c r="BP251" s="7">
        <f t="shared" si="21"/>
        <v>10</v>
      </c>
    </row>
    <row r="252" spans="1:68" s="6" customFormat="1" ht="18.75" customHeight="1" x14ac:dyDescent="0.25">
      <c r="A252" s="7" t="s">
        <v>277</v>
      </c>
      <c r="B252" s="8" t="s">
        <v>315</v>
      </c>
      <c r="C252" s="8" t="s">
        <v>318</v>
      </c>
      <c r="D252" s="7" t="s">
        <v>317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s="7">
        <v>0</v>
      </c>
      <c r="AX252" s="7">
        <v>0</v>
      </c>
      <c r="AY252" s="7">
        <v>0</v>
      </c>
      <c r="AZ252" s="7">
        <v>0</v>
      </c>
      <c r="BA252" s="7">
        <v>0</v>
      </c>
      <c r="BB252" s="7">
        <v>0</v>
      </c>
      <c r="BC252" s="7">
        <v>0</v>
      </c>
      <c r="BD252" s="7">
        <v>0</v>
      </c>
      <c r="BE252" s="7">
        <v>0</v>
      </c>
      <c r="BF252" s="7">
        <v>0</v>
      </c>
      <c r="BG252" s="7">
        <v>0</v>
      </c>
      <c r="BH252" s="7">
        <v>0</v>
      </c>
      <c r="BI252" s="7">
        <v>0</v>
      </c>
      <c r="BJ252" s="7">
        <v>0</v>
      </c>
      <c r="BK252" s="7">
        <v>0</v>
      </c>
      <c r="BL252" s="7">
        <v>0</v>
      </c>
      <c r="BM252" s="7">
        <v>0</v>
      </c>
      <c r="BN252" s="7">
        <v>0</v>
      </c>
      <c r="BO252" s="7">
        <f t="shared" si="20"/>
        <v>0</v>
      </c>
      <c r="BP252" s="7">
        <f t="shared" si="21"/>
        <v>0</v>
      </c>
    </row>
    <row r="253" spans="1:68" s="6" customFormat="1" ht="18.75" customHeight="1" x14ac:dyDescent="0.25">
      <c r="A253" s="7" t="s">
        <v>277</v>
      </c>
      <c r="B253" s="8" t="s">
        <v>315</v>
      </c>
      <c r="C253" s="8" t="s">
        <v>319</v>
      </c>
      <c r="D253" s="7" t="s">
        <v>317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7">
        <v>0</v>
      </c>
      <c r="AV253" s="7">
        <v>0</v>
      </c>
      <c r="AW253" s="7">
        <v>0</v>
      </c>
      <c r="AX253" s="7">
        <v>0</v>
      </c>
      <c r="AY253" s="7">
        <v>0</v>
      </c>
      <c r="AZ253" s="7">
        <v>0</v>
      </c>
      <c r="BA253" s="7">
        <v>11</v>
      </c>
      <c r="BB253" s="7">
        <v>0</v>
      </c>
      <c r="BC253" s="7">
        <v>0</v>
      </c>
      <c r="BD253" s="7">
        <v>0</v>
      </c>
      <c r="BE253" s="7">
        <v>0</v>
      </c>
      <c r="BF253" s="7">
        <v>0</v>
      </c>
      <c r="BG253" s="7">
        <v>0</v>
      </c>
      <c r="BH253" s="7">
        <v>0</v>
      </c>
      <c r="BI253" s="7">
        <v>0</v>
      </c>
      <c r="BJ253" s="7">
        <v>0</v>
      </c>
      <c r="BK253" s="7">
        <v>0</v>
      </c>
      <c r="BL253" s="7">
        <v>0</v>
      </c>
      <c r="BM253" s="7">
        <v>0</v>
      </c>
      <c r="BN253" s="7">
        <v>0</v>
      </c>
      <c r="BO253" s="7">
        <f t="shared" si="20"/>
        <v>11</v>
      </c>
      <c r="BP253" s="7">
        <f t="shared" si="21"/>
        <v>0</v>
      </c>
    </row>
    <row r="254" spans="1:68" s="6" customFormat="1" ht="18.75" customHeight="1" x14ac:dyDescent="0.25">
      <c r="A254" s="7" t="s">
        <v>277</v>
      </c>
      <c r="B254" s="8" t="s">
        <v>315</v>
      </c>
      <c r="C254" s="8" t="s">
        <v>320</v>
      </c>
      <c r="D254" s="7" t="s">
        <v>317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0</v>
      </c>
      <c r="AU254" s="7">
        <v>1</v>
      </c>
      <c r="AV254" s="7">
        <v>0</v>
      </c>
      <c r="AW254" s="7">
        <v>0</v>
      </c>
      <c r="AX254" s="7">
        <v>0</v>
      </c>
      <c r="AY254" s="7">
        <v>0</v>
      </c>
      <c r="AZ254" s="7">
        <v>0</v>
      </c>
      <c r="BA254" s="7">
        <v>0</v>
      </c>
      <c r="BB254" s="7">
        <v>0</v>
      </c>
      <c r="BC254" s="7">
        <v>0</v>
      </c>
      <c r="BD254" s="7">
        <v>0</v>
      </c>
      <c r="BE254" s="7">
        <v>0</v>
      </c>
      <c r="BF254" s="7">
        <v>0</v>
      </c>
      <c r="BG254" s="7">
        <v>0</v>
      </c>
      <c r="BH254" s="7">
        <v>0</v>
      </c>
      <c r="BI254" s="7">
        <v>0</v>
      </c>
      <c r="BJ254" s="7">
        <v>0</v>
      </c>
      <c r="BK254" s="7">
        <v>0</v>
      </c>
      <c r="BL254" s="7">
        <v>0</v>
      </c>
      <c r="BM254" s="7">
        <v>0</v>
      </c>
      <c r="BN254" s="7">
        <v>0</v>
      </c>
      <c r="BO254" s="7">
        <f t="shared" si="20"/>
        <v>1</v>
      </c>
      <c r="BP254" s="7">
        <f t="shared" si="21"/>
        <v>0</v>
      </c>
    </row>
    <row r="255" spans="1:68" s="6" customFormat="1" ht="18.75" customHeight="1" x14ac:dyDescent="0.25">
      <c r="A255" s="7" t="s">
        <v>277</v>
      </c>
      <c r="B255" s="8" t="s">
        <v>315</v>
      </c>
      <c r="C255" s="8" t="s">
        <v>321</v>
      </c>
      <c r="D255" s="7" t="s">
        <v>317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7">
        <v>0</v>
      </c>
      <c r="AV255" s="7">
        <v>0</v>
      </c>
      <c r="AW255" s="7">
        <v>0</v>
      </c>
      <c r="AX255" s="7">
        <v>0</v>
      </c>
      <c r="AY255" s="7">
        <v>0</v>
      </c>
      <c r="AZ255" s="7">
        <v>0</v>
      </c>
      <c r="BA255" s="7">
        <v>3</v>
      </c>
      <c r="BB255" s="7">
        <v>0</v>
      </c>
      <c r="BC255" s="7">
        <v>0</v>
      </c>
      <c r="BD255" s="7">
        <v>0</v>
      </c>
      <c r="BE255" s="7">
        <v>0</v>
      </c>
      <c r="BF255" s="7">
        <v>0</v>
      </c>
      <c r="BG255" s="7">
        <v>0</v>
      </c>
      <c r="BH255" s="7">
        <v>0</v>
      </c>
      <c r="BI255" s="7">
        <v>0</v>
      </c>
      <c r="BJ255" s="7">
        <v>0</v>
      </c>
      <c r="BK255" s="7">
        <v>0</v>
      </c>
      <c r="BL255" s="7">
        <v>0</v>
      </c>
      <c r="BM255" s="7">
        <v>0</v>
      </c>
      <c r="BN255" s="7">
        <v>0</v>
      </c>
      <c r="BO255" s="7">
        <f t="shared" si="20"/>
        <v>3</v>
      </c>
      <c r="BP255" s="7">
        <f t="shared" si="21"/>
        <v>0</v>
      </c>
    </row>
    <row r="256" spans="1:68" s="6" customFormat="1" ht="18.75" customHeight="1" x14ac:dyDescent="0.25">
      <c r="A256" s="7" t="s">
        <v>277</v>
      </c>
      <c r="B256" s="8" t="s">
        <v>315</v>
      </c>
      <c r="C256" s="8" t="s">
        <v>322</v>
      </c>
      <c r="D256" s="7" t="s">
        <v>317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0</v>
      </c>
      <c r="AL256" s="7">
        <v>0</v>
      </c>
      <c r="AM256" s="7">
        <v>0</v>
      </c>
      <c r="AN256" s="7">
        <v>0</v>
      </c>
      <c r="AO256" s="7">
        <v>0</v>
      </c>
      <c r="AP256" s="7">
        <v>0</v>
      </c>
      <c r="AQ256" s="7">
        <v>0</v>
      </c>
      <c r="AR256" s="7">
        <v>0</v>
      </c>
      <c r="AS256" s="7">
        <v>0</v>
      </c>
      <c r="AT256" s="7">
        <v>0</v>
      </c>
      <c r="AU256" s="7">
        <v>0</v>
      </c>
      <c r="AV256" s="7">
        <v>0</v>
      </c>
      <c r="AW256" s="7">
        <v>0</v>
      </c>
      <c r="AX256" s="7">
        <v>0</v>
      </c>
      <c r="AY256" s="7">
        <v>0</v>
      </c>
      <c r="AZ256" s="7">
        <v>0</v>
      </c>
      <c r="BA256" s="7">
        <v>0</v>
      </c>
      <c r="BB256" s="7">
        <v>0</v>
      </c>
      <c r="BC256" s="7">
        <v>4</v>
      </c>
      <c r="BD256" s="7">
        <v>0</v>
      </c>
      <c r="BE256" s="7">
        <v>0</v>
      </c>
      <c r="BF256" s="7">
        <v>0</v>
      </c>
      <c r="BG256" s="7">
        <v>0</v>
      </c>
      <c r="BH256" s="7">
        <v>0</v>
      </c>
      <c r="BI256" s="7">
        <v>0</v>
      </c>
      <c r="BJ256" s="7">
        <v>0</v>
      </c>
      <c r="BK256" s="7">
        <v>0</v>
      </c>
      <c r="BL256" s="7">
        <v>0</v>
      </c>
      <c r="BM256" s="7">
        <v>0</v>
      </c>
      <c r="BN256" s="7">
        <v>0</v>
      </c>
      <c r="BO256" s="7">
        <f t="shared" si="20"/>
        <v>4</v>
      </c>
      <c r="BP256" s="7">
        <f t="shared" si="21"/>
        <v>0</v>
      </c>
    </row>
    <row r="257" spans="1:68" s="6" customFormat="1" ht="18.75" customHeight="1" x14ac:dyDescent="0.25">
      <c r="A257" s="7" t="s">
        <v>277</v>
      </c>
      <c r="B257" s="8" t="s">
        <v>315</v>
      </c>
      <c r="C257" s="8" t="s">
        <v>323</v>
      </c>
      <c r="D257" s="7" t="s">
        <v>317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7">
        <v>0</v>
      </c>
      <c r="AH257" s="7">
        <v>0</v>
      </c>
      <c r="AI257" s="7">
        <v>0</v>
      </c>
      <c r="AJ257" s="7">
        <v>0</v>
      </c>
      <c r="AK257" s="7">
        <v>0</v>
      </c>
      <c r="AL257" s="7">
        <v>0</v>
      </c>
      <c r="AM257" s="7">
        <v>0</v>
      </c>
      <c r="AN257" s="7">
        <v>0</v>
      </c>
      <c r="AO257" s="7">
        <v>0</v>
      </c>
      <c r="AP257" s="7">
        <v>0</v>
      </c>
      <c r="AQ257" s="7">
        <v>0</v>
      </c>
      <c r="AR257" s="7">
        <v>0</v>
      </c>
      <c r="AS257" s="7">
        <v>0</v>
      </c>
      <c r="AT257" s="7">
        <v>0</v>
      </c>
      <c r="AU257" s="7">
        <v>2</v>
      </c>
      <c r="AV257" s="7">
        <v>0</v>
      </c>
      <c r="AW257" s="7">
        <v>0</v>
      </c>
      <c r="AX257" s="7">
        <v>0</v>
      </c>
      <c r="AY257" s="7">
        <v>0</v>
      </c>
      <c r="AZ257" s="7">
        <v>0</v>
      </c>
      <c r="BA257" s="7">
        <v>0</v>
      </c>
      <c r="BB257" s="7">
        <v>0</v>
      </c>
      <c r="BC257" s="7">
        <v>0</v>
      </c>
      <c r="BD257" s="7">
        <v>0</v>
      </c>
      <c r="BE257" s="7">
        <v>0</v>
      </c>
      <c r="BF257" s="7">
        <v>0</v>
      </c>
      <c r="BG257" s="7">
        <v>0</v>
      </c>
      <c r="BH257" s="7">
        <v>0</v>
      </c>
      <c r="BI257" s="7">
        <v>0</v>
      </c>
      <c r="BJ257" s="7">
        <v>0</v>
      </c>
      <c r="BK257" s="7">
        <v>0</v>
      </c>
      <c r="BL257" s="7">
        <v>0</v>
      </c>
      <c r="BM257" s="7">
        <v>0</v>
      </c>
      <c r="BN257" s="7">
        <v>0</v>
      </c>
      <c r="BO257" s="7">
        <f t="shared" si="20"/>
        <v>2</v>
      </c>
      <c r="BP257" s="7">
        <f t="shared" si="21"/>
        <v>0</v>
      </c>
    </row>
    <row r="258" spans="1:68" s="6" customFormat="1" ht="18.75" customHeight="1" x14ac:dyDescent="0.25">
      <c r="A258" s="7" t="s">
        <v>277</v>
      </c>
      <c r="B258" s="8" t="s">
        <v>324</v>
      </c>
      <c r="C258" s="8" t="s">
        <v>325</v>
      </c>
      <c r="D258" s="7" t="s">
        <v>326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7">
        <v>0</v>
      </c>
      <c r="AV258" s="7">
        <v>0</v>
      </c>
      <c r="AW258" s="7">
        <v>0</v>
      </c>
      <c r="AX258" s="7">
        <v>0</v>
      </c>
      <c r="AY258" s="7">
        <v>0</v>
      </c>
      <c r="AZ258" s="7">
        <v>0</v>
      </c>
      <c r="BA258" s="7">
        <v>0</v>
      </c>
      <c r="BB258" s="7">
        <v>0</v>
      </c>
      <c r="BC258" s="7">
        <v>0</v>
      </c>
      <c r="BD258" s="7">
        <v>0</v>
      </c>
      <c r="BE258" s="7">
        <v>0</v>
      </c>
      <c r="BF258" s="7">
        <v>0</v>
      </c>
      <c r="BG258" s="7">
        <v>0</v>
      </c>
      <c r="BH258" s="7">
        <v>0</v>
      </c>
      <c r="BI258" s="7">
        <v>0</v>
      </c>
      <c r="BJ258" s="7">
        <v>0</v>
      </c>
      <c r="BK258" s="7">
        <v>0</v>
      </c>
      <c r="BL258" s="7">
        <v>0</v>
      </c>
      <c r="BM258" s="7">
        <v>0</v>
      </c>
      <c r="BN258" s="7">
        <v>0</v>
      </c>
      <c r="BO258" s="7">
        <f t="shared" si="20"/>
        <v>0</v>
      </c>
      <c r="BP258" s="7">
        <f t="shared" si="21"/>
        <v>0</v>
      </c>
    </row>
    <row r="259" spans="1:68" ht="19.5" customHeight="1" x14ac:dyDescent="0.25">
      <c r="A259" s="5" t="s">
        <v>277</v>
      </c>
      <c r="B259" s="10"/>
      <c r="C259" s="10"/>
      <c r="D259" s="5"/>
      <c r="E259" s="5">
        <f>SUM(E224:E258)</f>
        <v>0</v>
      </c>
      <c r="F259" s="5">
        <f t="shared" ref="F259:BP259" si="22">SUM(F224:F258)</f>
        <v>0</v>
      </c>
      <c r="G259" s="5">
        <f t="shared" si="22"/>
        <v>0</v>
      </c>
      <c r="H259" s="5">
        <f t="shared" si="22"/>
        <v>0</v>
      </c>
      <c r="I259" s="5">
        <f t="shared" si="22"/>
        <v>0</v>
      </c>
      <c r="J259" s="5">
        <f t="shared" si="22"/>
        <v>0</v>
      </c>
      <c r="K259" s="5">
        <f t="shared" si="22"/>
        <v>0</v>
      </c>
      <c r="L259" s="5">
        <f t="shared" si="22"/>
        <v>0</v>
      </c>
      <c r="M259" s="5">
        <f t="shared" si="22"/>
        <v>0</v>
      </c>
      <c r="N259" s="5">
        <f t="shared" si="22"/>
        <v>0</v>
      </c>
      <c r="O259" s="5">
        <f t="shared" si="22"/>
        <v>0</v>
      </c>
      <c r="P259" s="5">
        <f t="shared" si="22"/>
        <v>0</v>
      </c>
      <c r="Q259" s="5">
        <f t="shared" si="22"/>
        <v>0</v>
      </c>
      <c r="R259" s="5">
        <f t="shared" si="22"/>
        <v>0</v>
      </c>
      <c r="S259" s="5">
        <f t="shared" si="22"/>
        <v>0</v>
      </c>
      <c r="T259" s="5">
        <f t="shared" si="22"/>
        <v>0</v>
      </c>
      <c r="U259" s="5">
        <f t="shared" si="22"/>
        <v>0</v>
      </c>
      <c r="V259" s="5">
        <f t="shared" si="22"/>
        <v>0</v>
      </c>
      <c r="W259" s="5">
        <f t="shared" si="22"/>
        <v>12</v>
      </c>
      <c r="X259" s="5">
        <f t="shared" si="22"/>
        <v>17</v>
      </c>
      <c r="Y259" s="5">
        <f t="shared" si="22"/>
        <v>2</v>
      </c>
      <c r="Z259" s="5">
        <f t="shared" si="22"/>
        <v>2</v>
      </c>
      <c r="AA259" s="5">
        <f t="shared" si="22"/>
        <v>10</v>
      </c>
      <c r="AB259" s="5">
        <f t="shared" si="22"/>
        <v>4</v>
      </c>
      <c r="AC259" s="5">
        <f t="shared" si="22"/>
        <v>0</v>
      </c>
      <c r="AD259" s="5">
        <f t="shared" si="22"/>
        <v>0</v>
      </c>
      <c r="AE259" s="5">
        <f t="shared" si="22"/>
        <v>0</v>
      </c>
      <c r="AF259" s="5">
        <f t="shared" si="22"/>
        <v>0</v>
      </c>
      <c r="AG259" s="5">
        <f t="shared" si="22"/>
        <v>11</v>
      </c>
      <c r="AH259" s="5">
        <f t="shared" si="22"/>
        <v>21</v>
      </c>
      <c r="AI259" s="5">
        <f t="shared" si="22"/>
        <v>10</v>
      </c>
      <c r="AJ259" s="5">
        <f t="shared" si="22"/>
        <v>0</v>
      </c>
      <c r="AK259" s="5">
        <f t="shared" si="22"/>
        <v>0</v>
      </c>
      <c r="AL259" s="5">
        <f t="shared" si="22"/>
        <v>0</v>
      </c>
      <c r="AM259" s="5">
        <f t="shared" si="22"/>
        <v>0</v>
      </c>
      <c r="AN259" s="5">
        <f t="shared" si="22"/>
        <v>0</v>
      </c>
      <c r="AO259" s="5">
        <f t="shared" si="22"/>
        <v>0</v>
      </c>
      <c r="AP259" s="5">
        <f t="shared" si="22"/>
        <v>0</v>
      </c>
      <c r="AQ259" s="5">
        <f t="shared" si="22"/>
        <v>37</v>
      </c>
      <c r="AR259" s="5">
        <f t="shared" si="22"/>
        <v>28.5</v>
      </c>
      <c r="AS259" s="5">
        <f t="shared" si="22"/>
        <v>8</v>
      </c>
      <c r="AT259" s="5">
        <f t="shared" si="22"/>
        <v>7.5</v>
      </c>
      <c r="AU259" s="5">
        <f t="shared" si="22"/>
        <v>9</v>
      </c>
      <c r="AV259" s="5">
        <f t="shared" si="22"/>
        <v>6</v>
      </c>
      <c r="AW259" s="5">
        <f t="shared" si="22"/>
        <v>6</v>
      </c>
      <c r="AX259" s="5">
        <f t="shared" si="22"/>
        <v>0</v>
      </c>
      <c r="AY259" s="5">
        <f t="shared" si="22"/>
        <v>2</v>
      </c>
      <c r="AZ259" s="5">
        <f t="shared" si="22"/>
        <v>0</v>
      </c>
      <c r="BA259" s="5">
        <f t="shared" si="22"/>
        <v>52</v>
      </c>
      <c r="BB259" s="5">
        <f t="shared" si="22"/>
        <v>15</v>
      </c>
      <c r="BC259" s="5">
        <f t="shared" si="22"/>
        <v>4</v>
      </c>
      <c r="BD259" s="5">
        <f t="shared" si="22"/>
        <v>0</v>
      </c>
      <c r="BE259" s="5">
        <f t="shared" si="22"/>
        <v>0</v>
      </c>
      <c r="BF259" s="5">
        <f t="shared" si="22"/>
        <v>0</v>
      </c>
      <c r="BG259" s="5">
        <f t="shared" si="22"/>
        <v>0</v>
      </c>
      <c r="BH259" s="5">
        <f t="shared" si="22"/>
        <v>0</v>
      </c>
      <c r="BI259" s="5">
        <f t="shared" si="22"/>
        <v>0</v>
      </c>
      <c r="BJ259" s="5">
        <f t="shared" si="22"/>
        <v>0</v>
      </c>
      <c r="BK259" s="5">
        <f t="shared" si="22"/>
        <v>0</v>
      </c>
      <c r="BL259" s="5">
        <f t="shared" si="22"/>
        <v>0</v>
      </c>
      <c r="BM259" s="5">
        <f t="shared" si="22"/>
        <v>0</v>
      </c>
      <c r="BN259" s="5">
        <f t="shared" si="22"/>
        <v>0</v>
      </c>
      <c r="BO259" s="5">
        <f t="shared" si="22"/>
        <v>163</v>
      </c>
      <c r="BP259" s="5">
        <f t="shared" si="22"/>
        <v>101</v>
      </c>
    </row>
    <row r="260" spans="1:68" ht="19.5" customHeight="1" x14ac:dyDescent="0.25">
      <c r="A260" s="5" t="s">
        <v>327</v>
      </c>
      <c r="B260" s="10"/>
      <c r="C260" s="10"/>
      <c r="D260" s="5"/>
      <c r="E260" s="5">
        <f>E259+E223+E172+E110+E75</f>
        <v>0</v>
      </c>
      <c r="F260" s="5">
        <f t="shared" ref="F260:BP260" si="23">F259+F223+F172+F110+F75</f>
        <v>0</v>
      </c>
      <c r="G260" s="5">
        <f t="shared" si="23"/>
        <v>0</v>
      </c>
      <c r="H260" s="5">
        <f t="shared" si="23"/>
        <v>5</v>
      </c>
      <c r="I260" s="5">
        <f t="shared" si="23"/>
        <v>0</v>
      </c>
      <c r="J260" s="5">
        <f t="shared" si="23"/>
        <v>0</v>
      </c>
      <c r="K260" s="5">
        <f t="shared" si="23"/>
        <v>0</v>
      </c>
      <c r="L260" s="5">
        <f t="shared" si="23"/>
        <v>0</v>
      </c>
      <c r="M260" s="5">
        <f t="shared" si="23"/>
        <v>0</v>
      </c>
      <c r="N260" s="5">
        <f t="shared" si="23"/>
        <v>14</v>
      </c>
      <c r="O260" s="5">
        <f t="shared" si="23"/>
        <v>32.5</v>
      </c>
      <c r="P260" s="5">
        <f t="shared" si="23"/>
        <v>33.5</v>
      </c>
      <c r="Q260" s="5">
        <f t="shared" si="23"/>
        <v>0</v>
      </c>
      <c r="R260" s="5">
        <f t="shared" si="23"/>
        <v>0</v>
      </c>
      <c r="S260" s="5">
        <f t="shared" si="23"/>
        <v>69</v>
      </c>
      <c r="T260" s="5">
        <f t="shared" si="23"/>
        <v>22.25</v>
      </c>
      <c r="U260" s="5">
        <f t="shared" si="23"/>
        <v>53.5</v>
      </c>
      <c r="V260" s="5">
        <f t="shared" si="23"/>
        <v>3.5</v>
      </c>
      <c r="W260" s="5">
        <f t="shared" si="23"/>
        <v>53.5</v>
      </c>
      <c r="X260" s="5">
        <f t="shared" si="23"/>
        <v>108.75</v>
      </c>
      <c r="Y260" s="5">
        <f t="shared" si="23"/>
        <v>56</v>
      </c>
      <c r="Z260" s="5">
        <f t="shared" si="23"/>
        <v>13</v>
      </c>
      <c r="AA260" s="5">
        <f t="shared" si="23"/>
        <v>132</v>
      </c>
      <c r="AB260" s="5">
        <f t="shared" si="23"/>
        <v>36</v>
      </c>
      <c r="AC260" s="5">
        <f t="shared" si="23"/>
        <v>23</v>
      </c>
      <c r="AD260" s="5">
        <f t="shared" si="23"/>
        <v>15</v>
      </c>
      <c r="AE260" s="5">
        <f t="shared" si="23"/>
        <v>10</v>
      </c>
      <c r="AF260" s="5">
        <f t="shared" si="23"/>
        <v>0.5</v>
      </c>
      <c r="AG260" s="5">
        <f t="shared" si="23"/>
        <v>216.2</v>
      </c>
      <c r="AH260" s="5">
        <f t="shared" si="23"/>
        <v>86.7</v>
      </c>
      <c r="AI260" s="5">
        <f t="shared" si="23"/>
        <v>66</v>
      </c>
      <c r="AJ260" s="5">
        <f t="shared" si="23"/>
        <v>22</v>
      </c>
      <c r="AK260" s="5">
        <f t="shared" si="23"/>
        <v>95</v>
      </c>
      <c r="AL260" s="5">
        <f t="shared" si="23"/>
        <v>6</v>
      </c>
      <c r="AM260" s="5">
        <f t="shared" si="23"/>
        <v>59.3</v>
      </c>
      <c r="AN260" s="5">
        <f t="shared" si="23"/>
        <v>39</v>
      </c>
      <c r="AO260" s="5">
        <f t="shared" si="23"/>
        <v>20</v>
      </c>
      <c r="AP260" s="5">
        <f t="shared" si="23"/>
        <v>14</v>
      </c>
      <c r="AQ260" s="5">
        <f t="shared" si="23"/>
        <v>168</v>
      </c>
      <c r="AR260" s="5">
        <f t="shared" si="23"/>
        <v>74.5</v>
      </c>
      <c r="AS260" s="5">
        <f t="shared" si="23"/>
        <v>96</v>
      </c>
      <c r="AT260" s="5">
        <f t="shared" si="23"/>
        <v>18.5</v>
      </c>
      <c r="AU260" s="5">
        <f t="shared" si="23"/>
        <v>106.6</v>
      </c>
      <c r="AV260" s="5">
        <f t="shared" si="23"/>
        <v>28.5</v>
      </c>
      <c r="AW260" s="5">
        <f t="shared" si="23"/>
        <v>161</v>
      </c>
      <c r="AX260" s="5">
        <f t="shared" si="23"/>
        <v>52.5</v>
      </c>
      <c r="AY260" s="5">
        <f t="shared" si="23"/>
        <v>57</v>
      </c>
      <c r="AZ260" s="5">
        <f t="shared" si="23"/>
        <v>23</v>
      </c>
      <c r="BA260" s="5">
        <f t="shared" si="23"/>
        <v>255</v>
      </c>
      <c r="BB260" s="5">
        <f t="shared" si="23"/>
        <v>128</v>
      </c>
      <c r="BC260" s="5">
        <f t="shared" si="23"/>
        <v>89.6</v>
      </c>
      <c r="BD260" s="5">
        <f t="shared" si="23"/>
        <v>47</v>
      </c>
      <c r="BE260" s="5">
        <f t="shared" si="23"/>
        <v>81</v>
      </c>
      <c r="BF260" s="5">
        <f t="shared" si="23"/>
        <v>32</v>
      </c>
      <c r="BG260" s="5">
        <f t="shared" si="23"/>
        <v>97</v>
      </c>
      <c r="BH260" s="5">
        <f t="shared" si="23"/>
        <v>72</v>
      </c>
      <c r="BI260" s="5">
        <f t="shared" si="23"/>
        <v>40</v>
      </c>
      <c r="BJ260" s="5">
        <f t="shared" si="23"/>
        <v>12.5</v>
      </c>
      <c r="BK260" s="5">
        <f t="shared" si="23"/>
        <v>35</v>
      </c>
      <c r="BL260" s="5">
        <f t="shared" si="23"/>
        <v>5</v>
      </c>
      <c r="BM260" s="5">
        <f t="shared" si="23"/>
        <v>0</v>
      </c>
      <c r="BN260" s="5">
        <f t="shared" si="23"/>
        <v>3</v>
      </c>
      <c r="BO260" s="5">
        <f t="shared" si="23"/>
        <v>2072.1999999999998</v>
      </c>
      <c r="BP260" s="5">
        <f t="shared" si="23"/>
        <v>915.7</v>
      </c>
    </row>
  </sheetData>
  <autoFilter ref="A4:XBM260" xr:uid="{00000000-0009-0000-0000-000000000000}">
    <sortState ref="A6:XBM260">
      <sortCondition ref="A4:A254"/>
    </sortState>
  </autoFilter>
  <mergeCells count="38">
    <mergeCell ref="BO2:BO4"/>
    <mergeCell ref="BP2:BP4"/>
    <mergeCell ref="BM3:BN3"/>
    <mergeCell ref="A2:A4"/>
    <mergeCell ref="B2:B4"/>
    <mergeCell ref="C2:C4"/>
    <mergeCell ref="D2:D4"/>
    <mergeCell ref="BC3:BD3"/>
    <mergeCell ref="BE3:BF3"/>
    <mergeCell ref="BG3:BH3"/>
    <mergeCell ref="BI3:BJ3"/>
    <mergeCell ref="BK3:BL3"/>
    <mergeCell ref="AS3:AT3"/>
    <mergeCell ref="AU3:AV3"/>
    <mergeCell ref="AW3:AX3"/>
    <mergeCell ref="AY3:AZ3"/>
    <mergeCell ref="BA3:BB3"/>
    <mergeCell ref="AI3:AJ3"/>
    <mergeCell ref="AK3:AL3"/>
    <mergeCell ref="AM3:AN3"/>
    <mergeCell ref="AO3:AP3"/>
    <mergeCell ref="AQ3:AR3"/>
    <mergeCell ref="E2:BN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64BF-0534-44EB-AC89-FC219F8ED04A}">
  <dimension ref="B1:J24"/>
  <sheetViews>
    <sheetView tabSelected="1" workbookViewId="0">
      <selection activeCell="J21" sqref="J21"/>
    </sheetView>
  </sheetViews>
  <sheetFormatPr defaultRowHeight="14.4" x14ac:dyDescent="0.25"/>
  <sheetData>
    <row r="1" spans="2:10" x14ac:dyDescent="0.25">
      <c r="B1" s="12" t="s">
        <v>337</v>
      </c>
      <c r="C1" s="12" t="s">
        <v>346</v>
      </c>
      <c r="D1" s="15" t="s">
        <v>349</v>
      </c>
      <c r="E1" s="12" t="s">
        <v>330</v>
      </c>
      <c r="F1" s="12" t="s">
        <v>346</v>
      </c>
      <c r="G1" s="15" t="s">
        <v>348</v>
      </c>
      <c r="H1" s="12" t="s">
        <v>332</v>
      </c>
      <c r="I1" s="12" t="s">
        <v>345</v>
      </c>
      <c r="J1" s="15" t="s">
        <v>350</v>
      </c>
    </row>
    <row r="2" spans="2:10" x14ac:dyDescent="0.25">
      <c r="B2" s="12" t="s">
        <v>338</v>
      </c>
      <c r="C2" s="12">
        <f>F2+F6+F7+F9</f>
        <v>3059330</v>
      </c>
      <c r="D2" s="35">
        <f>C2*0.0005</f>
        <v>1529.665</v>
      </c>
      <c r="E2" s="12" t="s">
        <v>331</v>
      </c>
      <c r="F2" s="12">
        <f>I2+I3+I4+I5</f>
        <v>2437501</v>
      </c>
      <c r="G2" s="18">
        <f>F2*0.004</f>
        <v>9750.0040000000008</v>
      </c>
      <c r="H2" s="12" t="s">
        <v>333</v>
      </c>
      <c r="I2" s="13">
        <v>249178</v>
      </c>
      <c r="J2" s="30">
        <f>I2*0.0055</f>
        <v>1370.4789999999998</v>
      </c>
    </row>
    <row r="3" spans="2:10" x14ac:dyDescent="0.25">
      <c r="B3" s="13"/>
      <c r="C3" s="13"/>
      <c r="D3" s="13"/>
      <c r="E3" s="13"/>
      <c r="F3" s="13"/>
      <c r="G3" s="19">
        <f t="shared" ref="G3:G9" si="0">F3*0.004</f>
        <v>0</v>
      </c>
      <c r="H3" s="12" t="s">
        <v>334</v>
      </c>
      <c r="I3" s="13">
        <v>912477</v>
      </c>
      <c r="J3" s="20">
        <f t="shared" ref="J3:J9" si="1">I3*0.0055</f>
        <v>5018.6234999999997</v>
      </c>
    </row>
    <row r="4" spans="2:10" x14ac:dyDescent="0.25">
      <c r="B4" s="13"/>
      <c r="C4" s="13"/>
      <c r="D4" s="13"/>
      <c r="E4" s="13"/>
      <c r="F4" s="13"/>
      <c r="G4" s="19">
        <f t="shared" si="0"/>
        <v>0</v>
      </c>
      <c r="H4" s="12" t="s">
        <v>335</v>
      </c>
      <c r="I4" s="13">
        <v>516403</v>
      </c>
      <c r="J4" s="20">
        <f t="shared" si="1"/>
        <v>2840.2165</v>
      </c>
    </row>
    <row r="5" spans="2:10" x14ac:dyDescent="0.25">
      <c r="B5" s="13"/>
      <c r="C5" s="13"/>
      <c r="D5" s="13"/>
      <c r="E5" s="13"/>
      <c r="F5" s="13"/>
      <c r="G5" s="19">
        <f t="shared" si="0"/>
        <v>0</v>
      </c>
      <c r="H5" s="12" t="s">
        <v>336</v>
      </c>
      <c r="I5" s="13">
        <v>759443</v>
      </c>
      <c r="J5" s="20">
        <f t="shared" si="1"/>
        <v>4176.9364999999998</v>
      </c>
    </row>
    <row r="6" spans="2:10" x14ac:dyDescent="0.25">
      <c r="B6" s="13"/>
      <c r="C6" s="13"/>
      <c r="D6" s="13"/>
      <c r="E6" s="12" t="s">
        <v>339</v>
      </c>
      <c r="F6" s="13">
        <f>I6</f>
        <v>356035</v>
      </c>
      <c r="G6" s="31">
        <f t="shared" si="0"/>
        <v>1424.14</v>
      </c>
      <c r="H6" s="13"/>
      <c r="I6" s="13">
        <v>356035</v>
      </c>
      <c r="J6" s="32">
        <f t="shared" si="1"/>
        <v>1958.1924999999999</v>
      </c>
    </row>
    <row r="7" spans="2:10" x14ac:dyDescent="0.25">
      <c r="B7" s="13"/>
      <c r="C7" s="13"/>
      <c r="D7" s="13"/>
      <c r="E7" s="12" t="s">
        <v>340</v>
      </c>
      <c r="F7" s="12">
        <f>I7+I8</f>
        <v>188568</v>
      </c>
      <c r="G7" s="33">
        <f t="shared" si="0"/>
        <v>754.27200000000005</v>
      </c>
      <c r="H7" s="12" t="s">
        <v>341</v>
      </c>
      <c r="I7" s="13">
        <v>59732</v>
      </c>
      <c r="J7" s="34">
        <f t="shared" si="1"/>
        <v>328.52599999999995</v>
      </c>
    </row>
    <row r="8" spans="2:10" x14ac:dyDescent="0.25">
      <c r="B8" s="13"/>
      <c r="C8" s="13"/>
      <c r="D8" s="13"/>
      <c r="E8" s="13"/>
      <c r="F8" s="13"/>
      <c r="G8" s="19">
        <f t="shared" si="0"/>
        <v>0</v>
      </c>
      <c r="H8" s="12" t="s">
        <v>342</v>
      </c>
      <c r="I8" s="13">
        <v>128836</v>
      </c>
      <c r="J8" s="20">
        <f t="shared" si="1"/>
        <v>708.59799999999996</v>
      </c>
    </row>
    <row r="9" spans="2:10" x14ac:dyDescent="0.25">
      <c r="B9" s="13"/>
      <c r="C9" s="13"/>
      <c r="D9" s="13"/>
      <c r="E9" s="12" t="s">
        <v>343</v>
      </c>
      <c r="F9" s="12">
        <v>77226</v>
      </c>
      <c r="G9" s="35">
        <f t="shared" si="0"/>
        <v>308.904</v>
      </c>
      <c r="H9" s="12" t="s">
        <v>331</v>
      </c>
      <c r="I9" s="13">
        <v>77226</v>
      </c>
      <c r="J9" s="20">
        <f t="shared" si="1"/>
        <v>424.74299999999999</v>
      </c>
    </row>
    <row r="10" spans="2:10" x14ac:dyDescent="0.25">
      <c r="B10" s="13"/>
      <c r="C10" s="13"/>
      <c r="D10" s="13"/>
      <c r="E10" s="12" t="s">
        <v>329</v>
      </c>
      <c r="F10" s="12">
        <f>I10+I11</f>
        <v>1196760</v>
      </c>
      <c r="G10" s="22">
        <f>F10*0.0045</f>
        <v>5385.4199999999992</v>
      </c>
      <c r="H10" s="12" t="s">
        <v>344</v>
      </c>
      <c r="I10" s="13">
        <v>664152</v>
      </c>
      <c r="J10" s="21">
        <f>I10*0.0055</f>
        <v>3652.8359999999998</v>
      </c>
    </row>
    <row r="11" spans="2:10" x14ac:dyDescent="0.25">
      <c r="B11" s="13"/>
      <c r="C11" s="13"/>
      <c r="D11" s="13"/>
      <c r="E11" s="13"/>
      <c r="F11" s="13"/>
      <c r="G11" s="13"/>
      <c r="H11" s="12" t="s">
        <v>328</v>
      </c>
      <c r="I11" s="13">
        <v>532608</v>
      </c>
      <c r="J11" s="13">
        <f>I11*0.0055</f>
        <v>2929.3440000000001</v>
      </c>
    </row>
    <row r="13" spans="2:10" x14ac:dyDescent="0.25">
      <c r="B13" s="12" t="s">
        <v>338</v>
      </c>
      <c r="C13" s="36">
        <v>1838</v>
      </c>
    </row>
    <row r="14" spans="2:10" x14ac:dyDescent="0.25">
      <c r="B14" s="12" t="s">
        <v>331</v>
      </c>
      <c r="C14" s="30">
        <v>11120</v>
      </c>
    </row>
    <row r="15" spans="2:10" x14ac:dyDescent="0.25">
      <c r="B15" s="12" t="s">
        <v>334</v>
      </c>
      <c r="C15" s="13">
        <v>5018</v>
      </c>
    </row>
    <row r="16" spans="2:10" x14ac:dyDescent="0.25">
      <c r="B16" s="14" t="s">
        <v>335</v>
      </c>
      <c r="C16" s="13">
        <v>2840</v>
      </c>
    </row>
    <row r="17" spans="2:3" x14ac:dyDescent="0.25">
      <c r="B17" s="14" t="s">
        <v>336</v>
      </c>
      <c r="C17" s="13">
        <v>4176</v>
      </c>
    </row>
    <row r="18" spans="2:3" x14ac:dyDescent="0.25">
      <c r="B18" s="31" t="s">
        <v>339</v>
      </c>
      <c r="C18" s="13">
        <v>3382</v>
      </c>
    </row>
    <row r="19" spans="2:3" x14ac:dyDescent="0.25">
      <c r="B19" s="33" t="s">
        <v>340</v>
      </c>
      <c r="C19" s="13">
        <v>1082</v>
      </c>
    </row>
    <row r="20" spans="2:3" x14ac:dyDescent="0.25">
      <c r="B20" s="14" t="s">
        <v>342</v>
      </c>
      <c r="C20" s="13">
        <v>708</v>
      </c>
    </row>
    <row r="21" spans="2:3" x14ac:dyDescent="0.25">
      <c r="B21" s="14" t="s">
        <v>347</v>
      </c>
      <c r="C21" s="13">
        <v>424</v>
      </c>
    </row>
    <row r="22" spans="2:3" x14ac:dyDescent="0.25">
      <c r="B22" s="22" t="s">
        <v>329</v>
      </c>
      <c r="C22" s="13">
        <v>9038</v>
      </c>
    </row>
    <row r="23" spans="2:3" x14ac:dyDescent="0.25">
      <c r="B23" s="14" t="s">
        <v>328</v>
      </c>
      <c r="C23" s="13">
        <v>2929</v>
      </c>
    </row>
    <row r="24" spans="2:3" x14ac:dyDescent="0.25">
      <c r="B24" s="16" t="s">
        <v>346</v>
      </c>
      <c r="C24" s="17">
        <f>SUM(C13:C23)</f>
        <v>42555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 (3)</vt:lpstr>
      <vt:lpstr>具体人员分解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xushengju</dc:creator>
  <cp:lastModifiedBy>xushengju</cp:lastModifiedBy>
  <dcterms:created xsi:type="dcterms:W3CDTF">2006-09-16T00:00:00Z</dcterms:created>
  <dcterms:modified xsi:type="dcterms:W3CDTF">2018-04-27T06:34:36Z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