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785"/>
  </bookViews>
  <sheets>
    <sheet name="Sheet2" sheetId="2" r:id="rId1"/>
  </sheets>
  <calcPr calcId="125725"/>
</workbook>
</file>

<file path=xl/calcChain.xml><?xml version="1.0" encoding="utf-8"?>
<calcChain xmlns="http://schemas.openxmlformats.org/spreadsheetml/2006/main">
  <c r="P36" i="2"/>
  <c r="P37"/>
  <c r="P24"/>
  <c r="P10"/>
  <c r="P11"/>
  <c r="P12"/>
  <c r="P13"/>
  <c r="P14"/>
  <c r="P15"/>
  <c r="P16"/>
  <c r="P17"/>
  <c r="P18"/>
  <c r="P19"/>
  <c r="P20"/>
  <c r="P21"/>
  <c r="P22"/>
  <c r="P23"/>
  <c r="P25"/>
  <c r="P26"/>
  <c r="P27"/>
  <c r="P28"/>
  <c r="P29"/>
  <c r="P30"/>
  <c r="P31"/>
  <c r="P32"/>
  <c r="P9"/>
  <c r="J33"/>
  <c r="K33"/>
  <c r="L33"/>
  <c r="M33"/>
  <c r="N33"/>
  <c r="O33"/>
  <c r="I33"/>
  <c r="P35"/>
  <c r="P38" l="1"/>
  <c r="P33"/>
  <c r="E39" l="1"/>
</calcChain>
</file>

<file path=xl/comments1.xml><?xml version="1.0" encoding="utf-8"?>
<comments xmlns="http://schemas.openxmlformats.org/spreadsheetml/2006/main">
  <authors>
    <author>微软中国</author>
  </authors>
  <commentList>
    <comment ref="Q34" authorId="0">
      <text>
        <r>
          <rPr>
            <sz val="9"/>
            <rFont val="宋体"/>
            <family val="3"/>
            <charset val="134"/>
          </rPr>
          <t>微软中国:
单据请附冲账文件</t>
        </r>
      </text>
    </comment>
  </commentList>
</comments>
</file>

<file path=xl/sharedStrings.xml><?xml version="1.0" encoding="utf-8"?>
<sst xmlns="http://schemas.openxmlformats.org/spreadsheetml/2006/main" count="168" uniqueCount="101">
  <si>
    <t>来一口食品有限公司</t>
  </si>
  <si>
    <t xml:space="preserve">操作提示：
1、所有发生区间交通费用、住宿费用的报销，必须填报此表。
2、本表《出差费用汇总及分析》一栏，必须填报否则费用一律不予报销）
3、为避免报销单据在邮寄途中遗失，请每次寄出之前，将此页及各汇总的报销单复印留底。
</t>
  </si>
  <si>
    <t>报销省区：</t>
  </si>
  <si>
    <t>职务：</t>
  </si>
  <si>
    <t>姓名：</t>
  </si>
  <si>
    <t>管辖客户数量</t>
  </si>
  <si>
    <t>出差起止时间</t>
  </si>
  <si>
    <t>总出差天数</t>
  </si>
  <si>
    <t>报销时间</t>
  </si>
  <si>
    <t>住宿票据数量</t>
  </si>
  <si>
    <t>停留过的城市/乡镇</t>
  </si>
  <si>
    <t>住宿城市</t>
  </si>
  <si>
    <t>住宿标准</t>
  </si>
  <si>
    <t>车票数量</t>
  </si>
  <si>
    <t>其他票据数量</t>
  </si>
  <si>
    <t>起止时间</t>
  </si>
  <si>
    <t>起止地点</t>
  </si>
  <si>
    <t>车船费</t>
  </si>
  <si>
    <t>住宿费</t>
  </si>
  <si>
    <t>小计</t>
  </si>
  <si>
    <t>其他备注</t>
  </si>
  <si>
    <t>月</t>
  </si>
  <si>
    <t>日</t>
  </si>
  <si>
    <t>交通工具</t>
  </si>
  <si>
    <t>票据数</t>
  </si>
  <si>
    <t>金额</t>
  </si>
  <si>
    <t>天数</t>
  </si>
  <si>
    <t>食补</t>
  </si>
  <si>
    <t>总金额</t>
  </si>
  <si>
    <t>本月差旅小计</t>
  </si>
  <si>
    <t>房补</t>
  </si>
  <si>
    <t>市内交通车补</t>
  </si>
  <si>
    <t>自己开车补</t>
  </si>
  <si>
    <t>办事处费用</t>
  </si>
  <si>
    <t>其他文件申请费用</t>
  </si>
  <si>
    <t>邮寄、复印费</t>
  </si>
  <si>
    <t>KA费用</t>
  </si>
  <si>
    <t>借款冲账金额</t>
  </si>
  <si>
    <t>其他费用项目</t>
  </si>
  <si>
    <t>报销金额合计</t>
  </si>
  <si>
    <t>报销金额合计（大写）</t>
  </si>
  <si>
    <t xml:space="preserve"> 出 差 费 用 汇 总 及 分 析（本栏不填，则费用一律不予报销）</t>
  </si>
  <si>
    <t>营销督导意见：</t>
  </si>
  <si>
    <t>销售经理：</t>
  </si>
  <si>
    <t>财务部：</t>
  </si>
  <si>
    <t>大区经理</t>
    <phoneticPr fontId="27" type="noConversion"/>
  </si>
  <si>
    <t>叶新明</t>
    <phoneticPr fontId="27" type="noConversion"/>
  </si>
  <si>
    <t xml:space="preserve">我确认：以上所有行程、费用记录均属实，如有作假，愿意按公司制度接受处罚。 报销人（签名）：叶新明
</t>
    <phoneticPr fontId="27" type="noConversion"/>
  </si>
  <si>
    <t>2019年12月差旅费用报销明细表</t>
    <phoneticPr fontId="27" type="noConversion"/>
  </si>
  <si>
    <t>第一大区</t>
    <phoneticPr fontId="27" type="noConversion"/>
  </si>
  <si>
    <t>12月01日-12月31日</t>
    <phoneticPr fontId="27" type="noConversion"/>
  </si>
  <si>
    <t>东莞-惠州</t>
    <phoneticPr fontId="27" type="noConversion"/>
  </si>
  <si>
    <t>惠州</t>
    <phoneticPr fontId="27" type="noConversion"/>
  </si>
  <si>
    <t>东莞-广州-韶关</t>
    <phoneticPr fontId="27" type="noConversion"/>
  </si>
  <si>
    <t>广州</t>
    <phoneticPr fontId="27" type="noConversion"/>
  </si>
  <si>
    <t>韶关</t>
    <phoneticPr fontId="27" type="noConversion"/>
  </si>
  <si>
    <t>汽车</t>
    <phoneticPr fontId="27" type="noConversion"/>
  </si>
  <si>
    <t>韶关-清远-广州-东莞</t>
    <phoneticPr fontId="27" type="noConversion"/>
  </si>
  <si>
    <t>汽车、轮船</t>
    <phoneticPr fontId="27" type="noConversion"/>
  </si>
  <si>
    <t>东莞-东莞</t>
    <phoneticPr fontId="27" type="noConversion"/>
  </si>
  <si>
    <t>东莞</t>
    <phoneticPr fontId="27" type="noConversion"/>
  </si>
  <si>
    <t>东莞-海口</t>
    <phoneticPr fontId="27" type="noConversion"/>
  </si>
  <si>
    <t>海口-东方</t>
    <phoneticPr fontId="27" type="noConversion"/>
  </si>
  <si>
    <t>东方-儋州</t>
    <phoneticPr fontId="27" type="noConversion"/>
  </si>
  <si>
    <t>儋州-海口-东莞</t>
    <phoneticPr fontId="27" type="noConversion"/>
  </si>
  <si>
    <t>惠州-深圳</t>
    <phoneticPr fontId="27" type="noConversion"/>
  </si>
  <si>
    <t>东方</t>
    <phoneticPr fontId="27" type="noConversion"/>
  </si>
  <si>
    <t>儋州</t>
    <phoneticPr fontId="27" type="noConversion"/>
  </si>
  <si>
    <t>和杨经理一起住宿，开2间房</t>
    <phoneticPr fontId="27" type="noConversion"/>
  </si>
  <si>
    <t>海口</t>
    <phoneticPr fontId="27" type="noConversion"/>
  </si>
  <si>
    <t>广州-南宁</t>
    <phoneticPr fontId="27" type="noConversion"/>
  </si>
  <si>
    <t>火车</t>
    <phoneticPr fontId="27" type="noConversion"/>
  </si>
  <si>
    <t>南宁-玉林</t>
    <phoneticPr fontId="27" type="noConversion"/>
  </si>
  <si>
    <t>玉林-贵港-广州-虎门</t>
    <phoneticPr fontId="27" type="noConversion"/>
  </si>
  <si>
    <t>火车、汽车</t>
    <phoneticPr fontId="27" type="noConversion"/>
  </si>
  <si>
    <t>南宁</t>
    <phoneticPr fontId="27" type="noConversion"/>
  </si>
  <si>
    <t>玉林</t>
    <phoneticPr fontId="27" type="noConversion"/>
  </si>
  <si>
    <t>东莞-广州-吉安</t>
    <phoneticPr fontId="27" type="noConversion"/>
  </si>
  <si>
    <t>吉安</t>
    <phoneticPr fontId="27" type="noConversion"/>
  </si>
  <si>
    <t>吉安-吉安</t>
    <phoneticPr fontId="27" type="noConversion"/>
  </si>
  <si>
    <t>吉安-深圳-东莞</t>
    <phoneticPr fontId="27" type="noConversion"/>
  </si>
  <si>
    <t>深圳</t>
    <phoneticPr fontId="27" type="noConversion"/>
  </si>
  <si>
    <t>火车-汽车</t>
    <phoneticPr fontId="27" type="noConversion"/>
  </si>
  <si>
    <t>漳州</t>
    <phoneticPr fontId="27" type="noConversion"/>
  </si>
  <si>
    <t>东莞-深圳-漳州</t>
    <phoneticPr fontId="27" type="noConversion"/>
  </si>
  <si>
    <t>漳州-漳州</t>
    <phoneticPr fontId="27" type="noConversion"/>
  </si>
  <si>
    <t>漳州-深圳-东莞</t>
    <phoneticPr fontId="27" type="noConversion"/>
  </si>
  <si>
    <t>接待巧克力厂叶总帮忙开房住宿费用436元</t>
    <phoneticPr fontId="27" type="noConversion"/>
  </si>
  <si>
    <t>杨经理、我和何金汉15日招待东莞三优、金谛客户唱歌费1880元</t>
    <phoneticPr fontId="27" type="noConversion"/>
  </si>
  <si>
    <t>大区意见：  请领导审核，谢谢！    叶新明 2019年12月31日</t>
    <phoneticPr fontId="27" type="noConversion"/>
  </si>
  <si>
    <t>本月的销售回款(万元):313万</t>
    <phoneticPr fontId="27" type="noConversion"/>
  </si>
  <si>
    <t>本月的销售目标达成率(以发货核算)110%</t>
    <phoneticPr fontId="27" type="noConversion"/>
  </si>
  <si>
    <t>差旅费用率:0.19%</t>
    <phoneticPr fontId="27" type="noConversion"/>
  </si>
  <si>
    <t>本年度迄今已实现销售额（万元）:3323万</t>
    <phoneticPr fontId="27" type="noConversion"/>
  </si>
  <si>
    <t>本年度迄今已发生差旅（11006元）</t>
    <phoneticPr fontId="27" type="noConversion"/>
  </si>
  <si>
    <t>本年度个人累计收入+差旅费用累计占销售量费用比:0.036%</t>
    <phoneticPr fontId="27" type="noConversion"/>
  </si>
  <si>
    <t>人民币捌仟肆佰贰拾玖元柒角贰分。</t>
    <phoneticPr fontId="27" type="noConversion"/>
  </si>
  <si>
    <t>文件号1308</t>
    <phoneticPr fontId="27" type="noConversion"/>
  </si>
  <si>
    <t>文件号1302</t>
    <phoneticPr fontId="27" type="noConversion"/>
  </si>
  <si>
    <t>杨经理27日招待深圳家好月圆客户餐费705元</t>
    <phoneticPr fontId="27" type="noConversion"/>
  </si>
  <si>
    <t>杨经理、我和何金汉15日招待东莞三优、金谛客户餐费668元</t>
    <phoneticPr fontId="27" type="noConversion"/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</si>
</sst>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_ "/>
    <numFmt numFmtId="177" formatCode="_ * #,##0.000_ ;_ * \-#,##0.000_ ;_ * &quot;-&quot;_ ;_ @_ "/>
    <numFmt numFmtId="178" formatCode="_ \¥* #,##0.00_ ;_ \¥* \-#,##0.00_ ;_ \¥* &quot;-&quot;??_ ;_ @_ "/>
    <numFmt numFmtId="179" formatCode="_ * #,##0.0000_ ;_ * \-#,##0.0000_ ;_ * &quot;-&quot;??_ ;_ @_ "/>
  </numFmts>
  <fonts count="28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6"/>
      <name val="楷体_GB2312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1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9"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6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0" fontId="23" fillId="20" borderId="1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0" fillId="24" borderId="17" applyNumberFormat="0" applyFont="0" applyAlignment="0" applyProtection="0">
      <alignment vertical="center"/>
    </xf>
  </cellStyleXfs>
  <cellXfs count="110">
    <xf numFmtId="0" fontId="0" fillId="0" borderId="0" xfId="0">
      <alignment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1" xfId="31" applyFont="1" applyBorder="1" applyAlignment="1" applyProtection="1">
      <alignment horizontal="center" vertical="center" wrapText="1"/>
      <protection locked="0"/>
    </xf>
    <xf numFmtId="0" fontId="4" fillId="0" borderId="1" xfId="14" applyFont="1" applyBorder="1" applyAlignment="1" applyProtection="1">
      <alignment horizontal="center" vertical="center" wrapText="1"/>
      <protection locked="0"/>
    </xf>
    <xf numFmtId="0" fontId="6" fillId="0" borderId="1" xfId="30" applyFont="1" applyBorder="1" applyAlignment="1" applyProtection="1">
      <alignment horizontal="center" vertical="center" wrapText="1"/>
      <protection locked="0"/>
    </xf>
    <xf numFmtId="0" fontId="4" fillId="0" borderId="1" xfId="14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3" fillId="2" borderId="8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>
      <alignment vertical="center"/>
    </xf>
    <xf numFmtId="0" fontId="4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41" fontId="4" fillId="0" borderId="2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41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2" borderId="1" xfId="14" applyFont="1" applyFill="1" applyBorder="1" applyAlignment="1" applyProtection="1">
      <alignment horizontal="center" vertical="center" wrapText="1"/>
      <protection locked="0"/>
    </xf>
    <xf numFmtId="41" fontId="4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176" fontId="3" fillId="2" borderId="1" xfId="0" applyNumberFormat="1" applyFont="1" applyFill="1" applyBorder="1" applyAlignment="1" applyProtection="1">
      <alignment horizontal="right" vertical="center" wrapText="1"/>
      <protection hidden="1"/>
    </xf>
    <xf numFmtId="0" fontId="4" fillId="2" borderId="6" xfId="0" applyFont="1" applyFill="1" applyBorder="1" applyAlignment="1" applyProtection="1">
      <alignment horizontal="center" vertical="center" wrapText="1"/>
      <protection hidden="1"/>
    </xf>
    <xf numFmtId="41" fontId="4" fillId="0" borderId="0" xfId="0" applyNumberFormat="1" applyFont="1" applyAlignment="1" applyProtection="1">
      <alignment horizontal="center" vertical="center"/>
      <protection locked="0"/>
    </xf>
    <xf numFmtId="0" fontId="0" fillId="0" borderId="0" xfId="0" applyFont="1">
      <alignment vertical="center"/>
    </xf>
    <xf numFmtId="0" fontId="5" fillId="0" borderId="2" xfId="0" applyFont="1" applyBorder="1" applyAlignment="1" applyProtection="1">
      <alignment vertical="center" wrapText="1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179" fontId="0" fillId="0" borderId="0" xfId="0" applyNumberFormat="1">
      <alignment vertical="center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78" fontId="3" fillId="0" borderId="1" xfId="2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3" fillId="2" borderId="8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right" vertical="center" wrapText="1"/>
      <protection hidden="1"/>
    </xf>
    <xf numFmtId="0" fontId="3" fillId="2" borderId="7" xfId="0" applyFont="1" applyFill="1" applyBorder="1" applyAlignment="1" applyProtection="1">
      <alignment horizontal="right" vertical="center" wrapText="1"/>
      <protection hidden="1"/>
    </xf>
    <xf numFmtId="0" fontId="3" fillId="2" borderId="8" xfId="0" applyFont="1" applyFill="1" applyBorder="1" applyAlignment="1" applyProtection="1">
      <alignment horizontal="right" vertical="center" wrapText="1"/>
      <protection hidden="1"/>
    </xf>
    <xf numFmtId="177" fontId="3" fillId="2" borderId="6" xfId="0" applyNumberFormat="1" applyFont="1" applyFill="1" applyBorder="1" applyAlignment="1" applyProtection="1">
      <alignment horizontal="left" vertical="top" wrapText="1"/>
      <protection hidden="1"/>
    </xf>
    <xf numFmtId="177" fontId="3" fillId="2" borderId="7" xfId="0" applyNumberFormat="1" applyFont="1" applyFill="1" applyBorder="1" applyAlignment="1" applyProtection="1">
      <alignment horizontal="left" vertical="top" wrapText="1"/>
      <protection hidden="1"/>
    </xf>
    <xf numFmtId="177" fontId="3" fillId="2" borderId="8" xfId="0" applyNumberFormat="1" applyFont="1" applyFill="1" applyBorder="1" applyAlignment="1" applyProtection="1">
      <alignment horizontal="left" vertical="top" wrapText="1"/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3" fillId="0" borderId="7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left" vertical="center" wrapText="1"/>
      <protection hidden="1"/>
    </xf>
    <xf numFmtId="0" fontId="3" fillId="0" borderId="7" xfId="0" applyFont="1" applyBorder="1" applyAlignment="1" applyProtection="1">
      <alignment horizontal="left" vertical="center" wrapText="1"/>
      <protection hidden="1"/>
    </xf>
    <xf numFmtId="0" fontId="3" fillId="0" borderId="8" xfId="0" applyFont="1" applyBorder="1" applyAlignment="1" applyProtection="1">
      <alignment horizontal="left" vertical="center" wrapText="1"/>
      <protection hidden="1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7" fillId="2" borderId="18" xfId="0" applyFont="1" applyFill="1" applyBorder="1" applyAlignment="1" applyProtection="1">
      <alignment horizontal="center" vertical="center" textRotation="255"/>
      <protection locked="0"/>
    </xf>
    <xf numFmtId="0" fontId="7" fillId="2" borderId="19" xfId="0" applyFont="1" applyFill="1" applyBorder="1" applyAlignment="1" applyProtection="1">
      <alignment horizontal="center" vertical="center" textRotation="255"/>
      <protection locked="0"/>
    </xf>
    <xf numFmtId="0" fontId="7" fillId="2" borderId="20" xfId="0" applyFont="1" applyFill="1" applyBorder="1" applyAlignment="1" applyProtection="1">
      <alignment horizontal="center" vertical="center" textRotation="255"/>
      <protection locked="0"/>
    </xf>
    <xf numFmtId="0" fontId="7" fillId="2" borderId="21" xfId="0" applyFont="1" applyFill="1" applyBorder="1" applyAlignment="1" applyProtection="1">
      <alignment horizontal="center" vertical="center" textRotation="255"/>
      <protection locked="0"/>
    </xf>
    <xf numFmtId="0" fontId="7" fillId="2" borderId="0" xfId="0" applyFont="1" applyFill="1" applyBorder="1" applyAlignment="1" applyProtection="1">
      <alignment horizontal="center" vertical="center" textRotation="255"/>
      <protection locked="0"/>
    </xf>
    <xf numFmtId="0" fontId="7" fillId="2" borderId="22" xfId="0" applyFont="1" applyFill="1" applyBorder="1" applyAlignment="1" applyProtection="1">
      <alignment horizontal="center" vertical="center" textRotation="255"/>
      <protection locked="0"/>
    </xf>
    <xf numFmtId="0" fontId="7" fillId="2" borderId="3" xfId="0" applyFont="1" applyFill="1" applyBorder="1" applyAlignment="1" applyProtection="1">
      <alignment horizontal="center" vertical="center" textRotation="255"/>
      <protection locked="0"/>
    </xf>
    <xf numFmtId="0" fontId="7" fillId="2" borderId="4" xfId="0" applyFont="1" applyFill="1" applyBorder="1" applyAlignment="1" applyProtection="1">
      <alignment horizontal="center" vertical="center" textRotation="255"/>
      <protection locked="0"/>
    </xf>
    <xf numFmtId="0" fontId="7" fillId="2" borderId="5" xfId="0" applyFont="1" applyFill="1" applyBorder="1" applyAlignment="1" applyProtection="1">
      <alignment horizontal="center" vertical="center" textRotation="255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4" fillId="25" borderId="6" xfId="0" applyFont="1" applyFill="1" applyBorder="1" applyAlignment="1" applyProtection="1">
      <alignment horizontal="center" vertical="center" wrapText="1"/>
      <protection locked="0"/>
    </xf>
    <xf numFmtId="0" fontId="4" fillId="25" borderId="8" xfId="0" applyFont="1" applyFill="1" applyBorder="1" applyAlignment="1" applyProtection="1">
      <alignment horizontal="center" vertical="center" wrapText="1"/>
      <protection locked="0"/>
    </xf>
  </cellXfs>
  <cellStyles count="49">
    <cellStyle name="20% - 强调文字颜色 1 2" xfId="1"/>
    <cellStyle name="20% - 强调文字颜色 2 2" xfId="12"/>
    <cellStyle name="20% - 强调文字颜色 3 2" xfId="13"/>
    <cellStyle name="20% - 强调文字颜色 4 2" xfId="15"/>
    <cellStyle name="20% - 强调文字颜色 5 2" xfId="16"/>
    <cellStyle name="20% - 强调文字颜色 6 2" xfId="17"/>
    <cellStyle name="40% - 强调文字颜色 1 2" xfId="5"/>
    <cellStyle name="40% - 强调文字颜色 2 2" xfId="6"/>
    <cellStyle name="40% - 强调文字颜色 3 2" xfId="18"/>
    <cellStyle name="40% - 强调文字颜色 4 2" xfId="4"/>
    <cellStyle name="40% - 强调文字颜色 5 2" xfId="7"/>
    <cellStyle name="40% - 强调文字颜色 6 2" xfId="11"/>
    <cellStyle name="60% - 强调文字颜色 1 2" xfId="19"/>
    <cellStyle name="60% - 强调文字颜色 2 2" xfId="20"/>
    <cellStyle name="60% - 强调文字颜色 3 2" xfId="21"/>
    <cellStyle name="60% - 强调文字颜色 4 2" xfId="8"/>
    <cellStyle name="60% - 强调文字颜色 5 2" xfId="22"/>
    <cellStyle name="60% - 强调文字颜色 6 2" xfId="23"/>
    <cellStyle name="标题 1 2" xfId="24"/>
    <cellStyle name="标题 2 2" xfId="25"/>
    <cellStyle name="标题 3 2" xfId="26"/>
    <cellStyle name="标题 4 2" xfId="27"/>
    <cellStyle name="标题 5" xfId="28"/>
    <cellStyle name="差 2" xfId="29"/>
    <cellStyle name="常规" xfId="0" builtinId="0"/>
    <cellStyle name="常规 2" xfId="30"/>
    <cellStyle name="常规 3" xfId="14"/>
    <cellStyle name="常规 4" xfId="31"/>
    <cellStyle name="好 2" xfId="32"/>
    <cellStyle name="汇总 2" xfId="33"/>
    <cellStyle name="货币" xfId="2" builtinId="4"/>
    <cellStyle name="货币 2" xfId="34"/>
    <cellStyle name="货币 3" xfId="35"/>
    <cellStyle name="货币 4" xfId="36"/>
    <cellStyle name="计算 2" xfId="3"/>
    <cellStyle name="检查单元格 2" xfId="37"/>
    <cellStyle name="解释性文本 2" xfId="38"/>
    <cellStyle name="警告文本 2" xfId="39"/>
    <cellStyle name="链接单元格 2" xfId="40"/>
    <cellStyle name="强调文字颜色 1 2" xfId="41"/>
    <cellStyle name="强调文字颜色 2 2" xfId="42"/>
    <cellStyle name="强调文字颜色 3 2" xfId="43"/>
    <cellStyle name="强调文字颜色 4 2" xfId="44"/>
    <cellStyle name="强调文字颜色 5 2" xfId="45"/>
    <cellStyle name="强调文字颜色 6 2" xfId="46"/>
    <cellStyle name="适中 2" xfId="10"/>
    <cellStyle name="输出 2" xfId="9"/>
    <cellStyle name="输入 2" xfId="47"/>
    <cellStyle name="注释 2" xfId="48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238125</xdr:rowOff>
    </xdr:from>
    <xdr:to>
      <xdr:col>2</xdr:col>
      <xdr:colOff>104775</xdr:colOff>
      <xdr:row>1</xdr:row>
      <xdr:rowOff>419100</xdr:rowOff>
    </xdr:to>
    <xdr:pic>
      <xdr:nvPicPr>
        <xdr:cNvPr id="2" name="Picture 4" descr="D:\Program Files\Tencent\QQ\Users\1355752321\Image\%KX5K(VVA5%C{IWX{E[]DTW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9050" y="238125"/>
          <a:ext cx="6953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8"/>
  <sheetViews>
    <sheetView tabSelected="1" topLeftCell="A31" workbookViewId="0">
      <selection activeCell="Q37" sqref="Q37"/>
    </sheetView>
  </sheetViews>
  <sheetFormatPr defaultColWidth="9" defaultRowHeight="13.5"/>
  <cols>
    <col min="1" max="1" width="4" customWidth="1"/>
    <col min="2" max="2" width="3.375" customWidth="1"/>
    <col min="3" max="3" width="3" customWidth="1"/>
    <col min="4" max="4" width="13" customWidth="1"/>
    <col min="6" max="6" width="5.375" customWidth="1"/>
    <col min="7" max="7" width="5.125" customWidth="1"/>
    <col min="8" max="8" width="8.75" customWidth="1"/>
    <col min="9" max="9" width="8.125" customWidth="1"/>
    <col min="10" max="10" width="10.5" customWidth="1"/>
    <col min="11" max="11" width="10" customWidth="1"/>
    <col min="12" max="14" width="7.125" customWidth="1"/>
    <col min="15" max="15" width="7.875" customWidth="1"/>
    <col min="16" max="16" width="10.375" customWidth="1"/>
    <col min="17" max="17" width="15.375" customWidth="1"/>
  </cols>
  <sheetData>
    <row r="1" spans="1:17" ht="2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1:17" ht="36" customHeight="1">
      <c r="A2" s="51" t="s">
        <v>48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ht="36" customHeight="1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</row>
    <row r="4" spans="1:17">
      <c r="A4" s="53" t="s">
        <v>2</v>
      </c>
      <c r="B4" s="53"/>
      <c r="C4" s="53"/>
      <c r="D4" s="38" t="s">
        <v>49</v>
      </c>
      <c r="E4" s="54" t="s">
        <v>49</v>
      </c>
      <c r="F4" s="55"/>
      <c r="G4" s="55"/>
      <c r="H4" s="56"/>
      <c r="I4" s="53"/>
      <c r="J4" s="53"/>
      <c r="K4" s="53"/>
      <c r="L4" s="20" t="s">
        <v>3</v>
      </c>
      <c r="M4" s="57" t="s">
        <v>45</v>
      </c>
      <c r="N4" s="57"/>
      <c r="O4" s="21" t="s">
        <v>4</v>
      </c>
      <c r="P4" s="22" t="s">
        <v>46</v>
      </c>
      <c r="Q4" s="32" t="s">
        <v>5</v>
      </c>
    </row>
    <row r="5" spans="1:17">
      <c r="A5" s="58" t="s">
        <v>6</v>
      </c>
      <c r="B5" s="58"/>
      <c r="C5" s="58"/>
      <c r="D5" s="58" t="s">
        <v>50</v>
      </c>
      <c r="E5" s="58"/>
      <c r="F5" s="58"/>
      <c r="G5" s="58"/>
      <c r="H5" s="58"/>
      <c r="I5" s="2" t="s">
        <v>7</v>
      </c>
      <c r="J5" s="2"/>
      <c r="K5" s="59">
        <v>30</v>
      </c>
      <c r="L5" s="59"/>
      <c r="M5" s="59"/>
      <c r="N5" s="58" t="s">
        <v>8</v>
      </c>
      <c r="O5" s="58"/>
      <c r="P5" s="23">
        <v>43830</v>
      </c>
      <c r="Q5" s="33">
        <v>74</v>
      </c>
    </row>
    <row r="6" spans="1:17">
      <c r="A6" s="58" t="s">
        <v>9</v>
      </c>
      <c r="B6" s="58"/>
      <c r="C6" s="58"/>
      <c r="D6" s="1">
        <v>0</v>
      </c>
      <c r="E6" s="58" t="s">
        <v>10</v>
      </c>
      <c r="F6" s="58" t="s">
        <v>11</v>
      </c>
      <c r="G6" s="58" t="s">
        <v>12</v>
      </c>
      <c r="H6" s="1" t="s">
        <v>13</v>
      </c>
      <c r="I6" s="59"/>
      <c r="J6" s="59"/>
      <c r="K6" s="59"/>
      <c r="L6" s="59"/>
      <c r="M6" s="58" t="s">
        <v>14</v>
      </c>
      <c r="N6" s="58"/>
      <c r="O6" s="60"/>
      <c r="P6" s="60"/>
      <c r="Q6" s="60"/>
    </row>
    <row r="7" spans="1:17">
      <c r="A7" s="58" t="s">
        <v>15</v>
      </c>
      <c r="B7" s="58"/>
      <c r="C7" s="58"/>
      <c r="D7" s="58" t="s">
        <v>16</v>
      </c>
      <c r="E7" s="58"/>
      <c r="F7" s="58"/>
      <c r="G7" s="58"/>
      <c r="H7" s="59" t="s">
        <v>17</v>
      </c>
      <c r="I7" s="59"/>
      <c r="J7" s="59"/>
      <c r="K7" s="59" t="s">
        <v>18</v>
      </c>
      <c r="L7" s="59"/>
      <c r="M7" s="59"/>
      <c r="N7" s="59"/>
      <c r="O7" s="59"/>
      <c r="P7" s="58" t="s">
        <v>19</v>
      </c>
      <c r="Q7" s="96" t="s">
        <v>20</v>
      </c>
    </row>
    <row r="8" spans="1:17">
      <c r="A8" s="3" t="s">
        <v>21</v>
      </c>
      <c r="B8" s="58" t="s">
        <v>22</v>
      </c>
      <c r="C8" s="58"/>
      <c r="D8" s="58"/>
      <c r="E8" s="58"/>
      <c r="F8" s="1"/>
      <c r="G8" s="1"/>
      <c r="H8" s="1" t="s">
        <v>23</v>
      </c>
      <c r="I8" s="1" t="s">
        <v>24</v>
      </c>
      <c r="J8" s="1" t="s">
        <v>25</v>
      </c>
      <c r="K8" s="1" t="s">
        <v>26</v>
      </c>
      <c r="L8" s="1" t="s">
        <v>24</v>
      </c>
      <c r="M8" s="1" t="s">
        <v>18</v>
      </c>
      <c r="N8" s="1" t="s">
        <v>27</v>
      </c>
      <c r="O8" s="24" t="s">
        <v>28</v>
      </c>
      <c r="P8" s="58"/>
      <c r="Q8" s="96"/>
    </row>
    <row r="9" spans="1:17" ht="23.25" customHeight="1">
      <c r="A9" s="40">
        <v>12</v>
      </c>
      <c r="B9" s="39">
        <v>0</v>
      </c>
      <c r="C9" s="39">
        <v>2</v>
      </c>
      <c r="D9" s="39" t="s">
        <v>59</v>
      </c>
      <c r="E9" s="39" t="s">
        <v>60</v>
      </c>
      <c r="F9" s="39" t="s">
        <v>60</v>
      </c>
      <c r="G9" s="39"/>
      <c r="H9" s="39" t="s">
        <v>56</v>
      </c>
      <c r="I9" s="39">
        <v>1</v>
      </c>
      <c r="J9" s="39">
        <v>272</v>
      </c>
      <c r="K9" s="39">
        <v>1</v>
      </c>
      <c r="L9" s="39">
        <v>0</v>
      </c>
      <c r="M9" s="39">
        <v>0</v>
      </c>
      <c r="N9" s="39">
        <v>0</v>
      </c>
      <c r="O9" s="24"/>
      <c r="P9" s="39">
        <f>J9+M9+N9</f>
        <v>272</v>
      </c>
      <c r="Q9" s="46"/>
    </row>
    <row r="10" spans="1:17" ht="29.1" customHeight="1">
      <c r="A10" s="3">
        <v>12</v>
      </c>
      <c r="B10" s="1">
        <v>0</v>
      </c>
      <c r="C10" s="1">
        <v>3</v>
      </c>
      <c r="D10" s="39" t="s">
        <v>53</v>
      </c>
      <c r="E10" s="39" t="s">
        <v>54</v>
      </c>
      <c r="F10" s="39" t="s">
        <v>55</v>
      </c>
      <c r="G10" s="1"/>
      <c r="H10" s="4" t="s">
        <v>56</v>
      </c>
      <c r="I10" s="1">
        <v>6</v>
      </c>
      <c r="J10" s="1">
        <v>128</v>
      </c>
      <c r="K10" s="39">
        <v>1</v>
      </c>
      <c r="L10" s="39">
        <v>0</v>
      </c>
      <c r="M10" s="39">
        <v>0</v>
      </c>
      <c r="N10" s="1">
        <v>35</v>
      </c>
      <c r="O10" s="24"/>
      <c r="P10" s="39">
        <f t="shared" ref="P10:P32" si="0">J10+M10+N10</f>
        <v>163</v>
      </c>
      <c r="Q10" s="37"/>
    </row>
    <row r="11" spans="1:17" ht="36.950000000000003" customHeight="1">
      <c r="A11" s="40">
        <v>12</v>
      </c>
      <c r="B11" s="5">
        <v>0</v>
      </c>
      <c r="C11" s="5">
        <v>4</v>
      </c>
      <c r="D11" s="39" t="s">
        <v>57</v>
      </c>
      <c r="E11" s="6" t="s">
        <v>60</v>
      </c>
      <c r="F11" s="39" t="s">
        <v>55</v>
      </c>
      <c r="G11" s="1">
        <v>160</v>
      </c>
      <c r="H11" s="4" t="s">
        <v>56</v>
      </c>
      <c r="I11" s="39">
        <v>0</v>
      </c>
      <c r="J11" s="39">
        <v>0</v>
      </c>
      <c r="K11" s="39">
        <v>1</v>
      </c>
      <c r="L11" s="5">
        <v>1</v>
      </c>
      <c r="M11" s="5">
        <v>160</v>
      </c>
      <c r="N11" s="25">
        <v>35</v>
      </c>
      <c r="O11" s="26"/>
      <c r="P11" s="39">
        <f t="shared" si="0"/>
        <v>195</v>
      </c>
      <c r="Q11" s="34"/>
    </row>
    <row r="12" spans="1:17" ht="44.1" customHeight="1">
      <c r="A12" s="40">
        <v>12</v>
      </c>
      <c r="B12" s="5">
        <v>0</v>
      </c>
      <c r="C12" s="5">
        <v>5</v>
      </c>
      <c r="D12" s="39" t="s">
        <v>61</v>
      </c>
      <c r="E12" s="6" t="s">
        <v>69</v>
      </c>
      <c r="F12" s="39" t="s">
        <v>69</v>
      </c>
      <c r="G12" s="1"/>
      <c r="H12" s="4" t="s">
        <v>58</v>
      </c>
      <c r="I12" s="5">
        <v>2</v>
      </c>
      <c r="J12" s="5">
        <v>88.5</v>
      </c>
      <c r="K12" s="39">
        <v>1</v>
      </c>
      <c r="L12" s="39">
        <v>0</v>
      </c>
      <c r="M12" s="39">
        <v>0</v>
      </c>
      <c r="N12" s="25">
        <v>35</v>
      </c>
      <c r="O12" s="26"/>
      <c r="P12" s="39">
        <f t="shared" si="0"/>
        <v>123.5</v>
      </c>
      <c r="Q12" s="34"/>
    </row>
    <row r="13" spans="1:17" ht="44.1" customHeight="1">
      <c r="A13" s="40">
        <v>12</v>
      </c>
      <c r="B13" s="5">
        <v>0</v>
      </c>
      <c r="C13" s="5">
        <v>6</v>
      </c>
      <c r="D13" s="39" t="s">
        <v>62</v>
      </c>
      <c r="E13" s="6" t="s">
        <v>66</v>
      </c>
      <c r="F13" s="39" t="s">
        <v>66</v>
      </c>
      <c r="G13" s="39"/>
      <c r="H13" s="4" t="s">
        <v>56</v>
      </c>
      <c r="I13" s="39">
        <v>0</v>
      </c>
      <c r="J13" s="39">
        <v>0</v>
      </c>
      <c r="K13" s="39">
        <v>1</v>
      </c>
      <c r="L13" s="39">
        <v>0</v>
      </c>
      <c r="M13" s="39">
        <v>0</v>
      </c>
      <c r="N13" s="25">
        <v>35</v>
      </c>
      <c r="O13" s="26"/>
      <c r="P13" s="39">
        <f t="shared" si="0"/>
        <v>35</v>
      </c>
      <c r="Q13" s="34"/>
    </row>
    <row r="14" spans="1:17" ht="44.1" customHeight="1">
      <c r="A14" s="40">
        <v>12</v>
      </c>
      <c r="B14" s="5">
        <v>0</v>
      </c>
      <c r="C14" s="5">
        <v>7</v>
      </c>
      <c r="D14" s="39" t="s">
        <v>63</v>
      </c>
      <c r="E14" s="6" t="s">
        <v>67</v>
      </c>
      <c r="F14" s="39" t="s">
        <v>67</v>
      </c>
      <c r="G14" s="39"/>
      <c r="H14" s="4" t="s">
        <v>56</v>
      </c>
      <c r="I14" s="39">
        <v>0</v>
      </c>
      <c r="J14" s="39">
        <v>0</v>
      </c>
      <c r="K14" s="39">
        <v>1</v>
      </c>
      <c r="L14" s="39">
        <v>0</v>
      </c>
      <c r="M14" s="39">
        <v>0</v>
      </c>
      <c r="N14" s="25">
        <v>35</v>
      </c>
      <c r="O14" s="26"/>
      <c r="P14" s="39">
        <f t="shared" si="0"/>
        <v>35</v>
      </c>
      <c r="Q14" s="34"/>
    </row>
    <row r="15" spans="1:17" ht="44.1" customHeight="1">
      <c r="A15" s="40">
        <v>12</v>
      </c>
      <c r="B15" s="5">
        <v>0</v>
      </c>
      <c r="C15" s="5">
        <v>8</v>
      </c>
      <c r="D15" s="39" t="s">
        <v>64</v>
      </c>
      <c r="E15" s="6" t="s">
        <v>69</v>
      </c>
      <c r="F15" s="39" t="s">
        <v>60</v>
      </c>
      <c r="G15" s="39"/>
      <c r="H15" s="4" t="s">
        <v>58</v>
      </c>
      <c r="I15" s="5">
        <v>1</v>
      </c>
      <c r="J15" s="5">
        <v>41.5</v>
      </c>
      <c r="K15" s="39">
        <v>1</v>
      </c>
      <c r="L15" s="39">
        <v>0</v>
      </c>
      <c r="M15" s="39">
        <v>0</v>
      </c>
      <c r="N15" s="25">
        <v>35</v>
      </c>
      <c r="O15" s="26"/>
      <c r="P15" s="39">
        <f t="shared" si="0"/>
        <v>76.5</v>
      </c>
      <c r="Q15" s="34"/>
    </row>
    <row r="16" spans="1:17" ht="44.1" customHeight="1">
      <c r="A16" s="40">
        <v>12</v>
      </c>
      <c r="B16" s="5">
        <v>1</v>
      </c>
      <c r="C16" s="5">
        <v>0</v>
      </c>
      <c r="D16" s="39" t="s">
        <v>51</v>
      </c>
      <c r="E16" s="39" t="s">
        <v>52</v>
      </c>
      <c r="F16" s="39" t="s">
        <v>52</v>
      </c>
      <c r="G16" s="39"/>
      <c r="H16" s="4" t="s">
        <v>56</v>
      </c>
      <c r="I16" s="39">
        <v>0</v>
      </c>
      <c r="J16" s="39">
        <v>0</v>
      </c>
      <c r="K16" s="39">
        <v>1</v>
      </c>
      <c r="L16" s="39">
        <v>0</v>
      </c>
      <c r="M16" s="39">
        <v>0</v>
      </c>
      <c r="N16" s="25">
        <v>35</v>
      </c>
      <c r="O16" s="26"/>
      <c r="P16" s="39">
        <f t="shared" si="0"/>
        <v>35</v>
      </c>
      <c r="Q16" s="34"/>
    </row>
    <row r="17" spans="1:17" ht="44.1" customHeight="1">
      <c r="A17" s="40">
        <v>12</v>
      </c>
      <c r="B17" s="5">
        <v>1</v>
      </c>
      <c r="C17" s="5">
        <v>1</v>
      </c>
      <c r="D17" s="39" t="s">
        <v>65</v>
      </c>
      <c r="E17" s="39" t="s">
        <v>52</v>
      </c>
      <c r="F17" s="39" t="s">
        <v>52</v>
      </c>
      <c r="G17" s="39"/>
      <c r="H17" s="4" t="s">
        <v>56</v>
      </c>
      <c r="I17" s="5">
        <v>1</v>
      </c>
      <c r="J17" s="5">
        <v>250</v>
      </c>
      <c r="K17" s="39">
        <v>1</v>
      </c>
      <c r="L17" s="5">
        <v>1</v>
      </c>
      <c r="M17" s="5">
        <v>452</v>
      </c>
      <c r="N17" s="25">
        <v>35</v>
      </c>
      <c r="O17" s="26"/>
      <c r="P17" s="39">
        <f t="shared" si="0"/>
        <v>737</v>
      </c>
      <c r="Q17" s="34" t="s">
        <v>68</v>
      </c>
    </row>
    <row r="18" spans="1:17" ht="44.1" customHeight="1">
      <c r="A18" s="40">
        <v>12</v>
      </c>
      <c r="B18" s="5">
        <v>1</v>
      </c>
      <c r="C18" s="5">
        <v>4</v>
      </c>
      <c r="D18" s="39" t="s">
        <v>59</v>
      </c>
      <c r="E18" s="39" t="s">
        <v>60</v>
      </c>
      <c r="F18" s="39" t="s">
        <v>60</v>
      </c>
      <c r="G18" s="39"/>
      <c r="H18" s="4" t="s">
        <v>56</v>
      </c>
      <c r="I18" s="5">
        <v>1</v>
      </c>
      <c r="J18" s="5">
        <v>21</v>
      </c>
      <c r="K18" s="39">
        <v>1</v>
      </c>
      <c r="L18" s="39">
        <v>0</v>
      </c>
      <c r="M18" s="39">
        <v>0</v>
      </c>
      <c r="N18" s="25">
        <v>0</v>
      </c>
      <c r="O18" s="26"/>
      <c r="P18" s="39">
        <f t="shared" si="0"/>
        <v>21</v>
      </c>
      <c r="Q18" s="34"/>
    </row>
    <row r="19" spans="1:17" ht="44.1" customHeight="1">
      <c r="A19" s="40">
        <v>12</v>
      </c>
      <c r="B19" s="5">
        <v>1</v>
      </c>
      <c r="C19" s="5">
        <v>5</v>
      </c>
      <c r="D19" s="39" t="s">
        <v>59</v>
      </c>
      <c r="E19" s="39" t="s">
        <v>60</v>
      </c>
      <c r="F19" s="39" t="s">
        <v>60</v>
      </c>
      <c r="G19" s="39"/>
      <c r="H19" s="4" t="s">
        <v>56</v>
      </c>
      <c r="I19" s="5">
        <v>1</v>
      </c>
      <c r="J19" s="5">
        <v>26</v>
      </c>
      <c r="K19" s="39">
        <v>1</v>
      </c>
      <c r="L19" s="5">
        <v>1</v>
      </c>
      <c r="M19" s="5">
        <v>436</v>
      </c>
      <c r="N19" s="25">
        <v>0</v>
      </c>
      <c r="O19" s="26"/>
      <c r="P19" s="39">
        <f t="shared" si="0"/>
        <v>462</v>
      </c>
      <c r="Q19" s="34" t="s">
        <v>87</v>
      </c>
    </row>
    <row r="20" spans="1:17" ht="44.1" customHeight="1">
      <c r="A20" s="40">
        <v>12</v>
      </c>
      <c r="B20" s="5">
        <v>1</v>
      </c>
      <c r="C20" s="5">
        <v>6</v>
      </c>
      <c r="D20" s="39" t="s">
        <v>70</v>
      </c>
      <c r="E20" s="39" t="s">
        <v>75</v>
      </c>
      <c r="F20" s="39" t="s">
        <v>75</v>
      </c>
      <c r="G20" s="39"/>
      <c r="H20" s="4" t="s">
        <v>71</v>
      </c>
      <c r="I20" s="5">
        <v>1</v>
      </c>
      <c r="J20" s="5">
        <v>174</v>
      </c>
      <c r="K20" s="39">
        <v>1</v>
      </c>
      <c r="L20" s="39">
        <v>0</v>
      </c>
      <c r="M20" s="39">
        <v>0</v>
      </c>
      <c r="N20" s="25">
        <v>35</v>
      </c>
      <c r="O20" s="26"/>
      <c r="P20" s="39">
        <f t="shared" si="0"/>
        <v>209</v>
      </c>
      <c r="Q20" s="34"/>
    </row>
    <row r="21" spans="1:17" ht="44.1" customHeight="1">
      <c r="A21" s="40">
        <v>12</v>
      </c>
      <c r="B21" s="5">
        <v>1</v>
      </c>
      <c r="C21" s="5">
        <v>7</v>
      </c>
      <c r="D21" s="39" t="s">
        <v>72</v>
      </c>
      <c r="E21" s="39" t="s">
        <v>76</v>
      </c>
      <c r="F21" s="39" t="s">
        <v>76</v>
      </c>
      <c r="G21" s="39"/>
      <c r="H21" s="4" t="s">
        <v>71</v>
      </c>
      <c r="I21" s="5">
        <v>1</v>
      </c>
      <c r="J21" s="5">
        <v>74</v>
      </c>
      <c r="K21" s="39">
        <v>1</v>
      </c>
      <c r="L21" s="39">
        <v>0</v>
      </c>
      <c r="M21" s="39">
        <v>0</v>
      </c>
      <c r="N21" s="25">
        <v>35</v>
      </c>
      <c r="O21" s="26"/>
      <c r="P21" s="39">
        <f t="shared" si="0"/>
        <v>109</v>
      </c>
      <c r="Q21" s="34"/>
    </row>
    <row r="22" spans="1:17" ht="44.1" customHeight="1">
      <c r="A22" s="40">
        <v>12</v>
      </c>
      <c r="B22" s="5">
        <v>1</v>
      </c>
      <c r="C22" s="5">
        <v>8</v>
      </c>
      <c r="D22" s="39" t="s">
        <v>73</v>
      </c>
      <c r="E22" s="39" t="s">
        <v>54</v>
      </c>
      <c r="F22" s="39" t="s">
        <v>60</v>
      </c>
      <c r="G22" s="39"/>
      <c r="H22" s="4" t="s">
        <v>74</v>
      </c>
      <c r="I22" s="5">
        <v>4</v>
      </c>
      <c r="J22" s="5">
        <v>248</v>
      </c>
      <c r="K22" s="39">
        <v>1</v>
      </c>
      <c r="L22" s="39">
        <v>0</v>
      </c>
      <c r="M22" s="39">
        <v>0</v>
      </c>
      <c r="N22" s="25">
        <v>35</v>
      </c>
      <c r="O22" s="26"/>
      <c r="P22" s="39">
        <f t="shared" si="0"/>
        <v>283</v>
      </c>
      <c r="Q22" s="34"/>
    </row>
    <row r="23" spans="1:17" ht="44.1" customHeight="1">
      <c r="A23" s="40">
        <v>12</v>
      </c>
      <c r="B23" s="5">
        <v>2</v>
      </c>
      <c r="C23" s="5">
        <v>0</v>
      </c>
      <c r="D23" s="39" t="s">
        <v>59</v>
      </c>
      <c r="E23" s="6" t="s">
        <v>60</v>
      </c>
      <c r="F23" s="39" t="s">
        <v>60</v>
      </c>
      <c r="G23" s="39"/>
      <c r="H23" s="4" t="s">
        <v>56</v>
      </c>
      <c r="I23" s="5">
        <v>1</v>
      </c>
      <c r="J23" s="5">
        <v>25</v>
      </c>
      <c r="K23" s="39">
        <v>1</v>
      </c>
      <c r="L23" s="39">
        <v>0</v>
      </c>
      <c r="M23" s="39">
        <v>0</v>
      </c>
      <c r="N23" s="25">
        <v>0</v>
      </c>
      <c r="O23" s="26"/>
      <c r="P23" s="39">
        <f t="shared" si="0"/>
        <v>25</v>
      </c>
      <c r="Q23" s="34"/>
    </row>
    <row r="24" spans="1:17" ht="44.1" customHeight="1">
      <c r="A24" s="40"/>
      <c r="B24" s="5">
        <v>2</v>
      </c>
      <c r="C24" s="5">
        <v>1</v>
      </c>
      <c r="D24" s="39" t="s">
        <v>59</v>
      </c>
      <c r="E24" s="6" t="s">
        <v>60</v>
      </c>
      <c r="F24" s="39" t="s">
        <v>60</v>
      </c>
      <c r="G24" s="39"/>
      <c r="H24" s="4" t="s">
        <v>56</v>
      </c>
      <c r="I24" s="5">
        <v>2</v>
      </c>
      <c r="J24" s="5">
        <v>276</v>
      </c>
      <c r="K24" s="39">
        <v>1</v>
      </c>
      <c r="L24" s="39">
        <v>0</v>
      </c>
      <c r="M24" s="39">
        <v>0</v>
      </c>
      <c r="N24" s="25">
        <v>0</v>
      </c>
      <c r="O24" s="26"/>
      <c r="P24" s="39">
        <f t="shared" si="0"/>
        <v>276</v>
      </c>
      <c r="Q24" s="34"/>
    </row>
    <row r="25" spans="1:17" ht="51" customHeight="1">
      <c r="A25" s="40">
        <v>12</v>
      </c>
      <c r="B25" s="5">
        <v>2</v>
      </c>
      <c r="C25" s="5">
        <v>3</v>
      </c>
      <c r="D25" s="39" t="s">
        <v>59</v>
      </c>
      <c r="E25" s="6" t="s">
        <v>60</v>
      </c>
      <c r="F25" s="39" t="s">
        <v>60</v>
      </c>
      <c r="G25" s="39"/>
      <c r="H25" s="4" t="s">
        <v>56</v>
      </c>
      <c r="I25" s="5">
        <v>2</v>
      </c>
      <c r="J25" s="5">
        <v>326</v>
      </c>
      <c r="K25" s="39">
        <v>1</v>
      </c>
      <c r="L25" s="39">
        <v>0</v>
      </c>
      <c r="M25" s="39">
        <v>0</v>
      </c>
      <c r="N25" s="25">
        <v>0</v>
      </c>
      <c r="O25" s="26"/>
      <c r="P25" s="39">
        <f t="shared" si="0"/>
        <v>326</v>
      </c>
      <c r="Q25" s="34"/>
    </row>
    <row r="26" spans="1:17" ht="51" customHeight="1">
      <c r="A26" s="40">
        <v>12</v>
      </c>
      <c r="B26" s="5">
        <v>2</v>
      </c>
      <c r="C26" s="5">
        <v>5</v>
      </c>
      <c r="D26" s="39" t="s">
        <v>77</v>
      </c>
      <c r="E26" s="5" t="s">
        <v>54</v>
      </c>
      <c r="F26" s="39" t="s">
        <v>78</v>
      </c>
      <c r="G26" s="39"/>
      <c r="H26" s="4" t="s">
        <v>74</v>
      </c>
      <c r="I26" s="5">
        <v>2</v>
      </c>
      <c r="J26" s="5">
        <v>146.5</v>
      </c>
      <c r="K26" s="39">
        <v>1</v>
      </c>
      <c r="L26" s="39">
        <v>0</v>
      </c>
      <c r="M26" s="39">
        <v>0</v>
      </c>
      <c r="N26" s="25">
        <v>35</v>
      </c>
      <c r="O26" s="26"/>
      <c r="P26" s="39">
        <f t="shared" si="0"/>
        <v>181.5</v>
      </c>
      <c r="Q26" s="34"/>
    </row>
    <row r="27" spans="1:17" ht="51" customHeight="1">
      <c r="A27" s="40">
        <v>12</v>
      </c>
      <c r="B27" s="5">
        <v>2</v>
      </c>
      <c r="C27" s="5">
        <v>6</v>
      </c>
      <c r="D27" s="39" t="s">
        <v>79</v>
      </c>
      <c r="E27" s="5" t="s">
        <v>78</v>
      </c>
      <c r="F27" s="39" t="s">
        <v>78</v>
      </c>
      <c r="G27" s="39"/>
      <c r="H27" s="4" t="s">
        <v>56</v>
      </c>
      <c r="I27" s="39">
        <v>0</v>
      </c>
      <c r="J27" s="39">
        <v>0</v>
      </c>
      <c r="K27" s="39">
        <v>1</v>
      </c>
      <c r="L27" s="39">
        <v>0</v>
      </c>
      <c r="M27" s="39">
        <v>0</v>
      </c>
      <c r="N27" s="25">
        <v>35</v>
      </c>
      <c r="O27" s="26"/>
      <c r="P27" s="39">
        <f t="shared" si="0"/>
        <v>35</v>
      </c>
      <c r="Q27" s="34"/>
    </row>
    <row r="28" spans="1:17" ht="51" customHeight="1">
      <c r="A28" s="40">
        <v>12</v>
      </c>
      <c r="B28" s="5">
        <v>2</v>
      </c>
      <c r="C28" s="5">
        <v>7</v>
      </c>
      <c r="D28" s="39" t="s">
        <v>80</v>
      </c>
      <c r="E28" s="5" t="s">
        <v>81</v>
      </c>
      <c r="F28" s="39" t="s">
        <v>60</v>
      </c>
      <c r="G28" s="39"/>
      <c r="H28" s="4" t="s">
        <v>74</v>
      </c>
      <c r="I28" s="5">
        <v>2</v>
      </c>
      <c r="J28" s="5">
        <v>132.5</v>
      </c>
      <c r="K28" s="39">
        <v>1</v>
      </c>
      <c r="L28" s="39">
        <v>0</v>
      </c>
      <c r="M28" s="39">
        <v>0</v>
      </c>
      <c r="N28" s="25">
        <v>35</v>
      </c>
      <c r="O28" s="26"/>
      <c r="P28" s="39">
        <f t="shared" si="0"/>
        <v>167.5</v>
      </c>
      <c r="Q28" s="34"/>
    </row>
    <row r="29" spans="1:17" ht="51" customHeight="1">
      <c r="A29" s="40">
        <v>12</v>
      </c>
      <c r="B29" s="5">
        <v>2</v>
      </c>
      <c r="C29" s="5">
        <v>8</v>
      </c>
      <c r="D29" s="39" t="s">
        <v>59</v>
      </c>
      <c r="E29" s="5" t="s">
        <v>60</v>
      </c>
      <c r="F29" s="39" t="s">
        <v>60</v>
      </c>
      <c r="G29" s="39"/>
      <c r="H29" s="4" t="s">
        <v>56</v>
      </c>
      <c r="I29" s="5">
        <v>1</v>
      </c>
      <c r="J29" s="5">
        <v>254</v>
      </c>
      <c r="K29" s="39">
        <v>1</v>
      </c>
      <c r="L29" s="39">
        <v>0</v>
      </c>
      <c r="M29" s="39">
        <v>0</v>
      </c>
      <c r="N29" s="25">
        <v>0</v>
      </c>
      <c r="O29" s="26"/>
      <c r="P29" s="39">
        <f t="shared" si="0"/>
        <v>254</v>
      </c>
      <c r="Q29" s="34"/>
    </row>
    <row r="30" spans="1:17" ht="51" customHeight="1">
      <c r="A30" s="40">
        <v>12</v>
      </c>
      <c r="B30" s="5">
        <v>2</v>
      </c>
      <c r="C30" s="5">
        <v>9</v>
      </c>
      <c r="D30" s="39" t="s">
        <v>84</v>
      </c>
      <c r="E30" s="5" t="s">
        <v>81</v>
      </c>
      <c r="F30" s="39" t="s">
        <v>83</v>
      </c>
      <c r="G30" s="39"/>
      <c r="H30" s="4" t="s">
        <v>82</v>
      </c>
      <c r="I30" s="5">
        <v>4</v>
      </c>
      <c r="J30" s="5">
        <v>239.22</v>
      </c>
      <c r="K30" s="39">
        <v>1</v>
      </c>
      <c r="L30" s="39">
        <v>0</v>
      </c>
      <c r="M30" s="39">
        <v>0</v>
      </c>
      <c r="N30" s="25">
        <v>35</v>
      </c>
      <c r="O30" s="26"/>
      <c r="P30" s="39">
        <f t="shared" si="0"/>
        <v>274.22000000000003</v>
      </c>
      <c r="Q30" s="34"/>
    </row>
    <row r="31" spans="1:17" ht="51" customHeight="1">
      <c r="A31" s="40">
        <v>12</v>
      </c>
      <c r="B31" s="5">
        <v>3</v>
      </c>
      <c r="C31" s="5">
        <v>0</v>
      </c>
      <c r="D31" s="39" t="s">
        <v>85</v>
      </c>
      <c r="E31" s="5" t="s">
        <v>83</v>
      </c>
      <c r="F31" s="39" t="s">
        <v>83</v>
      </c>
      <c r="G31" s="39"/>
      <c r="H31" s="4" t="s">
        <v>56</v>
      </c>
      <c r="I31" s="39">
        <v>0</v>
      </c>
      <c r="J31" s="39">
        <v>0</v>
      </c>
      <c r="K31" s="39">
        <v>1</v>
      </c>
      <c r="L31" s="39">
        <v>0</v>
      </c>
      <c r="M31" s="39">
        <v>0</v>
      </c>
      <c r="N31" s="25">
        <v>35</v>
      </c>
      <c r="O31" s="26"/>
      <c r="P31" s="39">
        <f t="shared" si="0"/>
        <v>35</v>
      </c>
      <c r="Q31" s="34"/>
    </row>
    <row r="32" spans="1:17" ht="39.950000000000003" customHeight="1">
      <c r="A32" s="40">
        <v>12</v>
      </c>
      <c r="B32" s="5">
        <v>3</v>
      </c>
      <c r="C32" s="5">
        <v>1</v>
      </c>
      <c r="D32" s="39" t="s">
        <v>86</v>
      </c>
      <c r="E32" s="7" t="s">
        <v>81</v>
      </c>
      <c r="F32" s="39" t="s">
        <v>60</v>
      </c>
      <c r="G32" s="1"/>
      <c r="H32" s="4" t="s">
        <v>74</v>
      </c>
      <c r="I32" s="5">
        <v>3</v>
      </c>
      <c r="J32" s="5">
        <v>211.5</v>
      </c>
      <c r="K32" s="39">
        <v>1</v>
      </c>
      <c r="L32" s="39">
        <v>0</v>
      </c>
      <c r="M32" s="39">
        <v>0</v>
      </c>
      <c r="N32" s="25">
        <v>35</v>
      </c>
      <c r="O32" s="26"/>
      <c r="P32" s="39">
        <f t="shared" si="0"/>
        <v>246.5</v>
      </c>
      <c r="Q32" s="34"/>
    </row>
    <row r="33" spans="1:17" ht="27.75" customHeight="1">
      <c r="A33" s="61" t="s">
        <v>29</v>
      </c>
      <c r="B33" s="61"/>
      <c r="C33" s="61"/>
      <c r="D33" s="61"/>
      <c r="E33" s="61"/>
      <c r="F33" s="9"/>
      <c r="G33" s="9"/>
      <c r="H33" s="9"/>
      <c r="I33" s="12">
        <f>SUM(I9:I32)</f>
        <v>36</v>
      </c>
      <c r="J33" s="45">
        <f t="shared" ref="J33:P33" si="1">SUM(J9:J32)</f>
        <v>2933.72</v>
      </c>
      <c r="K33" s="45">
        <f t="shared" si="1"/>
        <v>24</v>
      </c>
      <c r="L33" s="45">
        <f t="shared" si="1"/>
        <v>3</v>
      </c>
      <c r="M33" s="45">
        <f t="shared" si="1"/>
        <v>1048</v>
      </c>
      <c r="N33" s="45">
        <f t="shared" si="1"/>
        <v>595</v>
      </c>
      <c r="O33" s="45">
        <f t="shared" si="1"/>
        <v>0</v>
      </c>
      <c r="P33" s="45">
        <f t="shared" si="1"/>
        <v>4576.72</v>
      </c>
      <c r="Q33" s="35"/>
    </row>
    <row r="34" spans="1:17" ht="24">
      <c r="A34" s="62"/>
      <c r="B34" s="63"/>
      <c r="C34" s="64"/>
      <c r="D34" s="8" t="s">
        <v>30</v>
      </c>
      <c r="E34" s="10" t="s">
        <v>31</v>
      </c>
      <c r="F34" s="65" t="s">
        <v>32</v>
      </c>
      <c r="G34" s="66"/>
      <c r="H34" s="62" t="s">
        <v>33</v>
      </c>
      <c r="I34" s="64"/>
      <c r="J34" s="67" t="s">
        <v>34</v>
      </c>
      <c r="K34" s="68"/>
      <c r="L34" s="65" t="s">
        <v>35</v>
      </c>
      <c r="M34" s="66"/>
      <c r="N34" s="69" t="s">
        <v>36</v>
      </c>
      <c r="O34" s="70"/>
      <c r="P34" s="27" t="s">
        <v>19</v>
      </c>
      <c r="Q34" s="36" t="s">
        <v>37</v>
      </c>
    </row>
    <row r="35" spans="1:17" ht="42" customHeight="1">
      <c r="A35" s="97" t="s">
        <v>38</v>
      </c>
      <c r="B35" s="98"/>
      <c r="C35" s="99"/>
      <c r="D35" s="11">
        <v>600</v>
      </c>
      <c r="E35" s="11"/>
      <c r="F35" s="71"/>
      <c r="G35" s="72"/>
      <c r="H35" s="73"/>
      <c r="I35" s="74"/>
      <c r="J35" s="48">
        <v>705</v>
      </c>
      <c r="K35" s="49"/>
      <c r="L35" s="108" t="s">
        <v>97</v>
      </c>
      <c r="M35" s="109"/>
      <c r="N35" s="71"/>
      <c r="O35" s="72"/>
      <c r="P35" s="28">
        <f>SUM(D35:O35)</f>
        <v>1305</v>
      </c>
      <c r="Q35" s="34" t="s">
        <v>99</v>
      </c>
    </row>
    <row r="36" spans="1:17" ht="42" customHeight="1">
      <c r="A36" s="100"/>
      <c r="B36" s="101"/>
      <c r="C36" s="102"/>
      <c r="D36" s="11"/>
      <c r="E36" s="11"/>
      <c r="F36" s="41"/>
      <c r="G36" s="42"/>
      <c r="H36" s="43"/>
      <c r="I36" s="44"/>
      <c r="J36" s="48">
        <v>668</v>
      </c>
      <c r="K36" s="49"/>
      <c r="L36" s="108" t="s">
        <v>98</v>
      </c>
      <c r="M36" s="109"/>
      <c r="N36" s="41"/>
      <c r="O36" s="42"/>
      <c r="P36" s="28">
        <f t="shared" ref="P36:P37" si="2">SUM(D36:O36)</f>
        <v>668</v>
      </c>
      <c r="Q36" s="34" t="s">
        <v>100</v>
      </c>
    </row>
    <row r="37" spans="1:17" ht="48">
      <c r="A37" s="103"/>
      <c r="B37" s="104"/>
      <c r="C37" s="105"/>
      <c r="D37" s="11"/>
      <c r="E37" s="11"/>
      <c r="F37" s="71"/>
      <c r="G37" s="72"/>
      <c r="H37" s="73"/>
      <c r="I37" s="74"/>
      <c r="J37" s="48">
        <v>1880</v>
      </c>
      <c r="K37" s="49"/>
      <c r="L37" s="108" t="s">
        <v>98</v>
      </c>
      <c r="M37" s="109"/>
      <c r="N37" s="71"/>
      <c r="O37" s="72"/>
      <c r="P37" s="28">
        <f t="shared" si="2"/>
        <v>1880</v>
      </c>
      <c r="Q37" s="34" t="s">
        <v>88</v>
      </c>
    </row>
    <row r="38" spans="1:17" ht="21" customHeight="1">
      <c r="A38" s="75" t="s">
        <v>19</v>
      </c>
      <c r="B38" s="75"/>
      <c r="C38" s="75"/>
      <c r="D38" s="12"/>
      <c r="E38" s="12"/>
      <c r="F38" s="76"/>
      <c r="G38" s="77"/>
      <c r="H38" s="13"/>
      <c r="I38" s="14"/>
      <c r="J38" s="76"/>
      <c r="K38" s="77"/>
      <c r="L38" s="76"/>
      <c r="M38" s="77"/>
      <c r="N38" s="76"/>
      <c r="O38" s="77"/>
      <c r="P38" s="28">
        <f>SUM(P35:P37)</f>
        <v>3853</v>
      </c>
      <c r="Q38" s="33"/>
    </row>
    <row r="39" spans="1:17">
      <c r="A39" s="78" t="s">
        <v>39</v>
      </c>
      <c r="B39" s="79"/>
      <c r="C39" s="79"/>
      <c r="D39" s="80"/>
      <c r="E39" s="81">
        <f>P33+P38</f>
        <v>8429.7200000000012</v>
      </c>
      <c r="F39" s="82"/>
      <c r="G39" s="82"/>
      <c r="H39" s="82"/>
      <c r="I39" s="82"/>
      <c r="J39" s="82"/>
      <c r="K39" s="82"/>
      <c r="L39" s="82"/>
      <c r="M39" s="82"/>
      <c r="N39" s="82"/>
      <c r="O39" s="83"/>
      <c r="P39" s="29"/>
      <c r="Q39" s="33"/>
    </row>
    <row r="40" spans="1:17">
      <c r="A40" s="84" t="s">
        <v>40</v>
      </c>
      <c r="B40" s="85"/>
      <c r="C40" s="85"/>
      <c r="D40" s="86"/>
      <c r="E40" s="87" t="s">
        <v>96</v>
      </c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9"/>
    </row>
    <row r="41" spans="1:17">
      <c r="A41" s="90" t="s">
        <v>41</v>
      </c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2"/>
    </row>
    <row r="42" spans="1:17" ht="35.25" customHeight="1">
      <c r="A42" s="106" t="s">
        <v>90</v>
      </c>
      <c r="B42" s="106"/>
      <c r="C42" s="106"/>
      <c r="D42" s="93" t="s">
        <v>91</v>
      </c>
      <c r="E42" s="93"/>
      <c r="F42" s="107" t="s">
        <v>92</v>
      </c>
      <c r="G42" s="107"/>
      <c r="H42" s="107"/>
      <c r="I42" s="93" t="s">
        <v>93</v>
      </c>
      <c r="J42" s="93"/>
      <c r="K42" s="93"/>
      <c r="L42" s="93" t="s">
        <v>94</v>
      </c>
      <c r="M42" s="93"/>
      <c r="N42" s="93"/>
      <c r="O42" s="93" t="s">
        <v>95</v>
      </c>
      <c r="P42" s="93"/>
      <c r="Q42" s="93"/>
    </row>
    <row r="43" spans="1:17" ht="25.5" customHeight="1">
      <c r="A43" s="94" t="s">
        <v>47</v>
      </c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</row>
    <row r="44" spans="1:17" ht="68.25" customHeight="1">
      <c r="A44" s="95" t="s">
        <v>89</v>
      </c>
      <c r="B44" s="95"/>
      <c r="C44" s="95"/>
      <c r="D44" s="95"/>
      <c r="E44" s="95"/>
      <c r="F44" s="95"/>
      <c r="G44" s="95"/>
      <c r="H44" s="95"/>
      <c r="I44" s="95" t="s">
        <v>42</v>
      </c>
      <c r="J44" s="95"/>
      <c r="K44" s="95"/>
      <c r="L44" s="95"/>
      <c r="M44" s="95"/>
      <c r="N44" s="95"/>
      <c r="O44" s="95"/>
      <c r="P44" s="95"/>
      <c r="Q44" s="95"/>
    </row>
    <row r="45" spans="1:17">
      <c r="A45" s="15"/>
      <c r="B45" s="16"/>
      <c r="C45" s="17" t="s">
        <v>43</v>
      </c>
      <c r="D45" s="16"/>
      <c r="E45" s="18"/>
      <c r="F45" s="16"/>
      <c r="G45" s="16"/>
      <c r="H45" s="19"/>
      <c r="I45" s="19"/>
      <c r="J45" s="18"/>
      <c r="K45" s="19"/>
      <c r="L45" s="19"/>
      <c r="M45" s="18"/>
      <c r="N45" s="18" t="s">
        <v>44</v>
      </c>
      <c r="O45" s="30"/>
      <c r="P45" s="18"/>
      <c r="Q45" s="17"/>
    </row>
    <row r="46" spans="1:17">
      <c r="J46" s="47"/>
    </row>
    <row r="48" spans="1:17">
      <c r="M48" s="31"/>
    </row>
  </sheetData>
  <mergeCells count="64">
    <mergeCell ref="L36:M36"/>
    <mergeCell ref="O42:Q42"/>
    <mergeCell ref="A43:Q43"/>
    <mergeCell ref="A44:H44"/>
    <mergeCell ref="I44:Q44"/>
    <mergeCell ref="D7:D8"/>
    <mergeCell ref="E6:E8"/>
    <mergeCell ref="F6:F7"/>
    <mergeCell ref="G6:G7"/>
    <mergeCell ref="P7:P8"/>
    <mergeCell ref="Q7:Q8"/>
    <mergeCell ref="A35:C37"/>
    <mergeCell ref="A42:C42"/>
    <mergeCell ref="D42:E42"/>
    <mergeCell ref="F42:H42"/>
    <mergeCell ref="I42:K42"/>
    <mergeCell ref="L42:N42"/>
    <mergeCell ref="A39:D39"/>
    <mergeCell ref="E39:O39"/>
    <mergeCell ref="A40:D40"/>
    <mergeCell ref="E40:Q40"/>
    <mergeCell ref="A41:Q41"/>
    <mergeCell ref="A38:C38"/>
    <mergeCell ref="F38:G38"/>
    <mergeCell ref="J38:K38"/>
    <mergeCell ref="L38:M38"/>
    <mergeCell ref="N38:O38"/>
    <mergeCell ref="F37:G37"/>
    <mergeCell ref="H37:I37"/>
    <mergeCell ref="J37:K37"/>
    <mergeCell ref="L37:M37"/>
    <mergeCell ref="N37:O37"/>
    <mergeCell ref="N34:O34"/>
    <mergeCell ref="F35:G35"/>
    <mergeCell ref="H35:I35"/>
    <mergeCell ref="J35:K35"/>
    <mergeCell ref="L35:M35"/>
    <mergeCell ref="N35:O35"/>
    <mergeCell ref="A34:C34"/>
    <mergeCell ref="F34:G34"/>
    <mergeCell ref="H34:I34"/>
    <mergeCell ref="J34:K34"/>
    <mergeCell ref="L34:M34"/>
    <mergeCell ref="A7:C7"/>
    <mergeCell ref="H7:J7"/>
    <mergeCell ref="K7:O7"/>
    <mergeCell ref="B8:C8"/>
    <mergeCell ref="A33:E33"/>
    <mergeCell ref="J36:K36"/>
    <mergeCell ref="A1:Q1"/>
    <mergeCell ref="A2:Q2"/>
    <mergeCell ref="A3:Q3"/>
    <mergeCell ref="A4:C4"/>
    <mergeCell ref="E4:H4"/>
    <mergeCell ref="I4:K4"/>
    <mergeCell ref="M4:N4"/>
    <mergeCell ref="A5:C5"/>
    <mergeCell ref="D5:H5"/>
    <mergeCell ref="K5:M5"/>
    <mergeCell ref="N5:O5"/>
    <mergeCell ref="A6:C6"/>
    <mergeCell ref="I6:L6"/>
    <mergeCell ref="M6:N6"/>
    <mergeCell ref="O6:Q6"/>
  </mergeCells>
  <phoneticPr fontId="27" type="noConversion"/>
  <pageMargins left="0.18888888888888899" right="0.15902777777777799" top="0.45" bottom="0.75" header="0.3" footer="0.3"/>
  <pageSetup paperSize="9" scale="84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dreamsummit</cp:lastModifiedBy>
  <cp:lastPrinted>2016-02-19T02:57:00Z</cp:lastPrinted>
  <dcterms:created xsi:type="dcterms:W3CDTF">2015-04-28T01:22:00Z</dcterms:created>
  <dcterms:modified xsi:type="dcterms:W3CDTF">2020-04-23T14:42:56Z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2052-11.1.0.8900</vt:lpwstr>
  </property>
</Properties>
</file>