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G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G176"/>
  <c r="G299" s="1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G39"/>
  <c r="DK39" s="1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G38"/>
  <c r="DK38" s="1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G5"/>
  <c r="DK5" s="1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H4"/>
  <c r="H148" s="1"/>
  <c r="G4"/>
  <c r="G148" s="1"/>
  <c r="F4"/>
  <c r="F148" s="1"/>
  <c r="C10" i="86"/>
  <c r="C9"/>
  <c r="C6"/>
  <c r="C5"/>
  <c r="C4"/>
  <c r="C3"/>
  <c r="B10"/>
  <c r="B9"/>
  <c r="B6"/>
  <c r="B5"/>
  <c r="B4"/>
  <c r="B3"/>
  <c r="GC5" i="87" l="1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P5"/>
  <c r="FT5"/>
  <c r="FU5"/>
  <c r="FV5"/>
  <c r="FX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P38"/>
  <c r="FT38"/>
  <c r="FU38"/>
  <c r="FV38"/>
  <c r="FX38"/>
  <c r="FZ38"/>
  <c r="GB38"/>
  <c r="K39"/>
  <c r="DO39"/>
  <c r="DP39"/>
  <c r="FT39"/>
  <c r="FU39"/>
  <c r="FV39"/>
  <c r="FX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P42"/>
  <c r="FT42"/>
  <c r="FU42"/>
  <c r="FV42"/>
  <c r="FX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L148"/>
  <c r="J4"/>
  <c r="K4"/>
  <c r="L4"/>
  <c r="BR4" s="1"/>
  <c r="DJ4"/>
  <c r="DK4"/>
  <c r="DK148" s="1"/>
  <c r="DP148"/>
  <c r="DP4"/>
  <c r="DY153"/>
  <c r="DY155"/>
  <c r="DY154"/>
  <c r="FV148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FV63"/>
  <c r="FX63"/>
  <c r="FY63"/>
  <c r="FZ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9"/>
  <c r="FY89" s="1"/>
  <c r="DY152"/>
  <c r="DS42"/>
  <c r="FY42" s="1"/>
  <c r="DS41"/>
  <c r="FY41" s="1"/>
  <c r="DS39"/>
  <c r="FY39" s="1"/>
  <c r="DS38"/>
  <c r="FY38" s="1"/>
  <c r="DS5"/>
  <c r="FY5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DS4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C7" i="86"/>
  <c r="C8" s="1"/>
  <c r="B7"/>
  <c r="B8" s="1"/>
  <c r="DU148" i="87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<sst xmlns="http://schemas.openxmlformats.org/spreadsheetml/2006/main" count="1015" uniqueCount="289">
  <si>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</si>
  <si>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</si>
  <si>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</si>
  <si>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</si>
  <si>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</si>
  <si>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</si>
  <si>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</si>
  <si>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</si>
  <si>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</si>
  <si>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</si>
  <si>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</si>
  <si>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</si>
  <si>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</si>
  <si>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</si>
  <si>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</si>
  <si>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</si>
  <si>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</si>
  <si>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</si>
  <si>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</si>
  <si>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</si>
  <si>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</si>
  <si>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</si>
  <si>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</si>
  <si>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</si>
  <si>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</si>
  <si>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</si>
  <si>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</si>
  <si>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</si>
  <si>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</si>
  <si>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</si>
  <si>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</si>
  <si>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</si>
  <si>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</si>
  <si>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</si>
  <si>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</si>
  <si>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</si>
  <si>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</si>
  <si>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</si>
  <si>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</si>
  <si>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</si>
  <si>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</si>
  <si>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</si>
  <si>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</si>
  <si>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</si>
  <si>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</si>
  <si>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</si>
  <si>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</si>
  <si>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</si>
  <si>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</si>
  <si>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</si>
  <si>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</si>
  <si>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</si>
  <si>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</si>
  <si>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</si>
  <si>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</si>
  <si>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60g果味黄桃</t>
    <phoneticPr fontId="1" type="noConversion"/>
  </si>
  <si>
    <t>气泡</t>
    <phoneticPr fontId="1" type="noConversion"/>
  </si>
  <si>
    <t>60g果味荔枝</t>
    <phoneticPr fontId="1" type="noConversion"/>
  </si>
  <si>
    <t>B</t>
    <phoneticPr fontId="1" type="noConversion"/>
  </si>
  <si>
    <t>36g情人心语层层哈密瓜</t>
    <phoneticPr fontId="1" type="noConversion"/>
  </si>
  <si>
    <t>气泡、翻料、杂物</t>
    <phoneticPr fontId="1" type="noConversion"/>
  </si>
  <si>
    <t>185g什锦杂果</t>
    <phoneticPr fontId="1" type="noConversion"/>
  </si>
  <si>
    <t>挂杯、杂物、气泡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</si>
  <si>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</si>
  <si>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</si>
  <si>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</si>
  <si>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</si>
  <si>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</si>
  <si>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</si>
  <si>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</si>
  <si>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</si>
  <si>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</si>
  <si>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</si>
  <si>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</si>
  <si>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</si>
  <si>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</si>
  <si>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</si>
  <si>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</si>
  <si>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</si>
  <si>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</si>
  <si>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</si>
  <si>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</si>
  <si>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</si>
  <si>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</si>
  <si>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</si>
  <si>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</si>
  <si>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</si>
  <si>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</si>
  <si>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</si>
  <si>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</si>
  <si>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</si>
  <si>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</si>
  <si>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</si>
  <si>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</si>
  <si>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</si>
  <si>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</si>
  <si>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</si>
  <si>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</si>
  <si>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</si>
  <si>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</si>
  <si>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</si>
  <si>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</si>
  <si>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</si>
  <si>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</si>
  <si>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</si>
  <si>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</si>
  <si>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</si>
  <si>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</si>
  <si>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</si>
  <si>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</si>
  <si>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</si>
  <si>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</si>
  <si>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</si>
  <si>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</si>
  <si>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</si>
  <si>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</si>
  <si>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</si>
  <si>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</si>
  <si>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</si>
  <si>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</si>
  <si>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</si>
  <si>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</si>
  <si>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</si>
  <si>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</si>
  <si>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</si>
  <si>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</si>
  <si>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</si>
  <si>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</si>
  <si>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</si>
  <si>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</si>
  <si>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</si>
  <si>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</si>
  <si>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</si>
  <si>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</si>
  <si>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</si>
  <si>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</si>
  <si>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</si>
  <si>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</si>
  <si>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</si>
  <si>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</si>
  <si>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</si>
  <si>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</si>
  <si>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</si>
  <si>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</si>
  <si>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</si>
  <si>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</si>
  <si>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</si>
  <si>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</si>
  <si>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</si>
  <si>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</si>
  <si>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</si>
  <si>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</si>
  <si>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</si>
  <si>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</si>
  <si>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</si>
  <si>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</si>
  <si>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</si>
  <si>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</si>
  <si>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</si>
  <si>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</si>
  <si>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</si>
  <si>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</si>
  <si>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</si>
  <si>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</si>
  <si>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</si>
  <si>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</si>
  <si>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</si>
  <si>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</si>
  <si>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</si>
  <si>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</si>
  <si>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</si>
  <si>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</si>
  <si>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</si>
  <si>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</si>
  <si>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</si>
  <si>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</si>
  <si>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</si>
  <si>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</si>
  <si>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</si>
  <si>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</si>
  <si>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</si>
  <si>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</si>
  <si>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</si>
  <si>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</si>
  <si>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</si>
  <si>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</si>
  <si>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</si>
  <si>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</si>
  <si>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</si>
  <si>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</si>
  <si>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</si>
  <si>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</si>
  <si>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</si>
  <si>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</si>
  <si>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</si>
  <si>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</si>
  <si>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</si>
  <si>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</si>
  <si>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</si>
  <si>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</si>
  <si>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</si>
  <si>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</si>
  <si>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</si>
  <si>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</si>
  <si>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</si>
  <si>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</si>
  <si>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</si>
  <si>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</si>
  <si>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</si>
  <si>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</si>
  <si>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</si>
  <si>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香橙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</si>
  <si>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</si>
  <si>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</si>
  <si>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</si>
  <si>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</si>
  <si>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</si>
  <si>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</si>
  <si>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</si>
  <si>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</si>
  <si>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</si>
  <si>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</si>
  <si>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</si>
  <si>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</si>
  <si>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</si>
  <si>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</si>
  <si>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</si>
  <si>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</si>
  <si>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</si>
  <si>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</si>
  <si>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</si>
  <si>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</si>
  <si>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</si>
  <si>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</si>
  <si>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</si>
  <si>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</si>
  <si>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</si>
  <si>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</si>
  <si>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</si>
  <si>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</si>
  <si>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</si>
  <si>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</si>
  <si>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</si>
  <si>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</si>
  <si>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</si>
  <si>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</si>
  <si>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</si>
  <si>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</si>
  <si>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</si>
  <si>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</si>
  <si>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</si>
  <si>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</si>
  <si>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</si>
  <si>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</si>
  <si>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</si>
  <si>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</si>
  <si>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</si>
  <si>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</si>
  <si>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</si>
  <si>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</si>
  <si>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</si>
  <si>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</si>
  <si>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</si>
  <si>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</si>
  <si>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100g优酪果冻</t>
    <phoneticPr fontId="1" type="noConversion"/>
  </si>
  <si>
    <t>92g果肉粒布甸果冻</t>
    <phoneticPr fontId="1" type="noConversion"/>
  </si>
  <si>
    <t>草莓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</si>
  <si>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</si>
  <si>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</si>
  <si>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</si>
  <si>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</si>
  <si>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</si>
  <si>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</si>
  <si>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</si>
  <si>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</si>
  <si>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</si>
  <si>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</si>
  <si>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</si>
  <si>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</si>
  <si>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</si>
  <si>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</si>
  <si>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</si>
  <si>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</si>
  <si>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</si>
  <si>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80*(5*15g)</t>
    <phoneticPr fontId="2" type="noConversion"/>
  </si>
  <si>
    <t>6粒袋水晶冻（草莓）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</si>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</sst>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211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10.11"/>
      <sheetName val="12"/>
      <sheetName val="13"/>
      <sheetName val="14.15"/>
      <sheetName val="16.17.18"/>
      <sheetName val="19"/>
      <sheetName val="第一周"/>
      <sheetName val="第二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48">
          <cell r="J148">
            <v>10244.635</v>
          </cell>
          <cell r="K148">
            <v>0.30552577031782974</v>
          </cell>
          <cell r="L148">
            <v>0.25793213776474272</v>
          </cell>
          <cell r="M148">
            <v>0.6163227874882804</v>
          </cell>
          <cell r="P148">
            <v>0</v>
          </cell>
          <cell r="Q148">
            <v>0.35694326835460705</v>
          </cell>
        </row>
        <row r="299">
          <cell r="J299">
            <v>17158.669999999998</v>
          </cell>
          <cell r="K299">
            <v>0.69294415010021182</v>
          </cell>
          <cell r="L299">
            <v>0</v>
          </cell>
          <cell r="M299">
            <v>0.7219281564363671</v>
          </cell>
          <cell r="P299">
            <v>0.3496774516906031</v>
          </cell>
          <cell r="Q299">
            <v>0.43566721663159214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2">
          <cell r="L12">
            <v>3624</v>
          </cell>
        </row>
        <row r="18">
          <cell r="L18">
            <v>2018.4</v>
          </cell>
        </row>
        <row r="20">
          <cell r="L20">
            <v>2018.4</v>
          </cell>
        </row>
        <row r="35">
          <cell r="L35">
            <v>3023.3999999999996</v>
          </cell>
        </row>
        <row r="36">
          <cell r="L36">
            <v>2015.6</v>
          </cell>
        </row>
        <row r="41">
          <cell r="L41">
            <v>2834.64</v>
          </cell>
        </row>
        <row r="61">
          <cell r="L61">
            <v>569.1</v>
          </cell>
        </row>
        <row r="62">
          <cell r="L62">
            <v>3983.7000000000003</v>
          </cell>
        </row>
        <row r="69">
          <cell r="L69">
            <v>3808.7999999999997</v>
          </cell>
        </row>
        <row r="84">
          <cell r="L84">
            <v>6570.2999999999993</v>
          </cell>
        </row>
        <row r="126">
          <cell r="L126">
            <v>5048</v>
          </cell>
        </row>
        <row r="132">
          <cell r="L132">
            <v>2938.5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0" sqref="B10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5" t="s">
        <v>26</v>
      </c>
      <c r="F2" s="86" t="s">
        <v>27</v>
      </c>
      <c r="G2" s="87"/>
      <c r="H2" s="90" t="s">
        <v>28</v>
      </c>
      <c r="I2" s="91"/>
      <c r="J2" s="91"/>
      <c r="K2" s="91"/>
      <c r="L2" s="91"/>
      <c r="M2" s="91"/>
      <c r="N2" s="92"/>
    </row>
    <row r="3" spans="1:14" s="17" customFormat="1" ht="33.75" customHeight="1">
      <c r="A3" s="12" t="s">
        <v>29</v>
      </c>
      <c r="B3" s="15">
        <f>+'[1]19'!$J$148</f>
        <v>10244.635</v>
      </c>
      <c r="C3" s="15">
        <f>+'[1]19'!$J$299</f>
        <v>17158.669999999998</v>
      </c>
      <c r="D3" s="84"/>
      <c r="E3" s="85"/>
      <c r="F3" s="88"/>
      <c r="G3" s="89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+'[1]19'!$M$148</f>
        <v>0.6163227874882804</v>
      </c>
      <c r="C4" s="15">
        <f>+'[1]19'!$M$299</f>
        <v>0.7219281564363671</v>
      </c>
      <c r="D4" s="84"/>
      <c r="E4" s="72" t="s">
        <v>54</v>
      </c>
      <c r="F4" s="79" t="s">
        <v>55</v>
      </c>
      <c r="G4" s="80"/>
      <c r="H4" s="55">
        <v>0.4</v>
      </c>
      <c r="I4" s="55">
        <v>1.57</v>
      </c>
      <c r="J4" s="79" t="s">
        <v>56</v>
      </c>
      <c r="K4" s="80"/>
      <c r="L4" s="55">
        <v>0.35</v>
      </c>
      <c r="M4" s="79" t="s">
        <v>56</v>
      </c>
      <c r="N4" s="80"/>
    </row>
    <row r="5" spans="1:14" s="17" customFormat="1" ht="33" customHeight="1">
      <c r="A5" s="13" t="s">
        <v>31</v>
      </c>
      <c r="B5" s="15">
        <f>+'[1]19'!$K$148</f>
        <v>0.30552577031782974</v>
      </c>
      <c r="C5" s="15">
        <f>+'[1]19'!$K$299</f>
        <v>0.69294415010021182</v>
      </c>
      <c r="D5" s="84"/>
      <c r="E5" s="72" t="s">
        <v>54</v>
      </c>
      <c r="F5" s="79" t="s">
        <v>57</v>
      </c>
      <c r="G5" s="80"/>
      <c r="H5" s="18">
        <v>0.4</v>
      </c>
      <c r="I5" s="18">
        <v>0.45</v>
      </c>
      <c r="J5" s="79" t="s">
        <v>56</v>
      </c>
      <c r="K5" s="80"/>
      <c r="L5" s="18">
        <v>0.23</v>
      </c>
      <c r="M5" s="79" t="s">
        <v>56</v>
      </c>
      <c r="N5" s="80"/>
    </row>
    <row r="6" spans="1:14" s="17" customFormat="1" ht="33" customHeight="1">
      <c r="A6" s="13" t="s">
        <v>36</v>
      </c>
      <c r="B6" s="15">
        <f>+'[1]19'!$L$148</f>
        <v>0.25793213776474272</v>
      </c>
      <c r="C6" s="15">
        <f>+'[1]19'!$L$299</f>
        <v>0</v>
      </c>
      <c r="D6" s="84"/>
      <c r="E6" s="75" t="s">
        <v>58</v>
      </c>
      <c r="F6" s="93" t="s">
        <v>59</v>
      </c>
      <c r="G6" s="94"/>
      <c r="H6" s="18">
        <v>0.8</v>
      </c>
      <c r="I6" s="18">
        <v>1</v>
      </c>
      <c r="J6" s="79" t="s">
        <v>60</v>
      </c>
      <c r="K6" s="80"/>
      <c r="L6" s="18">
        <v>0</v>
      </c>
      <c r="M6" s="79"/>
      <c r="N6" s="80"/>
    </row>
    <row r="7" spans="1:14" s="17" customFormat="1" ht="33" customHeight="1">
      <c r="A7" s="13" t="s">
        <v>37</v>
      </c>
      <c r="B7" s="15">
        <f>+B5+B6</f>
        <v>0.56345790808257246</v>
      </c>
      <c r="C7" s="15">
        <f>+C5+C6</f>
        <v>0.69294415010021182</v>
      </c>
      <c r="D7" s="84"/>
      <c r="E7" s="75" t="s">
        <v>58</v>
      </c>
      <c r="F7" s="93" t="s">
        <v>61</v>
      </c>
      <c r="G7" s="94"/>
      <c r="H7" s="18">
        <v>1.2</v>
      </c>
      <c r="I7" s="18">
        <v>1.77</v>
      </c>
      <c r="J7" s="79" t="s">
        <v>62</v>
      </c>
      <c r="K7" s="80"/>
      <c r="L7" s="18">
        <v>0</v>
      </c>
      <c r="M7" s="79"/>
      <c r="N7" s="80"/>
    </row>
    <row r="8" spans="1:14" s="17" customFormat="1" ht="33" customHeight="1">
      <c r="A8" s="13" t="s">
        <v>38</v>
      </c>
      <c r="B8" s="16">
        <f>+B7-B4</f>
        <v>-5.2864879405707943E-2</v>
      </c>
      <c r="C8" s="16">
        <f>+C7-C4</f>
        <v>-2.8984006336155277E-2</v>
      </c>
      <c r="D8" s="84"/>
      <c r="E8" s="73"/>
      <c r="F8" s="81"/>
      <c r="G8" s="82"/>
      <c r="H8" s="18"/>
      <c r="I8" s="18"/>
      <c r="J8" s="79"/>
      <c r="K8" s="80"/>
      <c r="L8" s="18"/>
      <c r="M8" s="79"/>
      <c r="N8" s="80"/>
    </row>
    <row r="9" spans="1:14" s="17" customFormat="1" ht="33" customHeight="1">
      <c r="A9" s="12" t="s">
        <v>39</v>
      </c>
      <c r="B9" s="16">
        <f>+'[1]19'!$Q$148</f>
        <v>0.35694326835460705</v>
      </c>
      <c r="C9" s="16">
        <f>+'[1]19'!$Q$299</f>
        <v>0.43566721663159214</v>
      </c>
      <c r="D9" s="84"/>
      <c r="E9" s="71"/>
      <c r="F9" s="81"/>
      <c r="G9" s="82"/>
      <c r="H9" s="18"/>
      <c r="I9" s="18"/>
      <c r="J9" s="79"/>
      <c r="K9" s="80"/>
      <c r="L9" s="18"/>
      <c r="M9" s="79"/>
      <c r="N9" s="80"/>
    </row>
    <row r="10" spans="1:14" s="17" customFormat="1" ht="33" customHeight="1">
      <c r="A10" s="12" t="s">
        <v>43</v>
      </c>
      <c r="B10" s="16">
        <f>+'[1]19'!$P$148</f>
        <v>0</v>
      </c>
      <c r="C10" s="16">
        <f>+'[1]19'!$P$299</f>
        <v>0.3496774516906031</v>
      </c>
      <c r="D10" s="84"/>
      <c r="E10" s="70"/>
      <c r="F10" s="81"/>
      <c r="G10" s="82"/>
      <c r="H10" s="18"/>
      <c r="I10" s="18"/>
      <c r="J10" s="79"/>
      <c r="K10" s="80"/>
      <c r="L10" s="55"/>
      <c r="M10" s="79"/>
      <c r="N10" s="80"/>
    </row>
    <row r="11" spans="1:14" s="17" customFormat="1" ht="33" customHeight="1">
      <c r="A11" s="51"/>
      <c r="B11" s="51"/>
      <c r="C11" s="51"/>
      <c r="D11" s="84"/>
      <c r="E11" s="68"/>
      <c r="F11" s="81"/>
      <c r="G11" s="82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4"/>
      <c r="E12" s="68"/>
      <c r="F12" s="81"/>
      <c r="G12" s="82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4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4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4"/>
      <c r="E15" s="19" t="s">
        <v>42</v>
      </c>
      <c r="F15" s="20">
        <v>0</v>
      </c>
      <c r="G15" s="20">
        <v>4</v>
      </c>
      <c r="H15" s="20">
        <v>0</v>
      </c>
      <c r="I15" s="20">
        <v>0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  <mergeCell ref="F8:G8"/>
    <mergeCell ref="M6:N6"/>
    <mergeCell ref="J7:K7"/>
    <mergeCell ref="M8:N8"/>
    <mergeCell ref="M7:N7"/>
    <mergeCell ref="J8:K8"/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21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B150" sqref="B15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8" t="s">
        <v>63</v>
      </c>
      <c r="B1" s="98"/>
      <c r="C1" s="98"/>
      <c r="D1" s="98"/>
      <c r="BN1" t="s">
        <v>64</v>
      </c>
      <c r="DE1" s="98" t="s">
        <v>65</v>
      </c>
      <c r="DF1" s="98"/>
      <c r="DG1" s="98"/>
      <c r="DH1" s="98"/>
      <c r="FR1" t="s">
        <v>64</v>
      </c>
    </row>
    <row r="2" spans="1:215" s="33" customFormat="1" ht="26.25" customHeight="1">
      <c r="A2" s="99" t="s">
        <v>66</v>
      </c>
      <c r="B2" s="101" t="s">
        <v>0</v>
      </c>
      <c r="C2" s="103" t="s">
        <v>1</v>
      </c>
      <c r="D2" s="105" t="s">
        <v>2</v>
      </c>
      <c r="E2" s="107" t="s">
        <v>3</v>
      </c>
      <c r="F2" s="109" t="s">
        <v>67</v>
      </c>
      <c r="G2" s="109" t="s">
        <v>68</v>
      </c>
      <c r="H2" s="111" t="s">
        <v>69</v>
      </c>
      <c r="I2" s="111" t="s">
        <v>70</v>
      </c>
      <c r="J2" s="111" t="s">
        <v>4</v>
      </c>
      <c r="K2" s="125" t="s">
        <v>71</v>
      </c>
      <c r="L2" s="116" t="s">
        <v>72</v>
      </c>
      <c r="M2" s="127" t="s">
        <v>5</v>
      </c>
      <c r="N2" s="129" t="s">
        <v>6</v>
      </c>
      <c r="O2" s="109" t="s">
        <v>7</v>
      </c>
      <c r="P2" s="116" t="s">
        <v>10</v>
      </c>
      <c r="Q2" s="118" t="s">
        <v>9</v>
      </c>
      <c r="R2" s="120" t="s">
        <v>8</v>
      </c>
      <c r="S2" s="122" t="s">
        <v>11</v>
      </c>
      <c r="T2" s="123"/>
      <c r="U2" s="123"/>
      <c r="V2" s="123"/>
      <c r="W2" s="123"/>
      <c r="X2" s="123"/>
      <c r="Y2" s="123"/>
      <c r="Z2" s="123"/>
      <c r="AA2" s="124"/>
      <c r="AB2" s="113" t="s">
        <v>73</v>
      </c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3" t="s">
        <v>74</v>
      </c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5" t="s">
        <v>75</v>
      </c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 t="s">
        <v>76</v>
      </c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E2" s="99" t="s">
        <v>66</v>
      </c>
      <c r="DF2" s="101" t="s">
        <v>0</v>
      </c>
      <c r="DG2" s="103" t="s">
        <v>1</v>
      </c>
      <c r="DH2" s="105" t="s">
        <v>2</v>
      </c>
      <c r="DI2" s="109" t="s">
        <v>3</v>
      </c>
      <c r="DJ2" s="109" t="s">
        <v>67</v>
      </c>
      <c r="DK2" s="109" t="s">
        <v>68</v>
      </c>
      <c r="DL2" s="111" t="s">
        <v>69</v>
      </c>
      <c r="DM2" s="111" t="s">
        <v>70</v>
      </c>
      <c r="DN2" s="111" t="s">
        <v>4</v>
      </c>
      <c r="DO2" s="125" t="s">
        <v>71</v>
      </c>
      <c r="DP2" s="116" t="s">
        <v>72</v>
      </c>
      <c r="DQ2" s="127" t="s">
        <v>5</v>
      </c>
      <c r="DR2" s="129" t="s">
        <v>6</v>
      </c>
      <c r="DS2" s="109" t="s">
        <v>7</v>
      </c>
      <c r="DT2" s="116" t="s">
        <v>10</v>
      </c>
      <c r="DU2" s="118" t="s">
        <v>9</v>
      </c>
      <c r="DV2" s="120" t="s">
        <v>8</v>
      </c>
      <c r="DW2" s="122" t="s">
        <v>11</v>
      </c>
      <c r="DX2" s="123"/>
      <c r="DY2" s="123"/>
      <c r="DZ2" s="123"/>
      <c r="EA2" s="123"/>
      <c r="EB2" s="123"/>
      <c r="EC2" s="123"/>
      <c r="ED2" s="123"/>
      <c r="EE2" s="124"/>
      <c r="EF2" s="113" t="s">
        <v>73</v>
      </c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3" t="s">
        <v>74</v>
      </c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5" t="s">
        <v>75</v>
      </c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 t="s">
        <v>76</v>
      </c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</row>
    <row r="3" spans="1:215" s="33" customFormat="1" ht="36" customHeight="1">
      <c r="A3" s="100"/>
      <c r="B3" s="102"/>
      <c r="C3" s="104"/>
      <c r="D3" s="106"/>
      <c r="E3" s="108"/>
      <c r="F3" s="110"/>
      <c r="G3" s="110"/>
      <c r="H3" s="112"/>
      <c r="I3" s="112"/>
      <c r="J3" s="112"/>
      <c r="K3" s="126"/>
      <c r="L3" s="117"/>
      <c r="M3" s="128"/>
      <c r="N3" s="130"/>
      <c r="O3" s="110"/>
      <c r="P3" s="117"/>
      <c r="Q3" s="119"/>
      <c r="R3" s="121"/>
      <c r="S3" s="34" t="s">
        <v>12</v>
      </c>
      <c r="T3" s="34" t="s">
        <v>13</v>
      </c>
      <c r="U3" s="34" t="s">
        <v>77</v>
      </c>
      <c r="V3" s="34" t="s">
        <v>78</v>
      </c>
      <c r="W3" s="34" t="s">
        <v>79</v>
      </c>
      <c r="X3" s="34" t="s">
        <v>80</v>
      </c>
      <c r="Y3" s="34" t="s">
        <v>81</v>
      </c>
      <c r="Z3" s="34" t="s">
        <v>82</v>
      </c>
      <c r="AA3" s="34" t="s">
        <v>83</v>
      </c>
      <c r="AB3" s="35" t="s">
        <v>84</v>
      </c>
      <c r="AC3" s="25" t="s">
        <v>85</v>
      </c>
      <c r="AD3" s="25" t="s">
        <v>86</v>
      </c>
      <c r="AE3" s="25" t="s">
        <v>87</v>
      </c>
      <c r="AF3" s="35" t="s">
        <v>88</v>
      </c>
      <c r="AG3" s="25" t="s">
        <v>89</v>
      </c>
      <c r="AH3" s="25" t="s">
        <v>90</v>
      </c>
      <c r="AI3" s="35" t="s">
        <v>91</v>
      </c>
      <c r="AJ3" s="35" t="s">
        <v>92</v>
      </c>
      <c r="AK3" s="35" t="s">
        <v>93</v>
      </c>
      <c r="AL3" s="26" t="s">
        <v>94</v>
      </c>
      <c r="AM3" s="25" t="s">
        <v>95</v>
      </c>
      <c r="AN3" s="25" t="s">
        <v>96</v>
      </c>
      <c r="AO3" s="25" t="s">
        <v>97</v>
      </c>
      <c r="AP3" s="35" t="s">
        <v>98</v>
      </c>
      <c r="AQ3" s="36" t="s">
        <v>99</v>
      </c>
      <c r="AR3" s="35" t="s">
        <v>100</v>
      </c>
      <c r="AS3" s="35" t="s">
        <v>101</v>
      </c>
      <c r="AT3" s="35" t="s">
        <v>102</v>
      </c>
      <c r="AU3" s="35" t="s">
        <v>103</v>
      </c>
      <c r="AV3" s="25" t="s">
        <v>104</v>
      </c>
      <c r="AW3" s="25" t="s">
        <v>105</v>
      </c>
      <c r="AX3" s="25" t="s">
        <v>106</v>
      </c>
      <c r="AY3" s="25" t="s">
        <v>107</v>
      </c>
      <c r="AZ3" s="25" t="s">
        <v>108</v>
      </c>
      <c r="BA3" s="25" t="s">
        <v>109</v>
      </c>
      <c r="BB3" s="27" t="s">
        <v>85</v>
      </c>
      <c r="BC3" s="37" t="s">
        <v>86</v>
      </c>
      <c r="BD3" s="37" t="s">
        <v>87</v>
      </c>
      <c r="BE3" s="37" t="s">
        <v>110</v>
      </c>
      <c r="BF3" s="37" t="s">
        <v>96</v>
      </c>
      <c r="BG3" s="37" t="s">
        <v>88</v>
      </c>
      <c r="BH3" s="37" t="s">
        <v>90</v>
      </c>
      <c r="BI3" s="37" t="s">
        <v>111</v>
      </c>
      <c r="BJ3" s="37" t="s">
        <v>92</v>
      </c>
      <c r="BK3" s="37" t="s">
        <v>112</v>
      </c>
      <c r="BL3" s="37" t="s">
        <v>113</v>
      </c>
      <c r="BM3" s="37" t="s">
        <v>89</v>
      </c>
      <c r="BN3" s="37" t="s">
        <v>114</v>
      </c>
      <c r="BO3" s="37" t="s">
        <v>115</v>
      </c>
      <c r="BP3" s="35" t="s">
        <v>84</v>
      </c>
      <c r="BQ3" s="25" t="s">
        <v>85</v>
      </c>
      <c r="BR3" s="25" t="s">
        <v>86</v>
      </c>
      <c r="BS3" s="25" t="s">
        <v>87</v>
      </c>
      <c r="BT3" s="35" t="s">
        <v>88</v>
      </c>
      <c r="BU3" s="25" t="s">
        <v>89</v>
      </c>
      <c r="BV3" s="25" t="s">
        <v>90</v>
      </c>
      <c r="BW3" s="35" t="s">
        <v>91</v>
      </c>
      <c r="BX3" s="35" t="s">
        <v>92</v>
      </c>
      <c r="BY3" s="35" t="s">
        <v>93</v>
      </c>
      <c r="BZ3" s="26" t="s">
        <v>94</v>
      </c>
      <c r="CA3" s="25" t="s">
        <v>95</v>
      </c>
      <c r="CB3" s="25" t="s">
        <v>96</v>
      </c>
      <c r="CC3" s="25" t="s">
        <v>97</v>
      </c>
      <c r="CD3" s="35" t="s">
        <v>98</v>
      </c>
      <c r="CE3" s="36" t="s">
        <v>99</v>
      </c>
      <c r="CF3" s="35" t="s">
        <v>100</v>
      </c>
      <c r="CG3" s="35" t="s">
        <v>101</v>
      </c>
      <c r="CH3" s="35" t="s">
        <v>102</v>
      </c>
      <c r="CI3" s="35" t="s">
        <v>103</v>
      </c>
      <c r="CJ3" s="25" t="s">
        <v>104</v>
      </c>
      <c r="CK3" s="25" t="s">
        <v>105</v>
      </c>
      <c r="CL3" s="25" t="s">
        <v>106</v>
      </c>
      <c r="CM3" s="25" t="s">
        <v>107</v>
      </c>
      <c r="CN3" s="25" t="s">
        <v>108</v>
      </c>
      <c r="CO3" s="25" t="s">
        <v>109</v>
      </c>
      <c r="CP3" s="27" t="s">
        <v>85</v>
      </c>
      <c r="CQ3" s="37" t="s">
        <v>86</v>
      </c>
      <c r="CR3" s="37" t="s">
        <v>87</v>
      </c>
      <c r="CS3" s="37" t="s">
        <v>110</v>
      </c>
      <c r="CT3" s="37" t="s">
        <v>96</v>
      </c>
      <c r="CU3" s="37" t="s">
        <v>88</v>
      </c>
      <c r="CV3" s="37" t="s">
        <v>90</v>
      </c>
      <c r="CW3" s="37" t="s">
        <v>111</v>
      </c>
      <c r="CX3" s="37" t="s">
        <v>92</v>
      </c>
      <c r="CY3" s="37" t="s">
        <v>112</v>
      </c>
      <c r="CZ3" s="37" t="s">
        <v>113</v>
      </c>
      <c r="DA3" s="37" t="s">
        <v>89</v>
      </c>
      <c r="DB3" s="37" t="s">
        <v>114</v>
      </c>
      <c r="DC3" s="37" t="s">
        <v>115</v>
      </c>
      <c r="DE3" s="100"/>
      <c r="DF3" s="102"/>
      <c r="DG3" s="104"/>
      <c r="DH3" s="106"/>
      <c r="DI3" s="110"/>
      <c r="DJ3" s="110"/>
      <c r="DK3" s="110"/>
      <c r="DL3" s="112"/>
      <c r="DM3" s="112"/>
      <c r="DN3" s="112"/>
      <c r="DO3" s="126"/>
      <c r="DP3" s="117"/>
      <c r="DQ3" s="128"/>
      <c r="DR3" s="130"/>
      <c r="DS3" s="110"/>
      <c r="DT3" s="117"/>
      <c r="DU3" s="119"/>
      <c r="DV3" s="121"/>
      <c r="DW3" s="34" t="s">
        <v>12</v>
      </c>
      <c r="DX3" s="34" t="s">
        <v>13</v>
      </c>
      <c r="DY3" s="34" t="s">
        <v>116</v>
      </c>
      <c r="DZ3" s="34" t="s">
        <v>117</v>
      </c>
      <c r="EA3" s="34" t="s">
        <v>79</v>
      </c>
      <c r="EB3" s="34" t="s">
        <v>80</v>
      </c>
      <c r="EC3" s="34" t="s">
        <v>81</v>
      </c>
      <c r="ED3" s="34" t="s">
        <v>82</v>
      </c>
      <c r="EE3" s="34" t="s">
        <v>83</v>
      </c>
      <c r="EF3" s="35" t="s">
        <v>84</v>
      </c>
      <c r="EG3" s="25" t="s">
        <v>85</v>
      </c>
      <c r="EH3" s="25" t="s">
        <v>86</v>
      </c>
      <c r="EI3" s="25" t="s">
        <v>87</v>
      </c>
      <c r="EJ3" s="35" t="s">
        <v>88</v>
      </c>
      <c r="EK3" s="25" t="s">
        <v>89</v>
      </c>
      <c r="EL3" s="25" t="s">
        <v>90</v>
      </c>
      <c r="EM3" s="35" t="s">
        <v>91</v>
      </c>
      <c r="EN3" s="35" t="s">
        <v>92</v>
      </c>
      <c r="EO3" s="35" t="s">
        <v>93</v>
      </c>
      <c r="EP3" s="26" t="s">
        <v>94</v>
      </c>
      <c r="EQ3" s="25" t="s">
        <v>95</v>
      </c>
      <c r="ER3" s="25" t="s">
        <v>96</v>
      </c>
      <c r="ES3" s="25" t="s">
        <v>97</v>
      </c>
      <c r="ET3" s="35" t="s">
        <v>98</v>
      </c>
      <c r="EU3" s="36" t="s">
        <v>99</v>
      </c>
      <c r="EV3" s="35" t="s">
        <v>100</v>
      </c>
      <c r="EW3" s="35" t="s">
        <v>101</v>
      </c>
      <c r="EX3" s="35" t="s">
        <v>102</v>
      </c>
      <c r="EY3" s="35" t="s">
        <v>103</v>
      </c>
      <c r="EZ3" s="25" t="s">
        <v>104</v>
      </c>
      <c r="FA3" s="25" t="s">
        <v>105</v>
      </c>
      <c r="FB3" s="25" t="s">
        <v>106</v>
      </c>
      <c r="FC3" s="25" t="s">
        <v>107</v>
      </c>
      <c r="FD3" s="25" t="s">
        <v>108</v>
      </c>
      <c r="FE3" s="25" t="s">
        <v>109</v>
      </c>
      <c r="FF3" s="27" t="s">
        <v>85</v>
      </c>
      <c r="FG3" s="37" t="s">
        <v>86</v>
      </c>
      <c r="FH3" s="37" t="s">
        <v>87</v>
      </c>
      <c r="FI3" s="37" t="s">
        <v>110</v>
      </c>
      <c r="FJ3" s="37" t="s">
        <v>96</v>
      </c>
      <c r="FK3" s="37" t="s">
        <v>88</v>
      </c>
      <c r="FL3" s="37" t="s">
        <v>90</v>
      </c>
      <c r="FM3" s="37" t="s">
        <v>111</v>
      </c>
      <c r="FN3" s="37" t="s">
        <v>92</v>
      </c>
      <c r="FO3" s="37" t="s">
        <v>112</v>
      </c>
      <c r="FP3" s="37" t="s">
        <v>113</v>
      </c>
      <c r="FQ3" s="37" t="s">
        <v>89</v>
      </c>
      <c r="FR3" s="37" t="s">
        <v>114</v>
      </c>
      <c r="FS3" s="37" t="s">
        <v>101</v>
      </c>
      <c r="FT3" s="35" t="s">
        <v>84</v>
      </c>
      <c r="FU3" s="25" t="s">
        <v>85</v>
      </c>
      <c r="FV3" s="25" t="s">
        <v>86</v>
      </c>
      <c r="FW3" s="25" t="s">
        <v>87</v>
      </c>
      <c r="FX3" s="35" t="s">
        <v>88</v>
      </c>
      <c r="FY3" s="25" t="s">
        <v>89</v>
      </c>
      <c r="FZ3" s="25" t="s">
        <v>90</v>
      </c>
      <c r="GA3" s="35" t="s">
        <v>91</v>
      </c>
      <c r="GB3" s="35" t="s">
        <v>92</v>
      </c>
      <c r="GC3" s="35" t="s">
        <v>93</v>
      </c>
      <c r="GD3" s="26" t="s">
        <v>94</v>
      </c>
      <c r="GE3" s="25" t="s">
        <v>95</v>
      </c>
      <c r="GF3" s="25" t="s">
        <v>96</v>
      </c>
      <c r="GG3" s="25" t="s">
        <v>97</v>
      </c>
      <c r="GH3" s="35" t="s">
        <v>98</v>
      </c>
      <c r="GI3" s="36" t="s">
        <v>99</v>
      </c>
      <c r="GJ3" s="35" t="s">
        <v>100</v>
      </c>
      <c r="GK3" s="35" t="s">
        <v>101</v>
      </c>
      <c r="GL3" s="35" t="s">
        <v>102</v>
      </c>
      <c r="GM3" s="35" t="s">
        <v>103</v>
      </c>
      <c r="GN3" s="25" t="s">
        <v>104</v>
      </c>
      <c r="GO3" s="25" t="s">
        <v>105</v>
      </c>
      <c r="GP3" s="25" t="s">
        <v>106</v>
      </c>
      <c r="GQ3" s="25" t="s">
        <v>107</v>
      </c>
      <c r="GR3" s="25" t="s">
        <v>108</v>
      </c>
      <c r="GS3" s="25" t="s">
        <v>109</v>
      </c>
      <c r="GT3" s="27" t="s">
        <v>85</v>
      </c>
      <c r="GU3" s="37" t="s">
        <v>86</v>
      </c>
      <c r="GV3" s="37" t="s">
        <v>87</v>
      </c>
      <c r="GW3" s="37" t="s">
        <v>110</v>
      </c>
      <c r="GX3" s="37" t="s">
        <v>96</v>
      </c>
      <c r="GY3" s="37" t="s">
        <v>88</v>
      </c>
      <c r="GZ3" s="37" t="s">
        <v>90</v>
      </c>
      <c r="HA3" s="37" t="s">
        <v>111</v>
      </c>
      <c r="HB3" s="37" t="s">
        <v>92</v>
      </c>
      <c r="HC3" s="37" t="s">
        <v>112</v>
      </c>
      <c r="HD3" s="37" t="s">
        <v>113</v>
      </c>
      <c r="HE3" s="37" t="s">
        <v>89</v>
      </c>
      <c r="HF3" s="37" t="s">
        <v>114</v>
      </c>
      <c r="HG3" s="37" t="s">
        <v>101</v>
      </c>
    </row>
    <row r="4" spans="1:215" s="1" customFormat="1" ht="15" hidden="1" customHeight="1">
      <c r="A4" s="60">
        <v>30100012</v>
      </c>
      <c r="B4" s="95" t="s">
        <v>118</v>
      </c>
      <c r="C4" s="74" t="s">
        <v>119</v>
      </c>
      <c r="D4" s="5"/>
      <c r="E4" s="22">
        <v>5.03</v>
      </c>
      <c r="F4" s="23">
        <f t="shared" ref="F4:F69" si="0">E4*D4</f>
        <v>0</v>
      </c>
      <c r="G4" s="23">
        <f>+'[2]19'!$L$18</f>
        <v>2018.4</v>
      </c>
      <c r="H4" s="23">
        <f t="shared" ref="H4:H67" si="1">SUM(AB4:BA4)</f>
        <v>0</v>
      </c>
      <c r="I4" s="23">
        <f t="shared" ref="I4:I67" si="2">SUM(BB4:BO4)</f>
        <v>9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>
        <f t="shared" ref="L4:L67" si="5">IF(ISERROR(I4/G4*100),"0",(I4/G4*100))</f>
        <v>0.44589774078478001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-0.14589774078478002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>
        <v>9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>
        <f t="shared" si="10"/>
        <v>0</v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5" t="s">
        <v>120</v>
      </c>
      <c r="DG4" s="74" t="s">
        <v>119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2018.4</v>
      </c>
      <c r="DL4" s="23">
        <f t="shared" ref="DL4:DL67" si="14">SUM(EF4:FE4)</f>
        <v>0</v>
      </c>
      <c r="DM4" s="23">
        <f t="shared" ref="DM4:DM67" si="15">SUM(FF4:FS4)</f>
        <v>9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>
        <f t="shared" ref="DP4:DP67" si="18">IF(ISERROR(DM4/DK4*100),"",(DM4/DK4*100))</f>
        <v>0.44589774078478001</v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9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>
        <f t="shared" si="27"/>
        <v>0</v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7"/>
      <c r="C5" s="74" t="s">
        <v>121</v>
      </c>
      <c r="D5" s="5"/>
      <c r="E5" s="22">
        <v>5.03</v>
      </c>
      <c r="F5" s="23">
        <f t="shared" si="0"/>
        <v>0</v>
      </c>
      <c r="G5" s="23">
        <f>+'[2]19'!$L$20</f>
        <v>2018.4</v>
      </c>
      <c r="H5" s="23">
        <f t="shared" si="1"/>
        <v>0</v>
      </c>
      <c r="I5" s="23">
        <f t="shared" si="2"/>
        <v>11</v>
      </c>
      <c r="J5" s="23">
        <f t="shared" si="3"/>
        <v>0</v>
      </c>
      <c r="K5" s="23" t="str">
        <f t="shared" si="4"/>
        <v>0</v>
      </c>
      <c r="L5" s="23">
        <f t="shared" si="5"/>
        <v>0.54498612762584231</v>
      </c>
      <c r="M5" s="10">
        <v>0.3</v>
      </c>
      <c r="N5" s="23">
        <f t="shared" si="6"/>
        <v>0</v>
      </c>
      <c r="O5" s="23">
        <f t="shared" si="7"/>
        <v>-0.24498612762584232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>
        <v>11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>
        <f t="shared" si="10"/>
        <v>0</v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7"/>
      <c r="DG5" s="74" t="s">
        <v>121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2018.4</v>
      </c>
      <c r="DL5" s="23">
        <f t="shared" si="14"/>
        <v>0</v>
      </c>
      <c r="DM5" s="23">
        <f t="shared" si="15"/>
        <v>11</v>
      </c>
      <c r="DN5" s="23">
        <f t="shared" si="16"/>
        <v>0</v>
      </c>
      <c r="DO5" s="23" t="str">
        <f t="shared" si="17"/>
        <v/>
      </c>
      <c r="DP5" s="23">
        <f t="shared" si="18"/>
        <v>0.54498612762584231</v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34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11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>
        <f t="shared" si="27"/>
        <v>0</v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7"/>
      <c r="C6" s="74" t="s">
        <v>122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7"/>
      <c r="DG6" s="74" t="s">
        <v>122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7"/>
      <c r="C7" s="74" t="s">
        <v>123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7"/>
      <c r="DG7" s="74" t="s">
        <v>123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6"/>
      <c r="C8" s="74" t="s">
        <v>124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6"/>
      <c r="DG8" s="74" t="s">
        <v>124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5" t="s">
        <v>125</v>
      </c>
      <c r="C9" s="74" t="s">
        <v>126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5" t="s">
        <v>125</v>
      </c>
      <c r="DG9" s="74" t="s">
        <v>126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7"/>
      <c r="C10" s="74" t="s">
        <v>128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7"/>
      <c r="DG10" s="74" t="s">
        <v>128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6"/>
      <c r="C11" s="74" t="s">
        <v>130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6"/>
      <c r="DG11" s="74" t="s">
        <v>130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31" t="s">
        <v>131</v>
      </c>
      <c r="C12" s="74" t="s">
        <v>124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31" t="s">
        <v>131</v>
      </c>
      <c r="DG12" s="74" t="s">
        <v>124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31"/>
      <c r="C13" s="74" t="s">
        <v>132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31"/>
      <c r="DG13" s="74" t="s">
        <v>132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31"/>
      <c r="C14" s="74" t="s">
        <v>133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31"/>
      <c r="DG14" s="74" t="s">
        <v>133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31"/>
      <c r="C15" s="74" t="s">
        <v>134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31"/>
      <c r="DG15" s="74" t="s">
        <v>134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5" t="s">
        <v>135</v>
      </c>
      <c r="C16" s="74" t="s">
        <v>134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5" t="s">
        <v>135</v>
      </c>
      <c r="DG16" s="74" t="s">
        <v>134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7"/>
      <c r="C17" s="74" t="s">
        <v>136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7"/>
      <c r="DG17" s="74" t="s">
        <v>136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6"/>
      <c r="C18" s="74" t="s">
        <v>122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6"/>
      <c r="DG18" s="74" t="s">
        <v>122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5" t="s">
        <v>137</v>
      </c>
      <c r="C19" s="74" t="s">
        <v>138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5" t="s">
        <v>137</v>
      </c>
      <c r="DG19" s="74" t="s">
        <v>138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4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4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7"/>
      <c r="C20" s="74" t="s">
        <v>140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8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7"/>
      <c r="DG20" s="74" t="s">
        <v>140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46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7"/>
      <c r="C21" s="74" t="s">
        <v>141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7"/>
      <c r="DG21" s="74" t="s">
        <v>141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6"/>
      <c r="C22" s="74" t="s">
        <v>142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6"/>
      <c r="DG22" s="74" t="s">
        <v>142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8" t="s">
        <v>143</v>
      </c>
      <c r="C23" s="74" t="s">
        <v>144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143</v>
      </c>
      <c r="DG23" s="74" t="s">
        <v>144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31" t="s">
        <v>145</v>
      </c>
      <c r="C24" s="74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31" t="s">
        <v>145</v>
      </c>
      <c r="DG24" s="74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31"/>
      <c r="C25" s="74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31"/>
      <c r="DG25" s="74" t="s">
        <v>15</v>
      </c>
      <c r="DH25" s="5">
        <f t="shared" si="30"/>
        <v>491</v>
      </c>
      <c r="DI25" s="24">
        <v>5.03</v>
      </c>
      <c r="DJ25" s="23">
        <f t="shared" si="13"/>
        <v>2469.73</v>
      </c>
      <c r="DK25" s="23">
        <f t="shared" si="31"/>
        <v>2834.64</v>
      </c>
      <c r="DL25" s="23">
        <f t="shared" si="14"/>
        <v>25</v>
      </c>
      <c r="DM25" s="23">
        <f t="shared" si="15"/>
        <v>0</v>
      </c>
      <c r="DN25" s="23">
        <f t="shared" si="16"/>
        <v>2494.73</v>
      </c>
      <c r="DO25" s="23">
        <f t="shared" si="17"/>
        <v>1.0021124530510315</v>
      </c>
      <c r="DP25" s="23">
        <f t="shared" si="18"/>
        <v>0</v>
      </c>
      <c r="DQ25" s="10">
        <v>0.8</v>
      </c>
      <c r="DR25" s="23">
        <f t="shared" si="19"/>
        <v>19.957840000000001</v>
      </c>
      <c r="DS25" s="23">
        <f t="shared" si="20"/>
        <v>-0.20211245305103143</v>
      </c>
      <c r="DT25" s="23">
        <f t="shared" si="21"/>
        <v>0</v>
      </c>
      <c r="DU25" s="7">
        <v>0.5</v>
      </c>
      <c r="DV25" s="6">
        <f t="shared" si="22"/>
        <v>1.2473650000000001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2</v>
      </c>
      <c r="EG25" s="54">
        <f t="shared" si="32"/>
        <v>15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8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8.0168996244082524E-2</v>
      </c>
      <c r="FU25" s="4">
        <f t="shared" si="40"/>
        <v>1496.8380000000002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 t="str">
        <f t="shared" si="40"/>
        <v/>
      </c>
      <c r="GA25" s="4">
        <f t="shared" si="40"/>
        <v>0</v>
      </c>
      <c r="GB25" s="4">
        <f t="shared" si="40"/>
        <v>641.35196995266017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>
        <f t="shared" si="35"/>
        <v>0</v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>
        <f t="shared" si="35"/>
        <v>0</v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32" t="s">
        <v>146</v>
      </c>
      <c r="C26" s="74" t="s">
        <v>147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32" t="s">
        <v>146</v>
      </c>
      <c r="DG26" s="74" t="s">
        <v>147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33"/>
      <c r="C27" s="74" t="s">
        <v>122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33"/>
      <c r="DG27" s="74" t="s">
        <v>122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33"/>
      <c r="C28" s="74" t="s">
        <v>136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33"/>
      <c r="DG28" s="74" t="s">
        <v>136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34"/>
      <c r="C29" s="74" t="s">
        <v>134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4"/>
      <c r="DG29" s="74" t="s">
        <v>134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5" t="s">
        <v>148</v>
      </c>
      <c r="C30" s="74" t="s">
        <v>123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5" t="s">
        <v>148</v>
      </c>
      <c r="DG30" s="74" t="s">
        <v>123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7"/>
      <c r="C31" s="74" t="s">
        <v>149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7"/>
      <c r="DG31" s="74" t="s">
        <v>149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7"/>
      <c r="C32" s="74" t="s">
        <v>136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7"/>
      <c r="DG32" s="74" t="s">
        <v>136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6"/>
      <c r="C33" s="74" t="s">
        <v>150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6"/>
      <c r="DG33" s="74" t="s">
        <v>150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5" t="s">
        <v>151</v>
      </c>
      <c r="C34" s="74" t="s">
        <v>132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5" t="s">
        <v>151</v>
      </c>
      <c r="DG34" s="74" t="s">
        <v>132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6"/>
      <c r="C35" s="74" t="s">
        <v>152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ref="CF35:CU53" si="42">IF(ISERROR(AR35/Z35*100),"",(AR35/Z35*100))</f>
        <v/>
      </c>
      <c r="CG35" s="4" t="str">
        <f t="shared" si="42"/>
        <v/>
      </c>
      <c r="CH35" s="4" t="str">
        <f t="shared" si="42"/>
        <v/>
      </c>
      <c r="CI35" s="4" t="str">
        <f t="shared" si="42"/>
        <v/>
      </c>
      <c r="CJ35" s="4" t="str">
        <f t="shared" si="42"/>
        <v/>
      </c>
      <c r="CK35" s="4" t="str">
        <f t="shared" si="42"/>
        <v/>
      </c>
      <c r="CL35" s="4" t="str">
        <f t="shared" si="42"/>
        <v/>
      </c>
      <c r="CM35" s="4" t="str">
        <f t="shared" si="42"/>
        <v/>
      </c>
      <c r="CN35" s="4" t="str">
        <f t="shared" si="42"/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6"/>
      <c r="DG35" s="74" t="s">
        <v>152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ref="FC35:FQ71" si="44">AY35+AY186</f>
        <v>0</v>
      </c>
      <c r="FD35" s="54">
        <f t="shared" si="44"/>
        <v>0</v>
      </c>
      <c r="FE35" s="54">
        <f t="shared" si="44"/>
        <v>0</v>
      </c>
      <c r="FF35" s="54">
        <f t="shared" si="44"/>
        <v>0</v>
      </c>
      <c r="FG35" s="54">
        <f t="shared" si="44"/>
        <v>0</v>
      </c>
      <c r="FH35" s="54">
        <f t="shared" si="44"/>
        <v>0</v>
      </c>
      <c r="FI35" s="54">
        <f t="shared" si="44"/>
        <v>0</v>
      </c>
      <c r="FJ35" s="54">
        <f t="shared" si="44"/>
        <v>0</v>
      </c>
      <c r="FK35" s="54">
        <f t="shared" si="44"/>
        <v>0</v>
      </c>
      <c r="FL35" s="54">
        <f t="shared" si="44"/>
        <v>0</v>
      </c>
      <c r="FM35" s="54">
        <f t="shared" si="44"/>
        <v>0</v>
      </c>
      <c r="FN35" s="54">
        <f t="shared" si="44"/>
        <v>0</v>
      </c>
      <c r="FO35" s="54">
        <f t="shared" si="44"/>
        <v>0</v>
      </c>
      <c r="FP35" s="54">
        <f t="shared" si="44"/>
        <v>0</v>
      </c>
      <c r="FQ35" s="54">
        <f t="shared" si="4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5">IF(ISERROR(EV35/ED35*100),"",(EV35/ED35*100))</f>
        <v/>
      </c>
      <c r="GK35" s="4" t="str">
        <f t="shared" si="45"/>
        <v/>
      </c>
      <c r="GL35" s="4" t="str">
        <f t="shared" si="45"/>
        <v/>
      </c>
      <c r="GM35" s="4" t="str">
        <f t="shared" si="45"/>
        <v/>
      </c>
      <c r="GN35" s="4" t="str">
        <f t="shared" si="45"/>
        <v/>
      </c>
      <c r="GO35" s="4" t="str">
        <f t="shared" si="45"/>
        <v/>
      </c>
      <c r="GP35" s="4" t="str">
        <f t="shared" si="45"/>
        <v/>
      </c>
      <c r="GQ35" s="4" t="str">
        <f t="shared" si="45"/>
        <v/>
      </c>
      <c r="GR35" s="4" t="str">
        <f t="shared" si="45"/>
        <v/>
      </c>
      <c r="GS35" s="4" t="str">
        <f t="shared" si="45"/>
        <v/>
      </c>
      <c r="GT35" s="4" t="str">
        <f t="shared" si="45"/>
        <v/>
      </c>
      <c r="GU35" s="4" t="str">
        <f t="shared" si="45"/>
        <v/>
      </c>
      <c r="GV35" s="4" t="str">
        <f t="shared" si="45"/>
        <v/>
      </c>
      <c r="GW35" s="4" t="str">
        <f t="shared" si="45"/>
        <v/>
      </c>
      <c r="GX35" s="4" t="str">
        <f t="shared" si="45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153</v>
      </c>
      <c r="C36" s="74" t="s">
        <v>154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4" si="46">IF(ISERROR(AG36/O36*100),"",(AG36/O36*100))</f>
        <v>0</v>
      </c>
      <c r="BV36" s="4" t="str">
        <f t="shared" si="46"/>
        <v/>
      </c>
      <c r="BW36" s="4">
        <f t="shared" si="46"/>
        <v>0</v>
      </c>
      <c r="BX36" s="4" t="str">
        <f t="shared" si="46"/>
        <v/>
      </c>
      <c r="BY36" s="4" t="str">
        <f t="shared" si="46"/>
        <v/>
      </c>
      <c r="BZ36" s="4" t="str">
        <f t="shared" si="46"/>
        <v/>
      </c>
      <c r="CA36" s="4" t="str">
        <f t="shared" si="46"/>
        <v/>
      </c>
      <c r="CB36" s="4" t="str">
        <f t="shared" si="46"/>
        <v/>
      </c>
      <c r="CC36" s="4" t="str">
        <f t="shared" si="46"/>
        <v/>
      </c>
      <c r="CD36" s="4" t="str">
        <f t="shared" si="46"/>
        <v/>
      </c>
      <c r="CE36" s="4" t="str">
        <f t="shared" si="46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153</v>
      </c>
      <c r="DG36" s="74" t="s">
        <v>154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62" si="47">AN36+AN187</f>
        <v>0</v>
      </c>
      <c r="ES36" s="54">
        <f t="shared" si="47"/>
        <v>0</v>
      </c>
      <c r="ET36" s="54">
        <f t="shared" si="47"/>
        <v>0</v>
      </c>
      <c r="EU36" s="54">
        <f t="shared" si="47"/>
        <v>0</v>
      </c>
      <c r="EV36" s="54">
        <f t="shared" si="47"/>
        <v>0</v>
      </c>
      <c r="EW36" s="54">
        <f t="shared" si="47"/>
        <v>0</v>
      </c>
      <c r="EX36" s="54">
        <f t="shared" si="47"/>
        <v>0</v>
      </c>
      <c r="EY36" s="54">
        <f t="shared" si="47"/>
        <v>0</v>
      </c>
      <c r="EZ36" s="54">
        <f t="shared" si="47"/>
        <v>0</v>
      </c>
      <c r="FA36" s="54">
        <f t="shared" si="47"/>
        <v>0</v>
      </c>
      <c r="FB36" s="54">
        <f t="shared" si="47"/>
        <v>0</v>
      </c>
      <c r="FC36" s="54">
        <f t="shared" si="47"/>
        <v>0</v>
      </c>
      <c r="FD36" s="54">
        <f t="shared" si="44"/>
        <v>0</v>
      </c>
      <c r="FE36" s="54">
        <f t="shared" si="44"/>
        <v>0</v>
      </c>
      <c r="FF36" s="54">
        <f t="shared" si="44"/>
        <v>0</v>
      </c>
      <c r="FG36" s="54">
        <f t="shared" si="44"/>
        <v>0</v>
      </c>
      <c r="FH36" s="54">
        <f t="shared" si="44"/>
        <v>0</v>
      </c>
      <c r="FI36" s="54">
        <f t="shared" si="44"/>
        <v>0</v>
      </c>
      <c r="FJ36" s="54">
        <f t="shared" si="44"/>
        <v>0</v>
      </c>
      <c r="FK36" s="54">
        <f t="shared" si="44"/>
        <v>0</v>
      </c>
      <c r="FL36" s="54">
        <f t="shared" si="44"/>
        <v>0</v>
      </c>
      <c r="FM36" s="54">
        <f t="shared" si="44"/>
        <v>0</v>
      </c>
      <c r="FN36" s="54">
        <f t="shared" si="44"/>
        <v>0</v>
      </c>
      <c r="FO36" s="54">
        <f t="shared" si="44"/>
        <v>0</v>
      </c>
      <c r="FP36" s="54">
        <f t="shared" si="44"/>
        <v>0</v>
      </c>
      <c r="FQ36" s="54">
        <f t="shared" si="44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5"/>
        <v/>
      </c>
      <c r="GK36" s="4" t="str">
        <f t="shared" si="45"/>
        <v/>
      </c>
      <c r="GL36" s="4" t="str">
        <f t="shared" si="45"/>
        <v/>
      </c>
      <c r="GM36" s="4" t="str">
        <f t="shared" si="45"/>
        <v/>
      </c>
      <c r="GN36" s="4" t="str">
        <f t="shared" si="45"/>
        <v/>
      </c>
      <c r="GO36" s="4" t="str">
        <f t="shared" si="45"/>
        <v/>
      </c>
      <c r="GP36" s="4" t="str">
        <f t="shared" si="45"/>
        <v/>
      </c>
      <c r="GQ36" s="4" t="str">
        <f t="shared" si="45"/>
        <v/>
      </c>
      <c r="GR36" s="4" t="str">
        <f t="shared" si="45"/>
        <v/>
      </c>
      <c r="GS36" s="4" t="str">
        <f t="shared" si="45"/>
        <v/>
      </c>
      <c r="GT36" s="4" t="str">
        <f t="shared" si="45"/>
        <v/>
      </c>
      <c r="GU36" s="4" t="str">
        <f t="shared" si="45"/>
        <v/>
      </c>
      <c r="GV36" s="4" t="str">
        <f t="shared" si="45"/>
        <v/>
      </c>
      <c r="GW36" s="4" t="str">
        <f t="shared" si="45"/>
        <v/>
      </c>
      <c r="GX36" s="4" t="str">
        <f t="shared" si="45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customHeight="1">
      <c r="A37" s="60">
        <v>30601067</v>
      </c>
      <c r="B37" s="95" t="s">
        <v>155</v>
      </c>
      <c r="C37" s="74" t="s">
        <v>130</v>
      </c>
      <c r="D37" s="5">
        <v>301</v>
      </c>
      <c r="E37" s="22">
        <v>5.0449999999999999</v>
      </c>
      <c r="F37" s="23">
        <f t="shared" si="0"/>
        <v>1518.5450000000001</v>
      </c>
      <c r="G37" s="23"/>
      <c r="H37" s="23">
        <f t="shared" si="1"/>
        <v>0</v>
      </c>
      <c r="I37" s="23">
        <f t="shared" si="2"/>
        <v>0</v>
      </c>
      <c r="J37" s="23">
        <f t="shared" si="3"/>
        <v>1518.5450000000001</v>
      </c>
      <c r="K37" s="23">
        <f t="shared" si="4"/>
        <v>0</v>
      </c>
      <c r="L37" s="23" t="str">
        <f t="shared" si="5"/>
        <v>0</v>
      </c>
      <c r="M37" s="10">
        <v>0.4</v>
      </c>
      <c r="N37" s="23">
        <f t="shared" si="6"/>
        <v>6.0741800000000001</v>
      </c>
      <c r="O37" s="23">
        <f t="shared" si="7"/>
        <v>0.4</v>
      </c>
      <c r="P37" s="23">
        <f t="shared" si="8"/>
        <v>0</v>
      </c>
      <c r="Q37" s="7">
        <v>0.3</v>
      </c>
      <c r="R37" s="6">
        <f t="shared" si="9"/>
        <v>0.45556350000000001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>
        <f t="shared" si="46"/>
        <v>0</v>
      </c>
      <c r="BQ37" s="4" t="str">
        <f t="shared" si="46"/>
        <v/>
      </c>
      <c r="BR37" s="4" t="str">
        <f t="shared" si="46"/>
        <v/>
      </c>
      <c r="BS37" s="4">
        <f t="shared" si="46"/>
        <v>0</v>
      </c>
      <c r="BT37" s="4">
        <f t="shared" si="46"/>
        <v>0</v>
      </c>
      <c r="BU37" s="4">
        <f t="shared" si="46"/>
        <v>0</v>
      </c>
      <c r="BV37" s="4" t="str">
        <f t="shared" si="46"/>
        <v/>
      </c>
      <c r="BW37" s="4">
        <f t="shared" si="46"/>
        <v>0</v>
      </c>
      <c r="BX37" s="4">
        <f t="shared" si="46"/>
        <v>0</v>
      </c>
      <c r="BY37" s="4" t="str">
        <f t="shared" si="46"/>
        <v/>
      </c>
      <c r="BZ37" s="4" t="str">
        <f t="shared" si="46"/>
        <v/>
      </c>
      <c r="CA37" s="4" t="str">
        <f t="shared" si="46"/>
        <v/>
      </c>
      <c r="CB37" s="4" t="str">
        <f t="shared" si="46"/>
        <v/>
      </c>
      <c r="CC37" s="4" t="str">
        <f t="shared" si="46"/>
        <v/>
      </c>
      <c r="CD37" s="4" t="str">
        <f t="shared" si="46"/>
        <v/>
      </c>
      <c r="CE37" s="4" t="str">
        <f t="shared" si="46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5" t="s">
        <v>155</v>
      </c>
      <c r="DG37" s="74" t="s">
        <v>130</v>
      </c>
      <c r="DH37" s="5">
        <f t="shared" si="30"/>
        <v>301</v>
      </c>
      <c r="DI37" s="24">
        <v>5.0449999999999999</v>
      </c>
      <c r="DJ37" s="23">
        <f t="shared" si="13"/>
        <v>1518.5450000000001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1518.5450000000001</v>
      </c>
      <c r="DO37" s="23">
        <f t="shared" si="17"/>
        <v>0</v>
      </c>
      <c r="DP37" s="23" t="str">
        <f t="shared" si="18"/>
        <v/>
      </c>
      <c r="DQ37" s="10">
        <v>0.4</v>
      </c>
      <c r="DR37" s="23">
        <f t="shared" si="19"/>
        <v>6.0741800000000001</v>
      </c>
      <c r="DS37" s="23" t="str">
        <f t="shared" si="20"/>
        <v/>
      </c>
      <c r="DT37" s="23">
        <f t="shared" si="21"/>
        <v>0</v>
      </c>
      <c r="DU37" s="7">
        <v>0.3</v>
      </c>
      <c r="DV37" s="6">
        <f t="shared" si="22"/>
        <v>0.45556350000000001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63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7"/>
        <v>0</v>
      </c>
      <c r="FB37" s="54">
        <f t="shared" si="47"/>
        <v>0</v>
      </c>
      <c r="FC37" s="54">
        <f t="shared" si="47"/>
        <v>0</v>
      </c>
      <c r="FD37" s="54">
        <f t="shared" si="44"/>
        <v>0</v>
      </c>
      <c r="FE37" s="54">
        <f t="shared" si="44"/>
        <v>0</v>
      </c>
      <c r="FF37" s="54">
        <f t="shared" si="44"/>
        <v>0</v>
      </c>
      <c r="FG37" s="54">
        <f t="shared" si="44"/>
        <v>0</v>
      </c>
      <c r="FH37" s="54">
        <f t="shared" si="44"/>
        <v>0</v>
      </c>
      <c r="FI37" s="54">
        <f t="shared" si="44"/>
        <v>0</v>
      </c>
      <c r="FJ37" s="54">
        <f t="shared" si="44"/>
        <v>0</v>
      </c>
      <c r="FK37" s="54">
        <f t="shared" si="44"/>
        <v>0</v>
      </c>
      <c r="FL37" s="54">
        <f t="shared" si="44"/>
        <v>0</v>
      </c>
      <c r="FM37" s="54">
        <f t="shared" si="44"/>
        <v>0</v>
      </c>
      <c r="FN37" s="54">
        <f t="shared" si="44"/>
        <v>0</v>
      </c>
      <c r="FO37" s="54">
        <f t="shared" si="44"/>
        <v>0</v>
      </c>
      <c r="FP37" s="54">
        <f t="shared" si="44"/>
        <v>0</v>
      </c>
      <c r="FQ37" s="54">
        <f t="shared" si="44"/>
        <v>0</v>
      </c>
      <c r="FR37" s="54">
        <f t="shared" si="39"/>
        <v>0</v>
      </c>
      <c r="FS37" s="54">
        <f t="shared" si="39"/>
        <v>0</v>
      </c>
      <c r="FT37" s="4">
        <f t="shared" si="48"/>
        <v>0</v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>
        <f t="shared" si="48"/>
        <v>0</v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>
        <f t="shared" si="48"/>
        <v>0</v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5"/>
        <v/>
      </c>
      <c r="GK37" s="4" t="str">
        <f t="shared" si="45"/>
        <v/>
      </c>
      <c r="GL37" s="4" t="str">
        <f t="shared" si="45"/>
        <v/>
      </c>
      <c r="GM37" s="4" t="str">
        <f t="shared" si="45"/>
        <v/>
      </c>
      <c r="GN37" s="4" t="str">
        <f t="shared" si="45"/>
        <v/>
      </c>
      <c r="GO37" s="4" t="str">
        <f t="shared" si="45"/>
        <v/>
      </c>
      <c r="GP37" s="4" t="str">
        <f t="shared" si="45"/>
        <v/>
      </c>
      <c r="GQ37" s="4" t="str">
        <f t="shared" si="45"/>
        <v/>
      </c>
      <c r="GR37" s="4" t="str">
        <f t="shared" si="45"/>
        <v/>
      </c>
      <c r="GS37" s="4" t="str">
        <f t="shared" si="45"/>
        <v/>
      </c>
      <c r="GT37" s="4" t="str">
        <f t="shared" si="45"/>
        <v/>
      </c>
      <c r="GU37" s="4" t="str">
        <f t="shared" si="45"/>
        <v/>
      </c>
      <c r="GV37" s="4" t="str">
        <f t="shared" si="45"/>
        <v/>
      </c>
      <c r="GW37" s="4" t="str">
        <f t="shared" si="45"/>
        <v/>
      </c>
      <c r="GX37" s="4" t="str">
        <f t="shared" si="45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7"/>
      <c r="C38" s="74" t="s">
        <v>156</v>
      </c>
      <c r="D38" s="5">
        <v>124</v>
      </c>
      <c r="E38" s="22">
        <v>5.0449999999999999</v>
      </c>
      <c r="F38" s="23">
        <f t="shared" si="0"/>
        <v>625.58000000000004</v>
      </c>
      <c r="G38" s="23">
        <f>+'[2]19'!$L$35</f>
        <v>3023.3999999999996</v>
      </c>
      <c r="H38" s="23">
        <f t="shared" si="1"/>
        <v>0</v>
      </c>
      <c r="I38" s="23">
        <f t="shared" si="2"/>
        <v>0</v>
      </c>
      <c r="J38" s="23">
        <f t="shared" si="3"/>
        <v>625.58000000000004</v>
      </c>
      <c r="K38" s="23">
        <f t="shared" si="4"/>
        <v>0</v>
      </c>
      <c r="L38" s="23">
        <f t="shared" si="5"/>
        <v>0</v>
      </c>
      <c r="M38" s="10">
        <v>0.4</v>
      </c>
      <c r="N38" s="23">
        <f t="shared" si="6"/>
        <v>2.5023200000000001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0.18767400000000001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6"/>
        <v>0</v>
      </c>
      <c r="BQ38" s="4" t="str">
        <f t="shared" si="46"/>
        <v/>
      </c>
      <c r="BR38" s="4" t="str">
        <f t="shared" si="46"/>
        <v/>
      </c>
      <c r="BS38" s="4">
        <f t="shared" si="46"/>
        <v>0</v>
      </c>
      <c r="BT38" s="4">
        <f t="shared" si="46"/>
        <v>0</v>
      </c>
      <c r="BU38" s="4">
        <f t="shared" si="46"/>
        <v>0</v>
      </c>
      <c r="BV38" s="4" t="str">
        <f t="shared" si="46"/>
        <v/>
      </c>
      <c r="BW38" s="4">
        <f t="shared" si="46"/>
        <v>0</v>
      </c>
      <c r="BX38" s="4">
        <f t="shared" si="46"/>
        <v>0</v>
      </c>
      <c r="BY38" s="4" t="str">
        <f t="shared" si="46"/>
        <v/>
      </c>
      <c r="BZ38" s="4" t="str">
        <f t="shared" si="46"/>
        <v/>
      </c>
      <c r="CA38" s="4" t="str">
        <f t="shared" si="46"/>
        <v/>
      </c>
      <c r="CB38" s="4" t="str">
        <f t="shared" si="46"/>
        <v/>
      </c>
      <c r="CC38" s="4" t="str">
        <f t="shared" si="46"/>
        <v/>
      </c>
      <c r="CD38" s="4" t="str">
        <f t="shared" si="46"/>
        <v/>
      </c>
      <c r="CE38" s="4" t="str">
        <f t="shared" si="46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7"/>
      <c r="DG38" s="74" t="s">
        <v>156</v>
      </c>
      <c r="DH38" s="5">
        <f t="shared" si="30"/>
        <v>124</v>
      </c>
      <c r="DI38" s="24">
        <v>5.0449999999999999</v>
      </c>
      <c r="DJ38" s="23">
        <f t="shared" si="13"/>
        <v>625.58000000000004</v>
      </c>
      <c r="DK38" s="23">
        <f t="shared" si="31"/>
        <v>3023.3999999999996</v>
      </c>
      <c r="DL38" s="23">
        <f t="shared" si="14"/>
        <v>0</v>
      </c>
      <c r="DM38" s="23">
        <f t="shared" si="15"/>
        <v>0</v>
      </c>
      <c r="DN38" s="23">
        <f t="shared" si="16"/>
        <v>625.58000000000004</v>
      </c>
      <c r="DO38" s="23">
        <f t="shared" si="17"/>
        <v>0</v>
      </c>
      <c r="DP38" s="23">
        <f t="shared" si="18"/>
        <v>0</v>
      </c>
      <c r="DQ38" s="10">
        <v>0.4</v>
      </c>
      <c r="DR38" s="23">
        <f t="shared" si="19"/>
        <v>2.5023200000000001</v>
      </c>
      <c r="DS38" s="23">
        <f t="shared" si="20"/>
        <v>0.4</v>
      </c>
      <c r="DT38" s="23">
        <f t="shared" si="21"/>
        <v>0</v>
      </c>
      <c r="DU38" s="7">
        <v>0.3</v>
      </c>
      <c r="DV38" s="6">
        <f t="shared" si="22"/>
        <v>0.18767400000000001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7"/>
        <v>0</v>
      </c>
      <c r="FB38" s="54">
        <f t="shared" si="47"/>
        <v>0</v>
      </c>
      <c r="FC38" s="54">
        <f t="shared" si="47"/>
        <v>0</v>
      </c>
      <c r="FD38" s="54">
        <f t="shared" si="44"/>
        <v>0</v>
      </c>
      <c r="FE38" s="54">
        <f t="shared" si="44"/>
        <v>0</v>
      </c>
      <c r="FF38" s="54">
        <f t="shared" si="44"/>
        <v>0</v>
      </c>
      <c r="FG38" s="54">
        <f t="shared" si="44"/>
        <v>0</v>
      </c>
      <c r="FH38" s="54">
        <f t="shared" si="44"/>
        <v>0</v>
      </c>
      <c r="FI38" s="54">
        <f t="shared" si="44"/>
        <v>0</v>
      </c>
      <c r="FJ38" s="54">
        <f t="shared" si="44"/>
        <v>0</v>
      </c>
      <c r="FK38" s="54">
        <f t="shared" si="44"/>
        <v>0</v>
      </c>
      <c r="FL38" s="54">
        <f t="shared" si="44"/>
        <v>0</v>
      </c>
      <c r="FM38" s="54">
        <f t="shared" si="44"/>
        <v>0</v>
      </c>
      <c r="FN38" s="54">
        <f t="shared" si="44"/>
        <v>0</v>
      </c>
      <c r="FO38" s="54">
        <f t="shared" si="44"/>
        <v>0</v>
      </c>
      <c r="FP38" s="54">
        <f t="shared" si="44"/>
        <v>0</v>
      </c>
      <c r="FQ38" s="54">
        <f t="shared" si="44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>
        <f t="shared" si="48"/>
        <v>0</v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5"/>
        <v/>
      </c>
      <c r="GK38" s="4" t="str">
        <f t="shared" si="45"/>
        <v/>
      </c>
      <c r="GL38" s="4" t="str">
        <f t="shared" si="45"/>
        <v/>
      </c>
      <c r="GM38" s="4" t="str">
        <f t="shared" si="45"/>
        <v/>
      </c>
      <c r="GN38" s="4" t="str">
        <f t="shared" si="45"/>
        <v/>
      </c>
      <c r="GO38" s="4" t="str">
        <f t="shared" si="45"/>
        <v/>
      </c>
      <c r="GP38" s="4" t="str">
        <f t="shared" si="45"/>
        <v/>
      </c>
      <c r="GQ38" s="4" t="str">
        <f t="shared" si="45"/>
        <v/>
      </c>
      <c r="GR38" s="4" t="str">
        <f t="shared" si="45"/>
        <v/>
      </c>
      <c r="GS38" s="4" t="str">
        <f t="shared" si="45"/>
        <v/>
      </c>
      <c r="GT38" s="4" t="str">
        <f t="shared" si="45"/>
        <v/>
      </c>
      <c r="GU38" s="4" t="str">
        <f t="shared" si="45"/>
        <v/>
      </c>
      <c r="GV38" s="4" t="str">
        <f t="shared" si="45"/>
        <v/>
      </c>
      <c r="GW38" s="4" t="str">
        <f t="shared" si="45"/>
        <v/>
      </c>
      <c r="GX38" s="4" t="str">
        <f t="shared" si="45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7"/>
      <c r="C39" s="74" t="s">
        <v>157</v>
      </c>
      <c r="D39" s="5"/>
      <c r="E39" s="22">
        <v>5.0449999999999999</v>
      </c>
      <c r="F39" s="23">
        <f t="shared" si="0"/>
        <v>0</v>
      </c>
      <c r="G39" s="23">
        <f>+'[2]19'!$L$36</f>
        <v>2015.6</v>
      </c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6"/>
        <v/>
      </c>
      <c r="BQ39" s="4" t="str">
        <f t="shared" si="46"/>
        <v/>
      </c>
      <c r="BR39" s="4" t="str">
        <f t="shared" si="46"/>
        <v/>
      </c>
      <c r="BS39" s="4">
        <f t="shared" si="46"/>
        <v>0</v>
      </c>
      <c r="BT39" s="4" t="str">
        <f t="shared" si="46"/>
        <v/>
      </c>
      <c r="BU39" s="4">
        <f t="shared" si="46"/>
        <v>0</v>
      </c>
      <c r="BV39" s="4" t="str">
        <f t="shared" si="46"/>
        <v/>
      </c>
      <c r="BW39" s="4">
        <f t="shared" si="46"/>
        <v>0</v>
      </c>
      <c r="BX39" s="4" t="str">
        <f t="shared" si="46"/>
        <v/>
      </c>
      <c r="BY39" s="4" t="str">
        <f t="shared" si="46"/>
        <v/>
      </c>
      <c r="BZ39" s="4" t="str">
        <f t="shared" si="46"/>
        <v/>
      </c>
      <c r="CA39" s="4" t="str">
        <f t="shared" si="46"/>
        <v/>
      </c>
      <c r="CB39" s="4" t="str">
        <f t="shared" si="46"/>
        <v/>
      </c>
      <c r="CC39" s="4" t="str">
        <f t="shared" si="46"/>
        <v/>
      </c>
      <c r="CD39" s="4" t="str">
        <f t="shared" si="46"/>
        <v/>
      </c>
      <c r="CE39" s="4" t="str">
        <f t="shared" si="46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7"/>
      <c r="DG39" s="74" t="s">
        <v>157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2015.6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>
        <f t="shared" si="18"/>
        <v>0</v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7"/>
        <v>0</v>
      </c>
      <c r="FB39" s="54">
        <f t="shared" si="47"/>
        <v>0</v>
      </c>
      <c r="FC39" s="54">
        <f t="shared" si="47"/>
        <v>0</v>
      </c>
      <c r="FD39" s="54">
        <f t="shared" si="44"/>
        <v>0</v>
      </c>
      <c r="FE39" s="54">
        <f t="shared" si="44"/>
        <v>0</v>
      </c>
      <c r="FF39" s="54">
        <f t="shared" si="44"/>
        <v>0</v>
      </c>
      <c r="FG39" s="54">
        <f t="shared" si="44"/>
        <v>0</v>
      </c>
      <c r="FH39" s="54">
        <f t="shared" si="44"/>
        <v>0</v>
      </c>
      <c r="FI39" s="54">
        <f t="shared" si="44"/>
        <v>0</v>
      </c>
      <c r="FJ39" s="54">
        <f t="shared" si="44"/>
        <v>0</v>
      </c>
      <c r="FK39" s="54">
        <f t="shared" si="44"/>
        <v>0</v>
      </c>
      <c r="FL39" s="54">
        <f t="shared" si="44"/>
        <v>0</v>
      </c>
      <c r="FM39" s="54">
        <f t="shared" si="44"/>
        <v>0</v>
      </c>
      <c r="FN39" s="54">
        <f t="shared" si="44"/>
        <v>0</v>
      </c>
      <c r="FO39" s="54">
        <f t="shared" si="44"/>
        <v>0</v>
      </c>
      <c r="FP39" s="54">
        <f t="shared" si="44"/>
        <v>0</v>
      </c>
      <c r="FQ39" s="54">
        <f t="shared" si="44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5"/>
        <v/>
      </c>
      <c r="GK39" s="4" t="str">
        <f t="shared" si="45"/>
        <v/>
      </c>
      <c r="GL39" s="4" t="str">
        <f t="shared" si="45"/>
        <v/>
      </c>
      <c r="GM39" s="4" t="str">
        <f t="shared" si="45"/>
        <v/>
      </c>
      <c r="GN39" s="4" t="str">
        <f t="shared" si="45"/>
        <v/>
      </c>
      <c r="GO39" s="4" t="str">
        <f t="shared" si="45"/>
        <v/>
      </c>
      <c r="GP39" s="4" t="str">
        <f t="shared" si="45"/>
        <v/>
      </c>
      <c r="GQ39" s="4" t="str">
        <f t="shared" si="45"/>
        <v/>
      </c>
      <c r="GR39" s="4" t="str">
        <f t="shared" si="45"/>
        <v/>
      </c>
      <c r="GS39" s="4" t="str">
        <f t="shared" si="45"/>
        <v/>
      </c>
      <c r="GT39" s="4" t="str">
        <f t="shared" si="45"/>
        <v/>
      </c>
      <c r="GU39" s="4" t="str">
        <f t="shared" si="45"/>
        <v/>
      </c>
      <c r="GV39" s="4" t="str">
        <f t="shared" si="45"/>
        <v/>
      </c>
      <c r="GW39" s="4" t="str">
        <f t="shared" si="45"/>
        <v/>
      </c>
      <c r="GX39" s="4" t="str">
        <f t="shared" si="45"/>
        <v/>
      </c>
      <c r="GY39" s="4" t="str">
        <f t="shared" si="45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7"/>
      <c r="C40" s="74" t="s">
        <v>128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6"/>
        <v/>
      </c>
      <c r="BQ40" s="4" t="str">
        <f t="shared" si="46"/>
        <v/>
      </c>
      <c r="BR40" s="4" t="str">
        <f t="shared" si="46"/>
        <v/>
      </c>
      <c r="BS40" s="4">
        <f t="shared" si="46"/>
        <v>0</v>
      </c>
      <c r="BT40" s="4" t="str">
        <f t="shared" si="46"/>
        <v/>
      </c>
      <c r="BU40" s="4">
        <f t="shared" si="46"/>
        <v>0</v>
      </c>
      <c r="BV40" s="4" t="str">
        <f t="shared" si="46"/>
        <v/>
      </c>
      <c r="BW40" s="4">
        <f t="shared" si="46"/>
        <v>0</v>
      </c>
      <c r="BX40" s="4" t="str">
        <f t="shared" si="46"/>
        <v/>
      </c>
      <c r="BY40" s="4" t="str">
        <f t="shared" si="46"/>
        <v/>
      </c>
      <c r="BZ40" s="4" t="str">
        <f t="shared" si="46"/>
        <v/>
      </c>
      <c r="CA40" s="4" t="str">
        <f t="shared" si="46"/>
        <v/>
      </c>
      <c r="CB40" s="4" t="str">
        <f t="shared" si="46"/>
        <v/>
      </c>
      <c r="CC40" s="4" t="str">
        <f t="shared" si="46"/>
        <v/>
      </c>
      <c r="CD40" s="4" t="str">
        <f t="shared" si="46"/>
        <v/>
      </c>
      <c r="CE40" s="4" t="str">
        <f t="shared" si="46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7"/>
      <c r="DG40" s="74" t="s">
        <v>128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7"/>
        <v>0</v>
      </c>
      <c r="FB40" s="54">
        <f t="shared" si="47"/>
        <v>0</v>
      </c>
      <c r="FC40" s="54">
        <f t="shared" si="47"/>
        <v>0</v>
      </c>
      <c r="FD40" s="54">
        <f t="shared" si="44"/>
        <v>0</v>
      </c>
      <c r="FE40" s="54">
        <f t="shared" si="44"/>
        <v>0</v>
      </c>
      <c r="FF40" s="54">
        <f t="shared" si="44"/>
        <v>0</v>
      </c>
      <c r="FG40" s="54">
        <f t="shared" si="44"/>
        <v>0</v>
      </c>
      <c r="FH40" s="54">
        <f t="shared" si="44"/>
        <v>0</v>
      </c>
      <c r="FI40" s="54">
        <f t="shared" si="44"/>
        <v>0</v>
      </c>
      <c r="FJ40" s="54">
        <f t="shared" si="44"/>
        <v>0</v>
      </c>
      <c r="FK40" s="54">
        <f t="shared" si="44"/>
        <v>0</v>
      </c>
      <c r="FL40" s="54">
        <f t="shared" si="44"/>
        <v>0</v>
      </c>
      <c r="FM40" s="54">
        <f t="shared" si="44"/>
        <v>0</v>
      </c>
      <c r="FN40" s="54">
        <f t="shared" si="44"/>
        <v>0</v>
      </c>
      <c r="FO40" s="54">
        <f t="shared" si="44"/>
        <v>0</v>
      </c>
      <c r="FP40" s="54">
        <f t="shared" si="44"/>
        <v>0</v>
      </c>
      <c r="FQ40" s="54">
        <f t="shared" si="44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5"/>
        <v/>
      </c>
      <c r="GK40" s="4" t="str">
        <f t="shared" si="45"/>
        <v/>
      </c>
      <c r="GL40" s="4" t="str">
        <f t="shared" si="45"/>
        <v/>
      </c>
      <c r="GM40" s="4" t="str">
        <f t="shared" si="45"/>
        <v/>
      </c>
      <c r="GN40" s="4" t="str">
        <f t="shared" si="45"/>
        <v/>
      </c>
      <c r="GO40" s="4" t="str">
        <f t="shared" si="45"/>
        <v/>
      </c>
      <c r="GP40" s="4" t="str">
        <f t="shared" si="45"/>
        <v/>
      </c>
      <c r="GQ40" s="4" t="str">
        <f t="shared" si="45"/>
        <v/>
      </c>
      <c r="GR40" s="4" t="str">
        <f t="shared" si="45"/>
        <v/>
      </c>
      <c r="GS40" s="4" t="str">
        <f t="shared" si="45"/>
        <v/>
      </c>
      <c r="GT40" s="4" t="str">
        <f t="shared" si="45"/>
        <v/>
      </c>
      <c r="GU40" s="4" t="str">
        <f t="shared" si="45"/>
        <v/>
      </c>
      <c r="GV40" s="4" t="str">
        <f t="shared" si="45"/>
        <v/>
      </c>
      <c r="GW40" s="4" t="str">
        <f t="shared" si="45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0">
        <v>30100049</v>
      </c>
      <c r="B41" s="95" t="s">
        <v>158</v>
      </c>
      <c r="C41" s="74" t="s">
        <v>159</v>
      </c>
      <c r="D41" s="5">
        <v>107</v>
      </c>
      <c r="E41" s="22">
        <v>5.03</v>
      </c>
      <c r="F41" s="23">
        <f t="shared" si="0"/>
        <v>538.21</v>
      </c>
      <c r="G41" s="23">
        <f>+'[2]19'!$L$61</f>
        <v>569.1</v>
      </c>
      <c r="H41" s="23">
        <f t="shared" si="1"/>
        <v>8.6</v>
      </c>
      <c r="I41" s="23">
        <f t="shared" si="2"/>
        <v>2</v>
      </c>
      <c r="J41" s="23">
        <f t="shared" si="3"/>
        <v>546.81000000000006</v>
      </c>
      <c r="K41" s="23">
        <f t="shared" si="4"/>
        <v>1.5727583621367565</v>
      </c>
      <c r="L41" s="23">
        <f t="shared" si="5"/>
        <v>0.35143208574942891</v>
      </c>
      <c r="M41" s="10">
        <v>0.4</v>
      </c>
      <c r="N41" s="23">
        <f t="shared" si="6"/>
        <v>2.1872400000000005</v>
      </c>
      <c r="O41" s="23">
        <f t="shared" si="7"/>
        <v>-1.5241904478861854</v>
      </c>
      <c r="P41" s="23">
        <f t="shared" si="8"/>
        <v>0</v>
      </c>
      <c r="Q41" s="7">
        <v>0.6</v>
      </c>
      <c r="R41" s="6">
        <f t="shared" si="9"/>
        <v>0.32808599999999999</v>
      </c>
      <c r="S41" s="5"/>
      <c r="T41" s="5"/>
      <c r="U41" s="5"/>
      <c r="V41" s="5"/>
      <c r="W41" s="5"/>
      <c r="X41" s="5"/>
      <c r="Y41" s="5"/>
      <c r="Z41" s="5"/>
      <c r="AA41" s="5"/>
      <c r="AB41" s="4">
        <v>1.2</v>
      </c>
      <c r="AC41" s="4">
        <v>7.4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>
        <v>2</v>
      </c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6"/>
        <v>0.21945465518187299</v>
      </c>
      <c r="BQ41" s="4">
        <f t="shared" si="46"/>
        <v>470.51093023255828</v>
      </c>
      <c r="BR41" s="4">
        <f t="shared" si="46"/>
        <v>0</v>
      </c>
      <c r="BS41" s="4">
        <f t="shared" si="46"/>
        <v>0</v>
      </c>
      <c r="BT41" s="4">
        <f t="shared" si="46"/>
        <v>0</v>
      </c>
      <c r="BU41" s="4">
        <f t="shared" si="46"/>
        <v>0</v>
      </c>
      <c r="BV41" s="4" t="str">
        <f t="shared" si="46"/>
        <v/>
      </c>
      <c r="BW41" s="4">
        <f t="shared" si="46"/>
        <v>0</v>
      </c>
      <c r="BX41" s="4">
        <f t="shared" si="46"/>
        <v>0</v>
      </c>
      <c r="BY41" s="4" t="str">
        <f t="shared" si="46"/>
        <v/>
      </c>
      <c r="BZ41" s="4" t="str">
        <f t="shared" si="46"/>
        <v/>
      </c>
      <c r="CA41" s="4" t="str">
        <f t="shared" si="46"/>
        <v/>
      </c>
      <c r="CB41" s="4" t="str">
        <f t="shared" si="46"/>
        <v/>
      </c>
      <c r="CC41" s="4" t="str">
        <f t="shared" si="46"/>
        <v/>
      </c>
      <c r="CD41" s="4" t="str">
        <f t="shared" si="46"/>
        <v/>
      </c>
      <c r="CE41" s="4" t="str">
        <f t="shared" si="46"/>
        <v/>
      </c>
      <c r="CF41" s="4" t="str">
        <f t="shared" si="42"/>
        <v/>
      </c>
      <c r="CG41" s="4" t="str">
        <f t="shared" si="42"/>
        <v/>
      </c>
      <c r="CH41" s="4">
        <f t="shared" si="42"/>
        <v>0</v>
      </c>
      <c r="CI41" s="4">
        <f t="shared" si="42"/>
        <v>0</v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5" t="s">
        <v>158</v>
      </c>
      <c r="DG41" s="74" t="s">
        <v>159</v>
      </c>
      <c r="DH41" s="5">
        <f t="shared" si="30"/>
        <v>107</v>
      </c>
      <c r="DI41" s="24">
        <v>5.03</v>
      </c>
      <c r="DJ41" s="23">
        <f t="shared" si="13"/>
        <v>538.21</v>
      </c>
      <c r="DK41" s="23">
        <f t="shared" si="31"/>
        <v>569.1</v>
      </c>
      <c r="DL41" s="23">
        <f t="shared" si="14"/>
        <v>8.6</v>
      </c>
      <c r="DM41" s="23">
        <f t="shared" si="15"/>
        <v>2</v>
      </c>
      <c r="DN41" s="23">
        <f t="shared" si="16"/>
        <v>546.81000000000006</v>
      </c>
      <c r="DO41" s="23">
        <f t="shared" si="17"/>
        <v>1.5727583621367565</v>
      </c>
      <c r="DP41" s="23">
        <f t="shared" si="18"/>
        <v>0.35143208574942891</v>
      </c>
      <c r="DQ41" s="10">
        <v>0.4</v>
      </c>
      <c r="DR41" s="23">
        <f t="shared" si="19"/>
        <v>2.1872400000000005</v>
      </c>
      <c r="DS41" s="23">
        <f t="shared" si="20"/>
        <v>-1.5241904478861854</v>
      </c>
      <c r="DT41" s="23">
        <f t="shared" si="21"/>
        <v>0</v>
      </c>
      <c r="DU41" s="7">
        <v>0.6</v>
      </c>
      <c r="DV41" s="6">
        <f t="shared" si="22"/>
        <v>0.32808599999999999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1.2</v>
      </c>
      <c r="EG41" s="54">
        <f t="shared" si="43"/>
        <v>7.4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7"/>
        <v>0</v>
      </c>
      <c r="FB41" s="54">
        <f t="shared" si="47"/>
        <v>0</v>
      </c>
      <c r="FC41" s="54">
        <f t="shared" si="47"/>
        <v>0</v>
      </c>
      <c r="FD41" s="54">
        <f t="shared" si="44"/>
        <v>0</v>
      </c>
      <c r="FE41" s="54">
        <f t="shared" si="44"/>
        <v>0</v>
      </c>
      <c r="FF41" s="54">
        <f t="shared" si="44"/>
        <v>2</v>
      </c>
      <c r="FG41" s="54">
        <f t="shared" si="44"/>
        <v>0</v>
      </c>
      <c r="FH41" s="54">
        <f t="shared" si="44"/>
        <v>0</v>
      </c>
      <c r="FI41" s="54">
        <f t="shared" si="44"/>
        <v>0</v>
      </c>
      <c r="FJ41" s="54">
        <f t="shared" si="44"/>
        <v>0</v>
      </c>
      <c r="FK41" s="54">
        <f t="shared" si="44"/>
        <v>0</v>
      </c>
      <c r="FL41" s="54">
        <f t="shared" si="44"/>
        <v>0</v>
      </c>
      <c r="FM41" s="54">
        <f t="shared" si="44"/>
        <v>0</v>
      </c>
      <c r="FN41" s="54">
        <f t="shared" si="44"/>
        <v>0</v>
      </c>
      <c r="FO41" s="54">
        <f t="shared" si="44"/>
        <v>0</v>
      </c>
      <c r="FP41" s="54">
        <f t="shared" si="44"/>
        <v>0</v>
      </c>
      <c r="FQ41" s="54">
        <f t="shared" si="44"/>
        <v>0</v>
      </c>
      <c r="FR41" s="54">
        <f t="shared" si="39"/>
        <v>0</v>
      </c>
      <c r="FS41" s="54">
        <f t="shared" si="39"/>
        <v>0</v>
      </c>
      <c r="FT41" s="4">
        <f t="shared" si="48"/>
        <v>0.21945465518187299</v>
      </c>
      <c r="FU41" s="4">
        <f t="shared" si="48"/>
        <v>470.51093023255828</v>
      </c>
      <c r="FV41" s="4">
        <f t="shared" si="48"/>
        <v>0</v>
      </c>
      <c r="FW41" s="4">
        <f t="shared" si="48"/>
        <v>0</v>
      </c>
      <c r="FX41" s="4">
        <f t="shared" si="48"/>
        <v>0</v>
      </c>
      <c r="FY41" s="4">
        <f t="shared" si="48"/>
        <v>0</v>
      </c>
      <c r="FZ41" s="4" t="str">
        <f t="shared" si="48"/>
        <v/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5"/>
        <v/>
      </c>
      <c r="GK41" s="4" t="str">
        <f t="shared" si="45"/>
        <v/>
      </c>
      <c r="GL41" s="4">
        <f t="shared" si="45"/>
        <v>0</v>
      </c>
      <c r="GM41" s="4">
        <f t="shared" si="45"/>
        <v>0</v>
      </c>
      <c r="GN41" s="4" t="str">
        <f t="shared" si="45"/>
        <v/>
      </c>
      <c r="GO41" s="4" t="str">
        <f t="shared" si="45"/>
        <v/>
      </c>
      <c r="GP41" s="4" t="str">
        <f t="shared" si="45"/>
        <v/>
      </c>
      <c r="GQ41" s="4" t="str">
        <f t="shared" si="45"/>
        <v/>
      </c>
      <c r="GR41" s="4" t="str">
        <f t="shared" si="45"/>
        <v/>
      </c>
      <c r="GS41" s="4" t="str">
        <f t="shared" si="45"/>
        <v/>
      </c>
      <c r="GT41" s="4" t="str">
        <f t="shared" si="45"/>
        <v/>
      </c>
      <c r="GU41" s="4" t="str">
        <f t="shared" si="45"/>
        <v/>
      </c>
      <c r="GV41" s="4" t="str">
        <f t="shared" si="45"/>
        <v/>
      </c>
      <c r="GW41" s="4" t="str">
        <f t="shared" si="45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0">
        <v>30100050</v>
      </c>
      <c r="B42" s="97"/>
      <c r="C42" s="74" t="s">
        <v>134</v>
      </c>
      <c r="D42" s="5">
        <v>764</v>
      </c>
      <c r="E42" s="22">
        <v>5.03</v>
      </c>
      <c r="F42" s="23">
        <f t="shared" si="0"/>
        <v>3842.92</v>
      </c>
      <c r="G42" s="23">
        <f>+'[2]19'!$L$62</f>
        <v>3983.7000000000003</v>
      </c>
      <c r="H42" s="23">
        <f t="shared" si="1"/>
        <v>17.2</v>
      </c>
      <c r="I42" s="23">
        <f t="shared" si="2"/>
        <v>9</v>
      </c>
      <c r="J42" s="23">
        <f t="shared" si="3"/>
        <v>3860.12</v>
      </c>
      <c r="K42" s="23">
        <f t="shared" si="4"/>
        <v>0.44558200263204251</v>
      </c>
      <c r="L42" s="23">
        <f t="shared" si="5"/>
        <v>0.2259206265532043</v>
      </c>
      <c r="M42" s="10">
        <v>0.4</v>
      </c>
      <c r="N42" s="23">
        <f t="shared" si="6"/>
        <v>15.440480000000001</v>
      </c>
      <c r="O42" s="23">
        <f t="shared" si="7"/>
        <v>-0.27150262918524681</v>
      </c>
      <c r="P42" s="23">
        <f t="shared" si="8"/>
        <v>0</v>
      </c>
      <c r="Q42" s="7">
        <v>0.6</v>
      </c>
      <c r="R42" s="6">
        <f t="shared" si="9"/>
        <v>2.3160719999999997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>
        <v>17.2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>
        <v>4.5</v>
      </c>
      <c r="BC42" s="4"/>
      <c r="BD42" s="4"/>
      <c r="BE42" s="4"/>
      <c r="BF42" s="4"/>
      <c r="BG42" s="4"/>
      <c r="BH42" s="4"/>
      <c r="BI42" s="4"/>
      <c r="BJ42" s="4"/>
      <c r="BK42" s="4"/>
      <c r="BL42" s="4">
        <v>4.5</v>
      </c>
      <c r="BM42" s="4"/>
      <c r="BN42" s="4"/>
      <c r="BO42" s="4"/>
      <c r="BP42" s="4">
        <f t="shared" si="46"/>
        <v>0</v>
      </c>
      <c r="BQ42" s="4">
        <f t="shared" si="46"/>
        <v>3860.12</v>
      </c>
      <c r="BR42" s="4">
        <f t="shared" si="46"/>
        <v>0</v>
      </c>
      <c r="BS42" s="4">
        <f t="shared" si="46"/>
        <v>0</v>
      </c>
      <c r="BT42" s="4">
        <f t="shared" si="46"/>
        <v>0</v>
      </c>
      <c r="BU42" s="4">
        <f t="shared" si="46"/>
        <v>0</v>
      </c>
      <c r="BV42" s="4" t="str">
        <f t="shared" si="46"/>
        <v/>
      </c>
      <c r="BW42" s="4">
        <f t="shared" si="46"/>
        <v>0</v>
      </c>
      <c r="BX42" s="4">
        <f t="shared" si="46"/>
        <v>0</v>
      </c>
      <c r="BY42" s="4" t="str">
        <f t="shared" si="46"/>
        <v/>
      </c>
      <c r="BZ42" s="4" t="str">
        <f t="shared" si="46"/>
        <v/>
      </c>
      <c r="CA42" s="4" t="str">
        <f t="shared" si="46"/>
        <v/>
      </c>
      <c r="CB42" s="4" t="str">
        <f t="shared" si="46"/>
        <v/>
      </c>
      <c r="CC42" s="4" t="str">
        <f t="shared" si="46"/>
        <v/>
      </c>
      <c r="CD42" s="4" t="str">
        <f t="shared" si="46"/>
        <v/>
      </c>
      <c r="CE42" s="4" t="str">
        <f t="shared" si="46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>
        <f t="shared" si="42"/>
        <v>0</v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7"/>
      <c r="DG42" s="74" t="s">
        <v>134</v>
      </c>
      <c r="DH42" s="5">
        <f t="shared" si="30"/>
        <v>764</v>
      </c>
      <c r="DI42" s="24">
        <v>5.03</v>
      </c>
      <c r="DJ42" s="23">
        <f t="shared" si="13"/>
        <v>3842.92</v>
      </c>
      <c r="DK42" s="23">
        <f t="shared" si="31"/>
        <v>3983.7000000000003</v>
      </c>
      <c r="DL42" s="23">
        <f t="shared" si="14"/>
        <v>17.2</v>
      </c>
      <c r="DM42" s="23">
        <f t="shared" si="15"/>
        <v>9</v>
      </c>
      <c r="DN42" s="23">
        <f t="shared" si="16"/>
        <v>3860.12</v>
      </c>
      <c r="DO42" s="23">
        <f t="shared" si="17"/>
        <v>0.44558200263204251</v>
      </c>
      <c r="DP42" s="23">
        <f t="shared" si="18"/>
        <v>0.2259206265532043</v>
      </c>
      <c r="DQ42" s="10">
        <v>0.4</v>
      </c>
      <c r="DR42" s="23">
        <f t="shared" si="19"/>
        <v>15.440480000000001</v>
      </c>
      <c r="DS42" s="23">
        <f t="shared" si="20"/>
        <v>-0.27150262918524681</v>
      </c>
      <c r="DT42" s="23">
        <f t="shared" si="21"/>
        <v>0</v>
      </c>
      <c r="DU42" s="7">
        <v>0.6</v>
      </c>
      <c r="DV42" s="6">
        <f t="shared" si="22"/>
        <v>2.3160719999999997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17.2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7"/>
        <v>0</v>
      </c>
      <c r="FB42" s="54">
        <f t="shared" si="47"/>
        <v>0</v>
      </c>
      <c r="FC42" s="54">
        <f t="shared" si="47"/>
        <v>0</v>
      </c>
      <c r="FD42" s="54">
        <f t="shared" si="44"/>
        <v>0</v>
      </c>
      <c r="FE42" s="54">
        <f t="shared" si="44"/>
        <v>0</v>
      </c>
      <c r="FF42" s="54">
        <f t="shared" si="44"/>
        <v>4.5</v>
      </c>
      <c r="FG42" s="54">
        <f t="shared" si="44"/>
        <v>0</v>
      </c>
      <c r="FH42" s="54">
        <f t="shared" si="44"/>
        <v>0</v>
      </c>
      <c r="FI42" s="54">
        <f t="shared" si="44"/>
        <v>0</v>
      </c>
      <c r="FJ42" s="54">
        <f t="shared" si="44"/>
        <v>0</v>
      </c>
      <c r="FK42" s="54">
        <f t="shared" si="44"/>
        <v>0</v>
      </c>
      <c r="FL42" s="54">
        <f t="shared" si="44"/>
        <v>0</v>
      </c>
      <c r="FM42" s="54">
        <f t="shared" si="44"/>
        <v>0</v>
      </c>
      <c r="FN42" s="54">
        <f t="shared" si="44"/>
        <v>0</v>
      </c>
      <c r="FO42" s="54">
        <f t="shared" si="44"/>
        <v>0</v>
      </c>
      <c r="FP42" s="54">
        <f t="shared" si="44"/>
        <v>4.5</v>
      </c>
      <c r="FQ42" s="54">
        <f t="shared" si="44"/>
        <v>0</v>
      </c>
      <c r="FR42" s="54">
        <f t="shared" si="39"/>
        <v>0</v>
      </c>
      <c r="FS42" s="54">
        <f t="shared" si="39"/>
        <v>0</v>
      </c>
      <c r="FT42" s="4">
        <f t="shared" si="48"/>
        <v>0</v>
      </c>
      <c r="FU42" s="4">
        <f t="shared" si="48"/>
        <v>3860.12</v>
      </c>
      <c r="FV42" s="4">
        <f t="shared" si="48"/>
        <v>0</v>
      </c>
      <c r="FW42" s="4">
        <f t="shared" si="48"/>
        <v>0</v>
      </c>
      <c r="FX42" s="4">
        <f t="shared" si="48"/>
        <v>0</v>
      </c>
      <c r="FY42" s="4">
        <f t="shared" si="48"/>
        <v>0</v>
      </c>
      <c r="FZ42" s="4" t="str">
        <f t="shared" si="48"/>
        <v/>
      </c>
      <c r="GA42" s="4">
        <f t="shared" si="48"/>
        <v>0</v>
      </c>
      <c r="GB42" s="4">
        <f t="shared" si="48"/>
        <v>0</v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5"/>
        <v/>
      </c>
      <c r="GK42" s="4" t="str">
        <f t="shared" si="45"/>
        <v/>
      </c>
      <c r="GL42" s="4" t="str">
        <f t="shared" si="45"/>
        <v/>
      </c>
      <c r="GM42" s="4">
        <f t="shared" si="45"/>
        <v>0</v>
      </c>
      <c r="GN42" s="4" t="str">
        <f t="shared" si="45"/>
        <v/>
      </c>
      <c r="GO42" s="4" t="str">
        <f t="shared" si="45"/>
        <v/>
      </c>
      <c r="GP42" s="4" t="str">
        <f t="shared" si="45"/>
        <v/>
      </c>
      <c r="GQ42" s="4" t="str">
        <f t="shared" si="45"/>
        <v/>
      </c>
      <c r="GR42" s="4" t="str">
        <f t="shared" si="45"/>
        <v/>
      </c>
      <c r="GS42" s="4" t="str">
        <f t="shared" si="45"/>
        <v/>
      </c>
      <c r="GT42" s="4" t="str">
        <f t="shared" si="45"/>
        <v/>
      </c>
      <c r="GU42" s="4" t="str">
        <f t="shared" si="45"/>
        <v/>
      </c>
      <c r="GV42" s="4" t="str">
        <f t="shared" si="45"/>
        <v/>
      </c>
      <c r="GW42" s="4" t="str">
        <f t="shared" si="45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5" t="s">
        <v>160</v>
      </c>
      <c r="C43" s="74" t="s">
        <v>134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6"/>
        <v/>
      </c>
      <c r="BQ43" s="4" t="str">
        <f t="shared" si="46"/>
        <v/>
      </c>
      <c r="BR43" s="4" t="str">
        <f t="shared" si="46"/>
        <v/>
      </c>
      <c r="BS43" s="4">
        <f t="shared" si="46"/>
        <v>0</v>
      </c>
      <c r="BT43" s="4" t="str">
        <f t="shared" si="46"/>
        <v/>
      </c>
      <c r="BU43" s="4">
        <f t="shared" si="46"/>
        <v>0</v>
      </c>
      <c r="BV43" s="4" t="str">
        <f t="shared" si="46"/>
        <v/>
      </c>
      <c r="BW43" s="4">
        <f t="shared" si="46"/>
        <v>0</v>
      </c>
      <c r="BX43" s="4" t="str">
        <f t="shared" si="46"/>
        <v/>
      </c>
      <c r="BY43" s="4" t="str">
        <f t="shared" si="46"/>
        <v/>
      </c>
      <c r="BZ43" s="4" t="str">
        <f t="shared" si="46"/>
        <v/>
      </c>
      <c r="CA43" s="4" t="str">
        <f t="shared" si="46"/>
        <v/>
      </c>
      <c r="CB43" s="4" t="str">
        <f t="shared" si="46"/>
        <v/>
      </c>
      <c r="CC43" s="4" t="str">
        <f t="shared" si="46"/>
        <v/>
      </c>
      <c r="CD43" s="4" t="str">
        <f t="shared" si="46"/>
        <v/>
      </c>
      <c r="CE43" s="4" t="str">
        <f t="shared" si="46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5" t="s">
        <v>160</v>
      </c>
      <c r="DG43" s="74" t="s">
        <v>134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7"/>
        <v>0</v>
      </c>
      <c r="FB43" s="54">
        <f t="shared" si="47"/>
        <v>0</v>
      </c>
      <c r="FC43" s="54">
        <f t="shared" si="47"/>
        <v>0</v>
      </c>
      <c r="FD43" s="54">
        <f t="shared" si="44"/>
        <v>0</v>
      </c>
      <c r="FE43" s="54">
        <f t="shared" si="44"/>
        <v>0</v>
      </c>
      <c r="FF43" s="54">
        <f t="shared" si="44"/>
        <v>0</v>
      </c>
      <c r="FG43" s="54">
        <f t="shared" si="44"/>
        <v>0</v>
      </c>
      <c r="FH43" s="54">
        <f t="shared" si="44"/>
        <v>0</v>
      </c>
      <c r="FI43" s="54">
        <f t="shared" si="44"/>
        <v>0</v>
      </c>
      <c r="FJ43" s="54">
        <f t="shared" si="44"/>
        <v>0</v>
      </c>
      <c r="FK43" s="54">
        <f t="shared" si="44"/>
        <v>0</v>
      </c>
      <c r="FL43" s="54">
        <f t="shared" si="44"/>
        <v>0</v>
      </c>
      <c r="FM43" s="54">
        <f t="shared" si="44"/>
        <v>0</v>
      </c>
      <c r="FN43" s="54">
        <f t="shared" si="44"/>
        <v>0</v>
      </c>
      <c r="FO43" s="54">
        <f t="shared" si="44"/>
        <v>0</v>
      </c>
      <c r="FP43" s="54">
        <f t="shared" si="44"/>
        <v>0</v>
      </c>
      <c r="FQ43" s="54">
        <f t="shared" si="44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5"/>
        <v/>
      </c>
      <c r="GK43" s="4" t="str">
        <f t="shared" si="45"/>
        <v/>
      </c>
      <c r="GL43" s="4" t="str">
        <f t="shared" si="45"/>
        <v/>
      </c>
      <c r="GM43" s="4" t="str">
        <f t="shared" si="45"/>
        <v/>
      </c>
      <c r="GN43" s="4" t="str">
        <f t="shared" si="45"/>
        <v/>
      </c>
      <c r="GO43" s="4" t="str">
        <f t="shared" si="45"/>
        <v/>
      </c>
      <c r="GP43" s="4" t="str">
        <f t="shared" si="45"/>
        <v/>
      </c>
      <c r="GQ43" s="4" t="str">
        <f t="shared" si="45"/>
        <v/>
      </c>
      <c r="GR43" s="4" t="str">
        <f t="shared" si="45"/>
        <v/>
      </c>
      <c r="GS43" s="4" t="str">
        <f t="shared" si="45"/>
        <v/>
      </c>
      <c r="GT43" s="4" t="str">
        <f t="shared" si="45"/>
        <v/>
      </c>
      <c r="GU43" s="4" t="str">
        <f t="shared" si="45"/>
        <v/>
      </c>
      <c r="GV43" s="4" t="str">
        <f t="shared" si="45"/>
        <v/>
      </c>
      <c r="GW43" s="4" t="str">
        <f t="shared" si="45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6"/>
      <c r="C44" s="74" t="s">
        <v>132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6"/>
        <v/>
      </c>
      <c r="BQ44" s="4" t="str">
        <f t="shared" si="46"/>
        <v/>
      </c>
      <c r="BR44" s="4" t="str">
        <f t="shared" si="46"/>
        <v/>
      </c>
      <c r="BS44" s="4">
        <f t="shared" si="46"/>
        <v>0</v>
      </c>
      <c r="BT44" s="4" t="str">
        <f t="shared" si="46"/>
        <v/>
      </c>
      <c r="BU44" s="4">
        <f t="shared" si="46"/>
        <v>0</v>
      </c>
      <c r="BV44" s="4" t="str">
        <f t="shared" si="46"/>
        <v/>
      </c>
      <c r="BW44" s="4">
        <f t="shared" si="46"/>
        <v>0</v>
      </c>
      <c r="BX44" s="4" t="str">
        <f t="shared" si="46"/>
        <v/>
      </c>
      <c r="BY44" s="4" t="str">
        <f t="shared" si="46"/>
        <v/>
      </c>
      <c r="BZ44" s="4" t="str">
        <f t="shared" si="46"/>
        <v/>
      </c>
      <c r="CA44" s="4" t="str">
        <f t="shared" si="46"/>
        <v/>
      </c>
      <c r="CB44" s="4" t="str">
        <f t="shared" si="46"/>
        <v/>
      </c>
      <c r="CC44" s="4" t="str">
        <f t="shared" si="46"/>
        <v/>
      </c>
      <c r="CD44" s="4" t="str">
        <f t="shared" si="46"/>
        <v/>
      </c>
      <c r="CE44" s="4" t="str">
        <f t="shared" si="46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6"/>
      <c r="DG44" s="74" t="s">
        <v>132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7"/>
        <v>0</v>
      </c>
      <c r="FB44" s="54">
        <f t="shared" si="47"/>
        <v>0</v>
      </c>
      <c r="FC44" s="54">
        <f t="shared" si="47"/>
        <v>0</v>
      </c>
      <c r="FD44" s="54">
        <f t="shared" si="44"/>
        <v>0</v>
      </c>
      <c r="FE44" s="54">
        <f t="shared" si="44"/>
        <v>0</v>
      </c>
      <c r="FF44" s="54">
        <f t="shared" si="44"/>
        <v>0</v>
      </c>
      <c r="FG44" s="54">
        <f t="shared" si="44"/>
        <v>0</v>
      </c>
      <c r="FH44" s="54">
        <f t="shared" si="44"/>
        <v>0</v>
      </c>
      <c r="FI44" s="54">
        <f t="shared" si="44"/>
        <v>0</v>
      </c>
      <c r="FJ44" s="54">
        <f t="shared" si="44"/>
        <v>0</v>
      </c>
      <c r="FK44" s="54">
        <f t="shared" si="44"/>
        <v>0</v>
      </c>
      <c r="FL44" s="54">
        <f t="shared" si="44"/>
        <v>0</v>
      </c>
      <c r="FM44" s="54">
        <f t="shared" si="44"/>
        <v>0</v>
      </c>
      <c r="FN44" s="54">
        <f t="shared" si="44"/>
        <v>0</v>
      </c>
      <c r="FO44" s="54">
        <f t="shared" si="44"/>
        <v>0</v>
      </c>
      <c r="FP44" s="54">
        <f t="shared" si="44"/>
        <v>0</v>
      </c>
      <c r="FQ44" s="54">
        <f t="shared" si="44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5"/>
        <v/>
      </c>
      <c r="GK44" s="4" t="str">
        <f t="shared" si="45"/>
        <v/>
      </c>
      <c r="GL44" s="4" t="str">
        <f t="shared" si="45"/>
        <v/>
      </c>
      <c r="GM44" s="4" t="str">
        <f t="shared" si="45"/>
        <v/>
      </c>
      <c r="GN44" s="4" t="str">
        <f t="shared" si="45"/>
        <v/>
      </c>
      <c r="GO44" s="4" t="str">
        <f t="shared" si="45"/>
        <v/>
      </c>
      <c r="GP44" s="4" t="str">
        <f t="shared" si="45"/>
        <v/>
      </c>
      <c r="GQ44" s="4" t="str">
        <f t="shared" si="45"/>
        <v/>
      </c>
      <c r="GR44" s="4" t="str">
        <f t="shared" si="45"/>
        <v/>
      </c>
      <c r="GS44" s="4" t="str">
        <f t="shared" si="45"/>
        <v/>
      </c>
      <c r="GT44" s="4" t="str">
        <f t="shared" si="45"/>
        <v/>
      </c>
      <c r="GU44" s="4" t="str">
        <f t="shared" si="45"/>
        <v/>
      </c>
      <c r="GV44" s="4" t="str">
        <f t="shared" si="45"/>
        <v/>
      </c>
      <c r="GW44" s="4" t="str">
        <f t="shared" si="45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7" t="s">
        <v>161</v>
      </c>
      <c r="C45" s="74" t="s">
        <v>150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6"/>
        <v/>
      </c>
      <c r="BQ45" s="4" t="str">
        <f t="shared" si="46"/>
        <v/>
      </c>
      <c r="BR45" s="4" t="str">
        <f t="shared" si="46"/>
        <v/>
      </c>
      <c r="BS45" s="4">
        <f t="shared" si="46"/>
        <v>0</v>
      </c>
      <c r="BT45" s="4" t="str">
        <f t="shared" si="46"/>
        <v/>
      </c>
      <c r="BU45" s="4">
        <f t="shared" si="46"/>
        <v>0</v>
      </c>
      <c r="BV45" s="4" t="str">
        <f t="shared" si="46"/>
        <v/>
      </c>
      <c r="BW45" s="4">
        <f t="shared" si="46"/>
        <v>0</v>
      </c>
      <c r="BX45" s="4" t="str">
        <f t="shared" si="46"/>
        <v/>
      </c>
      <c r="BY45" s="4" t="str">
        <f t="shared" si="46"/>
        <v/>
      </c>
      <c r="BZ45" s="4" t="str">
        <f t="shared" si="46"/>
        <v/>
      </c>
      <c r="CA45" s="4" t="str">
        <f t="shared" si="46"/>
        <v/>
      </c>
      <c r="CB45" s="4" t="str">
        <f t="shared" si="46"/>
        <v/>
      </c>
      <c r="CC45" s="4" t="str">
        <f t="shared" si="46"/>
        <v/>
      </c>
      <c r="CD45" s="4" t="str">
        <f t="shared" si="46"/>
        <v/>
      </c>
      <c r="CE45" s="4" t="str">
        <f t="shared" si="46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7" t="s">
        <v>161</v>
      </c>
      <c r="DG45" s="74" t="s">
        <v>150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7"/>
        <v>0</v>
      </c>
      <c r="FB45" s="54">
        <f t="shared" si="47"/>
        <v>0</v>
      </c>
      <c r="FC45" s="54">
        <f t="shared" si="47"/>
        <v>0</v>
      </c>
      <c r="FD45" s="54">
        <f t="shared" si="44"/>
        <v>0</v>
      </c>
      <c r="FE45" s="54">
        <f t="shared" si="44"/>
        <v>0</v>
      </c>
      <c r="FF45" s="54">
        <f t="shared" si="44"/>
        <v>0</v>
      </c>
      <c r="FG45" s="54">
        <f t="shared" si="44"/>
        <v>0</v>
      </c>
      <c r="FH45" s="54">
        <f t="shared" si="44"/>
        <v>0</v>
      </c>
      <c r="FI45" s="54">
        <f t="shared" si="44"/>
        <v>0</v>
      </c>
      <c r="FJ45" s="54">
        <f t="shared" si="44"/>
        <v>0</v>
      </c>
      <c r="FK45" s="54">
        <f t="shared" si="44"/>
        <v>0</v>
      </c>
      <c r="FL45" s="54">
        <f t="shared" si="44"/>
        <v>0</v>
      </c>
      <c r="FM45" s="54">
        <f t="shared" si="44"/>
        <v>0</v>
      </c>
      <c r="FN45" s="54">
        <f t="shared" si="44"/>
        <v>0</v>
      </c>
      <c r="FO45" s="54">
        <f t="shared" si="44"/>
        <v>0</v>
      </c>
      <c r="FP45" s="54">
        <f t="shared" si="44"/>
        <v>0</v>
      </c>
      <c r="FQ45" s="54">
        <f t="shared" si="44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5"/>
        <v/>
      </c>
      <c r="GK45" s="4" t="str">
        <f t="shared" si="45"/>
        <v/>
      </c>
      <c r="GL45" s="4" t="str">
        <f t="shared" si="45"/>
        <v/>
      </c>
      <c r="GM45" s="4" t="str">
        <f t="shared" si="45"/>
        <v/>
      </c>
      <c r="GN45" s="4" t="str">
        <f t="shared" si="45"/>
        <v/>
      </c>
      <c r="GO45" s="4" t="str">
        <f t="shared" si="45"/>
        <v/>
      </c>
      <c r="GP45" s="4" t="str">
        <f t="shared" si="45"/>
        <v/>
      </c>
      <c r="GQ45" s="4" t="str">
        <f t="shared" si="45"/>
        <v/>
      </c>
      <c r="GR45" s="4" t="str">
        <f t="shared" si="45"/>
        <v/>
      </c>
      <c r="GS45" s="4" t="str">
        <f t="shared" si="45"/>
        <v/>
      </c>
      <c r="GT45" s="4" t="str">
        <f t="shared" si="45"/>
        <v/>
      </c>
      <c r="GU45" s="4" t="str">
        <f t="shared" si="45"/>
        <v/>
      </c>
      <c r="GV45" s="4" t="str">
        <f t="shared" si="45"/>
        <v/>
      </c>
      <c r="GW45" s="4" t="str">
        <f t="shared" si="45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6"/>
      <c r="C46" s="74" t="s">
        <v>162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6"/>
        <v/>
      </c>
      <c r="BQ46" s="4" t="str">
        <f t="shared" si="46"/>
        <v/>
      </c>
      <c r="BR46" s="4" t="str">
        <f t="shared" si="46"/>
        <v/>
      </c>
      <c r="BS46" s="4">
        <f t="shared" si="46"/>
        <v>0</v>
      </c>
      <c r="BT46" s="4" t="str">
        <f t="shared" si="46"/>
        <v/>
      </c>
      <c r="BU46" s="4">
        <f t="shared" si="46"/>
        <v>0</v>
      </c>
      <c r="BV46" s="4" t="str">
        <f t="shared" si="46"/>
        <v/>
      </c>
      <c r="BW46" s="4">
        <f t="shared" si="46"/>
        <v>0</v>
      </c>
      <c r="BX46" s="4" t="str">
        <f t="shared" si="46"/>
        <v/>
      </c>
      <c r="BY46" s="4" t="str">
        <f t="shared" si="46"/>
        <v/>
      </c>
      <c r="BZ46" s="4" t="str">
        <f t="shared" si="46"/>
        <v/>
      </c>
      <c r="CA46" s="4" t="str">
        <f t="shared" si="46"/>
        <v/>
      </c>
      <c r="CB46" s="4" t="str">
        <f t="shared" si="46"/>
        <v/>
      </c>
      <c r="CC46" s="4" t="str">
        <f t="shared" si="46"/>
        <v/>
      </c>
      <c r="CD46" s="4" t="str">
        <f t="shared" si="46"/>
        <v/>
      </c>
      <c r="CE46" s="4" t="str">
        <f t="shared" si="46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6"/>
      <c r="DG46" s="74" t="s">
        <v>162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7"/>
        <v>0</v>
      </c>
      <c r="FB46" s="54">
        <f t="shared" si="47"/>
        <v>0</v>
      </c>
      <c r="FC46" s="54">
        <f t="shared" si="47"/>
        <v>0</v>
      </c>
      <c r="FD46" s="54">
        <f t="shared" si="47"/>
        <v>0</v>
      </c>
      <c r="FE46" s="54">
        <f t="shared" si="47"/>
        <v>0</v>
      </c>
      <c r="FF46" s="54">
        <f t="shared" si="47"/>
        <v>0</v>
      </c>
      <c r="FG46" s="54">
        <f t="shared" si="47"/>
        <v>0</v>
      </c>
      <c r="FH46" s="54">
        <f t="shared" si="44"/>
        <v>0</v>
      </c>
      <c r="FI46" s="54">
        <f t="shared" si="44"/>
        <v>0</v>
      </c>
      <c r="FJ46" s="54">
        <f t="shared" si="44"/>
        <v>0</v>
      </c>
      <c r="FK46" s="54">
        <f t="shared" si="44"/>
        <v>0</v>
      </c>
      <c r="FL46" s="54">
        <f t="shared" si="44"/>
        <v>0</v>
      </c>
      <c r="FM46" s="54">
        <f t="shared" si="44"/>
        <v>0</v>
      </c>
      <c r="FN46" s="54">
        <f t="shared" si="44"/>
        <v>0</v>
      </c>
      <c r="FO46" s="54">
        <f t="shared" si="44"/>
        <v>0</v>
      </c>
      <c r="FP46" s="54">
        <f t="shared" si="44"/>
        <v>0</v>
      </c>
      <c r="FQ46" s="54">
        <f t="shared" si="44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5"/>
        <v/>
      </c>
      <c r="GK46" s="4" t="str">
        <f t="shared" si="45"/>
        <v/>
      </c>
      <c r="GL46" s="4" t="str">
        <f t="shared" si="45"/>
        <v/>
      </c>
      <c r="GM46" s="4" t="str">
        <f t="shared" si="45"/>
        <v/>
      </c>
      <c r="GN46" s="4" t="str">
        <f t="shared" si="45"/>
        <v/>
      </c>
      <c r="GO46" s="4" t="str">
        <f t="shared" si="45"/>
        <v/>
      </c>
      <c r="GP46" s="4" t="str">
        <f t="shared" si="45"/>
        <v/>
      </c>
      <c r="GQ46" s="4" t="str">
        <f t="shared" si="45"/>
        <v/>
      </c>
      <c r="GR46" s="4" t="str">
        <f t="shared" si="45"/>
        <v/>
      </c>
      <c r="GS46" s="4" t="str">
        <f t="shared" si="45"/>
        <v/>
      </c>
      <c r="GT46" s="4" t="str">
        <f t="shared" si="45"/>
        <v/>
      </c>
      <c r="GU46" s="4" t="str">
        <f t="shared" si="45"/>
        <v/>
      </c>
      <c r="GV46" s="4" t="str">
        <f t="shared" si="45"/>
        <v/>
      </c>
      <c r="GW46" s="4" t="str">
        <f t="shared" si="45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7" t="s">
        <v>163</v>
      </c>
      <c r="C47" s="74" t="s">
        <v>150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6"/>
        <v/>
      </c>
      <c r="BQ47" s="4" t="str">
        <f t="shared" si="46"/>
        <v/>
      </c>
      <c r="BR47" s="4" t="str">
        <f t="shared" si="46"/>
        <v/>
      </c>
      <c r="BS47" s="4">
        <f t="shared" si="46"/>
        <v>0</v>
      </c>
      <c r="BT47" s="4" t="str">
        <f t="shared" si="46"/>
        <v/>
      </c>
      <c r="BU47" s="4">
        <f t="shared" si="46"/>
        <v>0</v>
      </c>
      <c r="BV47" s="4" t="str">
        <f t="shared" si="46"/>
        <v/>
      </c>
      <c r="BW47" s="4">
        <f t="shared" si="46"/>
        <v>0</v>
      </c>
      <c r="BX47" s="4" t="str">
        <f t="shared" si="46"/>
        <v/>
      </c>
      <c r="BY47" s="4" t="str">
        <f t="shared" si="46"/>
        <v/>
      </c>
      <c r="BZ47" s="4" t="str">
        <f t="shared" si="46"/>
        <v/>
      </c>
      <c r="CA47" s="4" t="str">
        <f t="shared" si="46"/>
        <v/>
      </c>
      <c r="CB47" s="4" t="str">
        <f t="shared" si="46"/>
        <v/>
      </c>
      <c r="CC47" s="4" t="str">
        <f t="shared" si="46"/>
        <v/>
      </c>
      <c r="CD47" s="4" t="str">
        <f t="shared" si="46"/>
        <v/>
      </c>
      <c r="CE47" s="4" t="str">
        <f t="shared" si="46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89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7" t="s">
        <v>163</v>
      </c>
      <c r="DG47" s="74" t="s">
        <v>150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7"/>
        <v>0</v>
      </c>
      <c r="FB47" s="54">
        <f t="shared" si="47"/>
        <v>0</v>
      </c>
      <c r="FC47" s="54">
        <f t="shared" si="47"/>
        <v>0</v>
      </c>
      <c r="FD47" s="54">
        <f t="shared" si="47"/>
        <v>0</v>
      </c>
      <c r="FE47" s="54">
        <f t="shared" si="47"/>
        <v>0</v>
      </c>
      <c r="FF47" s="54">
        <f t="shared" si="47"/>
        <v>0</v>
      </c>
      <c r="FG47" s="54">
        <f t="shared" si="47"/>
        <v>0</v>
      </c>
      <c r="FH47" s="54">
        <f t="shared" si="44"/>
        <v>0</v>
      </c>
      <c r="FI47" s="54">
        <f t="shared" si="44"/>
        <v>0</v>
      </c>
      <c r="FJ47" s="54">
        <f t="shared" si="44"/>
        <v>0</v>
      </c>
      <c r="FK47" s="54">
        <f t="shared" si="44"/>
        <v>0</v>
      </c>
      <c r="FL47" s="54">
        <f t="shared" si="44"/>
        <v>0</v>
      </c>
      <c r="FM47" s="54">
        <f t="shared" si="44"/>
        <v>0</v>
      </c>
      <c r="FN47" s="54">
        <f t="shared" si="44"/>
        <v>0</v>
      </c>
      <c r="FO47" s="54">
        <f t="shared" si="44"/>
        <v>0</v>
      </c>
      <c r="FP47" s="54">
        <f t="shared" si="44"/>
        <v>0</v>
      </c>
      <c r="FQ47" s="54">
        <f t="shared" si="44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5"/>
        <v/>
      </c>
      <c r="GK47" s="4" t="str">
        <f t="shared" si="45"/>
        <v/>
      </c>
      <c r="GL47" s="4" t="str">
        <f t="shared" si="45"/>
        <v/>
      </c>
      <c r="GM47" s="4" t="str">
        <f t="shared" si="45"/>
        <v/>
      </c>
      <c r="GN47" s="4" t="str">
        <f t="shared" si="45"/>
        <v/>
      </c>
      <c r="GO47" s="4" t="str">
        <f t="shared" si="45"/>
        <v/>
      </c>
      <c r="GP47" s="4" t="str">
        <f t="shared" si="45"/>
        <v/>
      </c>
      <c r="GQ47" s="4" t="str">
        <f t="shared" si="45"/>
        <v/>
      </c>
      <c r="GR47" s="4" t="str">
        <f t="shared" si="45"/>
        <v/>
      </c>
      <c r="GS47" s="4" t="str">
        <f t="shared" si="45"/>
        <v/>
      </c>
      <c r="GT47" s="4" t="str">
        <f t="shared" si="45"/>
        <v/>
      </c>
      <c r="GU47" s="4" t="str">
        <f t="shared" si="45"/>
        <v/>
      </c>
      <c r="GV47" s="4" t="str">
        <f t="shared" si="45"/>
        <v/>
      </c>
      <c r="GW47" s="4" t="str">
        <f t="shared" si="45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6"/>
      <c r="C48" s="74" t="s">
        <v>162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6"/>
        <v/>
      </c>
      <c r="BQ48" s="4" t="str">
        <f t="shared" si="46"/>
        <v/>
      </c>
      <c r="BR48" s="4" t="str">
        <f t="shared" si="46"/>
        <v/>
      </c>
      <c r="BS48" s="4">
        <f t="shared" si="46"/>
        <v>0</v>
      </c>
      <c r="BT48" s="4" t="str">
        <f t="shared" si="46"/>
        <v/>
      </c>
      <c r="BU48" s="4">
        <f t="shared" si="46"/>
        <v>0</v>
      </c>
      <c r="BV48" s="4" t="str">
        <f t="shared" si="46"/>
        <v/>
      </c>
      <c r="BW48" s="4">
        <f t="shared" si="46"/>
        <v>0</v>
      </c>
      <c r="BX48" s="4" t="str">
        <f t="shared" si="46"/>
        <v/>
      </c>
      <c r="BY48" s="4" t="str">
        <f t="shared" si="46"/>
        <v/>
      </c>
      <c r="BZ48" s="4" t="str">
        <f t="shared" si="46"/>
        <v/>
      </c>
      <c r="CA48" s="4" t="str">
        <f t="shared" si="46"/>
        <v/>
      </c>
      <c r="CB48" s="4" t="str">
        <f t="shared" si="46"/>
        <v/>
      </c>
      <c r="CC48" s="4" t="str">
        <f t="shared" si="46"/>
        <v/>
      </c>
      <c r="CD48" s="4" t="str">
        <f t="shared" si="46"/>
        <v/>
      </c>
      <c r="CE48" s="4" t="str">
        <f t="shared" si="46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K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6"/>
      <c r="DG48" s="74" t="s">
        <v>162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7"/>
        <v>0</v>
      </c>
      <c r="FB48" s="54">
        <f t="shared" si="47"/>
        <v>0</v>
      </c>
      <c r="FC48" s="54">
        <f t="shared" si="47"/>
        <v>0</v>
      </c>
      <c r="FD48" s="54">
        <f t="shared" si="47"/>
        <v>0</v>
      </c>
      <c r="FE48" s="54">
        <f t="shared" si="47"/>
        <v>0</v>
      </c>
      <c r="FF48" s="54">
        <f t="shared" si="47"/>
        <v>0</v>
      </c>
      <c r="FG48" s="54">
        <f t="shared" si="47"/>
        <v>0</v>
      </c>
      <c r="FH48" s="54">
        <f t="shared" si="44"/>
        <v>0</v>
      </c>
      <c r="FI48" s="54">
        <f t="shared" si="44"/>
        <v>0</v>
      </c>
      <c r="FJ48" s="54">
        <f t="shared" si="44"/>
        <v>0</v>
      </c>
      <c r="FK48" s="54">
        <f t="shared" si="44"/>
        <v>0</v>
      </c>
      <c r="FL48" s="54">
        <f t="shared" si="44"/>
        <v>0</v>
      </c>
      <c r="FM48" s="54">
        <f t="shared" si="44"/>
        <v>0</v>
      </c>
      <c r="FN48" s="54">
        <f t="shared" si="44"/>
        <v>0</v>
      </c>
      <c r="FO48" s="54">
        <f t="shared" si="44"/>
        <v>0</v>
      </c>
      <c r="FP48" s="54">
        <f t="shared" si="44"/>
        <v>0</v>
      </c>
      <c r="FQ48" s="54">
        <f t="shared" si="44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5"/>
        <v/>
      </c>
      <c r="GK48" s="4" t="str">
        <f t="shared" si="45"/>
        <v/>
      </c>
      <c r="GL48" s="4" t="str">
        <f t="shared" si="45"/>
        <v/>
      </c>
      <c r="GM48" s="4" t="str">
        <f t="shared" si="45"/>
        <v/>
      </c>
      <c r="GN48" s="4" t="str">
        <f t="shared" si="45"/>
        <v/>
      </c>
      <c r="GO48" s="4" t="str">
        <f t="shared" si="45"/>
        <v/>
      </c>
      <c r="GP48" s="4" t="str">
        <f t="shared" si="45"/>
        <v/>
      </c>
      <c r="GQ48" s="4" t="str">
        <f t="shared" si="45"/>
        <v/>
      </c>
      <c r="GR48" s="4" t="str">
        <f t="shared" si="45"/>
        <v/>
      </c>
      <c r="GS48" s="4" t="str">
        <f t="shared" si="45"/>
        <v/>
      </c>
      <c r="GT48" s="4" t="str">
        <f t="shared" si="45"/>
        <v/>
      </c>
      <c r="GU48" s="4" t="str">
        <f t="shared" si="45"/>
        <v/>
      </c>
      <c r="GV48" s="4" t="str">
        <f t="shared" si="45"/>
        <v/>
      </c>
      <c r="GW48" s="4" t="str">
        <f t="shared" si="45"/>
        <v/>
      </c>
      <c r="GX48" s="4" t="str">
        <f t="shared" si="45"/>
        <v/>
      </c>
      <c r="GY48" s="4" t="str">
        <f t="shared" si="45"/>
        <v/>
      </c>
      <c r="GZ48" s="4" t="str">
        <f t="shared" ref="GO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7" t="s">
        <v>164</v>
      </c>
      <c r="C49" s="74" t="s">
        <v>165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6"/>
        <v/>
      </c>
      <c r="BQ49" s="4" t="str">
        <f t="shared" si="46"/>
        <v/>
      </c>
      <c r="BR49" s="4" t="str">
        <f t="shared" si="46"/>
        <v/>
      </c>
      <c r="BS49" s="4">
        <f t="shared" si="46"/>
        <v>0</v>
      </c>
      <c r="BT49" s="4" t="str">
        <f t="shared" si="46"/>
        <v/>
      </c>
      <c r="BU49" s="4">
        <f t="shared" si="46"/>
        <v>0</v>
      </c>
      <c r="BV49" s="4" t="str">
        <f t="shared" si="46"/>
        <v/>
      </c>
      <c r="BW49" s="4">
        <f t="shared" si="46"/>
        <v>0</v>
      </c>
      <c r="BX49" s="4" t="str">
        <f t="shared" si="46"/>
        <v/>
      </c>
      <c r="BY49" s="4" t="str">
        <f t="shared" si="46"/>
        <v/>
      </c>
      <c r="BZ49" s="4" t="str">
        <f t="shared" si="46"/>
        <v/>
      </c>
      <c r="CA49" s="4" t="str">
        <f t="shared" si="46"/>
        <v/>
      </c>
      <c r="CB49" s="4" t="str">
        <f t="shared" si="46"/>
        <v/>
      </c>
      <c r="CC49" s="4" t="str">
        <f t="shared" si="46"/>
        <v/>
      </c>
      <c r="CD49" s="4" t="str">
        <f t="shared" si="46"/>
        <v/>
      </c>
      <c r="CE49" s="4" t="str">
        <f t="shared" si="46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7" t="s">
        <v>164</v>
      </c>
      <c r="DG49" s="74" t="s">
        <v>165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7"/>
        <v>0</v>
      </c>
      <c r="FB49" s="54">
        <f t="shared" si="47"/>
        <v>0</v>
      </c>
      <c r="FC49" s="54">
        <f t="shared" si="47"/>
        <v>0</v>
      </c>
      <c r="FD49" s="54">
        <f t="shared" si="47"/>
        <v>0</v>
      </c>
      <c r="FE49" s="54">
        <f t="shared" si="47"/>
        <v>0</v>
      </c>
      <c r="FF49" s="54">
        <f t="shared" si="47"/>
        <v>0</v>
      </c>
      <c r="FG49" s="54">
        <f t="shared" si="47"/>
        <v>0</v>
      </c>
      <c r="FH49" s="54">
        <f t="shared" si="44"/>
        <v>0</v>
      </c>
      <c r="FI49" s="54">
        <f t="shared" si="44"/>
        <v>0</v>
      </c>
      <c r="FJ49" s="54">
        <f t="shared" si="44"/>
        <v>0</v>
      </c>
      <c r="FK49" s="54">
        <f t="shared" si="44"/>
        <v>0</v>
      </c>
      <c r="FL49" s="54">
        <f t="shared" si="44"/>
        <v>0</v>
      </c>
      <c r="FM49" s="54">
        <f t="shared" si="44"/>
        <v>0</v>
      </c>
      <c r="FN49" s="54">
        <f t="shared" si="44"/>
        <v>0</v>
      </c>
      <c r="FO49" s="54">
        <f t="shared" si="44"/>
        <v>0</v>
      </c>
      <c r="FP49" s="54">
        <f t="shared" si="44"/>
        <v>0</v>
      </c>
      <c r="FQ49" s="54">
        <f t="shared" si="44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5"/>
        <v/>
      </c>
      <c r="GK49" s="4" t="str">
        <f t="shared" si="45"/>
        <v/>
      </c>
      <c r="GL49" s="4" t="str">
        <f t="shared" si="45"/>
        <v/>
      </c>
      <c r="GM49" s="4" t="str">
        <f t="shared" si="45"/>
        <v/>
      </c>
      <c r="GN49" s="4" t="str">
        <f t="shared" si="45"/>
        <v/>
      </c>
      <c r="GO49" s="4" t="str">
        <f t="shared" si="45"/>
        <v/>
      </c>
      <c r="GP49" s="4" t="str">
        <f t="shared" si="45"/>
        <v/>
      </c>
      <c r="GQ49" s="4" t="str">
        <f t="shared" si="45"/>
        <v/>
      </c>
      <c r="GR49" s="4" t="str">
        <f t="shared" si="45"/>
        <v/>
      </c>
      <c r="GS49" s="4" t="str">
        <f t="shared" si="45"/>
        <v/>
      </c>
      <c r="GT49" s="4" t="str">
        <f t="shared" si="45"/>
        <v/>
      </c>
      <c r="GU49" s="4" t="str">
        <f t="shared" si="45"/>
        <v/>
      </c>
      <c r="GV49" s="4" t="str">
        <f t="shared" si="45"/>
        <v/>
      </c>
      <c r="GW49" s="4" t="str">
        <f t="shared" si="45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6"/>
      <c r="C50" s="74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6"/>
        <v/>
      </c>
      <c r="BQ50" s="4" t="str">
        <f t="shared" si="46"/>
        <v/>
      </c>
      <c r="BR50" s="4" t="str">
        <f t="shared" si="46"/>
        <v/>
      </c>
      <c r="BS50" s="4">
        <f t="shared" si="46"/>
        <v>0</v>
      </c>
      <c r="BT50" s="4" t="str">
        <f t="shared" si="46"/>
        <v/>
      </c>
      <c r="BU50" s="4">
        <f t="shared" si="46"/>
        <v>0</v>
      </c>
      <c r="BV50" s="4" t="str">
        <f t="shared" si="46"/>
        <v/>
      </c>
      <c r="BW50" s="4">
        <f t="shared" si="46"/>
        <v>0</v>
      </c>
      <c r="BX50" s="4" t="str">
        <f t="shared" si="46"/>
        <v/>
      </c>
      <c r="BY50" s="4" t="str">
        <f t="shared" si="46"/>
        <v/>
      </c>
      <c r="BZ50" s="4" t="str">
        <f t="shared" si="46"/>
        <v/>
      </c>
      <c r="CA50" s="4" t="str">
        <f t="shared" si="46"/>
        <v/>
      </c>
      <c r="CB50" s="4" t="str">
        <f t="shared" si="46"/>
        <v/>
      </c>
      <c r="CC50" s="4" t="str">
        <f t="shared" si="46"/>
        <v/>
      </c>
      <c r="CD50" s="4" t="str">
        <f t="shared" si="46"/>
        <v/>
      </c>
      <c r="CE50" s="4" t="str">
        <f t="shared" si="46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6"/>
      <c r="DG50" s="74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07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7"/>
        <v>0</v>
      </c>
      <c r="FB50" s="54">
        <f t="shared" si="47"/>
        <v>0</v>
      </c>
      <c r="FC50" s="54">
        <f t="shared" si="47"/>
        <v>0</v>
      </c>
      <c r="FD50" s="54">
        <f t="shared" si="47"/>
        <v>0</v>
      </c>
      <c r="FE50" s="54">
        <f t="shared" si="47"/>
        <v>0</v>
      </c>
      <c r="FF50" s="54">
        <f t="shared" si="47"/>
        <v>0</v>
      </c>
      <c r="FG50" s="54">
        <f t="shared" si="47"/>
        <v>0</v>
      </c>
      <c r="FH50" s="54">
        <f t="shared" si="44"/>
        <v>0</v>
      </c>
      <c r="FI50" s="54">
        <f t="shared" si="44"/>
        <v>0</v>
      </c>
      <c r="FJ50" s="54">
        <f t="shared" si="44"/>
        <v>0</v>
      </c>
      <c r="FK50" s="54">
        <f t="shared" si="44"/>
        <v>0</v>
      </c>
      <c r="FL50" s="54">
        <f t="shared" si="44"/>
        <v>0</v>
      </c>
      <c r="FM50" s="54">
        <f t="shared" si="44"/>
        <v>0</v>
      </c>
      <c r="FN50" s="54">
        <f t="shared" si="44"/>
        <v>0</v>
      </c>
      <c r="FO50" s="54">
        <f t="shared" si="44"/>
        <v>0</v>
      </c>
      <c r="FP50" s="54">
        <f t="shared" si="44"/>
        <v>0</v>
      </c>
      <c r="FQ50" s="54">
        <f t="shared" si="44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5"/>
        <v/>
      </c>
      <c r="GK50" s="4" t="str">
        <f t="shared" si="45"/>
        <v/>
      </c>
      <c r="GL50" s="4" t="str">
        <f t="shared" si="45"/>
        <v/>
      </c>
      <c r="GM50" s="4" t="str">
        <f t="shared" si="45"/>
        <v/>
      </c>
      <c r="GN50" s="4" t="str">
        <f t="shared" si="45"/>
        <v/>
      </c>
      <c r="GO50" s="4" t="str">
        <f t="shared" si="45"/>
        <v/>
      </c>
      <c r="GP50" s="4" t="str">
        <f t="shared" si="45"/>
        <v/>
      </c>
      <c r="GQ50" s="4" t="str">
        <f t="shared" si="45"/>
        <v/>
      </c>
      <c r="GR50" s="4" t="str">
        <f t="shared" si="45"/>
        <v/>
      </c>
      <c r="GS50" s="4" t="str">
        <f t="shared" si="45"/>
        <v/>
      </c>
      <c r="GT50" s="4" t="str">
        <f t="shared" si="45"/>
        <v/>
      </c>
      <c r="GU50" s="4" t="str">
        <f t="shared" si="45"/>
        <v/>
      </c>
      <c r="GV50" s="4" t="str">
        <f t="shared" si="45"/>
        <v/>
      </c>
      <c r="GW50" s="4" t="str">
        <f t="shared" si="45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5" t="s">
        <v>166</v>
      </c>
      <c r="C51" s="74" t="s">
        <v>167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6"/>
        <v/>
      </c>
      <c r="BQ51" s="4" t="str">
        <f t="shared" si="46"/>
        <v/>
      </c>
      <c r="BR51" s="4" t="str">
        <f t="shared" si="46"/>
        <v/>
      </c>
      <c r="BS51" s="4">
        <f t="shared" si="46"/>
        <v>0</v>
      </c>
      <c r="BT51" s="4" t="str">
        <f t="shared" si="46"/>
        <v/>
      </c>
      <c r="BU51" s="4">
        <f t="shared" si="46"/>
        <v>0</v>
      </c>
      <c r="BV51" s="4" t="str">
        <f t="shared" si="46"/>
        <v/>
      </c>
      <c r="BW51" s="4">
        <f t="shared" si="46"/>
        <v>0</v>
      </c>
      <c r="BX51" s="4" t="str">
        <f t="shared" si="46"/>
        <v/>
      </c>
      <c r="BY51" s="4" t="str">
        <f t="shared" si="46"/>
        <v/>
      </c>
      <c r="BZ51" s="4" t="str">
        <f t="shared" si="46"/>
        <v/>
      </c>
      <c r="CA51" s="4" t="str">
        <f t="shared" si="46"/>
        <v/>
      </c>
      <c r="CB51" s="4" t="str">
        <f t="shared" si="46"/>
        <v/>
      </c>
      <c r="CC51" s="4" t="str">
        <f t="shared" si="46"/>
        <v/>
      </c>
      <c r="CD51" s="4" t="str">
        <f t="shared" si="46"/>
        <v/>
      </c>
      <c r="CE51" s="4" t="str">
        <f t="shared" si="46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5" t="s">
        <v>166</v>
      </c>
      <c r="DG51" s="74" t="s">
        <v>167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67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7"/>
        <v>0</v>
      </c>
      <c r="FB51" s="54">
        <f t="shared" si="47"/>
        <v>0</v>
      </c>
      <c r="FC51" s="54">
        <f t="shared" si="47"/>
        <v>0</v>
      </c>
      <c r="FD51" s="54">
        <f t="shared" si="47"/>
        <v>0</v>
      </c>
      <c r="FE51" s="54">
        <f t="shared" si="47"/>
        <v>0</v>
      </c>
      <c r="FF51" s="54">
        <f t="shared" si="47"/>
        <v>0</v>
      </c>
      <c r="FG51" s="54">
        <f t="shared" si="47"/>
        <v>0</v>
      </c>
      <c r="FH51" s="54">
        <f t="shared" si="44"/>
        <v>0</v>
      </c>
      <c r="FI51" s="54">
        <f t="shared" si="44"/>
        <v>0</v>
      </c>
      <c r="FJ51" s="54">
        <f t="shared" si="44"/>
        <v>0</v>
      </c>
      <c r="FK51" s="54">
        <f t="shared" si="44"/>
        <v>0</v>
      </c>
      <c r="FL51" s="54">
        <f t="shared" si="44"/>
        <v>0</v>
      </c>
      <c r="FM51" s="54">
        <f t="shared" si="44"/>
        <v>0</v>
      </c>
      <c r="FN51" s="54">
        <f t="shared" si="44"/>
        <v>0</v>
      </c>
      <c r="FO51" s="54">
        <f t="shared" si="44"/>
        <v>0</v>
      </c>
      <c r="FP51" s="54">
        <f t="shared" si="44"/>
        <v>0</v>
      </c>
      <c r="FQ51" s="54">
        <f t="shared" si="44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5"/>
        <v/>
      </c>
      <c r="GK51" s="4" t="str">
        <f t="shared" si="45"/>
        <v/>
      </c>
      <c r="GL51" s="4" t="str">
        <f t="shared" si="45"/>
        <v/>
      </c>
      <c r="GM51" s="4" t="str">
        <f t="shared" si="45"/>
        <v/>
      </c>
      <c r="GN51" s="4" t="str">
        <f t="shared" si="45"/>
        <v/>
      </c>
      <c r="GO51" s="4" t="str">
        <f t="shared" si="45"/>
        <v/>
      </c>
      <c r="GP51" s="4" t="str">
        <f t="shared" si="45"/>
        <v/>
      </c>
      <c r="GQ51" s="4" t="str">
        <f t="shared" si="45"/>
        <v/>
      </c>
      <c r="GR51" s="4" t="str">
        <f t="shared" si="45"/>
        <v/>
      </c>
      <c r="GS51" s="4" t="str">
        <f t="shared" si="45"/>
        <v/>
      </c>
      <c r="GT51" s="4" t="str">
        <f t="shared" si="45"/>
        <v/>
      </c>
      <c r="GU51" s="4" t="str">
        <f t="shared" si="45"/>
        <v/>
      </c>
      <c r="GV51" s="4" t="str">
        <f t="shared" si="45"/>
        <v/>
      </c>
      <c r="GW51" s="4" t="str">
        <f t="shared" si="45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6"/>
      <c r="C52" s="74" t="s">
        <v>159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6"/>
        <v/>
      </c>
      <c r="BQ52" s="4" t="str">
        <f t="shared" si="46"/>
        <v/>
      </c>
      <c r="BR52" s="4" t="str">
        <f t="shared" si="46"/>
        <v/>
      </c>
      <c r="BS52" s="4">
        <f t="shared" si="46"/>
        <v>0</v>
      </c>
      <c r="BT52" s="4" t="str">
        <f t="shared" ref="BS52:CH7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ref="CI52:CS75" si="57">IF(ISERROR(BD52/AL52*100),"",(BD52/AL52*100))</f>
        <v/>
      </c>
      <c r="CS52" s="4" t="str">
        <f t="shared" si="57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6"/>
      <c r="DG52" s="74" t="s">
        <v>159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7"/>
        <v>0</v>
      </c>
      <c r="FB52" s="54">
        <f t="shared" si="47"/>
        <v>0</v>
      </c>
      <c r="FC52" s="54">
        <f t="shared" si="47"/>
        <v>0</v>
      </c>
      <c r="FD52" s="54">
        <f t="shared" si="47"/>
        <v>0</v>
      </c>
      <c r="FE52" s="54">
        <f t="shared" si="47"/>
        <v>0</v>
      </c>
      <c r="FF52" s="54">
        <f t="shared" si="47"/>
        <v>0</v>
      </c>
      <c r="FG52" s="54">
        <f t="shared" si="47"/>
        <v>0</v>
      </c>
      <c r="FH52" s="54">
        <f t="shared" si="44"/>
        <v>0</v>
      </c>
      <c r="FI52" s="54">
        <f t="shared" si="44"/>
        <v>0</v>
      </c>
      <c r="FJ52" s="54">
        <f t="shared" si="44"/>
        <v>0</v>
      </c>
      <c r="FK52" s="54">
        <f t="shared" si="44"/>
        <v>0</v>
      </c>
      <c r="FL52" s="54">
        <f t="shared" si="44"/>
        <v>0</v>
      </c>
      <c r="FM52" s="54">
        <f t="shared" si="44"/>
        <v>0</v>
      </c>
      <c r="FN52" s="54">
        <f t="shared" si="44"/>
        <v>0</v>
      </c>
      <c r="FO52" s="54">
        <f t="shared" si="44"/>
        <v>0</v>
      </c>
      <c r="FP52" s="54">
        <f t="shared" si="44"/>
        <v>0</v>
      </c>
      <c r="FQ52" s="54">
        <f t="shared" si="44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75" si="58">IF(ISERROR(EJ52/DR52*100),"",(EJ52/DR52*100))</f>
        <v/>
      </c>
      <c r="FY52" s="4" t="str">
        <f t="shared" si="58"/>
        <v/>
      </c>
      <c r="FZ52" s="4" t="str">
        <f t="shared" si="58"/>
        <v/>
      </c>
      <c r="GA52" s="4">
        <f t="shared" si="58"/>
        <v>0</v>
      </c>
      <c r="GB52" s="4" t="str">
        <f t="shared" si="58"/>
        <v/>
      </c>
      <c r="GC52" s="4" t="str">
        <f t="shared" si="58"/>
        <v/>
      </c>
      <c r="GD52" s="4" t="str">
        <f t="shared" si="58"/>
        <v/>
      </c>
      <c r="GE52" s="4" t="str">
        <f t="shared" si="58"/>
        <v/>
      </c>
      <c r="GF52" s="4" t="str">
        <f t="shared" si="58"/>
        <v/>
      </c>
      <c r="GG52" s="4" t="str">
        <f t="shared" si="58"/>
        <v/>
      </c>
      <c r="GH52" s="4" t="str">
        <f t="shared" si="58"/>
        <v/>
      </c>
      <c r="GI52" s="4" t="str">
        <f t="shared" si="58"/>
        <v/>
      </c>
      <c r="GJ52" s="4" t="str">
        <f t="shared" si="58"/>
        <v/>
      </c>
      <c r="GK52" s="4" t="str">
        <f t="shared" si="58"/>
        <v/>
      </c>
      <c r="GL52" s="4" t="str">
        <f t="shared" si="58"/>
        <v/>
      </c>
      <c r="GM52" s="4" t="str">
        <f t="shared" si="45"/>
        <v/>
      </c>
      <c r="GN52" s="4" t="str">
        <f t="shared" si="45"/>
        <v/>
      </c>
      <c r="GO52" s="4" t="str">
        <f t="shared" si="45"/>
        <v/>
      </c>
      <c r="GP52" s="4" t="str">
        <f t="shared" si="45"/>
        <v/>
      </c>
      <c r="GQ52" s="4" t="str">
        <f t="shared" si="45"/>
        <v/>
      </c>
      <c r="GR52" s="4" t="str">
        <f t="shared" si="45"/>
        <v/>
      </c>
      <c r="GS52" s="4" t="str">
        <f t="shared" si="45"/>
        <v/>
      </c>
      <c r="GT52" s="4" t="str">
        <f t="shared" si="45"/>
        <v/>
      </c>
      <c r="GU52" s="4" t="str">
        <f t="shared" si="45"/>
        <v/>
      </c>
      <c r="GV52" s="4" t="str">
        <f t="shared" ref="GM52:GW75" si="59">IF(ISERROR(FH52/EP52*100),"",(FH52/EP52*100))</f>
        <v/>
      </c>
      <c r="GW52" s="4" t="str">
        <f t="shared" si="59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5" t="s">
        <v>168</v>
      </c>
      <c r="C53" s="74" t="s">
        <v>169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57"/>
        <v/>
      </c>
      <c r="CJ53" s="4" t="str">
        <f t="shared" si="57"/>
        <v/>
      </c>
      <c r="CK53" s="4" t="str">
        <f t="shared" si="57"/>
        <v/>
      </c>
      <c r="CL53" s="4" t="str">
        <f t="shared" si="57"/>
        <v/>
      </c>
      <c r="CM53" s="4" t="str">
        <f t="shared" si="57"/>
        <v/>
      </c>
      <c r="CN53" s="4" t="str">
        <f t="shared" si="57"/>
        <v/>
      </c>
      <c r="CO53" s="4" t="str">
        <f t="shared" si="57"/>
        <v/>
      </c>
      <c r="CP53" s="4" t="str">
        <f t="shared" si="57"/>
        <v/>
      </c>
      <c r="CQ53" s="4" t="str">
        <f t="shared" si="57"/>
        <v/>
      </c>
      <c r="CR53" s="4" t="str">
        <f t="shared" si="57"/>
        <v/>
      </c>
      <c r="CS53" s="4" t="str">
        <f t="shared" si="57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5" t="s">
        <v>168</v>
      </c>
      <c r="DG53" s="74" t="s">
        <v>169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7"/>
        <v>0</v>
      </c>
      <c r="FB53" s="54">
        <f t="shared" si="47"/>
        <v>0</v>
      </c>
      <c r="FC53" s="54">
        <f t="shared" si="47"/>
        <v>0</v>
      </c>
      <c r="FD53" s="54">
        <f t="shared" si="47"/>
        <v>0</v>
      </c>
      <c r="FE53" s="54">
        <f t="shared" si="47"/>
        <v>0</v>
      </c>
      <c r="FF53" s="54">
        <f t="shared" si="47"/>
        <v>0</v>
      </c>
      <c r="FG53" s="54">
        <f t="shared" si="47"/>
        <v>0</v>
      </c>
      <c r="FH53" s="54">
        <f t="shared" si="44"/>
        <v>0</v>
      </c>
      <c r="FI53" s="54">
        <f t="shared" si="44"/>
        <v>0</v>
      </c>
      <c r="FJ53" s="54">
        <f t="shared" si="44"/>
        <v>0</v>
      </c>
      <c r="FK53" s="54">
        <f t="shared" si="44"/>
        <v>0</v>
      </c>
      <c r="FL53" s="54">
        <f t="shared" si="44"/>
        <v>0</v>
      </c>
      <c r="FM53" s="54">
        <f t="shared" si="44"/>
        <v>0</v>
      </c>
      <c r="FN53" s="54">
        <f t="shared" si="44"/>
        <v>0</v>
      </c>
      <c r="FO53" s="54">
        <f t="shared" si="44"/>
        <v>0</v>
      </c>
      <c r="FP53" s="54">
        <f t="shared" si="44"/>
        <v>0</v>
      </c>
      <c r="FQ53" s="54">
        <f t="shared" si="44"/>
        <v>0</v>
      </c>
      <c r="FR53" s="54">
        <f t="shared" si="39"/>
        <v>0</v>
      </c>
      <c r="FS53" s="54">
        <f t="shared" si="39"/>
        <v>0</v>
      </c>
      <c r="FT53" s="4" t="str">
        <f t="shared" ref="FT53:GI103" si="61">IF(ISERROR(EF53/DN53*100),"",(EF53/DN53*100))</f>
        <v/>
      </c>
      <c r="FU53" s="4" t="str">
        <f t="shared" si="61"/>
        <v/>
      </c>
      <c r="FV53" s="4" t="str">
        <f t="shared" si="61"/>
        <v/>
      </c>
      <c r="FW53" s="4">
        <f t="shared" si="58"/>
        <v>0</v>
      </c>
      <c r="FX53" s="4" t="str">
        <f t="shared" si="58"/>
        <v/>
      </c>
      <c r="FY53" s="4" t="str">
        <f t="shared" si="58"/>
        <v/>
      </c>
      <c r="FZ53" s="4" t="str">
        <f t="shared" si="58"/>
        <v/>
      </c>
      <c r="GA53" s="4">
        <f t="shared" si="58"/>
        <v>0</v>
      </c>
      <c r="GB53" s="4" t="str">
        <f t="shared" si="58"/>
        <v/>
      </c>
      <c r="GC53" s="4" t="str">
        <f t="shared" si="58"/>
        <v/>
      </c>
      <c r="GD53" s="4" t="str">
        <f t="shared" si="58"/>
        <v/>
      </c>
      <c r="GE53" s="4" t="str">
        <f t="shared" si="58"/>
        <v/>
      </c>
      <c r="GF53" s="4" t="str">
        <f t="shared" si="58"/>
        <v/>
      </c>
      <c r="GG53" s="4" t="str">
        <f t="shared" si="58"/>
        <v/>
      </c>
      <c r="GH53" s="4" t="str">
        <f t="shared" si="58"/>
        <v/>
      </c>
      <c r="GI53" s="4" t="str">
        <f t="shared" si="58"/>
        <v/>
      </c>
      <c r="GJ53" s="4" t="str">
        <f t="shared" si="58"/>
        <v/>
      </c>
      <c r="GK53" s="4" t="str">
        <f t="shared" si="58"/>
        <v/>
      </c>
      <c r="GL53" s="4" t="str">
        <f t="shared" si="58"/>
        <v/>
      </c>
      <c r="GM53" s="4" t="str">
        <f t="shared" si="59"/>
        <v/>
      </c>
      <c r="GN53" s="4" t="str">
        <f t="shared" si="59"/>
        <v/>
      </c>
      <c r="GO53" s="4" t="str">
        <f t="shared" si="59"/>
        <v/>
      </c>
      <c r="GP53" s="4" t="str">
        <f t="shared" si="59"/>
        <v/>
      </c>
      <c r="GQ53" s="4" t="str">
        <f t="shared" si="59"/>
        <v/>
      </c>
      <c r="GR53" s="4" t="str">
        <f t="shared" si="59"/>
        <v/>
      </c>
      <c r="GS53" s="4" t="str">
        <f t="shared" si="59"/>
        <v/>
      </c>
      <c r="GT53" s="4" t="str">
        <f t="shared" si="59"/>
        <v/>
      </c>
      <c r="GU53" s="4" t="str">
        <f t="shared" si="59"/>
        <v/>
      </c>
      <c r="GV53" s="4" t="str">
        <f t="shared" si="59"/>
        <v/>
      </c>
      <c r="GW53" s="4" t="str">
        <f t="shared" si="59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6"/>
      <c r="C54" s="74" t="s">
        <v>170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7"/>
        <v/>
      </c>
      <c r="CJ54" s="4" t="str">
        <f t="shared" si="57"/>
        <v/>
      </c>
      <c r="CK54" s="4" t="str">
        <f t="shared" si="57"/>
        <v/>
      </c>
      <c r="CL54" s="4" t="str">
        <f t="shared" si="57"/>
        <v/>
      </c>
      <c r="CM54" s="4" t="str">
        <f t="shared" si="57"/>
        <v/>
      </c>
      <c r="CN54" s="4" t="str">
        <f t="shared" si="57"/>
        <v/>
      </c>
      <c r="CO54" s="4" t="str">
        <f t="shared" si="57"/>
        <v/>
      </c>
      <c r="CP54" s="4" t="str">
        <f t="shared" si="57"/>
        <v/>
      </c>
      <c r="CQ54" s="4" t="str">
        <f t="shared" si="57"/>
        <v/>
      </c>
      <c r="CR54" s="4" t="str">
        <f t="shared" si="57"/>
        <v/>
      </c>
      <c r="CS54" s="4" t="str">
        <f t="shared" si="57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6"/>
      <c r="DG54" s="74" t="s">
        <v>170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7"/>
        <v>0</v>
      </c>
      <c r="FB54" s="54">
        <f t="shared" si="47"/>
        <v>0</v>
      </c>
      <c r="FC54" s="54">
        <f t="shared" si="47"/>
        <v>0</v>
      </c>
      <c r="FD54" s="54">
        <f t="shared" si="47"/>
        <v>0</v>
      </c>
      <c r="FE54" s="54">
        <f t="shared" si="47"/>
        <v>0</v>
      </c>
      <c r="FF54" s="54">
        <f t="shared" si="47"/>
        <v>0</v>
      </c>
      <c r="FG54" s="54">
        <f t="shared" si="47"/>
        <v>0</v>
      </c>
      <c r="FH54" s="54">
        <f t="shared" si="44"/>
        <v>0</v>
      </c>
      <c r="FI54" s="54">
        <f t="shared" si="44"/>
        <v>0</v>
      </c>
      <c r="FJ54" s="54">
        <f t="shared" si="44"/>
        <v>0</v>
      </c>
      <c r="FK54" s="54">
        <f t="shared" si="44"/>
        <v>0</v>
      </c>
      <c r="FL54" s="54">
        <f t="shared" si="44"/>
        <v>0</v>
      </c>
      <c r="FM54" s="54">
        <f t="shared" si="44"/>
        <v>0</v>
      </c>
      <c r="FN54" s="54">
        <f t="shared" si="44"/>
        <v>0</v>
      </c>
      <c r="FO54" s="54">
        <f t="shared" si="44"/>
        <v>0</v>
      </c>
      <c r="FP54" s="54">
        <f t="shared" si="44"/>
        <v>0</v>
      </c>
      <c r="FQ54" s="54">
        <f t="shared" si="44"/>
        <v>0</v>
      </c>
      <c r="FR54" s="54">
        <f t="shared" si="39"/>
        <v>0</v>
      </c>
      <c r="FS54" s="54">
        <f t="shared" si="39"/>
        <v>0</v>
      </c>
      <c r="FT54" s="4" t="str">
        <f t="shared" si="61"/>
        <v/>
      </c>
      <c r="FU54" s="4" t="str">
        <f t="shared" si="61"/>
        <v/>
      </c>
      <c r="FV54" s="4" t="str">
        <f t="shared" si="61"/>
        <v/>
      </c>
      <c r="FW54" s="4">
        <f t="shared" si="58"/>
        <v>0</v>
      </c>
      <c r="FX54" s="4" t="str">
        <f t="shared" si="58"/>
        <v/>
      </c>
      <c r="FY54" s="4" t="str">
        <f t="shared" si="58"/>
        <v/>
      </c>
      <c r="FZ54" s="4" t="str">
        <f t="shared" si="58"/>
        <v/>
      </c>
      <c r="GA54" s="4">
        <f t="shared" si="58"/>
        <v>0</v>
      </c>
      <c r="GB54" s="4" t="str">
        <f t="shared" si="58"/>
        <v/>
      </c>
      <c r="GC54" s="4" t="str">
        <f t="shared" si="58"/>
        <v/>
      </c>
      <c r="GD54" s="4" t="str">
        <f t="shared" si="58"/>
        <v/>
      </c>
      <c r="GE54" s="4" t="str">
        <f t="shared" si="58"/>
        <v/>
      </c>
      <c r="GF54" s="4" t="str">
        <f t="shared" si="58"/>
        <v/>
      </c>
      <c r="GG54" s="4" t="str">
        <f t="shared" si="58"/>
        <v/>
      </c>
      <c r="GH54" s="4" t="str">
        <f t="shared" si="58"/>
        <v/>
      </c>
      <c r="GI54" s="4" t="str">
        <f t="shared" si="58"/>
        <v/>
      </c>
      <c r="GJ54" s="4" t="str">
        <f t="shared" si="58"/>
        <v/>
      </c>
      <c r="GK54" s="4" t="str">
        <f t="shared" si="58"/>
        <v/>
      </c>
      <c r="GL54" s="4" t="str">
        <f t="shared" si="58"/>
        <v/>
      </c>
      <c r="GM54" s="4" t="str">
        <f t="shared" si="59"/>
        <v/>
      </c>
      <c r="GN54" s="4" t="str">
        <f t="shared" si="59"/>
        <v/>
      </c>
      <c r="GO54" s="4" t="str">
        <f t="shared" si="59"/>
        <v/>
      </c>
      <c r="GP54" s="4" t="str">
        <f t="shared" si="59"/>
        <v/>
      </c>
      <c r="GQ54" s="4" t="str">
        <f t="shared" si="59"/>
        <v/>
      </c>
      <c r="GR54" s="4" t="str">
        <f t="shared" si="59"/>
        <v/>
      </c>
      <c r="GS54" s="4" t="str">
        <f t="shared" si="59"/>
        <v/>
      </c>
      <c r="GT54" s="4" t="str">
        <f t="shared" si="59"/>
        <v/>
      </c>
      <c r="GU54" s="4" t="str">
        <f t="shared" si="59"/>
        <v/>
      </c>
      <c r="GV54" s="4" t="str">
        <f t="shared" si="59"/>
        <v/>
      </c>
      <c r="GW54" s="4" t="str">
        <f t="shared" si="59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8" t="s">
        <v>171</v>
      </c>
      <c r="C55" s="74" t="s">
        <v>167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7"/>
        <v/>
      </c>
      <c r="CJ55" s="4" t="str">
        <f t="shared" si="57"/>
        <v/>
      </c>
      <c r="CK55" s="4" t="str">
        <f t="shared" si="57"/>
        <v/>
      </c>
      <c r="CL55" s="4" t="str">
        <f t="shared" si="57"/>
        <v/>
      </c>
      <c r="CM55" s="4" t="str">
        <f t="shared" si="57"/>
        <v/>
      </c>
      <c r="CN55" s="4" t="str">
        <f t="shared" si="57"/>
        <v/>
      </c>
      <c r="CO55" s="4" t="str">
        <f t="shared" si="57"/>
        <v/>
      </c>
      <c r="CP55" s="4" t="str">
        <f t="shared" si="57"/>
        <v/>
      </c>
      <c r="CQ55" s="4" t="str">
        <f t="shared" si="57"/>
        <v/>
      </c>
      <c r="CR55" s="4" t="str">
        <f t="shared" si="57"/>
        <v/>
      </c>
      <c r="CS55" s="4" t="str">
        <f t="shared" si="57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8" t="s">
        <v>171</v>
      </c>
      <c r="DG55" s="74" t="s">
        <v>167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86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7"/>
        <v>0</v>
      </c>
      <c r="FB55" s="54">
        <f t="shared" si="47"/>
        <v>0</v>
      </c>
      <c r="FC55" s="54">
        <f t="shared" si="47"/>
        <v>0</v>
      </c>
      <c r="FD55" s="54">
        <f t="shared" si="47"/>
        <v>0</v>
      </c>
      <c r="FE55" s="54">
        <f t="shared" si="47"/>
        <v>0</v>
      </c>
      <c r="FF55" s="54">
        <f t="shared" si="47"/>
        <v>0</v>
      </c>
      <c r="FG55" s="54">
        <f t="shared" si="47"/>
        <v>0</v>
      </c>
      <c r="FH55" s="54">
        <f t="shared" si="44"/>
        <v>0</v>
      </c>
      <c r="FI55" s="54">
        <f t="shared" si="44"/>
        <v>0</v>
      </c>
      <c r="FJ55" s="54">
        <f t="shared" si="44"/>
        <v>0</v>
      </c>
      <c r="FK55" s="54">
        <f t="shared" si="44"/>
        <v>0</v>
      </c>
      <c r="FL55" s="54">
        <f t="shared" si="44"/>
        <v>0</v>
      </c>
      <c r="FM55" s="54">
        <f t="shared" si="44"/>
        <v>0</v>
      </c>
      <c r="FN55" s="54">
        <f t="shared" si="44"/>
        <v>0</v>
      </c>
      <c r="FO55" s="54">
        <f t="shared" si="44"/>
        <v>0</v>
      </c>
      <c r="FP55" s="54">
        <f t="shared" si="44"/>
        <v>0</v>
      </c>
      <c r="FQ55" s="54">
        <f t="shared" si="44"/>
        <v>0</v>
      </c>
      <c r="FR55" s="54">
        <f t="shared" si="39"/>
        <v>0</v>
      </c>
      <c r="FS55" s="54">
        <f t="shared" si="39"/>
        <v>0</v>
      </c>
      <c r="FT55" s="4" t="str">
        <f t="shared" si="61"/>
        <v/>
      </c>
      <c r="FU55" s="4" t="str">
        <f t="shared" si="61"/>
        <v/>
      </c>
      <c r="FV55" s="4" t="str">
        <f t="shared" si="61"/>
        <v/>
      </c>
      <c r="FW55" s="4">
        <f t="shared" si="58"/>
        <v>0</v>
      </c>
      <c r="FX55" s="4" t="str">
        <f t="shared" si="58"/>
        <v/>
      </c>
      <c r="FY55" s="4" t="str">
        <f t="shared" si="58"/>
        <v/>
      </c>
      <c r="FZ55" s="4" t="str">
        <f t="shared" si="58"/>
        <v/>
      </c>
      <c r="GA55" s="4">
        <f t="shared" si="58"/>
        <v>0</v>
      </c>
      <c r="GB55" s="4" t="str">
        <f t="shared" si="58"/>
        <v/>
      </c>
      <c r="GC55" s="4" t="str">
        <f t="shared" si="58"/>
        <v/>
      </c>
      <c r="GD55" s="4" t="str">
        <f t="shared" si="58"/>
        <v/>
      </c>
      <c r="GE55" s="4" t="str">
        <f t="shared" si="58"/>
        <v/>
      </c>
      <c r="GF55" s="4" t="str">
        <f t="shared" si="58"/>
        <v/>
      </c>
      <c r="GG55" s="4" t="str">
        <f t="shared" si="58"/>
        <v/>
      </c>
      <c r="GH55" s="4" t="str">
        <f t="shared" si="58"/>
        <v/>
      </c>
      <c r="GI55" s="4" t="str">
        <f t="shared" si="58"/>
        <v/>
      </c>
      <c r="GJ55" s="4" t="str">
        <f t="shared" si="58"/>
        <v/>
      </c>
      <c r="GK55" s="4" t="str">
        <f t="shared" si="58"/>
        <v/>
      </c>
      <c r="GL55" s="4" t="str">
        <f t="shared" si="58"/>
        <v/>
      </c>
      <c r="GM55" s="4" t="str">
        <f t="shared" si="59"/>
        <v/>
      </c>
      <c r="GN55" s="4" t="str">
        <f t="shared" si="59"/>
        <v/>
      </c>
      <c r="GO55" s="4" t="str">
        <f t="shared" si="59"/>
        <v/>
      </c>
      <c r="GP55" s="4" t="str">
        <f t="shared" si="59"/>
        <v/>
      </c>
      <c r="GQ55" s="4" t="str">
        <f t="shared" si="59"/>
        <v/>
      </c>
      <c r="GR55" s="4" t="str">
        <f t="shared" si="59"/>
        <v/>
      </c>
      <c r="GS55" s="4" t="str">
        <f t="shared" si="59"/>
        <v/>
      </c>
      <c r="GT55" s="4" t="str">
        <f t="shared" si="59"/>
        <v/>
      </c>
      <c r="GU55" s="4" t="str">
        <f t="shared" si="59"/>
        <v/>
      </c>
      <c r="GV55" s="4" t="str">
        <f t="shared" si="59"/>
        <v/>
      </c>
      <c r="GW55" s="4" t="str">
        <f t="shared" si="59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5" t="s">
        <v>172</v>
      </c>
      <c r="C56" s="74" t="s">
        <v>159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7"/>
        <v/>
      </c>
      <c r="CJ56" s="4" t="str">
        <f t="shared" si="57"/>
        <v/>
      </c>
      <c r="CK56" s="4" t="str">
        <f t="shared" si="57"/>
        <v/>
      </c>
      <c r="CL56" s="4" t="str">
        <f t="shared" si="57"/>
        <v/>
      </c>
      <c r="CM56" s="4" t="str">
        <f t="shared" si="57"/>
        <v/>
      </c>
      <c r="CN56" s="4" t="str">
        <f t="shared" si="57"/>
        <v/>
      </c>
      <c r="CO56" s="4" t="str">
        <f t="shared" si="57"/>
        <v/>
      </c>
      <c r="CP56" s="4" t="str">
        <f t="shared" si="57"/>
        <v/>
      </c>
      <c r="CQ56" s="4" t="str">
        <f t="shared" si="57"/>
        <v/>
      </c>
      <c r="CR56" s="4" t="str">
        <f t="shared" si="57"/>
        <v/>
      </c>
      <c r="CS56" s="4" t="str">
        <f t="shared" si="57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5" t="s">
        <v>172</v>
      </c>
      <c r="DG56" s="74" t="s">
        <v>159</v>
      </c>
      <c r="DH56" s="5">
        <f t="shared" si="30"/>
        <v>0</v>
      </c>
      <c r="DI56" s="24">
        <v>5.09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7"/>
        <v>0</v>
      </c>
      <c r="FB56" s="54">
        <f t="shared" si="47"/>
        <v>0</v>
      </c>
      <c r="FC56" s="54">
        <f t="shared" si="47"/>
        <v>0</v>
      </c>
      <c r="FD56" s="54">
        <f t="shared" si="47"/>
        <v>0</v>
      </c>
      <c r="FE56" s="54">
        <f t="shared" si="47"/>
        <v>0</v>
      </c>
      <c r="FF56" s="54">
        <f t="shared" si="47"/>
        <v>0</v>
      </c>
      <c r="FG56" s="54">
        <f t="shared" si="47"/>
        <v>0</v>
      </c>
      <c r="FH56" s="54">
        <f t="shared" ref="FH56:FS92" si="63">BD56+BD207</f>
        <v>0</v>
      </c>
      <c r="FI56" s="54">
        <f t="shared" si="63"/>
        <v>0</v>
      </c>
      <c r="FJ56" s="54">
        <f t="shared" si="63"/>
        <v>0</v>
      </c>
      <c r="FK56" s="54">
        <f t="shared" si="63"/>
        <v>0</v>
      </c>
      <c r="FL56" s="54">
        <f t="shared" si="63"/>
        <v>0</v>
      </c>
      <c r="FM56" s="54">
        <f t="shared" si="63"/>
        <v>0</v>
      </c>
      <c r="FN56" s="54">
        <f t="shared" si="63"/>
        <v>0</v>
      </c>
      <c r="FO56" s="54">
        <f t="shared" si="63"/>
        <v>0</v>
      </c>
      <c r="FP56" s="54">
        <f t="shared" si="63"/>
        <v>0</v>
      </c>
      <c r="FQ56" s="54">
        <f t="shared" si="63"/>
        <v>0</v>
      </c>
      <c r="FR56" s="54">
        <f t="shared" si="39"/>
        <v>0</v>
      </c>
      <c r="FS56" s="54">
        <f t="shared" si="39"/>
        <v>0</v>
      </c>
      <c r="FT56" s="4" t="str">
        <f t="shared" si="61"/>
        <v/>
      </c>
      <c r="FU56" s="4" t="str">
        <f t="shared" si="61"/>
        <v/>
      </c>
      <c r="FV56" s="4" t="str">
        <f t="shared" si="61"/>
        <v/>
      </c>
      <c r="FW56" s="4">
        <f t="shared" si="58"/>
        <v>0</v>
      </c>
      <c r="FX56" s="4" t="str">
        <f t="shared" si="58"/>
        <v/>
      </c>
      <c r="FY56" s="4" t="str">
        <f t="shared" si="58"/>
        <v/>
      </c>
      <c r="FZ56" s="4" t="str">
        <f t="shared" si="58"/>
        <v/>
      </c>
      <c r="GA56" s="4">
        <f t="shared" si="58"/>
        <v>0</v>
      </c>
      <c r="GB56" s="4" t="str">
        <f t="shared" si="58"/>
        <v/>
      </c>
      <c r="GC56" s="4" t="str">
        <f t="shared" si="58"/>
        <v/>
      </c>
      <c r="GD56" s="4" t="str">
        <f t="shared" si="58"/>
        <v/>
      </c>
      <c r="GE56" s="4" t="str">
        <f t="shared" si="58"/>
        <v/>
      </c>
      <c r="GF56" s="4" t="str">
        <f t="shared" si="58"/>
        <v/>
      </c>
      <c r="GG56" s="4" t="str">
        <f t="shared" si="58"/>
        <v/>
      </c>
      <c r="GH56" s="4" t="str">
        <f t="shared" si="58"/>
        <v/>
      </c>
      <c r="GI56" s="4" t="str">
        <f t="shared" si="58"/>
        <v/>
      </c>
      <c r="GJ56" s="4" t="str">
        <f t="shared" si="58"/>
        <v/>
      </c>
      <c r="GK56" s="4" t="str">
        <f t="shared" si="58"/>
        <v/>
      </c>
      <c r="GL56" s="4" t="str">
        <f t="shared" si="58"/>
        <v/>
      </c>
      <c r="GM56" s="4" t="str">
        <f t="shared" si="59"/>
        <v/>
      </c>
      <c r="GN56" s="4" t="str">
        <f t="shared" si="59"/>
        <v/>
      </c>
      <c r="GO56" s="4" t="str">
        <f t="shared" si="59"/>
        <v/>
      </c>
      <c r="GP56" s="4" t="str">
        <f t="shared" si="59"/>
        <v/>
      </c>
      <c r="GQ56" s="4" t="str">
        <f t="shared" si="59"/>
        <v/>
      </c>
      <c r="GR56" s="4" t="str">
        <f t="shared" si="59"/>
        <v/>
      </c>
      <c r="GS56" s="4" t="str">
        <f t="shared" si="59"/>
        <v/>
      </c>
      <c r="GT56" s="4" t="str">
        <f t="shared" si="59"/>
        <v/>
      </c>
      <c r="GU56" s="4" t="str">
        <f t="shared" si="59"/>
        <v/>
      </c>
      <c r="GV56" s="4" t="str">
        <f t="shared" si="59"/>
        <v/>
      </c>
      <c r="GW56" s="4" t="str">
        <f t="shared" si="59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6"/>
      <c r="C57" s="74" t="s">
        <v>167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7"/>
        <v/>
      </c>
      <c r="CJ57" s="4" t="str">
        <f t="shared" si="57"/>
        <v/>
      </c>
      <c r="CK57" s="4" t="str">
        <f t="shared" si="57"/>
        <v/>
      </c>
      <c r="CL57" s="4" t="str">
        <f t="shared" si="57"/>
        <v/>
      </c>
      <c r="CM57" s="4" t="str">
        <f t="shared" si="57"/>
        <v/>
      </c>
      <c r="CN57" s="4" t="str">
        <f t="shared" si="57"/>
        <v/>
      </c>
      <c r="CO57" s="4" t="str">
        <f t="shared" si="57"/>
        <v/>
      </c>
      <c r="CP57" s="4" t="str">
        <f t="shared" si="57"/>
        <v/>
      </c>
      <c r="CQ57" s="4" t="str">
        <f t="shared" si="57"/>
        <v/>
      </c>
      <c r="CR57" s="4" t="str">
        <f t="shared" si="57"/>
        <v/>
      </c>
      <c r="CS57" s="4" t="str">
        <f t="shared" si="57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6"/>
      <c r="DG57" s="74" t="s">
        <v>167</v>
      </c>
      <c r="DH57" s="5">
        <f t="shared" si="30"/>
        <v>1021</v>
      </c>
      <c r="DI57" s="24">
        <v>5.09</v>
      </c>
      <c r="DJ57" s="23">
        <f t="shared" si="13"/>
        <v>5196.8899999999994</v>
      </c>
      <c r="DK57" s="23">
        <f t="shared" si="31"/>
        <v>5048</v>
      </c>
      <c r="DL57" s="23">
        <f t="shared" si="14"/>
        <v>93.9</v>
      </c>
      <c r="DM57" s="23">
        <f t="shared" si="15"/>
        <v>0</v>
      </c>
      <c r="DN57" s="23">
        <f t="shared" si="16"/>
        <v>5290.7899999999991</v>
      </c>
      <c r="DO57" s="23">
        <f t="shared" si="17"/>
        <v>1.7747822158883648</v>
      </c>
      <c r="DP57" s="23">
        <f t="shared" si="18"/>
        <v>0</v>
      </c>
      <c r="DQ57" s="10">
        <v>1.2</v>
      </c>
      <c r="DR57" s="23">
        <f t="shared" si="19"/>
        <v>63.489479999999986</v>
      </c>
      <c r="DS57" s="23">
        <f t="shared" si="20"/>
        <v>-0.57478221588836487</v>
      </c>
      <c r="DT57" s="23">
        <f t="shared" si="21"/>
        <v>1.1340461443376133</v>
      </c>
      <c r="DU57" s="7">
        <v>1</v>
      </c>
      <c r="DV57" s="6">
        <f t="shared" si="22"/>
        <v>5.2907899999999994</v>
      </c>
      <c r="DW57" s="5">
        <f t="shared" si="55"/>
        <v>0</v>
      </c>
      <c r="DX57" s="5">
        <f t="shared" si="55"/>
        <v>4</v>
      </c>
      <c r="DY57" s="5">
        <f t="shared" si="55"/>
        <v>0</v>
      </c>
      <c r="DZ57" s="5">
        <f t="shared" si="55"/>
        <v>0</v>
      </c>
      <c r="EA57" s="5">
        <f t="shared" si="55"/>
        <v>2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20</v>
      </c>
      <c r="EG57" s="54">
        <f t="shared" si="55"/>
        <v>19</v>
      </c>
      <c r="EH57" s="54">
        <f t="shared" si="55"/>
        <v>0</v>
      </c>
      <c r="EI57" s="54">
        <f t="shared" si="55"/>
        <v>0</v>
      </c>
      <c r="EJ57" s="54">
        <f t="shared" si="55"/>
        <v>35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7.9</v>
      </c>
      <c r="ER57" s="54">
        <f t="shared" si="62"/>
        <v>0</v>
      </c>
      <c r="ES57" s="54">
        <f t="shared" si="62"/>
        <v>12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7"/>
        <v>0</v>
      </c>
      <c r="FB57" s="54">
        <f t="shared" si="47"/>
        <v>0</v>
      </c>
      <c r="FC57" s="54">
        <f t="shared" si="47"/>
        <v>0</v>
      </c>
      <c r="FD57" s="54">
        <f t="shared" si="47"/>
        <v>0</v>
      </c>
      <c r="FE57" s="54">
        <f t="shared" si="47"/>
        <v>0</v>
      </c>
      <c r="FF57" s="54">
        <f t="shared" si="47"/>
        <v>0</v>
      </c>
      <c r="FG57" s="54">
        <f t="shared" si="47"/>
        <v>0</v>
      </c>
      <c r="FH57" s="54">
        <f t="shared" si="63"/>
        <v>0</v>
      </c>
      <c r="FI57" s="54">
        <f t="shared" si="63"/>
        <v>0</v>
      </c>
      <c r="FJ57" s="54">
        <f t="shared" si="63"/>
        <v>0</v>
      </c>
      <c r="FK57" s="54">
        <f t="shared" si="63"/>
        <v>0</v>
      </c>
      <c r="FL57" s="54">
        <f t="shared" si="63"/>
        <v>0</v>
      </c>
      <c r="FM57" s="54">
        <f t="shared" si="63"/>
        <v>0</v>
      </c>
      <c r="FN57" s="54">
        <f t="shared" si="63"/>
        <v>0</v>
      </c>
      <c r="FO57" s="54">
        <f t="shared" si="63"/>
        <v>0</v>
      </c>
      <c r="FP57" s="54">
        <f t="shared" si="63"/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>
        <f t="shared" si="61"/>
        <v>0.3780153814458711</v>
      </c>
      <c r="FU57" s="4">
        <f t="shared" si="61"/>
        <v>1070.5538871139509</v>
      </c>
      <c r="FV57" s="4" t="str">
        <f t="shared" si="61"/>
        <v/>
      </c>
      <c r="FW57" s="4">
        <f t="shared" si="58"/>
        <v>0</v>
      </c>
      <c r="FX57" s="4">
        <f t="shared" si="58"/>
        <v>55.127243127522874</v>
      </c>
      <c r="FY57" s="4">
        <f t="shared" si="58"/>
        <v>0</v>
      </c>
      <c r="FZ57" s="4">
        <f t="shared" si="58"/>
        <v>0</v>
      </c>
      <c r="GA57" s="4">
        <f t="shared" si="58"/>
        <v>0</v>
      </c>
      <c r="GB57" s="4">
        <f t="shared" si="58"/>
        <v>0</v>
      </c>
      <c r="GC57" s="4" t="str">
        <f t="shared" si="58"/>
        <v/>
      </c>
      <c r="GD57" s="4">
        <f t="shared" si="58"/>
        <v>0</v>
      </c>
      <c r="GE57" s="4" t="str">
        <f t="shared" si="58"/>
        <v/>
      </c>
      <c r="GF57" s="4" t="str">
        <f t="shared" si="58"/>
        <v/>
      </c>
      <c r="GG57" s="4">
        <f t="shared" si="58"/>
        <v>600</v>
      </c>
      <c r="GH57" s="4" t="str">
        <f t="shared" si="58"/>
        <v/>
      </c>
      <c r="GI57" s="4" t="str">
        <f t="shared" si="58"/>
        <v/>
      </c>
      <c r="GJ57" s="4" t="str">
        <f t="shared" si="58"/>
        <v/>
      </c>
      <c r="GK57" s="4" t="str">
        <f t="shared" si="58"/>
        <v/>
      </c>
      <c r="GL57" s="4">
        <f t="shared" si="58"/>
        <v>0</v>
      </c>
      <c r="GM57" s="4">
        <f t="shared" si="59"/>
        <v>0</v>
      </c>
      <c r="GN57" s="4" t="str">
        <f t="shared" si="59"/>
        <v/>
      </c>
      <c r="GO57" s="4" t="str">
        <f t="shared" si="59"/>
        <v/>
      </c>
      <c r="GP57" s="4">
        <f t="shared" si="59"/>
        <v>0</v>
      </c>
      <c r="GQ57" s="4" t="str">
        <f t="shared" si="59"/>
        <v/>
      </c>
      <c r="GR57" s="4" t="str">
        <f t="shared" si="59"/>
        <v/>
      </c>
      <c r="GS57" s="4" t="str">
        <f t="shared" si="59"/>
        <v/>
      </c>
      <c r="GT57" s="4" t="str">
        <f t="shared" si="59"/>
        <v/>
      </c>
      <c r="GU57" s="4" t="str">
        <f t="shared" si="59"/>
        <v/>
      </c>
      <c r="GV57" s="4" t="str">
        <f t="shared" si="59"/>
        <v/>
      </c>
      <c r="GW57" s="4">
        <f t="shared" si="59"/>
        <v>0</v>
      </c>
      <c r="GX57" s="4" t="str">
        <f t="shared" si="53"/>
        <v/>
      </c>
      <c r="GY57" s="4">
        <f t="shared" si="53"/>
        <v>0</v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5" t="s">
        <v>173</v>
      </c>
      <c r="C58" s="74" t="s">
        <v>159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7"/>
        <v/>
      </c>
      <c r="CJ58" s="4" t="str">
        <f t="shared" si="57"/>
        <v/>
      </c>
      <c r="CK58" s="4" t="str">
        <f t="shared" si="57"/>
        <v/>
      </c>
      <c r="CL58" s="4" t="str">
        <f t="shared" si="57"/>
        <v/>
      </c>
      <c r="CM58" s="4" t="str">
        <f t="shared" si="57"/>
        <v/>
      </c>
      <c r="CN58" s="4" t="str">
        <f t="shared" si="57"/>
        <v/>
      </c>
      <c r="CO58" s="4" t="str">
        <f t="shared" si="57"/>
        <v/>
      </c>
      <c r="CP58" s="4" t="str">
        <f t="shared" si="57"/>
        <v/>
      </c>
      <c r="CQ58" s="4" t="str">
        <f t="shared" si="57"/>
        <v/>
      </c>
      <c r="CR58" s="4" t="str">
        <f t="shared" si="57"/>
        <v/>
      </c>
      <c r="CS58" s="4" t="str">
        <f t="shared" si="57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5" t="s">
        <v>173</v>
      </c>
      <c r="DG58" s="74" t="s">
        <v>159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7"/>
        <v>0</v>
      </c>
      <c r="FB58" s="54">
        <f t="shared" si="47"/>
        <v>0</v>
      </c>
      <c r="FC58" s="54">
        <f t="shared" si="47"/>
        <v>0</v>
      </c>
      <c r="FD58" s="54">
        <f t="shared" si="47"/>
        <v>0</v>
      </c>
      <c r="FE58" s="54">
        <f t="shared" si="47"/>
        <v>0</v>
      </c>
      <c r="FF58" s="54">
        <f t="shared" si="47"/>
        <v>0</v>
      </c>
      <c r="FG58" s="54">
        <f t="shared" si="47"/>
        <v>0</v>
      </c>
      <c r="FH58" s="54">
        <f t="shared" si="63"/>
        <v>0</v>
      </c>
      <c r="FI58" s="54">
        <f t="shared" si="63"/>
        <v>0</v>
      </c>
      <c r="FJ58" s="54">
        <f t="shared" si="63"/>
        <v>0</v>
      </c>
      <c r="FK58" s="54">
        <f t="shared" si="63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1"/>
        <v/>
      </c>
      <c r="FU58" s="4" t="str">
        <f t="shared" si="61"/>
        <v/>
      </c>
      <c r="FV58" s="4" t="str">
        <f t="shared" si="61"/>
        <v/>
      </c>
      <c r="FW58" s="4">
        <f t="shared" si="58"/>
        <v>0</v>
      </c>
      <c r="FX58" s="4" t="str">
        <f t="shared" si="58"/>
        <v/>
      </c>
      <c r="FY58" s="4" t="str">
        <f t="shared" si="58"/>
        <v/>
      </c>
      <c r="FZ58" s="4" t="str">
        <f t="shared" si="58"/>
        <v/>
      </c>
      <c r="GA58" s="4">
        <f t="shared" si="58"/>
        <v>0</v>
      </c>
      <c r="GB58" s="4" t="str">
        <f t="shared" si="58"/>
        <v/>
      </c>
      <c r="GC58" s="4" t="str">
        <f t="shared" si="58"/>
        <v/>
      </c>
      <c r="GD58" s="4" t="str">
        <f t="shared" si="58"/>
        <v/>
      </c>
      <c r="GE58" s="4" t="str">
        <f t="shared" si="58"/>
        <v/>
      </c>
      <c r="GF58" s="4" t="str">
        <f t="shared" si="58"/>
        <v/>
      </c>
      <c r="GG58" s="4" t="str">
        <f t="shared" si="58"/>
        <v/>
      </c>
      <c r="GH58" s="4" t="str">
        <f t="shared" si="58"/>
        <v/>
      </c>
      <c r="GI58" s="4" t="str">
        <f t="shared" si="58"/>
        <v/>
      </c>
      <c r="GJ58" s="4" t="str">
        <f t="shared" si="58"/>
        <v/>
      </c>
      <c r="GK58" s="4" t="str">
        <f t="shared" si="58"/>
        <v/>
      </c>
      <c r="GL58" s="4" t="str">
        <f t="shared" si="58"/>
        <v/>
      </c>
      <c r="GM58" s="4" t="str">
        <f t="shared" si="59"/>
        <v/>
      </c>
      <c r="GN58" s="4" t="str">
        <f t="shared" si="59"/>
        <v/>
      </c>
      <c r="GO58" s="4" t="str">
        <f t="shared" si="59"/>
        <v/>
      </c>
      <c r="GP58" s="4" t="str">
        <f t="shared" si="59"/>
        <v/>
      </c>
      <c r="GQ58" s="4" t="str">
        <f t="shared" si="59"/>
        <v/>
      </c>
      <c r="GR58" s="4" t="str">
        <f t="shared" si="59"/>
        <v/>
      </c>
      <c r="GS58" s="4" t="str">
        <f t="shared" si="59"/>
        <v/>
      </c>
      <c r="GT58" s="4" t="str">
        <f t="shared" si="59"/>
        <v/>
      </c>
      <c r="GU58" s="4" t="str">
        <f t="shared" si="59"/>
        <v/>
      </c>
      <c r="GV58" s="4" t="str">
        <f t="shared" si="59"/>
        <v/>
      </c>
      <c r="GW58" s="4" t="str">
        <f t="shared" si="59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6"/>
      <c r="C59" s="74" t="s">
        <v>167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7"/>
        <v/>
      </c>
      <c r="CJ59" s="4" t="str">
        <f t="shared" si="57"/>
        <v/>
      </c>
      <c r="CK59" s="4" t="str">
        <f t="shared" si="57"/>
        <v/>
      </c>
      <c r="CL59" s="4" t="str">
        <f t="shared" si="57"/>
        <v/>
      </c>
      <c r="CM59" s="4" t="str">
        <f t="shared" si="57"/>
        <v/>
      </c>
      <c r="CN59" s="4" t="str">
        <f t="shared" si="57"/>
        <v/>
      </c>
      <c r="CO59" s="4" t="str">
        <f t="shared" si="57"/>
        <v/>
      </c>
      <c r="CP59" s="4" t="str">
        <f t="shared" si="57"/>
        <v/>
      </c>
      <c r="CQ59" s="4" t="str">
        <f t="shared" si="57"/>
        <v/>
      </c>
      <c r="CR59" s="4" t="str">
        <f t="shared" si="57"/>
        <v/>
      </c>
      <c r="CS59" s="4" t="str">
        <f t="shared" si="57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6"/>
      <c r="DG59" s="74" t="s">
        <v>167</v>
      </c>
      <c r="DH59" s="5">
        <f t="shared" si="30"/>
        <v>0</v>
      </c>
      <c r="DI59" s="24">
        <v>5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1.2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47"/>
        <v>0</v>
      </c>
      <c r="FB59" s="54">
        <f t="shared" si="47"/>
        <v>0</v>
      </c>
      <c r="FC59" s="54">
        <f t="shared" si="47"/>
        <v>0</v>
      </c>
      <c r="FD59" s="54">
        <f t="shared" si="47"/>
        <v>0</v>
      </c>
      <c r="FE59" s="54">
        <f t="shared" si="47"/>
        <v>0</v>
      </c>
      <c r="FF59" s="54">
        <f t="shared" si="47"/>
        <v>0</v>
      </c>
      <c r="FG59" s="54">
        <f t="shared" si="47"/>
        <v>0</v>
      </c>
      <c r="FH59" s="54">
        <f t="shared" si="63"/>
        <v>0</v>
      </c>
      <c r="FI59" s="54">
        <f t="shared" si="63"/>
        <v>0</v>
      </c>
      <c r="FJ59" s="54">
        <f t="shared" si="63"/>
        <v>0</v>
      </c>
      <c r="FK59" s="54">
        <f t="shared" si="63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1"/>
        <v/>
      </c>
      <c r="FU59" s="4" t="str">
        <f t="shared" si="61"/>
        <v/>
      </c>
      <c r="FV59" s="4" t="str">
        <f t="shared" si="61"/>
        <v/>
      </c>
      <c r="FW59" s="4">
        <f t="shared" si="58"/>
        <v>0</v>
      </c>
      <c r="FX59" s="4" t="str">
        <f t="shared" si="58"/>
        <v/>
      </c>
      <c r="FY59" s="4" t="str">
        <f t="shared" si="58"/>
        <v/>
      </c>
      <c r="FZ59" s="4" t="str">
        <f t="shared" si="58"/>
        <v/>
      </c>
      <c r="GA59" s="4">
        <f t="shared" si="58"/>
        <v>0</v>
      </c>
      <c r="GB59" s="4" t="str">
        <f t="shared" si="58"/>
        <v/>
      </c>
      <c r="GC59" s="4" t="str">
        <f t="shared" si="58"/>
        <v/>
      </c>
      <c r="GD59" s="4" t="str">
        <f t="shared" si="58"/>
        <v/>
      </c>
      <c r="GE59" s="4" t="str">
        <f t="shared" si="58"/>
        <v/>
      </c>
      <c r="GF59" s="4" t="str">
        <f t="shared" si="58"/>
        <v/>
      </c>
      <c r="GG59" s="4" t="str">
        <f t="shared" si="58"/>
        <v/>
      </c>
      <c r="GH59" s="4" t="str">
        <f t="shared" si="58"/>
        <v/>
      </c>
      <c r="GI59" s="4" t="str">
        <f t="shared" si="58"/>
        <v/>
      </c>
      <c r="GJ59" s="4" t="str">
        <f t="shared" si="58"/>
        <v/>
      </c>
      <c r="GK59" s="4" t="str">
        <f t="shared" si="58"/>
        <v/>
      </c>
      <c r="GL59" s="4" t="str">
        <f t="shared" si="58"/>
        <v/>
      </c>
      <c r="GM59" s="4" t="str">
        <f t="shared" si="59"/>
        <v/>
      </c>
      <c r="GN59" s="4" t="str">
        <f t="shared" si="59"/>
        <v/>
      </c>
      <c r="GO59" s="4" t="str">
        <f t="shared" si="59"/>
        <v/>
      </c>
      <c r="GP59" s="4" t="str">
        <f t="shared" si="59"/>
        <v/>
      </c>
      <c r="GQ59" s="4" t="str">
        <f t="shared" si="59"/>
        <v/>
      </c>
      <c r="GR59" s="4" t="str">
        <f t="shared" si="59"/>
        <v/>
      </c>
      <c r="GS59" s="4" t="str">
        <f t="shared" si="59"/>
        <v/>
      </c>
      <c r="GT59" s="4" t="str">
        <f t="shared" si="59"/>
        <v/>
      </c>
      <c r="GU59" s="4" t="str">
        <f t="shared" si="59"/>
        <v/>
      </c>
      <c r="GV59" s="4" t="str">
        <f t="shared" si="59"/>
        <v/>
      </c>
      <c r="GW59" s="4" t="str">
        <f t="shared" si="59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5" t="s">
        <v>174</v>
      </c>
      <c r="C60" s="74" t="s">
        <v>132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7"/>
        <v/>
      </c>
      <c r="CJ60" s="4" t="str">
        <f t="shared" si="57"/>
        <v/>
      </c>
      <c r="CK60" s="4" t="str">
        <f t="shared" si="57"/>
        <v/>
      </c>
      <c r="CL60" s="4" t="str">
        <f t="shared" si="57"/>
        <v/>
      </c>
      <c r="CM60" s="4" t="str">
        <f t="shared" si="57"/>
        <v/>
      </c>
      <c r="CN60" s="4" t="str">
        <f t="shared" si="57"/>
        <v/>
      </c>
      <c r="CO60" s="4" t="str">
        <f t="shared" si="57"/>
        <v/>
      </c>
      <c r="CP60" s="4" t="str">
        <f t="shared" si="57"/>
        <v/>
      </c>
      <c r="CQ60" s="4" t="str">
        <f t="shared" si="57"/>
        <v/>
      </c>
      <c r="CR60" s="4" t="str">
        <f t="shared" si="57"/>
        <v/>
      </c>
      <c r="CS60" s="4" t="str">
        <f t="shared" si="57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5" t="s">
        <v>174</v>
      </c>
      <c r="DG60" s="74" t="s">
        <v>132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3808.7999999999997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>
        <f t="shared" si="18"/>
        <v>0</v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47"/>
        <v>0</v>
      </c>
      <c r="FB60" s="54">
        <f t="shared" si="47"/>
        <v>0</v>
      </c>
      <c r="FC60" s="54">
        <f t="shared" si="47"/>
        <v>0</v>
      </c>
      <c r="FD60" s="54">
        <f t="shared" si="47"/>
        <v>0</v>
      </c>
      <c r="FE60" s="54">
        <f t="shared" si="47"/>
        <v>0</v>
      </c>
      <c r="FF60" s="54">
        <f t="shared" si="47"/>
        <v>0</v>
      </c>
      <c r="FG60" s="54">
        <f t="shared" si="47"/>
        <v>0</v>
      </c>
      <c r="FH60" s="54">
        <f t="shared" si="63"/>
        <v>0</v>
      </c>
      <c r="FI60" s="54">
        <f t="shared" si="63"/>
        <v>0</v>
      </c>
      <c r="FJ60" s="54">
        <f t="shared" si="63"/>
        <v>0</v>
      </c>
      <c r="FK60" s="54">
        <f t="shared" si="63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1"/>
        <v/>
      </c>
      <c r="FU60" s="4" t="str">
        <f t="shared" si="61"/>
        <v/>
      </c>
      <c r="FV60" s="4" t="str">
        <f t="shared" si="61"/>
        <v/>
      </c>
      <c r="FW60" s="4">
        <f t="shared" si="58"/>
        <v>0</v>
      </c>
      <c r="FX60" s="4" t="str">
        <f t="shared" si="58"/>
        <v/>
      </c>
      <c r="FY60" s="4" t="str">
        <f t="shared" si="58"/>
        <v/>
      </c>
      <c r="FZ60" s="4" t="str">
        <f t="shared" si="58"/>
        <v/>
      </c>
      <c r="GA60" s="4">
        <f t="shared" si="58"/>
        <v>0</v>
      </c>
      <c r="GB60" s="4" t="str">
        <f t="shared" si="58"/>
        <v/>
      </c>
      <c r="GC60" s="4" t="str">
        <f t="shared" si="58"/>
        <v/>
      </c>
      <c r="GD60" s="4" t="str">
        <f t="shared" si="58"/>
        <v/>
      </c>
      <c r="GE60" s="4" t="str">
        <f t="shared" si="58"/>
        <v/>
      </c>
      <c r="GF60" s="4" t="str">
        <f t="shared" si="58"/>
        <v/>
      </c>
      <c r="GG60" s="4" t="str">
        <f t="shared" si="58"/>
        <v/>
      </c>
      <c r="GH60" s="4" t="str">
        <f t="shared" si="58"/>
        <v/>
      </c>
      <c r="GI60" s="4" t="str">
        <f t="shared" si="58"/>
        <v/>
      </c>
      <c r="GJ60" s="4" t="str">
        <f t="shared" si="58"/>
        <v/>
      </c>
      <c r="GK60" s="4" t="str">
        <f t="shared" si="58"/>
        <v/>
      </c>
      <c r="GL60" s="4" t="str">
        <f t="shared" si="58"/>
        <v/>
      </c>
      <c r="GM60" s="4" t="str">
        <f t="shared" si="59"/>
        <v/>
      </c>
      <c r="GN60" s="4" t="str">
        <f t="shared" si="59"/>
        <v/>
      </c>
      <c r="GO60" s="4" t="str">
        <f t="shared" si="59"/>
        <v/>
      </c>
      <c r="GP60" s="4" t="str">
        <f t="shared" si="59"/>
        <v/>
      </c>
      <c r="GQ60" s="4" t="str">
        <f t="shared" si="59"/>
        <v/>
      </c>
      <c r="GR60" s="4" t="str">
        <f t="shared" si="59"/>
        <v/>
      </c>
      <c r="GS60" s="4" t="str">
        <f t="shared" si="59"/>
        <v/>
      </c>
      <c r="GT60" s="4" t="str">
        <f t="shared" si="59"/>
        <v/>
      </c>
      <c r="GU60" s="4" t="str">
        <f t="shared" si="59"/>
        <v/>
      </c>
      <c r="GV60" s="4" t="str">
        <f t="shared" si="59"/>
        <v/>
      </c>
      <c r="GW60" s="4" t="str">
        <f t="shared" si="59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7"/>
      <c r="C61" s="74" t="s">
        <v>150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7"/>
        <v/>
      </c>
      <c r="CJ61" s="4" t="str">
        <f t="shared" si="57"/>
        <v/>
      </c>
      <c r="CK61" s="4" t="str">
        <f t="shared" si="57"/>
        <v/>
      </c>
      <c r="CL61" s="4" t="str">
        <f t="shared" si="57"/>
        <v/>
      </c>
      <c r="CM61" s="4" t="str">
        <f t="shared" si="57"/>
        <v/>
      </c>
      <c r="CN61" s="4" t="str">
        <f t="shared" si="57"/>
        <v/>
      </c>
      <c r="CO61" s="4" t="str">
        <f t="shared" si="57"/>
        <v/>
      </c>
      <c r="CP61" s="4" t="str">
        <f t="shared" si="57"/>
        <v/>
      </c>
      <c r="CQ61" s="4" t="str">
        <f t="shared" si="57"/>
        <v/>
      </c>
      <c r="CR61" s="4" t="str">
        <f t="shared" si="57"/>
        <v/>
      </c>
      <c r="CS61" s="4" t="str">
        <f t="shared" si="57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7"/>
      <c r="DG61" s="74" t="s">
        <v>150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47"/>
        <v>0</v>
      </c>
      <c r="FB61" s="54">
        <f t="shared" si="47"/>
        <v>0</v>
      </c>
      <c r="FC61" s="54">
        <f t="shared" si="47"/>
        <v>0</v>
      </c>
      <c r="FD61" s="54">
        <f t="shared" si="47"/>
        <v>0</v>
      </c>
      <c r="FE61" s="54">
        <f t="shared" si="47"/>
        <v>0</v>
      </c>
      <c r="FF61" s="54">
        <f t="shared" si="47"/>
        <v>0</v>
      </c>
      <c r="FG61" s="54">
        <f t="shared" si="47"/>
        <v>0</v>
      </c>
      <c r="FH61" s="54">
        <f t="shared" si="63"/>
        <v>0</v>
      </c>
      <c r="FI61" s="54">
        <f t="shared" si="63"/>
        <v>0</v>
      </c>
      <c r="FJ61" s="54">
        <f t="shared" si="63"/>
        <v>0</v>
      </c>
      <c r="FK61" s="54">
        <f t="shared" si="63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1"/>
        <v/>
      </c>
      <c r="FU61" s="4" t="str">
        <f t="shared" si="61"/>
        <v/>
      </c>
      <c r="FV61" s="4" t="str">
        <f t="shared" si="61"/>
        <v/>
      </c>
      <c r="FW61" s="4">
        <f t="shared" si="58"/>
        <v>0</v>
      </c>
      <c r="FX61" s="4" t="str">
        <f t="shared" si="58"/>
        <v/>
      </c>
      <c r="FY61" s="4" t="str">
        <f t="shared" si="58"/>
        <v/>
      </c>
      <c r="FZ61" s="4" t="str">
        <f t="shared" si="58"/>
        <v/>
      </c>
      <c r="GA61" s="4">
        <f t="shared" si="58"/>
        <v>0</v>
      </c>
      <c r="GB61" s="4" t="str">
        <f t="shared" si="58"/>
        <v/>
      </c>
      <c r="GC61" s="4" t="str">
        <f t="shared" si="58"/>
        <v/>
      </c>
      <c r="GD61" s="4" t="str">
        <f t="shared" si="58"/>
        <v/>
      </c>
      <c r="GE61" s="4" t="str">
        <f t="shared" si="58"/>
        <v/>
      </c>
      <c r="GF61" s="4" t="str">
        <f t="shared" si="58"/>
        <v/>
      </c>
      <c r="GG61" s="4" t="str">
        <f t="shared" si="58"/>
        <v/>
      </c>
      <c r="GH61" s="4" t="str">
        <f t="shared" si="58"/>
        <v/>
      </c>
      <c r="GI61" s="4" t="str">
        <f t="shared" si="58"/>
        <v/>
      </c>
      <c r="GJ61" s="4" t="str">
        <f t="shared" si="58"/>
        <v/>
      </c>
      <c r="GK61" s="4" t="str">
        <f t="shared" si="58"/>
        <v/>
      </c>
      <c r="GL61" s="4" t="str">
        <f t="shared" si="58"/>
        <v/>
      </c>
      <c r="GM61" s="4" t="str">
        <f t="shared" si="59"/>
        <v/>
      </c>
      <c r="GN61" s="4" t="str">
        <f t="shared" si="59"/>
        <v/>
      </c>
      <c r="GO61" s="4" t="str">
        <f t="shared" si="59"/>
        <v/>
      </c>
      <c r="GP61" s="4" t="str">
        <f t="shared" si="59"/>
        <v/>
      </c>
      <c r="GQ61" s="4" t="str">
        <f t="shared" si="59"/>
        <v/>
      </c>
      <c r="GR61" s="4" t="str">
        <f t="shared" si="59"/>
        <v/>
      </c>
      <c r="GS61" s="4" t="str">
        <f t="shared" si="59"/>
        <v/>
      </c>
      <c r="GT61" s="4" t="str">
        <f t="shared" si="59"/>
        <v/>
      </c>
      <c r="GU61" s="4" t="str">
        <f t="shared" si="59"/>
        <v/>
      </c>
      <c r="GV61" s="4" t="str">
        <f t="shared" si="59"/>
        <v/>
      </c>
      <c r="GW61" s="4" t="str">
        <f t="shared" si="59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7"/>
      <c r="C62" s="78" t="s">
        <v>122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7"/>
        <v/>
      </c>
      <c r="CJ62" s="4" t="str">
        <f t="shared" si="57"/>
        <v/>
      </c>
      <c r="CK62" s="4" t="str">
        <f t="shared" si="57"/>
        <v/>
      </c>
      <c r="CL62" s="4" t="str">
        <f t="shared" si="57"/>
        <v/>
      </c>
      <c r="CM62" s="4" t="str">
        <f t="shared" si="57"/>
        <v/>
      </c>
      <c r="CN62" s="4" t="str">
        <f t="shared" si="57"/>
        <v/>
      </c>
      <c r="CO62" s="4" t="str">
        <f t="shared" si="57"/>
        <v/>
      </c>
      <c r="CP62" s="4" t="str">
        <f t="shared" si="57"/>
        <v/>
      </c>
      <c r="CQ62" s="4" t="str">
        <f t="shared" si="57"/>
        <v/>
      </c>
      <c r="CR62" s="4" t="str">
        <f t="shared" si="57"/>
        <v/>
      </c>
      <c r="CS62" s="4" t="str">
        <f t="shared" si="57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7"/>
      <c r="DG62" s="78" t="s">
        <v>122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47"/>
        <v>0</v>
      </c>
      <c r="FB62" s="54">
        <f t="shared" si="47"/>
        <v>0</v>
      </c>
      <c r="FC62" s="54">
        <f t="shared" si="47"/>
        <v>0</v>
      </c>
      <c r="FD62" s="54">
        <f t="shared" si="47"/>
        <v>0</v>
      </c>
      <c r="FE62" s="54">
        <f t="shared" si="47"/>
        <v>0</v>
      </c>
      <c r="FF62" s="54">
        <f t="shared" si="47"/>
        <v>0</v>
      </c>
      <c r="FG62" s="54">
        <f t="shared" si="47"/>
        <v>0</v>
      </c>
      <c r="FH62" s="54">
        <f t="shared" si="63"/>
        <v>0</v>
      </c>
      <c r="FI62" s="54">
        <f t="shared" si="63"/>
        <v>0</v>
      </c>
      <c r="FJ62" s="54">
        <f t="shared" si="63"/>
        <v>0</v>
      </c>
      <c r="FK62" s="54">
        <f t="shared" si="63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1"/>
        <v/>
      </c>
      <c r="FU62" s="4" t="str">
        <f t="shared" si="61"/>
        <v/>
      </c>
      <c r="FV62" s="4" t="str">
        <f t="shared" si="61"/>
        <v/>
      </c>
      <c r="FW62" s="4">
        <f t="shared" si="58"/>
        <v>0</v>
      </c>
      <c r="FX62" s="4" t="str">
        <f t="shared" si="58"/>
        <v/>
      </c>
      <c r="FY62" s="4" t="str">
        <f t="shared" si="58"/>
        <v/>
      </c>
      <c r="FZ62" s="4" t="str">
        <f t="shared" si="58"/>
        <v/>
      </c>
      <c r="GA62" s="4">
        <f t="shared" si="58"/>
        <v>0</v>
      </c>
      <c r="GB62" s="4" t="str">
        <f t="shared" si="58"/>
        <v/>
      </c>
      <c r="GC62" s="4" t="str">
        <f t="shared" si="58"/>
        <v/>
      </c>
      <c r="GD62" s="4" t="str">
        <f t="shared" si="58"/>
        <v/>
      </c>
      <c r="GE62" s="4" t="str">
        <f t="shared" si="58"/>
        <v/>
      </c>
      <c r="GF62" s="4" t="str">
        <f t="shared" si="58"/>
        <v/>
      </c>
      <c r="GG62" s="4" t="str">
        <f t="shared" si="58"/>
        <v/>
      </c>
      <c r="GH62" s="4" t="str">
        <f t="shared" si="58"/>
        <v/>
      </c>
      <c r="GI62" s="4" t="str">
        <f t="shared" si="58"/>
        <v/>
      </c>
      <c r="GJ62" s="4" t="str">
        <f t="shared" si="58"/>
        <v/>
      </c>
      <c r="GK62" s="4" t="str">
        <f t="shared" si="58"/>
        <v/>
      </c>
      <c r="GL62" s="4" t="str">
        <f t="shared" si="58"/>
        <v/>
      </c>
      <c r="GM62" s="4" t="str">
        <f t="shared" si="59"/>
        <v/>
      </c>
      <c r="GN62" s="4" t="str">
        <f t="shared" si="59"/>
        <v/>
      </c>
      <c r="GO62" s="4" t="str">
        <f t="shared" si="59"/>
        <v/>
      </c>
      <c r="GP62" s="4" t="str">
        <f t="shared" si="59"/>
        <v/>
      </c>
      <c r="GQ62" s="4" t="str">
        <f t="shared" si="59"/>
        <v/>
      </c>
      <c r="GR62" s="4" t="str">
        <f t="shared" si="59"/>
        <v/>
      </c>
      <c r="GS62" s="4" t="str">
        <f t="shared" si="59"/>
        <v/>
      </c>
      <c r="GT62" s="4" t="str">
        <f t="shared" si="59"/>
        <v/>
      </c>
      <c r="GU62" s="4" t="str">
        <f t="shared" si="59"/>
        <v/>
      </c>
      <c r="GV62" s="4" t="str">
        <f t="shared" si="59"/>
        <v/>
      </c>
      <c r="GW62" s="4" t="str">
        <f t="shared" si="59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6"/>
      <c r="C63" s="78" t="s">
        <v>157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7"/>
        <v/>
      </c>
      <c r="CJ63" s="4" t="str">
        <f t="shared" si="57"/>
        <v/>
      </c>
      <c r="CK63" s="4" t="str">
        <f t="shared" si="57"/>
        <v/>
      </c>
      <c r="CL63" s="4" t="str">
        <f t="shared" si="57"/>
        <v/>
      </c>
      <c r="CM63" s="4" t="str">
        <f t="shared" si="57"/>
        <v/>
      </c>
      <c r="CN63" s="4" t="str">
        <f t="shared" si="57"/>
        <v/>
      </c>
      <c r="CO63" s="4" t="str">
        <f t="shared" si="57"/>
        <v/>
      </c>
      <c r="CP63" s="4" t="str">
        <f t="shared" si="57"/>
        <v/>
      </c>
      <c r="CQ63" s="4" t="str">
        <f t="shared" si="57"/>
        <v/>
      </c>
      <c r="CR63" s="4" t="str">
        <f t="shared" si="57"/>
        <v/>
      </c>
      <c r="CS63" s="4" t="str">
        <f t="shared" si="57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6"/>
      <c r="DG63" s="78" t="s">
        <v>157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2"/>
        <v>0</v>
      </c>
      <c r="FB63" s="54">
        <f t="shared" si="62"/>
        <v>0</v>
      </c>
      <c r="FC63" s="54">
        <f t="shared" ref="FA63:FP99" si="64">AY63+AY214</f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1"/>
        <v/>
      </c>
      <c r="FU63" s="4" t="str">
        <f t="shared" si="61"/>
        <v/>
      </c>
      <c r="FV63" s="4" t="str">
        <f t="shared" si="61"/>
        <v/>
      </c>
      <c r="FW63" s="4">
        <f t="shared" si="58"/>
        <v>0</v>
      </c>
      <c r="FX63" s="4" t="str">
        <f t="shared" si="58"/>
        <v/>
      </c>
      <c r="FY63" s="4" t="str">
        <f t="shared" si="58"/>
        <v/>
      </c>
      <c r="FZ63" s="4" t="str">
        <f t="shared" si="58"/>
        <v/>
      </c>
      <c r="GA63" s="4">
        <f t="shared" si="58"/>
        <v>0</v>
      </c>
      <c r="GB63" s="4" t="str">
        <f t="shared" si="58"/>
        <v/>
      </c>
      <c r="GC63" s="4" t="str">
        <f t="shared" si="58"/>
        <v/>
      </c>
      <c r="GD63" s="4" t="str">
        <f t="shared" si="58"/>
        <v/>
      </c>
      <c r="GE63" s="4" t="str">
        <f t="shared" si="58"/>
        <v/>
      </c>
      <c r="GF63" s="4" t="str">
        <f t="shared" si="58"/>
        <v/>
      </c>
      <c r="GG63" s="4" t="str">
        <f t="shared" si="58"/>
        <v/>
      </c>
      <c r="GH63" s="4" t="str">
        <f t="shared" si="58"/>
        <v/>
      </c>
      <c r="GI63" s="4" t="str">
        <f t="shared" si="58"/>
        <v/>
      </c>
      <c r="GJ63" s="4" t="str">
        <f t="shared" si="58"/>
        <v/>
      </c>
      <c r="GK63" s="4" t="str">
        <f t="shared" si="58"/>
        <v/>
      </c>
      <c r="GL63" s="4" t="str">
        <f t="shared" si="58"/>
        <v/>
      </c>
      <c r="GM63" s="4" t="str">
        <f t="shared" si="59"/>
        <v/>
      </c>
      <c r="GN63" s="4" t="str">
        <f t="shared" si="59"/>
        <v/>
      </c>
      <c r="GO63" s="4" t="str">
        <f t="shared" si="59"/>
        <v/>
      </c>
      <c r="GP63" s="4" t="str">
        <f t="shared" si="59"/>
        <v/>
      </c>
      <c r="GQ63" s="4" t="str">
        <f t="shared" si="59"/>
        <v/>
      </c>
      <c r="GR63" s="4" t="str">
        <f t="shared" si="59"/>
        <v/>
      </c>
      <c r="GS63" s="4" t="str">
        <f t="shared" si="59"/>
        <v/>
      </c>
      <c r="GT63" s="4" t="str">
        <f t="shared" si="59"/>
        <v/>
      </c>
      <c r="GU63" s="4" t="str">
        <f t="shared" si="59"/>
        <v/>
      </c>
      <c r="GV63" s="4" t="str">
        <f t="shared" si="59"/>
        <v/>
      </c>
      <c r="GW63" s="4" t="str">
        <f t="shared" si="59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5" t="s">
        <v>175</v>
      </c>
      <c r="C64" s="74" t="s">
        <v>165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7"/>
        <v/>
      </c>
      <c r="CJ64" s="4" t="str">
        <f t="shared" si="57"/>
        <v/>
      </c>
      <c r="CK64" s="4" t="str">
        <f t="shared" si="57"/>
        <v/>
      </c>
      <c r="CL64" s="4" t="str">
        <f t="shared" si="57"/>
        <v/>
      </c>
      <c r="CM64" s="4" t="str">
        <f t="shared" si="57"/>
        <v/>
      </c>
      <c r="CN64" s="4" t="str">
        <f t="shared" si="57"/>
        <v/>
      </c>
      <c r="CO64" s="4" t="str">
        <f t="shared" si="57"/>
        <v/>
      </c>
      <c r="CP64" s="4" t="str">
        <f t="shared" si="57"/>
        <v/>
      </c>
      <c r="CQ64" s="4" t="str">
        <f t="shared" si="57"/>
        <v/>
      </c>
      <c r="CR64" s="4" t="str">
        <f t="shared" si="57"/>
        <v/>
      </c>
      <c r="CS64" s="4" t="str">
        <f t="shared" si="57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5" t="s">
        <v>175</v>
      </c>
      <c r="DG64" s="74" t="s">
        <v>165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1"/>
        <v/>
      </c>
      <c r="FU64" s="4" t="str">
        <f t="shared" si="61"/>
        <v/>
      </c>
      <c r="FV64" s="4" t="str">
        <f t="shared" si="61"/>
        <v/>
      </c>
      <c r="FW64" s="4">
        <f t="shared" si="58"/>
        <v>0</v>
      </c>
      <c r="FX64" s="4" t="str">
        <f t="shared" si="58"/>
        <v/>
      </c>
      <c r="FY64" s="4" t="str">
        <f t="shared" si="58"/>
        <v/>
      </c>
      <c r="FZ64" s="4" t="str">
        <f t="shared" si="58"/>
        <v/>
      </c>
      <c r="GA64" s="4">
        <f t="shared" si="58"/>
        <v>0</v>
      </c>
      <c r="GB64" s="4" t="str">
        <f t="shared" si="58"/>
        <v/>
      </c>
      <c r="GC64" s="4" t="str">
        <f t="shared" si="58"/>
        <v/>
      </c>
      <c r="GD64" s="4" t="str">
        <f t="shared" si="58"/>
        <v/>
      </c>
      <c r="GE64" s="4" t="str">
        <f t="shared" si="58"/>
        <v/>
      </c>
      <c r="GF64" s="4" t="str">
        <f t="shared" si="58"/>
        <v/>
      </c>
      <c r="GG64" s="4" t="str">
        <f t="shared" si="58"/>
        <v/>
      </c>
      <c r="GH64" s="4" t="str">
        <f t="shared" si="58"/>
        <v/>
      </c>
      <c r="GI64" s="4" t="str">
        <f t="shared" si="58"/>
        <v/>
      </c>
      <c r="GJ64" s="4" t="str">
        <f t="shared" si="58"/>
        <v/>
      </c>
      <c r="GK64" s="4" t="str">
        <f t="shared" si="58"/>
        <v/>
      </c>
      <c r="GL64" s="4" t="str">
        <f t="shared" si="58"/>
        <v/>
      </c>
      <c r="GM64" s="4" t="str">
        <f t="shared" si="59"/>
        <v/>
      </c>
      <c r="GN64" s="4" t="str">
        <f t="shared" si="59"/>
        <v/>
      </c>
      <c r="GO64" s="4" t="str">
        <f t="shared" si="59"/>
        <v/>
      </c>
      <c r="GP64" s="4" t="str">
        <f t="shared" si="59"/>
        <v/>
      </c>
      <c r="GQ64" s="4" t="str">
        <f t="shared" si="59"/>
        <v/>
      </c>
      <c r="GR64" s="4" t="str">
        <f t="shared" si="59"/>
        <v/>
      </c>
      <c r="GS64" s="4" t="str">
        <f t="shared" si="59"/>
        <v/>
      </c>
      <c r="GT64" s="4" t="str">
        <f t="shared" si="59"/>
        <v/>
      </c>
      <c r="GU64" s="4" t="str">
        <f t="shared" si="59"/>
        <v/>
      </c>
      <c r="GV64" s="4" t="str">
        <f t="shared" si="59"/>
        <v/>
      </c>
      <c r="GW64" s="4" t="str">
        <f t="shared" si="59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6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7"/>
        <v/>
      </c>
      <c r="CJ65" s="4" t="str">
        <f t="shared" si="57"/>
        <v/>
      </c>
      <c r="CK65" s="4" t="str">
        <f t="shared" si="57"/>
        <v/>
      </c>
      <c r="CL65" s="4" t="str">
        <f t="shared" si="57"/>
        <v/>
      </c>
      <c r="CM65" s="4" t="str">
        <f t="shared" si="57"/>
        <v/>
      </c>
      <c r="CN65" s="4" t="str">
        <f t="shared" si="57"/>
        <v/>
      </c>
      <c r="CO65" s="4" t="str">
        <f t="shared" si="57"/>
        <v/>
      </c>
      <c r="CP65" s="4" t="str">
        <f t="shared" si="57"/>
        <v/>
      </c>
      <c r="CQ65" s="4" t="str">
        <f t="shared" si="57"/>
        <v/>
      </c>
      <c r="CR65" s="4" t="str">
        <f t="shared" si="57"/>
        <v/>
      </c>
      <c r="CS65" s="4" t="str">
        <f t="shared" si="57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6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1"/>
        <v/>
      </c>
      <c r="FU65" s="4" t="str">
        <f t="shared" si="61"/>
        <v/>
      </c>
      <c r="FV65" s="4" t="str">
        <f t="shared" si="61"/>
        <v/>
      </c>
      <c r="FW65" s="4">
        <f t="shared" si="58"/>
        <v>0</v>
      </c>
      <c r="FX65" s="4" t="str">
        <f t="shared" si="58"/>
        <v/>
      </c>
      <c r="FY65" s="4" t="str">
        <f t="shared" si="58"/>
        <v/>
      </c>
      <c r="FZ65" s="4" t="str">
        <f t="shared" si="58"/>
        <v/>
      </c>
      <c r="GA65" s="4">
        <f t="shared" si="58"/>
        <v>0</v>
      </c>
      <c r="GB65" s="4" t="str">
        <f t="shared" si="58"/>
        <v/>
      </c>
      <c r="GC65" s="4" t="str">
        <f t="shared" si="58"/>
        <v/>
      </c>
      <c r="GD65" s="4" t="str">
        <f t="shared" si="58"/>
        <v/>
      </c>
      <c r="GE65" s="4" t="str">
        <f t="shared" si="58"/>
        <v/>
      </c>
      <c r="GF65" s="4" t="str">
        <f t="shared" si="58"/>
        <v/>
      </c>
      <c r="GG65" s="4" t="str">
        <f t="shared" si="58"/>
        <v/>
      </c>
      <c r="GH65" s="4" t="str">
        <f t="shared" si="58"/>
        <v/>
      </c>
      <c r="GI65" s="4" t="str">
        <f t="shared" si="58"/>
        <v/>
      </c>
      <c r="GJ65" s="4" t="str">
        <f t="shared" si="58"/>
        <v/>
      </c>
      <c r="GK65" s="4" t="str">
        <f t="shared" si="58"/>
        <v/>
      </c>
      <c r="GL65" s="4" t="str">
        <f t="shared" si="58"/>
        <v/>
      </c>
      <c r="GM65" s="4" t="str">
        <f t="shared" si="59"/>
        <v/>
      </c>
      <c r="GN65" s="4" t="str">
        <f t="shared" si="59"/>
        <v/>
      </c>
      <c r="GO65" s="4" t="str">
        <f t="shared" si="59"/>
        <v/>
      </c>
      <c r="GP65" s="4" t="str">
        <f t="shared" si="59"/>
        <v/>
      </c>
      <c r="GQ65" s="4" t="str">
        <f t="shared" si="59"/>
        <v/>
      </c>
      <c r="GR65" s="4" t="str">
        <f t="shared" si="59"/>
        <v/>
      </c>
      <c r="GS65" s="4" t="str">
        <f t="shared" si="59"/>
        <v/>
      </c>
      <c r="GT65" s="4" t="str">
        <f t="shared" si="59"/>
        <v/>
      </c>
      <c r="GU65" s="4" t="str">
        <f t="shared" si="59"/>
        <v/>
      </c>
      <c r="GV65" s="4" t="str">
        <f t="shared" si="59"/>
        <v/>
      </c>
      <c r="GW65" s="4" t="str">
        <f t="shared" si="59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135" t="s">
        <v>176</v>
      </c>
      <c r="C66" s="74" t="s">
        <v>132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7"/>
        <v/>
      </c>
      <c r="CJ66" s="4" t="str">
        <f t="shared" si="57"/>
        <v/>
      </c>
      <c r="CK66" s="4" t="str">
        <f t="shared" si="57"/>
        <v/>
      </c>
      <c r="CL66" s="4" t="str">
        <f t="shared" si="57"/>
        <v/>
      </c>
      <c r="CM66" s="4" t="str">
        <f t="shared" si="57"/>
        <v/>
      </c>
      <c r="CN66" s="4" t="str">
        <f t="shared" si="57"/>
        <v/>
      </c>
      <c r="CO66" s="4" t="str">
        <f t="shared" si="57"/>
        <v/>
      </c>
      <c r="CP66" s="4" t="str">
        <f t="shared" si="57"/>
        <v/>
      </c>
      <c r="CQ66" s="4" t="str">
        <f t="shared" si="57"/>
        <v/>
      </c>
      <c r="CR66" s="4" t="str">
        <f t="shared" si="57"/>
        <v/>
      </c>
      <c r="CS66" s="4" t="str">
        <f t="shared" si="57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135" t="s">
        <v>176</v>
      </c>
      <c r="DG66" s="74" t="s">
        <v>132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1"/>
        <v/>
      </c>
      <c r="FU66" s="4" t="str">
        <f t="shared" si="61"/>
        <v/>
      </c>
      <c r="FV66" s="4" t="str">
        <f t="shared" si="61"/>
        <v/>
      </c>
      <c r="FW66" s="4">
        <f t="shared" si="58"/>
        <v>0</v>
      </c>
      <c r="FX66" s="4" t="str">
        <f t="shared" si="58"/>
        <v/>
      </c>
      <c r="FY66" s="4" t="str">
        <f t="shared" si="58"/>
        <v/>
      </c>
      <c r="FZ66" s="4" t="str">
        <f t="shared" si="58"/>
        <v/>
      </c>
      <c r="GA66" s="4">
        <f t="shared" si="58"/>
        <v>0</v>
      </c>
      <c r="GB66" s="4" t="str">
        <f t="shared" si="58"/>
        <v/>
      </c>
      <c r="GC66" s="4" t="str">
        <f t="shared" si="58"/>
        <v/>
      </c>
      <c r="GD66" s="4" t="str">
        <f t="shared" si="58"/>
        <v/>
      </c>
      <c r="GE66" s="4" t="str">
        <f t="shared" si="58"/>
        <v/>
      </c>
      <c r="GF66" s="4" t="str">
        <f t="shared" si="58"/>
        <v/>
      </c>
      <c r="GG66" s="4" t="str">
        <f t="shared" si="58"/>
        <v/>
      </c>
      <c r="GH66" s="4" t="str">
        <f t="shared" si="58"/>
        <v/>
      </c>
      <c r="GI66" s="4" t="str">
        <f t="shared" si="58"/>
        <v/>
      </c>
      <c r="GJ66" s="4" t="str">
        <f t="shared" si="58"/>
        <v/>
      </c>
      <c r="GK66" s="4" t="str">
        <f t="shared" si="58"/>
        <v/>
      </c>
      <c r="GL66" s="4" t="str">
        <f t="shared" si="58"/>
        <v/>
      </c>
      <c r="GM66" s="4" t="str">
        <f t="shared" si="59"/>
        <v/>
      </c>
      <c r="GN66" s="4" t="str">
        <f t="shared" si="59"/>
        <v/>
      </c>
      <c r="GO66" s="4" t="str">
        <f t="shared" si="59"/>
        <v/>
      </c>
      <c r="GP66" s="4" t="str">
        <f t="shared" si="59"/>
        <v/>
      </c>
      <c r="GQ66" s="4" t="str">
        <f t="shared" si="59"/>
        <v/>
      </c>
      <c r="GR66" s="4" t="str">
        <f t="shared" si="59"/>
        <v/>
      </c>
      <c r="GS66" s="4" t="str">
        <f t="shared" si="59"/>
        <v/>
      </c>
      <c r="GT66" s="4" t="str">
        <f t="shared" si="59"/>
        <v/>
      </c>
      <c r="GU66" s="4" t="str">
        <f t="shared" si="59"/>
        <v/>
      </c>
      <c r="GV66" s="4" t="str">
        <f t="shared" si="59"/>
        <v/>
      </c>
      <c r="GW66" s="4" t="str">
        <f t="shared" si="59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136"/>
      <c r="C67" s="74" t="s">
        <v>156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7"/>
        <v/>
      </c>
      <c r="CJ67" s="4" t="str">
        <f t="shared" si="57"/>
        <v/>
      </c>
      <c r="CK67" s="4" t="str">
        <f t="shared" si="57"/>
        <v/>
      </c>
      <c r="CL67" s="4" t="str">
        <f t="shared" si="57"/>
        <v/>
      </c>
      <c r="CM67" s="4" t="str">
        <f t="shared" si="57"/>
        <v/>
      </c>
      <c r="CN67" s="4" t="str">
        <f t="shared" si="57"/>
        <v/>
      </c>
      <c r="CO67" s="4" t="str">
        <f t="shared" si="57"/>
        <v/>
      </c>
      <c r="CP67" s="4" t="str">
        <f t="shared" si="57"/>
        <v/>
      </c>
      <c r="CQ67" s="4" t="str">
        <f t="shared" si="57"/>
        <v/>
      </c>
      <c r="CR67" s="4" t="str">
        <f t="shared" si="57"/>
        <v/>
      </c>
      <c r="CS67" s="4" t="str">
        <f t="shared" si="57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136"/>
      <c r="DG67" s="74" t="s">
        <v>156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1"/>
        <v/>
      </c>
      <c r="FU67" s="4" t="str">
        <f t="shared" si="61"/>
        <v/>
      </c>
      <c r="FV67" s="4" t="str">
        <f t="shared" si="61"/>
        <v/>
      </c>
      <c r="FW67" s="4">
        <f t="shared" si="58"/>
        <v>0</v>
      </c>
      <c r="FX67" s="4" t="str">
        <f t="shared" si="58"/>
        <v/>
      </c>
      <c r="FY67" s="4" t="str">
        <f t="shared" si="58"/>
        <v/>
      </c>
      <c r="FZ67" s="4" t="str">
        <f t="shared" si="58"/>
        <v/>
      </c>
      <c r="GA67" s="4">
        <f t="shared" si="58"/>
        <v>0</v>
      </c>
      <c r="GB67" s="4" t="str">
        <f t="shared" si="58"/>
        <v/>
      </c>
      <c r="GC67" s="4" t="str">
        <f t="shared" si="58"/>
        <v/>
      </c>
      <c r="GD67" s="4" t="str">
        <f t="shared" si="58"/>
        <v/>
      </c>
      <c r="GE67" s="4" t="str">
        <f t="shared" si="58"/>
        <v/>
      </c>
      <c r="GF67" s="4" t="str">
        <f t="shared" si="58"/>
        <v/>
      </c>
      <c r="GG67" s="4" t="str">
        <f t="shared" si="58"/>
        <v/>
      </c>
      <c r="GH67" s="4" t="str">
        <f t="shared" si="58"/>
        <v/>
      </c>
      <c r="GI67" s="4" t="str">
        <f t="shared" si="58"/>
        <v/>
      </c>
      <c r="GJ67" s="4" t="str">
        <f t="shared" si="58"/>
        <v/>
      </c>
      <c r="GK67" s="4" t="str">
        <f t="shared" si="58"/>
        <v/>
      </c>
      <c r="GL67" s="4" t="str">
        <f t="shared" si="58"/>
        <v/>
      </c>
      <c r="GM67" s="4" t="str">
        <f t="shared" si="59"/>
        <v/>
      </c>
      <c r="GN67" s="4" t="str">
        <f t="shared" si="59"/>
        <v/>
      </c>
      <c r="GO67" s="4" t="str">
        <f t="shared" si="59"/>
        <v/>
      </c>
      <c r="GP67" s="4" t="str">
        <f t="shared" si="59"/>
        <v/>
      </c>
      <c r="GQ67" s="4" t="str">
        <f t="shared" si="59"/>
        <v/>
      </c>
      <c r="GR67" s="4" t="str">
        <f t="shared" si="59"/>
        <v/>
      </c>
      <c r="GS67" s="4" t="str">
        <f t="shared" si="59"/>
        <v/>
      </c>
      <c r="GT67" s="4" t="str">
        <f t="shared" si="59"/>
        <v/>
      </c>
      <c r="GU67" s="4" t="str">
        <f t="shared" si="59"/>
        <v/>
      </c>
      <c r="GV67" s="4" t="str">
        <f t="shared" si="59"/>
        <v/>
      </c>
      <c r="GW67" s="4" t="str">
        <f t="shared" si="59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137"/>
      <c r="C68" s="74" t="s">
        <v>169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23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7"/>
        <v/>
      </c>
      <c r="CL68" s="4" t="str">
        <f t="shared" si="57"/>
        <v/>
      </c>
      <c r="CM68" s="4" t="str">
        <f t="shared" si="57"/>
        <v/>
      </c>
      <c r="CN68" s="4" t="str">
        <f t="shared" si="57"/>
        <v/>
      </c>
      <c r="CO68" s="4" t="str">
        <f t="shared" si="57"/>
        <v/>
      </c>
      <c r="CP68" s="4" t="str">
        <f t="shared" si="57"/>
        <v/>
      </c>
      <c r="CQ68" s="4" t="str">
        <f t="shared" si="57"/>
        <v/>
      </c>
      <c r="CR68" s="4" t="str">
        <f t="shared" si="57"/>
        <v/>
      </c>
      <c r="CS68" s="4" t="str">
        <f t="shared" si="57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137"/>
      <c r="DG68" s="74" t="s">
        <v>169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84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1"/>
        <v/>
      </c>
      <c r="FU68" s="4" t="str">
        <f t="shared" si="61"/>
        <v/>
      </c>
      <c r="FV68" s="4" t="str">
        <f t="shared" si="61"/>
        <v/>
      </c>
      <c r="FW68" s="4">
        <f t="shared" si="61"/>
        <v>0</v>
      </c>
      <c r="FX68" s="4" t="str">
        <f t="shared" si="61"/>
        <v/>
      </c>
      <c r="FY68" s="4" t="str">
        <f t="shared" si="61"/>
        <v/>
      </c>
      <c r="FZ68" s="4" t="str">
        <f t="shared" si="61"/>
        <v/>
      </c>
      <c r="GA68" s="4">
        <f t="shared" si="61"/>
        <v>0</v>
      </c>
      <c r="GB68" s="4" t="str">
        <f t="shared" si="61"/>
        <v/>
      </c>
      <c r="GC68" s="4" t="str">
        <f t="shared" si="61"/>
        <v/>
      </c>
      <c r="GD68" s="4" t="str">
        <f t="shared" si="61"/>
        <v/>
      </c>
      <c r="GE68" s="4" t="str">
        <f t="shared" si="61"/>
        <v/>
      </c>
      <c r="GF68" s="4" t="str">
        <f t="shared" si="61"/>
        <v/>
      </c>
      <c r="GG68" s="4" t="str">
        <f t="shared" si="61"/>
        <v/>
      </c>
      <c r="GH68" s="4" t="str">
        <f t="shared" si="61"/>
        <v/>
      </c>
      <c r="GI68" s="4" t="str">
        <f t="shared" si="61"/>
        <v/>
      </c>
      <c r="GJ68" s="4" t="str">
        <f t="shared" ref="GH68:GW123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59"/>
        <v/>
      </c>
      <c r="GP68" s="4" t="str">
        <f t="shared" si="59"/>
        <v/>
      </c>
      <c r="GQ68" s="4" t="str">
        <f t="shared" si="59"/>
        <v/>
      </c>
      <c r="GR68" s="4" t="str">
        <f t="shared" si="59"/>
        <v/>
      </c>
      <c r="GS68" s="4" t="str">
        <f t="shared" si="59"/>
        <v/>
      </c>
      <c r="GT68" s="4" t="str">
        <f t="shared" si="59"/>
        <v/>
      </c>
      <c r="GU68" s="4" t="str">
        <f t="shared" si="59"/>
        <v/>
      </c>
      <c r="GV68" s="4" t="str">
        <f t="shared" si="59"/>
        <v/>
      </c>
      <c r="GW68" s="4" t="str">
        <f t="shared" si="59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5" t="s">
        <v>177</v>
      </c>
      <c r="C69" s="38" t="s">
        <v>122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7"/>
        <v/>
      </c>
      <c r="CL69" s="4" t="str">
        <f t="shared" si="57"/>
        <v/>
      </c>
      <c r="CM69" s="4" t="str">
        <f t="shared" si="57"/>
        <v/>
      </c>
      <c r="CN69" s="4" t="str">
        <f t="shared" si="57"/>
        <v/>
      </c>
      <c r="CO69" s="4" t="str">
        <f t="shared" si="57"/>
        <v/>
      </c>
      <c r="CP69" s="4" t="str">
        <f t="shared" si="57"/>
        <v/>
      </c>
      <c r="CQ69" s="4" t="str">
        <f t="shared" si="57"/>
        <v/>
      </c>
      <c r="CR69" s="4" t="str">
        <f t="shared" si="57"/>
        <v/>
      </c>
      <c r="CS69" s="4" t="str">
        <f t="shared" si="57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5" t="s">
        <v>177</v>
      </c>
      <c r="DG69" s="38" t="s">
        <v>122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1"/>
        <v/>
      </c>
      <c r="FU69" s="4" t="str">
        <f t="shared" si="61"/>
        <v/>
      </c>
      <c r="FV69" s="4" t="str">
        <f t="shared" si="61"/>
        <v/>
      </c>
      <c r="FW69" s="4">
        <f t="shared" si="61"/>
        <v>0</v>
      </c>
      <c r="FX69" s="4" t="str">
        <f t="shared" si="61"/>
        <v/>
      </c>
      <c r="FY69" s="4" t="str">
        <f t="shared" si="61"/>
        <v/>
      </c>
      <c r="FZ69" s="4" t="str">
        <f t="shared" si="61"/>
        <v/>
      </c>
      <c r="GA69" s="4">
        <f t="shared" si="61"/>
        <v>0</v>
      </c>
      <c r="GB69" s="4" t="str">
        <f t="shared" si="61"/>
        <v/>
      </c>
      <c r="GC69" s="4" t="str">
        <f t="shared" si="61"/>
        <v/>
      </c>
      <c r="GD69" s="4" t="str">
        <f t="shared" si="61"/>
        <v/>
      </c>
      <c r="GE69" s="4" t="str">
        <f t="shared" si="61"/>
        <v/>
      </c>
      <c r="GF69" s="4" t="str">
        <f t="shared" si="61"/>
        <v/>
      </c>
      <c r="GG69" s="4" t="str">
        <f t="shared" si="61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59"/>
        <v/>
      </c>
      <c r="GP69" s="4" t="str">
        <f t="shared" si="59"/>
        <v/>
      </c>
      <c r="GQ69" s="4" t="str">
        <f t="shared" si="59"/>
        <v/>
      </c>
      <c r="GR69" s="4" t="str">
        <f t="shared" si="59"/>
        <v/>
      </c>
      <c r="GS69" s="4" t="str">
        <f t="shared" si="59"/>
        <v/>
      </c>
      <c r="GT69" s="4" t="str">
        <f t="shared" si="59"/>
        <v/>
      </c>
      <c r="GU69" s="4" t="str">
        <f t="shared" si="59"/>
        <v/>
      </c>
      <c r="GV69" s="4" t="str">
        <f t="shared" si="59"/>
        <v/>
      </c>
      <c r="GW69" s="4" t="str">
        <f t="shared" si="59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7"/>
      <c r="C70" s="38" t="s">
        <v>132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7"/>
        <v/>
      </c>
      <c r="CL70" s="4" t="str">
        <f t="shared" si="57"/>
        <v/>
      </c>
      <c r="CM70" s="4" t="str">
        <f t="shared" si="57"/>
        <v/>
      </c>
      <c r="CN70" s="4" t="str">
        <f t="shared" si="57"/>
        <v/>
      </c>
      <c r="CO70" s="4" t="str">
        <f t="shared" si="57"/>
        <v/>
      </c>
      <c r="CP70" s="4" t="str">
        <f t="shared" si="57"/>
        <v/>
      </c>
      <c r="CQ70" s="4" t="str">
        <f t="shared" si="57"/>
        <v/>
      </c>
      <c r="CR70" s="4" t="str">
        <f t="shared" si="57"/>
        <v/>
      </c>
      <c r="CS70" s="4" t="str">
        <f t="shared" si="57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7"/>
      <c r="DG70" s="38" t="s">
        <v>132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1"/>
        <v/>
      </c>
      <c r="FU70" s="4" t="str">
        <f t="shared" si="61"/>
        <v/>
      </c>
      <c r="FV70" s="4" t="str">
        <f t="shared" si="61"/>
        <v/>
      </c>
      <c r="FW70" s="4">
        <f t="shared" si="61"/>
        <v>0</v>
      </c>
      <c r="FX70" s="4" t="str">
        <f t="shared" si="61"/>
        <v/>
      </c>
      <c r="FY70" s="4" t="str">
        <f t="shared" si="61"/>
        <v/>
      </c>
      <c r="FZ70" s="4" t="str">
        <f t="shared" si="61"/>
        <v/>
      </c>
      <c r="GA70" s="4">
        <f t="shared" si="61"/>
        <v>0</v>
      </c>
      <c r="GB70" s="4" t="str">
        <f t="shared" si="61"/>
        <v/>
      </c>
      <c r="GC70" s="4" t="str">
        <f t="shared" si="61"/>
        <v/>
      </c>
      <c r="GD70" s="4" t="str">
        <f t="shared" si="61"/>
        <v/>
      </c>
      <c r="GE70" s="4" t="str">
        <f t="shared" si="61"/>
        <v/>
      </c>
      <c r="GF70" s="4" t="str">
        <f t="shared" si="61"/>
        <v/>
      </c>
      <c r="GG70" s="4" t="str">
        <f t="shared" si="61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59"/>
        <v/>
      </c>
      <c r="GP70" s="4" t="str">
        <f t="shared" si="59"/>
        <v/>
      </c>
      <c r="GQ70" s="4" t="str">
        <f t="shared" si="59"/>
        <v/>
      </c>
      <c r="GR70" s="4" t="str">
        <f t="shared" si="59"/>
        <v/>
      </c>
      <c r="GS70" s="4" t="str">
        <f t="shared" si="59"/>
        <v/>
      </c>
      <c r="GT70" s="4" t="str">
        <f t="shared" si="59"/>
        <v/>
      </c>
      <c r="GU70" s="4" t="str">
        <f t="shared" si="59"/>
        <v/>
      </c>
      <c r="GV70" s="4" t="str">
        <f t="shared" si="59"/>
        <v/>
      </c>
      <c r="GW70" s="4" t="str">
        <f t="shared" si="59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7"/>
      <c r="C71" s="38" t="s">
        <v>178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7"/>
        <v/>
      </c>
      <c r="CL71" s="4" t="str">
        <f t="shared" si="57"/>
        <v/>
      </c>
      <c r="CM71" s="4" t="str">
        <f t="shared" si="57"/>
        <v/>
      </c>
      <c r="CN71" s="4" t="str">
        <f t="shared" si="57"/>
        <v/>
      </c>
      <c r="CO71" s="4" t="str">
        <f t="shared" si="57"/>
        <v/>
      </c>
      <c r="CP71" s="4" t="str">
        <f t="shared" si="57"/>
        <v/>
      </c>
      <c r="CQ71" s="4" t="str">
        <f t="shared" si="57"/>
        <v/>
      </c>
      <c r="CR71" s="4" t="str">
        <f t="shared" si="57"/>
        <v/>
      </c>
      <c r="CS71" s="4" t="str">
        <f t="shared" si="57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7"/>
      <c r="DG71" s="38" t="s">
        <v>178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1"/>
        <v/>
      </c>
      <c r="FU71" s="4" t="str">
        <f t="shared" si="61"/>
        <v/>
      </c>
      <c r="FV71" s="4" t="str">
        <f t="shared" si="61"/>
        <v/>
      </c>
      <c r="FW71" s="4">
        <f t="shared" si="61"/>
        <v>0</v>
      </c>
      <c r="FX71" s="4" t="str">
        <f t="shared" si="61"/>
        <v/>
      </c>
      <c r="FY71" s="4" t="str">
        <f t="shared" si="61"/>
        <v/>
      </c>
      <c r="FZ71" s="4" t="str">
        <f t="shared" si="61"/>
        <v/>
      </c>
      <c r="GA71" s="4">
        <f t="shared" si="61"/>
        <v>0</v>
      </c>
      <c r="GB71" s="4" t="str">
        <f t="shared" si="61"/>
        <v/>
      </c>
      <c r="GC71" s="4" t="str">
        <f t="shared" si="61"/>
        <v/>
      </c>
      <c r="GD71" s="4" t="str">
        <f t="shared" si="61"/>
        <v/>
      </c>
      <c r="GE71" s="4" t="str">
        <f t="shared" si="61"/>
        <v/>
      </c>
      <c r="GF71" s="4" t="str">
        <f t="shared" si="61"/>
        <v/>
      </c>
      <c r="GG71" s="4" t="str">
        <f t="shared" si="61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59"/>
        <v/>
      </c>
      <c r="GP71" s="4" t="str">
        <f t="shared" si="59"/>
        <v/>
      </c>
      <c r="GQ71" s="4" t="str">
        <f t="shared" si="59"/>
        <v/>
      </c>
      <c r="GR71" s="4" t="str">
        <f t="shared" si="59"/>
        <v/>
      </c>
      <c r="GS71" s="4" t="str">
        <f t="shared" si="59"/>
        <v/>
      </c>
      <c r="GT71" s="4" t="str">
        <f t="shared" si="59"/>
        <v/>
      </c>
      <c r="GU71" s="4" t="str">
        <f t="shared" si="59"/>
        <v/>
      </c>
      <c r="GV71" s="4" t="str">
        <f t="shared" si="59"/>
        <v/>
      </c>
      <c r="GW71" s="4" t="str">
        <f t="shared" si="59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6"/>
      <c r="C72" s="38" t="s">
        <v>179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7"/>
        <v/>
      </c>
      <c r="CL72" s="4" t="str">
        <f t="shared" si="57"/>
        <v/>
      </c>
      <c r="CM72" s="4" t="str">
        <f t="shared" si="57"/>
        <v/>
      </c>
      <c r="CN72" s="4" t="str">
        <f t="shared" si="57"/>
        <v/>
      </c>
      <c r="CO72" s="4" t="str">
        <f t="shared" si="57"/>
        <v/>
      </c>
      <c r="CP72" s="4" t="str">
        <f t="shared" si="57"/>
        <v/>
      </c>
      <c r="CQ72" s="4" t="str">
        <f t="shared" si="57"/>
        <v/>
      </c>
      <c r="CR72" s="4" t="str">
        <f t="shared" si="57"/>
        <v/>
      </c>
      <c r="CS72" s="4" t="str">
        <f t="shared" si="57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6"/>
      <c r="DG72" s="38" t="s">
        <v>179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ref="EQ72:FF103" si="91">AM72+AM223</f>
        <v>0</v>
      </c>
      <c r="ER72" s="54">
        <f t="shared" si="91"/>
        <v>0</v>
      </c>
      <c r="ES72" s="54">
        <f t="shared" si="91"/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1"/>
        <v/>
      </c>
      <c r="FU72" s="4" t="str">
        <f t="shared" si="61"/>
        <v/>
      </c>
      <c r="FV72" s="4" t="str">
        <f t="shared" si="61"/>
        <v/>
      </c>
      <c r="FW72" s="4">
        <f t="shared" si="61"/>
        <v>0</v>
      </c>
      <c r="FX72" s="4" t="str">
        <f t="shared" si="61"/>
        <v/>
      </c>
      <c r="FY72" s="4" t="str">
        <f t="shared" si="61"/>
        <v/>
      </c>
      <c r="FZ72" s="4" t="str">
        <f t="shared" si="61"/>
        <v/>
      </c>
      <c r="GA72" s="4">
        <f t="shared" si="61"/>
        <v>0</v>
      </c>
      <c r="GB72" s="4" t="str">
        <f t="shared" si="61"/>
        <v/>
      </c>
      <c r="GC72" s="4" t="str">
        <f t="shared" si="61"/>
        <v/>
      </c>
      <c r="GD72" s="4" t="str">
        <f t="shared" si="61"/>
        <v/>
      </c>
      <c r="GE72" s="4" t="str">
        <f t="shared" si="61"/>
        <v/>
      </c>
      <c r="GF72" s="4" t="str">
        <f t="shared" si="61"/>
        <v/>
      </c>
      <c r="GG72" s="4" t="str">
        <f t="shared" si="61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59"/>
        <v/>
      </c>
      <c r="GP72" s="4" t="str">
        <f t="shared" si="59"/>
        <v/>
      </c>
      <c r="GQ72" s="4" t="str">
        <f t="shared" si="59"/>
        <v/>
      </c>
      <c r="GR72" s="4" t="str">
        <f t="shared" si="59"/>
        <v/>
      </c>
      <c r="GS72" s="4" t="str">
        <f t="shared" si="59"/>
        <v/>
      </c>
      <c r="GT72" s="4" t="str">
        <f t="shared" si="59"/>
        <v/>
      </c>
      <c r="GU72" s="4" t="str">
        <f t="shared" si="59"/>
        <v/>
      </c>
      <c r="GV72" s="4" t="str">
        <f t="shared" si="59"/>
        <v/>
      </c>
      <c r="GW72" s="4" t="str">
        <f t="shared" si="59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5" t="s">
        <v>180</v>
      </c>
      <c r="C73" s="38" t="s">
        <v>122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7"/>
        <v/>
      </c>
      <c r="CL73" s="4" t="str">
        <f t="shared" si="57"/>
        <v/>
      </c>
      <c r="CM73" s="4" t="str">
        <f t="shared" si="57"/>
        <v/>
      </c>
      <c r="CN73" s="4" t="str">
        <f t="shared" si="57"/>
        <v/>
      </c>
      <c r="CO73" s="4" t="str">
        <f t="shared" si="57"/>
        <v/>
      </c>
      <c r="CP73" s="4" t="str">
        <f t="shared" si="57"/>
        <v/>
      </c>
      <c r="CQ73" s="4" t="str">
        <f t="shared" si="57"/>
        <v/>
      </c>
      <c r="CR73" s="4" t="str">
        <f t="shared" si="57"/>
        <v/>
      </c>
      <c r="CS73" s="4" t="str">
        <f t="shared" si="57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5" t="s">
        <v>180</v>
      </c>
      <c r="DG73" s="38" t="s">
        <v>122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0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 t="str">
        <f t="shared" si="79"/>
        <v/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1"/>
        <v/>
      </c>
      <c r="FU73" s="4" t="str">
        <f t="shared" si="61"/>
        <v/>
      </c>
      <c r="FV73" s="4" t="str">
        <f t="shared" si="61"/>
        <v/>
      </c>
      <c r="FW73" s="4">
        <f t="shared" si="61"/>
        <v>0</v>
      </c>
      <c r="FX73" s="4" t="str">
        <f t="shared" si="61"/>
        <v/>
      </c>
      <c r="FY73" s="4" t="str">
        <f t="shared" si="61"/>
        <v/>
      </c>
      <c r="FZ73" s="4" t="str">
        <f t="shared" si="61"/>
        <v/>
      </c>
      <c r="GA73" s="4">
        <f t="shared" si="61"/>
        <v>0</v>
      </c>
      <c r="GB73" s="4" t="str">
        <f t="shared" si="61"/>
        <v/>
      </c>
      <c r="GC73" s="4" t="str">
        <f t="shared" si="61"/>
        <v/>
      </c>
      <c r="GD73" s="4" t="str">
        <f t="shared" si="61"/>
        <v/>
      </c>
      <c r="GE73" s="4" t="str">
        <f t="shared" si="61"/>
        <v/>
      </c>
      <c r="GF73" s="4" t="str">
        <f t="shared" si="61"/>
        <v/>
      </c>
      <c r="GG73" s="4" t="str">
        <f t="shared" si="61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59"/>
        <v/>
      </c>
      <c r="GP73" s="4" t="str">
        <f t="shared" si="59"/>
        <v/>
      </c>
      <c r="GQ73" s="4" t="str">
        <f t="shared" si="59"/>
        <v/>
      </c>
      <c r="GR73" s="4" t="str">
        <f t="shared" si="59"/>
        <v/>
      </c>
      <c r="GS73" s="4" t="str">
        <f t="shared" si="59"/>
        <v/>
      </c>
      <c r="GT73" s="4" t="str">
        <f t="shared" si="59"/>
        <v/>
      </c>
      <c r="GU73" s="4" t="str">
        <f t="shared" si="59"/>
        <v/>
      </c>
      <c r="GV73" s="4" t="str">
        <f t="shared" si="59"/>
        <v/>
      </c>
      <c r="GW73" s="4" t="str">
        <f t="shared" si="59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7"/>
      <c r="C74" s="38" t="s">
        <v>132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7"/>
        <v/>
      </c>
      <c r="CL74" s="4" t="str">
        <f t="shared" si="57"/>
        <v/>
      </c>
      <c r="CM74" s="4" t="str">
        <f t="shared" si="57"/>
        <v/>
      </c>
      <c r="CN74" s="4" t="str">
        <f t="shared" si="57"/>
        <v/>
      </c>
      <c r="CO74" s="4" t="str">
        <f t="shared" si="57"/>
        <v/>
      </c>
      <c r="CP74" s="4" t="str">
        <f t="shared" si="57"/>
        <v/>
      </c>
      <c r="CQ74" s="4" t="str">
        <f t="shared" si="57"/>
        <v/>
      </c>
      <c r="CR74" s="4" t="str">
        <f t="shared" si="57"/>
        <v/>
      </c>
      <c r="CS74" s="4" t="str">
        <f t="shared" si="57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7"/>
      <c r="DG74" s="38" t="s">
        <v>132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0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 t="str">
        <f t="shared" si="79"/>
        <v/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1"/>
        <v/>
      </c>
      <c r="FU74" s="4" t="str">
        <f t="shared" si="61"/>
        <v/>
      </c>
      <c r="FV74" s="4" t="str">
        <f t="shared" si="61"/>
        <v/>
      </c>
      <c r="FW74" s="4">
        <f t="shared" si="61"/>
        <v>0</v>
      </c>
      <c r="FX74" s="4" t="str">
        <f t="shared" si="61"/>
        <v/>
      </c>
      <c r="FY74" s="4" t="str">
        <f t="shared" si="61"/>
        <v/>
      </c>
      <c r="FZ74" s="4" t="str">
        <f t="shared" si="61"/>
        <v/>
      </c>
      <c r="GA74" s="4">
        <f t="shared" si="61"/>
        <v>0</v>
      </c>
      <c r="GB74" s="4" t="str">
        <f t="shared" si="61"/>
        <v/>
      </c>
      <c r="GC74" s="4" t="str">
        <f t="shared" si="61"/>
        <v/>
      </c>
      <c r="GD74" s="4" t="str">
        <f t="shared" si="61"/>
        <v/>
      </c>
      <c r="GE74" s="4" t="str">
        <f t="shared" si="61"/>
        <v/>
      </c>
      <c r="GF74" s="4" t="str">
        <f t="shared" si="61"/>
        <v/>
      </c>
      <c r="GG74" s="4" t="str">
        <f t="shared" si="61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59"/>
        <v/>
      </c>
      <c r="GP74" s="4" t="str">
        <f t="shared" si="59"/>
        <v/>
      </c>
      <c r="GQ74" s="4" t="str">
        <f t="shared" si="59"/>
        <v/>
      </c>
      <c r="GR74" s="4" t="str">
        <f t="shared" si="59"/>
        <v/>
      </c>
      <c r="GS74" s="4" t="str">
        <f t="shared" si="59"/>
        <v/>
      </c>
      <c r="GT74" s="4" t="str">
        <f t="shared" si="59"/>
        <v/>
      </c>
      <c r="GU74" s="4" t="str">
        <f t="shared" si="59"/>
        <v/>
      </c>
      <c r="GV74" s="4" t="str">
        <f t="shared" si="59"/>
        <v/>
      </c>
      <c r="GW74" s="4" t="str">
        <f t="shared" si="59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7"/>
      <c r="C75" s="38" t="s">
        <v>178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7"/>
        <v/>
      </c>
      <c r="CL75" s="4" t="str">
        <f t="shared" si="57"/>
        <v/>
      </c>
      <c r="CM75" s="4" t="str">
        <f t="shared" si="57"/>
        <v/>
      </c>
      <c r="CN75" s="4" t="str">
        <f t="shared" si="57"/>
        <v/>
      </c>
      <c r="CO75" s="4" t="str">
        <f t="shared" si="57"/>
        <v/>
      </c>
      <c r="CP75" s="4" t="str">
        <f t="shared" si="57"/>
        <v/>
      </c>
      <c r="CQ75" s="4" t="str">
        <f t="shared" si="57"/>
        <v/>
      </c>
      <c r="CR75" s="4" t="str">
        <f t="shared" si="57"/>
        <v/>
      </c>
      <c r="CS75" s="4" t="str">
        <f t="shared" si="57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7"/>
      <c r="DG75" s="38" t="s">
        <v>178</v>
      </c>
      <c r="DH75" s="5">
        <f t="shared" si="86"/>
        <v>227</v>
      </c>
      <c r="DI75" s="39">
        <v>10</v>
      </c>
      <c r="DJ75" s="23">
        <f t="shared" si="74"/>
        <v>2270</v>
      </c>
      <c r="DK75" s="23">
        <f t="shared" si="87"/>
        <v>0</v>
      </c>
      <c r="DL75" s="23">
        <f t="shared" si="75"/>
        <v>0</v>
      </c>
      <c r="DM75" s="23">
        <f t="shared" si="76"/>
        <v>0</v>
      </c>
      <c r="DN75" s="23">
        <f t="shared" si="77"/>
        <v>2270</v>
      </c>
      <c r="DO75" s="23">
        <f t="shared" si="78"/>
        <v>0</v>
      </c>
      <c r="DP75" s="23" t="str">
        <f t="shared" si="79"/>
        <v/>
      </c>
      <c r="DQ75" s="10">
        <v>0.2</v>
      </c>
      <c r="DR75" s="23">
        <f t="shared" si="80"/>
        <v>4.54</v>
      </c>
      <c r="DS75" s="23" t="str">
        <f t="shared" si="81"/>
        <v/>
      </c>
      <c r="DT75" s="23">
        <f t="shared" si="82"/>
        <v>0</v>
      </c>
      <c r="DU75" s="7">
        <v>0.1</v>
      </c>
      <c r="DV75" s="6">
        <f t="shared" si="90"/>
        <v>0.22700000000000001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1"/>
        <v>0</v>
      </c>
      <c r="FU75" s="4" t="str">
        <f t="shared" si="61"/>
        <v/>
      </c>
      <c r="FV75" s="4" t="str">
        <f t="shared" si="61"/>
        <v/>
      </c>
      <c r="FW75" s="4">
        <f t="shared" si="61"/>
        <v>0</v>
      </c>
      <c r="FX75" s="4">
        <f t="shared" si="61"/>
        <v>0</v>
      </c>
      <c r="FY75" s="4" t="str">
        <f t="shared" si="61"/>
        <v/>
      </c>
      <c r="FZ75" s="4" t="str">
        <f t="shared" si="61"/>
        <v/>
      </c>
      <c r="GA75" s="4">
        <f t="shared" si="61"/>
        <v>0</v>
      </c>
      <c r="GB75" s="4">
        <f t="shared" si="61"/>
        <v>0</v>
      </c>
      <c r="GC75" s="4" t="str">
        <f t="shared" si="61"/>
        <v/>
      </c>
      <c r="GD75" s="4" t="str">
        <f t="shared" si="61"/>
        <v/>
      </c>
      <c r="GE75" s="4" t="str">
        <f t="shared" si="61"/>
        <v/>
      </c>
      <c r="GF75" s="4" t="str">
        <f t="shared" si="61"/>
        <v/>
      </c>
      <c r="GG75" s="4" t="str">
        <f t="shared" si="61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59"/>
        <v/>
      </c>
      <c r="GP75" s="4" t="str">
        <f t="shared" si="59"/>
        <v/>
      </c>
      <c r="GQ75" s="4" t="str">
        <f t="shared" si="59"/>
        <v/>
      </c>
      <c r="GR75" s="4" t="str">
        <f t="shared" si="59"/>
        <v/>
      </c>
      <c r="GS75" s="4" t="str">
        <f t="shared" si="59"/>
        <v/>
      </c>
      <c r="GT75" s="4" t="str">
        <f t="shared" si="59"/>
        <v/>
      </c>
      <c r="GU75" s="4" t="str">
        <f t="shared" si="59"/>
        <v/>
      </c>
      <c r="GV75" s="4" t="str">
        <f t="shared" si="59"/>
        <v/>
      </c>
      <c r="GW75" s="4" t="str">
        <f t="shared" si="59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6"/>
      <c r="C76" s="38" t="s">
        <v>179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73"/>
        <v/>
      </c>
      <c r="CL76" s="4" t="str">
        <f t="shared" si="73"/>
        <v/>
      </c>
      <c r="CM76" s="4" t="str">
        <f t="shared" si="73"/>
        <v/>
      </c>
      <c r="CN76" s="4" t="str">
        <f t="shared" si="73"/>
        <v/>
      </c>
      <c r="CO76" s="4" t="str">
        <f t="shared" si="73"/>
        <v/>
      </c>
      <c r="CP76" s="4" t="str">
        <f t="shared" si="73"/>
        <v/>
      </c>
      <c r="CQ76" s="4" t="str">
        <f t="shared" si="73"/>
        <v/>
      </c>
      <c r="CR76" s="4" t="str">
        <f t="shared" si="73"/>
        <v/>
      </c>
      <c r="CS76" s="4" t="str">
        <f t="shared" si="73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6"/>
      <c r="DG76" s="38" t="s">
        <v>179</v>
      </c>
      <c r="DH76" s="5">
        <f t="shared" si="86"/>
        <v>123</v>
      </c>
      <c r="DI76" s="39">
        <v>10</v>
      </c>
      <c r="DJ76" s="23">
        <f t="shared" si="74"/>
        <v>1230</v>
      </c>
      <c r="DK76" s="23">
        <f t="shared" si="87"/>
        <v>0</v>
      </c>
      <c r="DL76" s="23">
        <f t="shared" si="75"/>
        <v>0</v>
      </c>
      <c r="DM76" s="23">
        <f t="shared" si="76"/>
        <v>0</v>
      </c>
      <c r="DN76" s="23">
        <f t="shared" si="77"/>
        <v>1230</v>
      </c>
      <c r="DO76" s="23">
        <f t="shared" si="78"/>
        <v>0</v>
      </c>
      <c r="DP76" s="23" t="str">
        <f t="shared" si="79"/>
        <v/>
      </c>
      <c r="DQ76" s="10">
        <v>0.2</v>
      </c>
      <c r="DR76" s="23">
        <f t="shared" si="80"/>
        <v>2.46</v>
      </c>
      <c r="DS76" s="23" t="str">
        <f t="shared" si="81"/>
        <v/>
      </c>
      <c r="DT76" s="23">
        <f t="shared" si="82"/>
        <v>0</v>
      </c>
      <c r="DU76" s="7">
        <v>0.1</v>
      </c>
      <c r="DV76" s="6">
        <f t="shared" si="90"/>
        <v>0.123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>
        <f t="shared" si="61"/>
        <v>0</v>
      </c>
      <c r="FU76" s="4" t="str">
        <f t="shared" si="61"/>
        <v/>
      </c>
      <c r="FV76" s="4" t="str">
        <f t="shared" si="61"/>
        <v/>
      </c>
      <c r="FW76" s="4">
        <f t="shared" si="61"/>
        <v>0</v>
      </c>
      <c r="FX76" s="4">
        <f t="shared" si="61"/>
        <v>0</v>
      </c>
      <c r="FY76" s="4" t="str">
        <f t="shared" si="61"/>
        <v/>
      </c>
      <c r="FZ76" s="4" t="str">
        <f t="shared" si="61"/>
        <v/>
      </c>
      <c r="GA76" s="4">
        <f t="shared" si="61"/>
        <v>0</v>
      </c>
      <c r="GB76" s="4">
        <f t="shared" si="61"/>
        <v>0</v>
      </c>
      <c r="GC76" s="4" t="str">
        <f t="shared" si="61"/>
        <v/>
      </c>
      <c r="GD76" s="4" t="str">
        <f t="shared" si="61"/>
        <v/>
      </c>
      <c r="GE76" s="4" t="str">
        <f t="shared" si="61"/>
        <v/>
      </c>
      <c r="GF76" s="4" t="str">
        <f t="shared" si="61"/>
        <v/>
      </c>
      <c r="GG76" s="4" t="str">
        <f t="shared" si="61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84"/>
        <v/>
      </c>
      <c r="GP76" s="4" t="str">
        <f t="shared" si="84"/>
        <v/>
      </c>
      <c r="GQ76" s="4" t="str">
        <f t="shared" si="84"/>
        <v/>
      </c>
      <c r="GR76" s="4" t="str">
        <f t="shared" si="84"/>
        <v/>
      </c>
      <c r="GS76" s="4" t="str">
        <f t="shared" si="84"/>
        <v/>
      </c>
      <c r="GT76" s="4" t="str">
        <f t="shared" si="84"/>
        <v/>
      </c>
      <c r="GU76" s="4" t="str">
        <f t="shared" si="84"/>
        <v/>
      </c>
      <c r="GV76" s="4" t="str">
        <f t="shared" si="84"/>
        <v/>
      </c>
      <c r="GW76" s="4" t="str">
        <f t="shared" si="84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8" t="s">
        <v>181</v>
      </c>
      <c r="C77" s="38" t="s">
        <v>182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73"/>
        <v/>
      </c>
      <c r="CL77" s="4" t="str">
        <f t="shared" si="73"/>
        <v/>
      </c>
      <c r="CM77" s="4" t="str">
        <f t="shared" si="73"/>
        <v/>
      </c>
      <c r="CN77" s="4" t="str">
        <f t="shared" si="73"/>
        <v/>
      </c>
      <c r="CO77" s="4" t="str">
        <f t="shared" si="73"/>
        <v/>
      </c>
      <c r="CP77" s="4" t="str">
        <f t="shared" si="73"/>
        <v/>
      </c>
      <c r="CQ77" s="4" t="str">
        <f t="shared" si="73"/>
        <v/>
      </c>
      <c r="CR77" s="4" t="str">
        <f t="shared" si="73"/>
        <v/>
      </c>
      <c r="CS77" s="4" t="str">
        <f t="shared" si="73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6" t="s">
        <v>181</v>
      </c>
      <c r="DG77" s="38" t="s">
        <v>182</v>
      </c>
      <c r="DH77" s="5">
        <f t="shared" si="86"/>
        <v>0</v>
      </c>
      <c r="DI77" s="39">
        <v>10</v>
      </c>
      <c r="DJ77" s="23">
        <f t="shared" si="74"/>
        <v>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0</v>
      </c>
      <c r="DO77" s="23" t="str">
        <f t="shared" si="78"/>
        <v/>
      </c>
      <c r="DP77" s="23" t="str">
        <f t="shared" si="79"/>
        <v/>
      </c>
      <c r="DQ77" s="10">
        <v>0.2</v>
      </c>
      <c r="DR77" s="23">
        <f t="shared" si="80"/>
        <v>0</v>
      </c>
      <c r="DS77" s="23" t="str">
        <f t="shared" si="81"/>
        <v/>
      </c>
      <c r="DT77" s="23" t="str">
        <f t="shared" si="82"/>
        <v/>
      </c>
      <c r="DU77" s="7">
        <v>0.1</v>
      </c>
      <c r="DV77" s="6">
        <f t="shared" si="90"/>
        <v>0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1"/>
        <v/>
      </c>
      <c r="FU77" s="4" t="str">
        <f t="shared" si="61"/>
        <v/>
      </c>
      <c r="FV77" s="4" t="str">
        <f t="shared" si="61"/>
        <v/>
      </c>
      <c r="FW77" s="4">
        <f t="shared" si="61"/>
        <v>0</v>
      </c>
      <c r="FX77" s="4" t="str">
        <f t="shared" si="61"/>
        <v/>
      </c>
      <c r="FY77" s="4" t="str">
        <f t="shared" si="61"/>
        <v/>
      </c>
      <c r="FZ77" s="4" t="str">
        <f t="shared" si="61"/>
        <v/>
      </c>
      <c r="GA77" s="4">
        <f t="shared" si="61"/>
        <v>0</v>
      </c>
      <c r="GB77" s="4" t="str">
        <f t="shared" si="61"/>
        <v/>
      </c>
      <c r="GC77" s="4" t="str">
        <f t="shared" si="61"/>
        <v/>
      </c>
      <c r="GD77" s="4" t="str">
        <f t="shared" si="61"/>
        <v/>
      </c>
      <c r="GE77" s="4" t="str">
        <f t="shared" si="61"/>
        <v/>
      </c>
      <c r="GF77" s="4" t="str">
        <f t="shared" si="61"/>
        <v/>
      </c>
      <c r="GG77" s="4" t="str">
        <f t="shared" si="61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84"/>
        <v/>
      </c>
      <c r="GP77" s="4" t="str">
        <f t="shared" si="84"/>
        <v/>
      </c>
      <c r="GQ77" s="4" t="str">
        <f t="shared" si="84"/>
        <v/>
      </c>
      <c r="GR77" s="4" t="str">
        <f t="shared" si="84"/>
        <v/>
      </c>
      <c r="GS77" s="4" t="str">
        <f t="shared" si="84"/>
        <v/>
      </c>
      <c r="GT77" s="4" t="str">
        <f t="shared" si="84"/>
        <v/>
      </c>
      <c r="GU77" s="4" t="str">
        <f t="shared" si="84"/>
        <v/>
      </c>
      <c r="GV77" s="4" t="str">
        <f t="shared" si="84"/>
        <v/>
      </c>
      <c r="GW77" s="4" t="str">
        <f t="shared" si="84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6" t="s">
        <v>183</v>
      </c>
      <c r="C78" s="38" t="s">
        <v>182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73"/>
        <v/>
      </c>
      <c r="CL78" s="4" t="str">
        <f t="shared" si="73"/>
        <v/>
      </c>
      <c r="CM78" s="4" t="str">
        <f t="shared" si="73"/>
        <v/>
      </c>
      <c r="CN78" s="4" t="str">
        <f t="shared" si="73"/>
        <v/>
      </c>
      <c r="CO78" s="4" t="str">
        <f t="shared" si="73"/>
        <v/>
      </c>
      <c r="CP78" s="4" t="str">
        <f t="shared" si="73"/>
        <v/>
      </c>
      <c r="CQ78" s="4" t="str">
        <f t="shared" si="73"/>
        <v/>
      </c>
      <c r="CR78" s="4" t="str">
        <f t="shared" si="73"/>
        <v/>
      </c>
      <c r="CS78" s="4" t="str">
        <f t="shared" si="7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6" t="s">
        <v>183</v>
      </c>
      <c r="DG78" s="38" t="s">
        <v>182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1"/>
        <v/>
      </c>
      <c r="FU78" s="4" t="str">
        <f t="shared" si="61"/>
        <v/>
      </c>
      <c r="FV78" s="4" t="str">
        <f t="shared" si="61"/>
        <v/>
      </c>
      <c r="FW78" s="4">
        <f t="shared" si="61"/>
        <v>0</v>
      </c>
      <c r="FX78" s="4" t="str">
        <f t="shared" si="61"/>
        <v/>
      </c>
      <c r="FY78" s="4" t="str">
        <f t="shared" si="61"/>
        <v/>
      </c>
      <c r="FZ78" s="4" t="str">
        <f t="shared" si="61"/>
        <v/>
      </c>
      <c r="GA78" s="4">
        <f t="shared" si="61"/>
        <v>0</v>
      </c>
      <c r="GB78" s="4" t="str">
        <f t="shared" si="61"/>
        <v/>
      </c>
      <c r="GC78" s="4" t="str">
        <f t="shared" si="61"/>
        <v/>
      </c>
      <c r="GD78" s="4" t="str">
        <f t="shared" si="61"/>
        <v/>
      </c>
      <c r="GE78" s="4" t="str">
        <f t="shared" si="61"/>
        <v/>
      </c>
      <c r="GF78" s="4" t="str">
        <f t="shared" si="61"/>
        <v/>
      </c>
      <c r="GG78" s="4" t="str">
        <f t="shared" si="61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84"/>
        <v/>
      </c>
      <c r="GP78" s="4" t="str">
        <f t="shared" si="84"/>
        <v/>
      </c>
      <c r="GQ78" s="4" t="str">
        <f t="shared" si="84"/>
        <v/>
      </c>
      <c r="GR78" s="4" t="str">
        <f t="shared" si="84"/>
        <v/>
      </c>
      <c r="GS78" s="4" t="str">
        <f t="shared" si="84"/>
        <v/>
      </c>
      <c r="GT78" s="4" t="str">
        <f t="shared" si="84"/>
        <v/>
      </c>
      <c r="GU78" s="4" t="str">
        <f t="shared" si="84"/>
        <v/>
      </c>
      <c r="GV78" s="4" t="str">
        <f t="shared" si="84"/>
        <v/>
      </c>
      <c r="GW78" s="4" t="str">
        <f t="shared" si="8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5" t="s">
        <v>184</v>
      </c>
      <c r="C79" s="78" t="s">
        <v>136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73"/>
        <v/>
      </c>
      <c r="CL79" s="4" t="str">
        <f t="shared" si="73"/>
        <v/>
      </c>
      <c r="CM79" s="4" t="str">
        <f t="shared" si="73"/>
        <v/>
      </c>
      <c r="CN79" s="4" t="str">
        <f t="shared" si="73"/>
        <v/>
      </c>
      <c r="CO79" s="4" t="str">
        <f t="shared" si="73"/>
        <v/>
      </c>
      <c r="CP79" s="4" t="str">
        <f t="shared" si="73"/>
        <v/>
      </c>
      <c r="CQ79" s="4" t="str">
        <f t="shared" si="73"/>
        <v/>
      </c>
      <c r="CR79" s="4" t="str">
        <f t="shared" si="73"/>
        <v/>
      </c>
      <c r="CS79" s="4" t="str">
        <f t="shared" si="7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5" t="s">
        <v>184</v>
      </c>
      <c r="DG79" s="78" t="s">
        <v>136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1"/>
        <v/>
      </c>
      <c r="FU79" s="4" t="str">
        <f t="shared" si="61"/>
        <v/>
      </c>
      <c r="FV79" s="4" t="str">
        <f t="shared" si="61"/>
        <v/>
      </c>
      <c r="FW79" s="4">
        <f t="shared" si="61"/>
        <v>0</v>
      </c>
      <c r="FX79" s="4" t="str">
        <f t="shared" si="61"/>
        <v/>
      </c>
      <c r="FY79" s="4" t="str">
        <f t="shared" si="61"/>
        <v/>
      </c>
      <c r="FZ79" s="4" t="str">
        <f t="shared" si="61"/>
        <v/>
      </c>
      <c r="GA79" s="4">
        <f t="shared" si="61"/>
        <v>0</v>
      </c>
      <c r="GB79" s="4" t="str">
        <f t="shared" si="61"/>
        <v/>
      </c>
      <c r="GC79" s="4" t="str">
        <f t="shared" si="61"/>
        <v/>
      </c>
      <c r="GD79" s="4" t="str">
        <f t="shared" si="61"/>
        <v/>
      </c>
      <c r="GE79" s="4" t="str">
        <f t="shared" si="61"/>
        <v/>
      </c>
      <c r="GF79" s="4" t="str">
        <f t="shared" si="61"/>
        <v/>
      </c>
      <c r="GG79" s="4" t="str">
        <f t="shared" si="61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84"/>
        <v/>
      </c>
      <c r="GP79" s="4" t="str">
        <f t="shared" si="84"/>
        <v/>
      </c>
      <c r="GQ79" s="4" t="str">
        <f t="shared" si="84"/>
        <v/>
      </c>
      <c r="GR79" s="4" t="str">
        <f t="shared" si="84"/>
        <v/>
      </c>
      <c r="GS79" s="4" t="str">
        <f t="shared" si="84"/>
        <v/>
      </c>
      <c r="GT79" s="4" t="str">
        <f t="shared" si="84"/>
        <v/>
      </c>
      <c r="GU79" s="4" t="str">
        <f t="shared" si="84"/>
        <v/>
      </c>
      <c r="GV79" s="4" t="str">
        <f t="shared" si="84"/>
        <v/>
      </c>
      <c r="GW79" s="4" t="str">
        <f t="shared" si="8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6"/>
      <c r="C80" s="74" t="s">
        <v>165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73"/>
        <v/>
      </c>
      <c r="CL80" s="4" t="str">
        <f t="shared" si="73"/>
        <v/>
      </c>
      <c r="CM80" s="4" t="str">
        <f t="shared" si="73"/>
        <v/>
      </c>
      <c r="CN80" s="4" t="str">
        <f t="shared" si="73"/>
        <v/>
      </c>
      <c r="CO80" s="4" t="str">
        <f t="shared" si="73"/>
        <v/>
      </c>
      <c r="CP80" s="4" t="str">
        <f t="shared" si="73"/>
        <v/>
      </c>
      <c r="CQ80" s="4" t="str">
        <f t="shared" si="73"/>
        <v/>
      </c>
      <c r="CR80" s="4" t="str">
        <f t="shared" si="73"/>
        <v/>
      </c>
      <c r="CS80" s="4" t="str">
        <f t="shared" si="7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6"/>
      <c r="DG80" s="74" t="s">
        <v>165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1"/>
        <v/>
      </c>
      <c r="FU80" s="4" t="str">
        <f t="shared" si="61"/>
        <v/>
      </c>
      <c r="FV80" s="4" t="str">
        <f t="shared" si="61"/>
        <v/>
      </c>
      <c r="FW80" s="4">
        <f t="shared" si="61"/>
        <v>0</v>
      </c>
      <c r="FX80" s="4" t="str">
        <f t="shared" si="61"/>
        <v/>
      </c>
      <c r="FY80" s="4" t="str">
        <f t="shared" si="61"/>
        <v/>
      </c>
      <c r="FZ80" s="4" t="str">
        <f t="shared" si="61"/>
        <v/>
      </c>
      <c r="GA80" s="4">
        <f t="shared" si="61"/>
        <v>0</v>
      </c>
      <c r="GB80" s="4" t="str">
        <f t="shared" si="61"/>
        <v/>
      </c>
      <c r="GC80" s="4" t="str">
        <f t="shared" si="61"/>
        <v/>
      </c>
      <c r="GD80" s="4" t="str">
        <f t="shared" si="61"/>
        <v/>
      </c>
      <c r="GE80" s="4" t="str">
        <f t="shared" si="61"/>
        <v/>
      </c>
      <c r="GF80" s="4" t="str">
        <f t="shared" si="61"/>
        <v/>
      </c>
      <c r="GG80" s="4" t="str">
        <f t="shared" si="61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84"/>
        <v/>
      </c>
      <c r="GP80" s="4" t="str">
        <f t="shared" si="84"/>
        <v/>
      </c>
      <c r="GQ80" s="4" t="str">
        <f t="shared" si="84"/>
        <v/>
      </c>
      <c r="GR80" s="4" t="str">
        <f t="shared" si="84"/>
        <v/>
      </c>
      <c r="GS80" s="4" t="str">
        <f t="shared" si="84"/>
        <v/>
      </c>
      <c r="GT80" s="4" t="str">
        <f t="shared" si="84"/>
        <v/>
      </c>
      <c r="GU80" s="4" t="str">
        <f t="shared" si="84"/>
        <v/>
      </c>
      <c r="GV80" s="4" t="str">
        <f t="shared" si="84"/>
        <v/>
      </c>
      <c r="GW80" s="4" t="str">
        <f t="shared" si="8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5" t="s">
        <v>185</v>
      </c>
      <c r="C81" s="74" t="s">
        <v>132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73"/>
        <v/>
      </c>
      <c r="CL81" s="4" t="str">
        <f t="shared" si="73"/>
        <v/>
      </c>
      <c r="CM81" s="4" t="str">
        <f t="shared" si="73"/>
        <v/>
      </c>
      <c r="CN81" s="4" t="str">
        <f t="shared" si="73"/>
        <v/>
      </c>
      <c r="CO81" s="4" t="str">
        <f t="shared" si="73"/>
        <v/>
      </c>
      <c r="CP81" s="4" t="str">
        <f t="shared" si="73"/>
        <v/>
      </c>
      <c r="CQ81" s="4" t="str">
        <f t="shared" si="73"/>
        <v/>
      </c>
      <c r="CR81" s="4" t="str">
        <f t="shared" si="73"/>
        <v/>
      </c>
      <c r="CS81" s="4" t="str">
        <f t="shared" si="7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5" t="s">
        <v>185</v>
      </c>
      <c r="DG81" s="74" t="s">
        <v>132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1"/>
        <v/>
      </c>
      <c r="FU81" s="4" t="str">
        <f t="shared" si="61"/>
        <v/>
      </c>
      <c r="FV81" s="4" t="str">
        <f t="shared" si="61"/>
        <v/>
      </c>
      <c r="FW81" s="4">
        <f t="shared" si="61"/>
        <v>0</v>
      </c>
      <c r="FX81" s="4" t="str">
        <f t="shared" si="61"/>
        <v/>
      </c>
      <c r="FY81" s="4" t="str">
        <f t="shared" si="61"/>
        <v/>
      </c>
      <c r="FZ81" s="4" t="str">
        <f t="shared" si="61"/>
        <v/>
      </c>
      <c r="GA81" s="4">
        <f t="shared" si="61"/>
        <v>0</v>
      </c>
      <c r="GB81" s="4" t="str">
        <f t="shared" si="61"/>
        <v/>
      </c>
      <c r="GC81" s="4" t="str">
        <f t="shared" si="61"/>
        <v/>
      </c>
      <c r="GD81" s="4" t="str">
        <f t="shared" si="61"/>
        <v/>
      </c>
      <c r="GE81" s="4" t="str">
        <f t="shared" si="61"/>
        <v/>
      </c>
      <c r="GF81" s="4" t="str">
        <f t="shared" si="61"/>
        <v/>
      </c>
      <c r="GG81" s="4" t="str">
        <f t="shared" si="61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84"/>
        <v/>
      </c>
      <c r="GP81" s="4" t="str">
        <f t="shared" si="84"/>
        <v/>
      </c>
      <c r="GQ81" s="4" t="str">
        <f t="shared" si="84"/>
        <v/>
      </c>
      <c r="GR81" s="4" t="str">
        <f t="shared" si="84"/>
        <v/>
      </c>
      <c r="GS81" s="4" t="str">
        <f t="shared" si="84"/>
        <v/>
      </c>
      <c r="GT81" s="4" t="str">
        <f t="shared" si="84"/>
        <v/>
      </c>
      <c r="GU81" s="4" t="str">
        <f t="shared" si="84"/>
        <v/>
      </c>
      <c r="GV81" s="4" t="str">
        <f t="shared" si="84"/>
        <v/>
      </c>
      <c r="GW81" s="4" t="str">
        <f t="shared" si="8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7"/>
      <c r="C82" s="74" t="s">
        <v>122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I104" si="92">IF(ISERROR(AN82/V82*100),"",(AN82/V82*100))</f>
        <v/>
      </c>
      <c r="CC82" s="4" t="str">
        <f t="shared" si="92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73"/>
        <v/>
      </c>
      <c r="CL82" s="4" t="str">
        <f t="shared" si="73"/>
        <v/>
      </c>
      <c r="CM82" s="4" t="str">
        <f t="shared" si="73"/>
        <v/>
      </c>
      <c r="CN82" s="4" t="str">
        <f t="shared" si="73"/>
        <v/>
      </c>
      <c r="CO82" s="4" t="str">
        <f t="shared" si="73"/>
        <v/>
      </c>
      <c r="CP82" s="4" t="str">
        <f t="shared" si="73"/>
        <v/>
      </c>
      <c r="CQ82" s="4" t="str">
        <f t="shared" si="73"/>
        <v/>
      </c>
      <c r="CR82" s="4" t="str">
        <f t="shared" si="73"/>
        <v/>
      </c>
      <c r="CS82" s="4" t="str">
        <f t="shared" si="7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7"/>
      <c r="DG82" s="74" t="s">
        <v>122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1"/>
        <v/>
      </c>
      <c r="FU82" s="4" t="str">
        <f t="shared" si="61"/>
        <v/>
      </c>
      <c r="FV82" s="4" t="str">
        <f t="shared" si="61"/>
        <v/>
      </c>
      <c r="FW82" s="4">
        <f t="shared" si="61"/>
        <v>0</v>
      </c>
      <c r="FX82" s="4" t="str">
        <f t="shared" si="61"/>
        <v/>
      </c>
      <c r="FY82" s="4" t="str">
        <f t="shared" si="61"/>
        <v/>
      </c>
      <c r="FZ82" s="4" t="str">
        <f t="shared" si="61"/>
        <v/>
      </c>
      <c r="GA82" s="4">
        <f t="shared" si="61"/>
        <v>0</v>
      </c>
      <c r="GB82" s="4" t="str">
        <f t="shared" si="61"/>
        <v/>
      </c>
      <c r="GC82" s="4" t="str">
        <f t="shared" si="61"/>
        <v/>
      </c>
      <c r="GD82" s="4" t="str">
        <f t="shared" si="61"/>
        <v/>
      </c>
      <c r="GE82" s="4" t="str">
        <f t="shared" si="61"/>
        <v/>
      </c>
      <c r="GF82" s="4" t="str">
        <f t="shared" ref="FY82:GM104" si="93">IF(ISERROR(ER82/DZ82*100),"",(ER82/DZ82*100))</f>
        <v/>
      </c>
      <c r="GG82" s="4" t="str">
        <f t="shared" si="93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84"/>
        <v/>
      </c>
      <c r="GP82" s="4" t="str">
        <f t="shared" si="84"/>
        <v/>
      </c>
      <c r="GQ82" s="4" t="str">
        <f t="shared" si="84"/>
        <v/>
      </c>
      <c r="GR82" s="4" t="str">
        <f t="shared" si="84"/>
        <v/>
      </c>
      <c r="GS82" s="4" t="str">
        <f t="shared" si="84"/>
        <v/>
      </c>
      <c r="GT82" s="4" t="str">
        <f t="shared" si="84"/>
        <v/>
      </c>
      <c r="GU82" s="4" t="str">
        <f t="shared" si="84"/>
        <v/>
      </c>
      <c r="GV82" s="4" t="str">
        <f t="shared" si="84"/>
        <v/>
      </c>
      <c r="GW82" s="4" t="str">
        <f t="shared" si="8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6"/>
      <c r="C83" s="74" t="s">
        <v>150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4">IF(ISERROR(AB83/J83*100),"",(AB83/J83*100))</f>
        <v/>
      </c>
      <c r="BQ83" s="4" t="str">
        <f t="shared" si="94"/>
        <v/>
      </c>
      <c r="BR83" s="4" t="str">
        <f t="shared" si="94"/>
        <v/>
      </c>
      <c r="BS83" s="4">
        <f t="shared" si="94"/>
        <v>0</v>
      </c>
      <c r="BT83" s="4" t="str">
        <f t="shared" si="94"/>
        <v/>
      </c>
      <c r="BU83" s="4">
        <f t="shared" si="92"/>
        <v>0</v>
      </c>
      <c r="BV83" s="4" t="str">
        <f t="shared" si="92"/>
        <v/>
      </c>
      <c r="BW83" s="4">
        <f t="shared" si="92"/>
        <v>0</v>
      </c>
      <c r="BX83" s="4" t="str">
        <f t="shared" si="92"/>
        <v/>
      </c>
      <c r="BY83" s="4" t="str">
        <f t="shared" si="92"/>
        <v/>
      </c>
      <c r="BZ83" s="4" t="str">
        <f t="shared" si="92"/>
        <v/>
      </c>
      <c r="CA83" s="4" t="str">
        <f t="shared" si="92"/>
        <v/>
      </c>
      <c r="CB83" s="4" t="str">
        <f t="shared" si="92"/>
        <v/>
      </c>
      <c r="CC83" s="4" t="str">
        <f t="shared" si="92"/>
        <v/>
      </c>
      <c r="CD83" s="4" t="str">
        <f t="shared" si="92"/>
        <v/>
      </c>
      <c r="CE83" s="4" t="str">
        <f t="shared" si="92"/>
        <v/>
      </c>
      <c r="CF83" s="4" t="str">
        <f t="shared" si="92"/>
        <v/>
      </c>
      <c r="CG83" s="4" t="str">
        <f t="shared" si="92"/>
        <v/>
      </c>
      <c r="CH83" s="4" t="str">
        <f t="shared" si="92"/>
        <v/>
      </c>
      <c r="CI83" s="4" t="str">
        <f t="shared" si="92"/>
        <v/>
      </c>
      <c r="CJ83" s="4" t="str">
        <f t="shared" si="73"/>
        <v/>
      </c>
      <c r="CK83" s="4" t="str">
        <f t="shared" si="73"/>
        <v/>
      </c>
      <c r="CL83" s="4" t="str">
        <f t="shared" si="73"/>
        <v/>
      </c>
      <c r="CM83" s="4" t="str">
        <f t="shared" si="73"/>
        <v/>
      </c>
      <c r="CN83" s="4" t="str">
        <f t="shared" si="73"/>
        <v/>
      </c>
      <c r="CO83" s="4" t="str">
        <f t="shared" si="73"/>
        <v/>
      </c>
      <c r="CP83" s="4" t="str">
        <f t="shared" si="73"/>
        <v/>
      </c>
      <c r="CQ83" s="4" t="str">
        <f t="shared" si="73"/>
        <v/>
      </c>
      <c r="CR83" s="4" t="str">
        <f t="shared" si="73"/>
        <v/>
      </c>
      <c r="CS83" s="4" t="str">
        <f t="shared" si="7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6"/>
      <c r="DG83" s="74" t="s">
        <v>150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6570.2999999999993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>
        <f t="shared" si="79"/>
        <v>0</v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I133" si="95">IF(ISERROR(EF83/DN83*100),"",(EF83/DN83*100))</f>
        <v/>
      </c>
      <c r="FU83" s="4" t="str">
        <f t="shared" si="95"/>
        <v/>
      </c>
      <c r="FV83" s="4" t="str">
        <f t="shared" si="95"/>
        <v/>
      </c>
      <c r="FW83" s="4">
        <f t="shared" si="95"/>
        <v>0</v>
      </c>
      <c r="FX83" s="4" t="str">
        <f t="shared" si="95"/>
        <v/>
      </c>
      <c r="FY83" s="4" t="str">
        <f t="shared" si="93"/>
        <v/>
      </c>
      <c r="FZ83" s="4" t="str">
        <f t="shared" si="93"/>
        <v/>
      </c>
      <c r="GA83" s="4">
        <f t="shared" si="93"/>
        <v>0</v>
      </c>
      <c r="GB83" s="4" t="str">
        <f t="shared" si="93"/>
        <v/>
      </c>
      <c r="GC83" s="4" t="str">
        <f t="shared" si="93"/>
        <v/>
      </c>
      <c r="GD83" s="4" t="str">
        <f t="shared" si="93"/>
        <v/>
      </c>
      <c r="GE83" s="4" t="str">
        <f t="shared" si="93"/>
        <v/>
      </c>
      <c r="GF83" s="4" t="str">
        <f t="shared" si="93"/>
        <v/>
      </c>
      <c r="GG83" s="4" t="str">
        <f t="shared" si="93"/>
        <v/>
      </c>
      <c r="GH83" s="4" t="str">
        <f t="shared" si="93"/>
        <v/>
      </c>
      <c r="GI83" s="4" t="str">
        <f t="shared" si="93"/>
        <v/>
      </c>
      <c r="GJ83" s="4" t="str">
        <f t="shared" si="93"/>
        <v/>
      </c>
      <c r="GK83" s="4" t="str">
        <f t="shared" si="93"/>
        <v/>
      </c>
      <c r="GL83" s="4" t="str">
        <f t="shared" si="93"/>
        <v/>
      </c>
      <c r="GM83" s="4" t="str">
        <f t="shared" si="93"/>
        <v/>
      </c>
      <c r="GN83" s="4" t="str">
        <f t="shared" si="84"/>
        <v/>
      </c>
      <c r="GO83" s="4" t="str">
        <f t="shared" si="84"/>
        <v/>
      </c>
      <c r="GP83" s="4" t="str">
        <f t="shared" si="84"/>
        <v/>
      </c>
      <c r="GQ83" s="4" t="str">
        <f t="shared" si="84"/>
        <v/>
      </c>
      <c r="GR83" s="4" t="str">
        <f t="shared" si="84"/>
        <v/>
      </c>
      <c r="GS83" s="4" t="str">
        <f t="shared" si="84"/>
        <v/>
      </c>
      <c r="GT83" s="4" t="str">
        <f t="shared" si="84"/>
        <v/>
      </c>
      <c r="GU83" s="4" t="str">
        <f t="shared" si="84"/>
        <v/>
      </c>
      <c r="GV83" s="4" t="str">
        <f t="shared" si="84"/>
        <v/>
      </c>
      <c r="GW83" s="4" t="str">
        <f t="shared" si="8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5" t="s">
        <v>186</v>
      </c>
      <c r="C84" s="74" t="s">
        <v>179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4"/>
        <v/>
      </c>
      <c r="BQ84" s="4" t="str">
        <f t="shared" si="94"/>
        <v/>
      </c>
      <c r="BR84" s="4" t="str">
        <f t="shared" si="94"/>
        <v/>
      </c>
      <c r="BS84" s="4">
        <f t="shared" si="94"/>
        <v>0</v>
      </c>
      <c r="BT84" s="4" t="str">
        <f t="shared" si="94"/>
        <v/>
      </c>
      <c r="BU84" s="4">
        <f t="shared" si="92"/>
        <v>0</v>
      </c>
      <c r="BV84" s="4" t="str">
        <f t="shared" si="92"/>
        <v/>
      </c>
      <c r="BW84" s="4">
        <f t="shared" si="92"/>
        <v>0</v>
      </c>
      <c r="BX84" s="4" t="str">
        <f t="shared" si="92"/>
        <v/>
      </c>
      <c r="BY84" s="4" t="str">
        <f t="shared" si="92"/>
        <v/>
      </c>
      <c r="BZ84" s="4" t="str">
        <f t="shared" si="92"/>
        <v/>
      </c>
      <c r="CA84" s="4" t="str">
        <f t="shared" si="92"/>
        <v/>
      </c>
      <c r="CB84" s="4" t="str">
        <f t="shared" si="92"/>
        <v/>
      </c>
      <c r="CC84" s="4" t="str">
        <f t="shared" si="92"/>
        <v/>
      </c>
      <c r="CD84" s="4" t="str">
        <f t="shared" si="92"/>
        <v/>
      </c>
      <c r="CE84" s="4" t="str">
        <f t="shared" si="92"/>
        <v/>
      </c>
      <c r="CF84" s="4" t="str">
        <f t="shared" si="92"/>
        <v/>
      </c>
      <c r="CG84" s="4" t="str">
        <f t="shared" si="92"/>
        <v/>
      </c>
      <c r="CH84" s="4" t="str">
        <f t="shared" si="92"/>
        <v/>
      </c>
      <c r="CI84" s="4" t="str">
        <f t="shared" si="92"/>
        <v/>
      </c>
      <c r="CJ84" s="4" t="str">
        <f t="shared" si="73"/>
        <v/>
      </c>
      <c r="CK84" s="4" t="str">
        <f t="shared" si="73"/>
        <v/>
      </c>
      <c r="CL84" s="4" t="str">
        <f t="shared" si="73"/>
        <v/>
      </c>
      <c r="CM84" s="4" t="str">
        <f t="shared" si="73"/>
        <v/>
      </c>
      <c r="CN84" s="4" t="str">
        <f t="shared" si="73"/>
        <v/>
      </c>
      <c r="CO84" s="4" t="str">
        <f t="shared" si="73"/>
        <v/>
      </c>
      <c r="CP84" s="4" t="str">
        <f t="shared" si="73"/>
        <v/>
      </c>
      <c r="CQ84" s="4" t="str">
        <f t="shared" si="73"/>
        <v/>
      </c>
      <c r="CR84" s="4" t="str">
        <f t="shared" si="73"/>
        <v/>
      </c>
      <c r="CS84" s="4" t="str">
        <f t="shared" si="7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5" t="s">
        <v>186</v>
      </c>
      <c r="DG84" s="74" t="s">
        <v>179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5"/>
        <v/>
      </c>
      <c r="FU84" s="4" t="str">
        <f t="shared" si="95"/>
        <v/>
      </c>
      <c r="FV84" s="4" t="str">
        <f t="shared" si="95"/>
        <v/>
      </c>
      <c r="FW84" s="4">
        <f t="shared" si="95"/>
        <v>0</v>
      </c>
      <c r="FX84" s="4" t="str">
        <f t="shared" si="95"/>
        <v/>
      </c>
      <c r="FY84" s="4" t="str">
        <f t="shared" si="93"/>
        <v/>
      </c>
      <c r="FZ84" s="4" t="str">
        <f t="shared" si="93"/>
        <v/>
      </c>
      <c r="GA84" s="4">
        <f t="shared" si="93"/>
        <v>0</v>
      </c>
      <c r="GB84" s="4" t="str">
        <f t="shared" si="93"/>
        <v/>
      </c>
      <c r="GC84" s="4" t="str">
        <f t="shared" si="93"/>
        <v/>
      </c>
      <c r="GD84" s="4" t="str">
        <f t="shared" si="93"/>
        <v/>
      </c>
      <c r="GE84" s="4" t="str">
        <f t="shared" si="93"/>
        <v/>
      </c>
      <c r="GF84" s="4" t="str">
        <f t="shared" si="93"/>
        <v/>
      </c>
      <c r="GG84" s="4" t="str">
        <f t="shared" si="93"/>
        <v/>
      </c>
      <c r="GH84" s="4" t="str">
        <f t="shared" si="93"/>
        <v/>
      </c>
      <c r="GI84" s="4" t="str">
        <f t="shared" si="93"/>
        <v/>
      </c>
      <c r="GJ84" s="4" t="str">
        <f t="shared" si="93"/>
        <v/>
      </c>
      <c r="GK84" s="4" t="str">
        <f t="shared" si="93"/>
        <v/>
      </c>
      <c r="GL84" s="4" t="str">
        <f t="shared" si="93"/>
        <v/>
      </c>
      <c r="GM84" s="4" t="str">
        <f t="shared" si="93"/>
        <v/>
      </c>
      <c r="GN84" s="4" t="str">
        <f t="shared" si="84"/>
        <v/>
      </c>
      <c r="GO84" s="4" t="str">
        <f t="shared" si="84"/>
        <v/>
      </c>
      <c r="GP84" s="4" t="str">
        <f t="shared" si="84"/>
        <v/>
      </c>
      <c r="GQ84" s="4" t="str">
        <f t="shared" si="84"/>
        <v/>
      </c>
      <c r="GR84" s="4" t="str">
        <f t="shared" si="84"/>
        <v/>
      </c>
      <c r="GS84" s="4" t="str">
        <f t="shared" si="84"/>
        <v/>
      </c>
      <c r="GT84" s="4" t="str">
        <f t="shared" si="84"/>
        <v/>
      </c>
      <c r="GU84" s="4" t="str">
        <f t="shared" si="84"/>
        <v/>
      </c>
      <c r="GV84" s="4" t="str">
        <f t="shared" si="84"/>
        <v/>
      </c>
      <c r="GW84" s="4" t="str">
        <f t="shared" si="8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7"/>
      <c r="C85" s="74" t="s">
        <v>132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4"/>
        <v/>
      </c>
      <c r="BQ85" s="4" t="str">
        <f t="shared" si="94"/>
        <v/>
      </c>
      <c r="BR85" s="4" t="str">
        <f t="shared" si="94"/>
        <v/>
      </c>
      <c r="BS85" s="4">
        <f t="shared" si="94"/>
        <v>0</v>
      </c>
      <c r="BT85" s="4" t="str">
        <f t="shared" si="94"/>
        <v/>
      </c>
      <c r="BU85" s="4">
        <f t="shared" si="92"/>
        <v>0</v>
      </c>
      <c r="BV85" s="4" t="str">
        <f t="shared" si="92"/>
        <v/>
      </c>
      <c r="BW85" s="4">
        <f t="shared" si="92"/>
        <v>0</v>
      </c>
      <c r="BX85" s="4" t="str">
        <f t="shared" si="92"/>
        <v/>
      </c>
      <c r="BY85" s="4" t="str">
        <f t="shared" si="92"/>
        <v/>
      </c>
      <c r="BZ85" s="4" t="str">
        <f t="shared" si="92"/>
        <v/>
      </c>
      <c r="CA85" s="4" t="str">
        <f t="shared" si="92"/>
        <v/>
      </c>
      <c r="CB85" s="4" t="str">
        <f t="shared" si="92"/>
        <v/>
      </c>
      <c r="CC85" s="4" t="str">
        <f t="shared" si="92"/>
        <v/>
      </c>
      <c r="CD85" s="4" t="str">
        <f t="shared" si="92"/>
        <v/>
      </c>
      <c r="CE85" s="4" t="str">
        <f t="shared" si="92"/>
        <v/>
      </c>
      <c r="CF85" s="4" t="str">
        <f t="shared" si="92"/>
        <v/>
      </c>
      <c r="CG85" s="4" t="str">
        <f t="shared" si="92"/>
        <v/>
      </c>
      <c r="CH85" s="4" t="str">
        <f t="shared" si="92"/>
        <v/>
      </c>
      <c r="CI85" s="4" t="str">
        <f t="shared" si="92"/>
        <v/>
      </c>
      <c r="CJ85" s="4" t="str">
        <f t="shared" si="73"/>
        <v/>
      </c>
      <c r="CK85" s="4" t="str">
        <f t="shared" si="73"/>
        <v/>
      </c>
      <c r="CL85" s="4" t="str">
        <f t="shared" si="73"/>
        <v/>
      </c>
      <c r="CM85" s="4" t="str">
        <f t="shared" si="73"/>
        <v/>
      </c>
      <c r="CN85" s="4" t="str">
        <f t="shared" si="73"/>
        <v/>
      </c>
      <c r="CO85" s="4" t="str">
        <f t="shared" si="73"/>
        <v/>
      </c>
      <c r="CP85" s="4" t="str">
        <f t="shared" si="73"/>
        <v/>
      </c>
      <c r="CQ85" s="4" t="str">
        <f t="shared" si="73"/>
        <v/>
      </c>
      <c r="CR85" s="4" t="str">
        <f t="shared" si="73"/>
        <v/>
      </c>
      <c r="CS85" s="4" t="str">
        <f t="shared" si="7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7"/>
      <c r="DG85" s="74" t="s">
        <v>132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01" si="96">S85+S236</f>
        <v>0</v>
      </c>
      <c r="DX85" s="5">
        <f t="shared" si="96"/>
        <v>0</v>
      </c>
      <c r="DY85" s="5">
        <f t="shared" si="96"/>
        <v>0</v>
      </c>
      <c r="DZ85" s="5">
        <f t="shared" si="96"/>
        <v>0</v>
      </c>
      <c r="EA85" s="5">
        <f t="shared" si="96"/>
        <v>0</v>
      </c>
      <c r="EB85" s="5">
        <f t="shared" si="96"/>
        <v>0</v>
      </c>
      <c r="EC85" s="5">
        <f t="shared" si="96"/>
        <v>0</v>
      </c>
      <c r="ED85" s="5">
        <f t="shared" si="96"/>
        <v>0</v>
      </c>
      <c r="EE85" s="5">
        <f t="shared" si="96"/>
        <v>0</v>
      </c>
      <c r="EF85" s="54">
        <f t="shared" si="96"/>
        <v>0</v>
      </c>
      <c r="EG85" s="54">
        <f t="shared" si="96"/>
        <v>0</v>
      </c>
      <c r="EH85" s="54">
        <f t="shared" si="96"/>
        <v>0</v>
      </c>
      <c r="EI85" s="54">
        <f t="shared" si="96"/>
        <v>0</v>
      </c>
      <c r="EJ85" s="54">
        <f t="shared" si="96"/>
        <v>0</v>
      </c>
      <c r="EK85" s="54">
        <f t="shared" si="96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5"/>
        <v/>
      </c>
      <c r="FU85" s="4" t="str">
        <f t="shared" si="95"/>
        <v/>
      </c>
      <c r="FV85" s="4" t="str">
        <f t="shared" si="95"/>
        <v/>
      </c>
      <c r="FW85" s="4">
        <f t="shared" si="95"/>
        <v>0</v>
      </c>
      <c r="FX85" s="4" t="str">
        <f t="shared" si="95"/>
        <v/>
      </c>
      <c r="FY85" s="4" t="str">
        <f t="shared" si="93"/>
        <v/>
      </c>
      <c r="FZ85" s="4" t="str">
        <f t="shared" si="93"/>
        <v/>
      </c>
      <c r="GA85" s="4">
        <f t="shared" si="93"/>
        <v>0</v>
      </c>
      <c r="GB85" s="4" t="str">
        <f t="shared" si="93"/>
        <v/>
      </c>
      <c r="GC85" s="4" t="str">
        <f t="shared" si="93"/>
        <v/>
      </c>
      <c r="GD85" s="4" t="str">
        <f t="shared" si="93"/>
        <v/>
      </c>
      <c r="GE85" s="4" t="str">
        <f t="shared" si="93"/>
        <v/>
      </c>
      <c r="GF85" s="4" t="str">
        <f t="shared" si="93"/>
        <v/>
      </c>
      <c r="GG85" s="4" t="str">
        <f t="shared" si="93"/>
        <v/>
      </c>
      <c r="GH85" s="4" t="str">
        <f t="shared" si="93"/>
        <v/>
      </c>
      <c r="GI85" s="4" t="str">
        <f t="shared" si="93"/>
        <v/>
      </c>
      <c r="GJ85" s="4" t="str">
        <f t="shared" si="93"/>
        <v/>
      </c>
      <c r="GK85" s="4" t="str">
        <f t="shared" si="93"/>
        <v/>
      </c>
      <c r="GL85" s="4" t="str">
        <f t="shared" si="93"/>
        <v/>
      </c>
      <c r="GM85" s="4" t="str">
        <f t="shared" si="93"/>
        <v/>
      </c>
      <c r="GN85" s="4" t="str">
        <f t="shared" si="84"/>
        <v/>
      </c>
      <c r="GO85" s="4" t="str">
        <f t="shared" si="84"/>
        <v/>
      </c>
      <c r="GP85" s="4" t="str">
        <f t="shared" si="84"/>
        <v/>
      </c>
      <c r="GQ85" s="4" t="str">
        <f t="shared" si="84"/>
        <v/>
      </c>
      <c r="GR85" s="4" t="str">
        <f t="shared" si="84"/>
        <v/>
      </c>
      <c r="GS85" s="4" t="str">
        <f t="shared" si="84"/>
        <v/>
      </c>
      <c r="GT85" s="4" t="str">
        <f t="shared" si="84"/>
        <v/>
      </c>
      <c r="GU85" s="4" t="str">
        <f t="shared" si="84"/>
        <v/>
      </c>
      <c r="GV85" s="4" t="str">
        <f t="shared" si="84"/>
        <v/>
      </c>
      <c r="GW85" s="4" t="str">
        <f t="shared" si="8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7"/>
      <c r="C86" s="74" t="s">
        <v>150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4"/>
        <v/>
      </c>
      <c r="BQ86" s="4" t="str">
        <f t="shared" si="94"/>
        <v/>
      </c>
      <c r="BR86" s="4" t="str">
        <f t="shared" si="94"/>
        <v/>
      </c>
      <c r="BS86" s="4">
        <f t="shared" si="94"/>
        <v>0</v>
      </c>
      <c r="BT86" s="4" t="str">
        <f t="shared" si="94"/>
        <v/>
      </c>
      <c r="BU86" s="4">
        <f t="shared" si="92"/>
        <v>0</v>
      </c>
      <c r="BV86" s="4" t="str">
        <f t="shared" si="92"/>
        <v/>
      </c>
      <c r="BW86" s="4">
        <f t="shared" si="92"/>
        <v>0</v>
      </c>
      <c r="BX86" s="4" t="str">
        <f t="shared" si="92"/>
        <v/>
      </c>
      <c r="BY86" s="4" t="str">
        <f t="shared" si="92"/>
        <v/>
      </c>
      <c r="BZ86" s="4" t="str">
        <f t="shared" si="92"/>
        <v/>
      </c>
      <c r="CA86" s="4" t="str">
        <f t="shared" si="92"/>
        <v/>
      </c>
      <c r="CB86" s="4" t="str">
        <f t="shared" si="92"/>
        <v/>
      </c>
      <c r="CC86" s="4" t="str">
        <f t="shared" si="92"/>
        <v/>
      </c>
      <c r="CD86" s="4" t="str">
        <f t="shared" si="92"/>
        <v/>
      </c>
      <c r="CE86" s="4" t="str">
        <f t="shared" si="92"/>
        <v/>
      </c>
      <c r="CF86" s="4" t="str">
        <f t="shared" si="92"/>
        <v/>
      </c>
      <c r="CG86" s="4" t="str">
        <f t="shared" si="92"/>
        <v/>
      </c>
      <c r="CH86" s="4" t="str">
        <f t="shared" si="92"/>
        <v/>
      </c>
      <c r="CI86" s="4" t="str">
        <f t="shared" si="92"/>
        <v/>
      </c>
      <c r="CJ86" s="4" t="str">
        <f t="shared" si="73"/>
        <v/>
      </c>
      <c r="CK86" s="4" t="str">
        <f t="shared" si="73"/>
        <v/>
      </c>
      <c r="CL86" s="4" t="str">
        <f t="shared" si="73"/>
        <v/>
      </c>
      <c r="CM86" s="4" t="str">
        <f t="shared" si="73"/>
        <v/>
      </c>
      <c r="CN86" s="4" t="str">
        <f t="shared" si="73"/>
        <v/>
      </c>
      <c r="CO86" s="4" t="str">
        <f t="shared" si="73"/>
        <v/>
      </c>
      <c r="CP86" s="4" t="str">
        <f t="shared" si="73"/>
        <v/>
      </c>
      <c r="CQ86" s="4" t="str">
        <f t="shared" si="73"/>
        <v/>
      </c>
      <c r="CR86" s="4" t="str">
        <f t="shared" si="73"/>
        <v/>
      </c>
      <c r="CS86" s="4" t="str">
        <f t="shared" si="7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7"/>
      <c r="DG86" s="74" t="s">
        <v>150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6"/>
        <v>0</v>
      </c>
      <c r="DX86" s="5">
        <f t="shared" si="96"/>
        <v>0</v>
      </c>
      <c r="DY86" s="5">
        <f t="shared" si="96"/>
        <v>0</v>
      </c>
      <c r="DZ86" s="5">
        <f t="shared" si="96"/>
        <v>0</v>
      </c>
      <c r="EA86" s="5">
        <f t="shared" si="96"/>
        <v>0</v>
      </c>
      <c r="EB86" s="5">
        <f t="shared" si="96"/>
        <v>0</v>
      </c>
      <c r="EC86" s="5">
        <f t="shared" si="96"/>
        <v>0</v>
      </c>
      <c r="ED86" s="5">
        <f t="shared" si="96"/>
        <v>0</v>
      </c>
      <c r="EE86" s="5">
        <f t="shared" si="96"/>
        <v>0</v>
      </c>
      <c r="EF86" s="54">
        <f t="shared" si="96"/>
        <v>0</v>
      </c>
      <c r="EG86" s="54">
        <f t="shared" si="96"/>
        <v>0</v>
      </c>
      <c r="EH86" s="54">
        <f t="shared" si="96"/>
        <v>0</v>
      </c>
      <c r="EI86" s="54">
        <f t="shared" si="96"/>
        <v>0</v>
      </c>
      <c r="EJ86" s="54">
        <f t="shared" si="96"/>
        <v>0</v>
      </c>
      <c r="EK86" s="54">
        <f t="shared" si="96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5"/>
        <v/>
      </c>
      <c r="FU86" s="4" t="str">
        <f t="shared" si="95"/>
        <v/>
      </c>
      <c r="FV86" s="4" t="str">
        <f t="shared" si="95"/>
        <v/>
      </c>
      <c r="FW86" s="4">
        <f t="shared" si="95"/>
        <v>0</v>
      </c>
      <c r="FX86" s="4" t="str">
        <f t="shared" si="95"/>
        <v/>
      </c>
      <c r="FY86" s="4" t="str">
        <f t="shared" si="93"/>
        <v/>
      </c>
      <c r="FZ86" s="4" t="str">
        <f t="shared" si="93"/>
        <v/>
      </c>
      <c r="GA86" s="4">
        <f t="shared" si="93"/>
        <v>0</v>
      </c>
      <c r="GB86" s="4" t="str">
        <f t="shared" si="93"/>
        <v/>
      </c>
      <c r="GC86" s="4" t="str">
        <f t="shared" si="93"/>
        <v/>
      </c>
      <c r="GD86" s="4" t="str">
        <f t="shared" si="93"/>
        <v/>
      </c>
      <c r="GE86" s="4" t="str">
        <f t="shared" si="93"/>
        <v/>
      </c>
      <c r="GF86" s="4" t="str">
        <f t="shared" si="93"/>
        <v/>
      </c>
      <c r="GG86" s="4" t="str">
        <f t="shared" si="93"/>
        <v/>
      </c>
      <c r="GH86" s="4" t="str">
        <f t="shared" si="93"/>
        <v/>
      </c>
      <c r="GI86" s="4" t="str">
        <f t="shared" si="93"/>
        <v/>
      </c>
      <c r="GJ86" s="4" t="str">
        <f t="shared" si="93"/>
        <v/>
      </c>
      <c r="GK86" s="4" t="str">
        <f t="shared" si="93"/>
        <v/>
      </c>
      <c r="GL86" s="4" t="str">
        <f t="shared" si="93"/>
        <v/>
      </c>
      <c r="GM86" s="4" t="str">
        <f t="shared" si="93"/>
        <v/>
      </c>
      <c r="GN86" s="4" t="str">
        <f t="shared" si="84"/>
        <v/>
      </c>
      <c r="GO86" s="4" t="str">
        <f t="shared" si="84"/>
        <v/>
      </c>
      <c r="GP86" s="4" t="str">
        <f t="shared" si="84"/>
        <v/>
      </c>
      <c r="GQ86" s="4" t="str">
        <f t="shared" si="84"/>
        <v/>
      </c>
      <c r="GR86" s="4" t="str">
        <f t="shared" si="84"/>
        <v/>
      </c>
      <c r="GS86" s="4" t="str">
        <f t="shared" si="84"/>
        <v/>
      </c>
      <c r="GT86" s="4" t="str">
        <f t="shared" si="84"/>
        <v/>
      </c>
      <c r="GU86" s="4" t="str">
        <f t="shared" si="84"/>
        <v/>
      </c>
      <c r="GV86" s="4" t="str">
        <f t="shared" si="84"/>
        <v/>
      </c>
      <c r="GW86" s="4" t="str">
        <f t="shared" si="8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6"/>
      <c r="C87" s="74" t="s">
        <v>122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4"/>
        <v/>
      </c>
      <c r="BQ87" s="4" t="str">
        <f t="shared" si="94"/>
        <v/>
      </c>
      <c r="BR87" s="4" t="str">
        <f t="shared" si="94"/>
        <v/>
      </c>
      <c r="BS87" s="4">
        <f t="shared" si="94"/>
        <v>0</v>
      </c>
      <c r="BT87" s="4" t="str">
        <f t="shared" si="94"/>
        <v/>
      </c>
      <c r="BU87" s="4">
        <f t="shared" si="92"/>
        <v>0</v>
      </c>
      <c r="BV87" s="4" t="str">
        <f t="shared" si="92"/>
        <v/>
      </c>
      <c r="BW87" s="4">
        <f t="shared" si="92"/>
        <v>0</v>
      </c>
      <c r="BX87" s="4" t="str">
        <f t="shared" si="92"/>
        <v/>
      </c>
      <c r="BY87" s="4" t="str">
        <f t="shared" si="92"/>
        <v/>
      </c>
      <c r="BZ87" s="4" t="str">
        <f t="shared" si="92"/>
        <v/>
      </c>
      <c r="CA87" s="4" t="str">
        <f t="shared" si="92"/>
        <v/>
      </c>
      <c r="CB87" s="4" t="str">
        <f t="shared" si="92"/>
        <v/>
      </c>
      <c r="CC87" s="4" t="str">
        <f t="shared" si="92"/>
        <v/>
      </c>
      <c r="CD87" s="4" t="str">
        <f t="shared" si="92"/>
        <v/>
      </c>
      <c r="CE87" s="4" t="str">
        <f t="shared" si="92"/>
        <v/>
      </c>
      <c r="CF87" s="4" t="str">
        <f t="shared" si="92"/>
        <v/>
      </c>
      <c r="CG87" s="4" t="str">
        <f t="shared" si="92"/>
        <v/>
      </c>
      <c r="CH87" s="4" t="str">
        <f t="shared" si="92"/>
        <v/>
      </c>
      <c r="CI87" s="4" t="str">
        <f t="shared" si="92"/>
        <v/>
      </c>
      <c r="CJ87" s="4" t="str">
        <f t="shared" si="73"/>
        <v/>
      </c>
      <c r="CK87" s="4" t="str">
        <f t="shared" si="73"/>
        <v/>
      </c>
      <c r="CL87" s="4" t="str">
        <f t="shared" si="73"/>
        <v/>
      </c>
      <c r="CM87" s="4" t="str">
        <f t="shared" si="73"/>
        <v/>
      </c>
      <c r="CN87" s="4" t="str">
        <f t="shared" si="73"/>
        <v/>
      </c>
      <c r="CO87" s="4" t="str">
        <f t="shared" si="73"/>
        <v/>
      </c>
      <c r="CP87" s="4" t="str">
        <f t="shared" si="73"/>
        <v/>
      </c>
      <c r="CQ87" s="4" t="str">
        <f t="shared" si="73"/>
        <v/>
      </c>
      <c r="CR87" s="4" t="str">
        <f t="shared" si="73"/>
        <v/>
      </c>
      <c r="CS87" s="4" t="str">
        <f t="shared" si="7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6"/>
      <c r="DG87" s="74" t="s">
        <v>122</v>
      </c>
      <c r="DH87" s="5">
        <f t="shared" si="86"/>
        <v>537</v>
      </c>
      <c r="DI87" s="24">
        <v>5.05</v>
      </c>
      <c r="DJ87" s="23">
        <f t="shared" si="74"/>
        <v>2711.85</v>
      </c>
      <c r="DK87" s="23">
        <f t="shared" si="87"/>
        <v>2938.5</v>
      </c>
      <c r="DL87" s="23">
        <f t="shared" si="75"/>
        <v>0</v>
      </c>
      <c r="DM87" s="23">
        <f t="shared" si="76"/>
        <v>0</v>
      </c>
      <c r="DN87" s="23">
        <f t="shared" si="77"/>
        <v>2711.85</v>
      </c>
      <c r="DO87" s="23">
        <f t="shared" si="78"/>
        <v>0</v>
      </c>
      <c r="DP87" s="23">
        <f t="shared" si="79"/>
        <v>0</v>
      </c>
      <c r="DQ87" s="10">
        <v>0.3</v>
      </c>
      <c r="DR87" s="23">
        <f t="shared" si="80"/>
        <v>8.1355500000000003</v>
      </c>
      <c r="DS87" s="23">
        <f t="shared" si="81"/>
        <v>0.3</v>
      </c>
      <c r="DT87" s="23">
        <f t="shared" si="82"/>
        <v>0</v>
      </c>
      <c r="DU87" s="7">
        <v>0.1</v>
      </c>
      <c r="DV87" s="6">
        <f t="shared" si="90"/>
        <v>0.27118500000000001</v>
      </c>
      <c r="DW87" s="5">
        <f t="shared" si="96"/>
        <v>0</v>
      </c>
      <c r="DX87" s="5">
        <f t="shared" si="96"/>
        <v>0</v>
      </c>
      <c r="DY87" s="5">
        <f t="shared" si="96"/>
        <v>0</v>
      </c>
      <c r="DZ87" s="5">
        <f t="shared" si="96"/>
        <v>0</v>
      </c>
      <c r="EA87" s="5">
        <f t="shared" si="96"/>
        <v>0</v>
      </c>
      <c r="EB87" s="5">
        <f t="shared" si="96"/>
        <v>0</v>
      </c>
      <c r="EC87" s="5">
        <f t="shared" si="96"/>
        <v>0</v>
      </c>
      <c r="ED87" s="5">
        <f t="shared" si="96"/>
        <v>0</v>
      </c>
      <c r="EE87" s="5">
        <f t="shared" si="96"/>
        <v>0</v>
      </c>
      <c r="EF87" s="54">
        <f t="shared" si="96"/>
        <v>0</v>
      </c>
      <c r="EG87" s="54">
        <f t="shared" si="96"/>
        <v>0</v>
      </c>
      <c r="EH87" s="54">
        <f t="shared" si="96"/>
        <v>0</v>
      </c>
      <c r="EI87" s="54">
        <f t="shared" si="96"/>
        <v>0</v>
      </c>
      <c r="EJ87" s="54">
        <f t="shared" si="96"/>
        <v>0</v>
      </c>
      <c r="EK87" s="54">
        <f t="shared" si="96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si="64"/>
        <v>0</v>
      </c>
      <c r="FG87" s="54">
        <f t="shared" si="64"/>
        <v>0</v>
      </c>
      <c r="FH87" s="54">
        <f t="shared" si="64"/>
        <v>0</v>
      </c>
      <c r="FI87" s="54">
        <f t="shared" si="64"/>
        <v>0</v>
      </c>
      <c r="FJ87" s="54">
        <f t="shared" si="64"/>
        <v>0</v>
      </c>
      <c r="FK87" s="54">
        <f t="shared" si="64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5"/>
        <v>0</v>
      </c>
      <c r="FU87" s="4" t="str">
        <f t="shared" si="95"/>
        <v/>
      </c>
      <c r="FV87" s="4" t="str">
        <f t="shared" si="95"/>
        <v/>
      </c>
      <c r="FW87" s="4">
        <f t="shared" si="95"/>
        <v>0</v>
      </c>
      <c r="FX87" s="4">
        <f t="shared" si="95"/>
        <v>0</v>
      </c>
      <c r="FY87" s="4">
        <f t="shared" si="93"/>
        <v>0</v>
      </c>
      <c r="FZ87" s="4" t="str">
        <f t="shared" si="93"/>
        <v/>
      </c>
      <c r="GA87" s="4">
        <f t="shared" si="93"/>
        <v>0</v>
      </c>
      <c r="GB87" s="4">
        <f t="shared" si="93"/>
        <v>0</v>
      </c>
      <c r="GC87" s="4" t="str">
        <f t="shared" si="93"/>
        <v/>
      </c>
      <c r="GD87" s="4" t="str">
        <f t="shared" si="93"/>
        <v/>
      </c>
      <c r="GE87" s="4" t="str">
        <f t="shared" si="93"/>
        <v/>
      </c>
      <c r="GF87" s="4" t="str">
        <f t="shared" si="93"/>
        <v/>
      </c>
      <c r="GG87" s="4" t="str">
        <f t="shared" si="93"/>
        <v/>
      </c>
      <c r="GH87" s="4" t="str">
        <f t="shared" si="93"/>
        <v/>
      </c>
      <c r="GI87" s="4" t="str">
        <f t="shared" si="93"/>
        <v/>
      </c>
      <c r="GJ87" s="4" t="str">
        <f t="shared" si="93"/>
        <v/>
      </c>
      <c r="GK87" s="4" t="str">
        <f t="shared" si="93"/>
        <v/>
      </c>
      <c r="GL87" s="4" t="str">
        <f t="shared" si="93"/>
        <v/>
      </c>
      <c r="GM87" s="4" t="str">
        <f t="shared" si="93"/>
        <v/>
      </c>
      <c r="GN87" s="4" t="str">
        <f t="shared" si="84"/>
        <v/>
      </c>
      <c r="GO87" s="4" t="str">
        <f t="shared" si="84"/>
        <v/>
      </c>
      <c r="GP87" s="4" t="str">
        <f t="shared" si="84"/>
        <v/>
      </c>
      <c r="GQ87" s="4" t="str">
        <f t="shared" si="84"/>
        <v/>
      </c>
      <c r="GR87" s="4" t="str">
        <f t="shared" si="84"/>
        <v/>
      </c>
      <c r="GS87" s="4" t="str">
        <f t="shared" si="84"/>
        <v/>
      </c>
      <c r="GT87" s="4" t="str">
        <f t="shared" si="84"/>
        <v/>
      </c>
      <c r="GU87" s="4" t="str">
        <f t="shared" si="84"/>
        <v/>
      </c>
      <c r="GV87" s="4" t="str">
        <f t="shared" si="84"/>
        <v/>
      </c>
      <c r="GW87" s="4" t="str">
        <f t="shared" si="8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5" t="s">
        <v>187</v>
      </c>
      <c r="C88" s="74" t="s">
        <v>165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4"/>
        <v/>
      </c>
      <c r="BQ88" s="4" t="str">
        <f t="shared" si="94"/>
        <v/>
      </c>
      <c r="BR88" s="4" t="str">
        <f t="shared" si="94"/>
        <v/>
      </c>
      <c r="BS88" s="4">
        <f t="shared" si="94"/>
        <v>0</v>
      </c>
      <c r="BT88" s="4" t="str">
        <f t="shared" si="94"/>
        <v/>
      </c>
      <c r="BU88" s="4">
        <f t="shared" si="92"/>
        <v>0</v>
      </c>
      <c r="BV88" s="4" t="str">
        <f t="shared" si="92"/>
        <v/>
      </c>
      <c r="BW88" s="4">
        <f t="shared" si="92"/>
        <v>0</v>
      </c>
      <c r="BX88" s="4" t="str">
        <f t="shared" si="92"/>
        <v/>
      </c>
      <c r="BY88" s="4" t="str">
        <f t="shared" si="92"/>
        <v/>
      </c>
      <c r="BZ88" s="4" t="str">
        <f t="shared" si="92"/>
        <v/>
      </c>
      <c r="CA88" s="4" t="str">
        <f t="shared" si="92"/>
        <v/>
      </c>
      <c r="CB88" s="4" t="str">
        <f t="shared" si="92"/>
        <v/>
      </c>
      <c r="CC88" s="4" t="str">
        <f t="shared" si="92"/>
        <v/>
      </c>
      <c r="CD88" s="4" t="str">
        <f t="shared" si="92"/>
        <v/>
      </c>
      <c r="CE88" s="4" t="str">
        <f t="shared" si="92"/>
        <v/>
      </c>
      <c r="CF88" s="4" t="str">
        <f t="shared" si="92"/>
        <v/>
      </c>
      <c r="CG88" s="4" t="str">
        <f t="shared" si="92"/>
        <v/>
      </c>
      <c r="CH88" s="4" t="str">
        <f t="shared" si="92"/>
        <v/>
      </c>
      <c r="CI88" s="4" t="str">
        <f t="shared" si="92"/>
        <v/>
      </c>
      <c r="CJ88" s="4" t="str">
        <f t="shared" si="73"/>
        <v/>
      </c>
      <c r="CK88" s="4" t="str">
        <f t="shared" si="73"/>
        <v/>
      </c>
      <c r="CL88" s="4" t="str">
        <f t="shared" si="73"/>
        <v/>
      </c>
      <c r="CM88" s="4" t="str">
        <f t="shared" si="73"/>
        <v/>
      </c>
      <c r="CN88" s="4" t="str">
        <f t="shared" si="73"/>
        <v/>
      </c>
      <c r="CO88" s="4" t="str">
        <f t="shared" si="73"/>
        <v/>
      </c>
      <c r="CP88" s="4" t="str">
        <f t="shared" si="73"/>
        <v/>
      </c>
      <c r="CQ88" s="4" t="str">
        <f t="shared" si="73"/>
        <v/>
      </c>
      <c r="CR88" s="4" t="str">
        <f t="shared" si="73"/>
        <v/>
      </c>
      <c r="CS88" s="4" t="str">
        <f t="shared" si="7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5" t="s">
        <v>187</v>
      </c>
      <c r="DG88" s="74" t="s">
        <v>165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6"/>
        <v>0</v>
      </c>
      <c r="DX88" s="5">
        <f t="shared" si="96"/>
        <v>0</v>
      </c>
      <c r="DY88" s="5">
        <f t="shared" si="96"/>
        <v>0</v>
      </c>
      <c r="DZ88" s="5">
        <f t="shared" si="96"/>
        <v>0</v>
      </c>
      <c r="EA88" s="5">
        <f t="shared" si="96"/>
        <v>0</v>
      </c>
      <c r="EB88" s="5">
        <f t="shared" si="96"/>
        <v>0</v>
      </c>
      <c r="EC88" s="5">
        <f t="shared" si="96"/>
        <v>0</v>
      </c>
      <c r="ED88" s="5">
        <f t="shared" si="96"/>
        <v>0</v>
      </c>
      <c r="EE88" s="5">
        <f t="shared" si="96"/>
        <v>0</v>
      </c>
      <c r="EF88" s="54">
        <f t="shared" si="96"/>
        <v>0</v>
      </c>
      <c r="EG88" s="54">
        <f t="shared" si="96"/>
        <v>0</v>
      </c>
      <c r="EH88" s="54">
        <f t="shared" si="96"/>
        <v>0</v>
      </c>
      <c r="EI88" s="54">
        <f t="shared" si="96"/>
        <v>0</v>
      </c>
      <c r="EJ88" s="54">
        <f t="shared" si="96"/>
        <v>0</v>
      </c>
      <c r="EK88" s="54">
        <f t="shared" si="96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64"/>
        <v>0</v>
      </c>
      <c r="FE88" s="54">
        <f t="shared" si="64"/>
        <v>0</v>
      </c>
      <c r="FF88" s="54">
        <f t="shared" si="64"/>
        <v>0</v>
      </c>
      <c r="FG88" s="54">
        <f t="shared" si="64"/>
        <v>0</v>
      </c>
      <c r="FH88" s="54">
        <f t="shared" si="64"/>
        <v>0</v>
      </c>
      <c r="FI88" s="54">
        <f t="shared" si="64"/>
        <v>0</v>
      </c>
      <c r="FJ88" s="54">
        <f t="shared" si="64"/>
        <v>0</v>
      </c>
      <c r="FK88" s="54">
        <f t="shared" si="64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ref="FS88:FS151" si="97">BO88+BO239</f>
        <v>0</v>
      </c>
      <c r="FT88" s="4" t="str">
        <f t="shared" si="95"/>
        <v/>
      </c>
      <c r="FU88" s="4" t="str">
        <f t="shared" si="95"/>
        <v/>
      </c>
      <c r="FV88" s="4" t="str">
        <f t="shared" si="95"/>
        <v/>
      </c>
      <c r="FW88" s="4">
        <f t="shared" si="95"/>
        <v>0</v>
      </c>
      <c r="FX88" s="4" t="str">
        <f t="shared" si="95"/>
        <v/>
      </c>
      <c r="FY88" s="4" t="str">
        <f t="shared" si="93"/>
        <v/>
      </c>
      <c r="FZ88" s="4" t="str">
        <f t="shared" si="93"/>
        <v/>
      </c>
      <c r="GA88" s="4">
        <f t="shared" si="93"/>
        <v>0</v>
      </c>
      <c r="GB88" s="4" t="str">
        <f t="shared" si="93"/>
        <v/>
      </c>
      <c r="GC88" s="4" t="str">
        <f t="shared" si="93"/>
        <v/>
      </c>
      <c r="GD88" s="4" t="str">
        <f t="shared" si="93"/>
        <v/>
      </c>
      <c r="GE88" s="4" t="str">
        <f t="shared" si="93"/>
        <v/>
      </c>
      <c r="GF88" s="4" t="str">
        <f t="shared" si="93"/>
        <v/>
      </c>
      <c r="GG88" s="4" t="str">
        <f t="shared" si="93"/>
        <v/>
      </c>
      <c r="GH88" s="4" t="str">
        <f t="shared" si="93"/>
        <v/>
      </c>
      <c r="GI88" s="4" t="str">
        <f t="shared" si="93"/>
        <v/>
      </c>
      <c r="GJ88" s="4" t="str">
        <f t="shared" si="93"/>
        <v/>
      </c>
      <c r="GK88" s="4" t="str">
        <f t="shared" si="93"/>
        <v/>
      </c>
      <c r="GL88" s="4" t="str">
        <f t="shared" si="93"/>
        <v/>
      </c>
      <c r="GM88" s="4" t="str">
        <f t="shared" si="93"/>
        <v/>
      </c>
      <c r="GN88" s="4" t="str">
        <f t="shared" si="84"/>
        <v/>
      </c>
      <c r="GO88" s="4" t="str">
        <f t="shared" si="84"/>
        <v/>
      </c>
      <c r="GP88" s="4" t="str">
        <f t="shared" si="84"/>
        <v/>
      </c>
      <c r="GQ88" s="4" t="str">
        <f t="shared" si="84"/>
        <v/>
      </c>
      <c r="GR88" s="4" t="str">
        <f t="shared" si="84"/>
        <v/>
      </c>
      <c r="GS88" s="4" t="str">
        <f t="shared" si="84"/>
        <v/>
      </c>
      <c r="GT88" s="4" t="str">
        <f t="shared" si="84"/>
        <v/>
      </c>
      <c r="GU88" s="4" t="str">
        <f t="shared" si="84"/>
        <v/>
      </c>
      <c r="GV88" s="4" t="str">
        <f t="shared" si="84"/>
        <v/>
      </c>
      <c r="GW88" s="4" t="str">
        <f t="shared" si="8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customHeight="1">
      <c r="A89" s="60">
        <v>30100022</v>
      </c>
      <c r="B89" s="97"/>
      <c r="C89" s="74" t="s">
        <v>122</v>
      </c>
      <c r="D89" s="5">
        <v>726</v>
      </c>
      <c r="E89" s="22">
        <v>5.08</v>
      </c>
      <c r="F89" s="23">
        <f t="shared" si="88"/>
        <v>3688.08</v>
      </c>
      <c r="G89" s="23">
        <f>+'[2]19'!$L$12</f>
        <v>3624</v>
      </c>
      <c r="H89" s="23">
        <f t="shared" si="85"/>
        <v>5.5</v>
      </c>
      <c r="I89" s="23">
        <f t="shared" si="66"/>
        <v>13.5</v>
      </c>
      <c r="J89" s="23">
        <f t="shared" si="67"/>
        <v>3693.58</v>
      </c>
      <c r="K89" s="23">
        <f t="shared" si="68"/>
        <v>0.14890702245517898</v>
      </c>
      <c r="L89" s="23">
        <f t="shared" si="69"/>
        <v>0.37251655629139074</v>
      </c>
      <c r="M89" s="10">
        <v>1</v>
      </c>
      <c r="N89" s="23">
        <f t="shared" si="70"/>
        <v>36.9358</v>
      </c>
      <c r="O89" s="23">
        <f t="shared" si="71"/>
        <v>0.47857642125343031</v>
      </c>
      <c r="P89" s="23">
        <f t="shared" si="72"/>
        <v>0</v>
      </c>
      <c r="Q89" s="7">
        <v>0.1</v>
      </c>
      <c r="R89" s="6">
        <f t="shared" si="89"/>
        <v>0.36935800000000002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>
        <v>5.5</v>
      </c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>
        <v>13.5</v>
      </c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f t="shared" si="94"/>
        <v>0</v>
      </c>
      <c r="BQ89" s="4">
        <f t="shared" si="94"/>
        <v>0</v>
      </c>
      <c r="BR89" s="4">
        <f t="shared" si="94"/>
        <v>1476.4444444444443</v>
      </c>
      <c r="BS89" s="4">
        <f t="shared" si="94"/>
        <v>0</v>
      </c>
      <c r="BT89" s="4">
        <f t="shared" si="94"/>
        <v>0</v>
      </c>
      <c r="BU89" s="4">
        <f t="shared" si="92"/>
        <v>0</v>
      </c>
      <c r="BV89" s="4" t="str">
        <f t="shared" si="92"/>
        <v/>
      </c>
      <c r="BW89" s="4">
        <f t="shared" si="92"/>
        <v>0</v>
      </c>
      <c r="BX89" s="4">
        <f t="shared" si="92"/>
        <v>0</v>
      </c>
      <c r="BY89" s="4" t="str">
        <f t="shared" si="92"/>
        <v/>
      </c>
      <c r="BZ89" s="4" t="str">
        <f t="shared" si="92"/>
        <v/>
      </c>
      <c r="CA89" s="4" t="str">
        <f t="shared" si="92"/>
        <v/>
      </c>
      <c r="CB89" s="4" t="str">
        <f t="shared" si="92"/>
        <v/>
      </c>
      <c r="CC89" s="4" t="str">
        <f t="shared" si="92"/>
        <v/>
      </c>
      <c r="CD89" s="4" t="str">
        <f t="shared" si="92"/>
        <v/>
      </c>
      <c r="CE89" s="4" t="str">
        <f t="shared" si="92"/>
        <v/>
      </c>
      <c r="CF89" s="4" t="str">
        <f t="shared" si="92"/>
        <v/>
      </c>
      <c r="CG89" s="4" t="str">
        <f t="shared" si="92"/>
        <v/>
      </c>
      <c r="CH89" s="4" t="str">
        <f t="shared" si="92"/>
        <v/>
      </c>
      <c r="CI89" s="4" t="str">
        <f t="shared" si="92"/>
        <v/>
      </c>
      <c r="CJ89" s="4">
        <f t="shared" si="73"/>
        <v>0</v>
      </c>
      <c r="CK89" s="4" t="str">
        <f t="shared" si="73"/>
        <v/>
      </c>
      <c r="CL89" s="4" t="str">
        <f t="shared" si="73"/>
        <v/>
      </c>
      <c r="CM89" s="4" t="str">
        <f t="shared" si="73"/>
        <v/>
      </c>
      <c r="CN89" s="4" t="str">
        <f t="shared" si="73"/>
        <v/>
      </c>
      <c r="CO89" s="4" t="str">
        <f t="shared" si="73"/>
        <v/>
      </c>
      <c r="CP89" s="4" t="str">
        <f t="shared" si="73"/>
        <v/>
      </c>
      <c r="CQ89" s="4" t="str">
        <f t="shared" si="73"/>
        <v/>
      </c>
      <c r="CR89" s="4" t="str">
        <f t="shared" si="73"/>
        <v/>
      </c>
      <c r="CS89" s="4" t="str">
        <f t="shared" si="73"/>
        <v/>
      </c>
      <c r="CT89" s="4" t="str">
        <f t="shared" si="52"/>
        <v/>
      </c>
      <c r="CU89" s="4" t="str">
        <f t="shared" si="52"/>
        <v/>
      </c>
      <c r="CV89" s="4" t="str">
        <f t="shared" si="52"/>
        <v/>
      </c>
      <c r="CW89" s="4" t="str">
        <f t="shared" si="52"/>
        <v/>
      </c>
      <c r="CX89" s="4" t="str">
        <f t="shared" si="52"/>
        <v/>
      </c>
      <c r="CY89" s="4" t="str">
        <f t="shared" si="52"/>
        <v/>
      </c>
      <c r="CZ89" s="4" t="str">
        <f t="shared" si="5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7"/>
      <c r="DG89" s="74" t="s">
        <v>122</v>
      </c>
      <c r="DH89" s="5">
        <f t="shared" si="86"/>
        <v>726</v>
      </c>
      <c r="DI89" s="24">
        <v>5.08</v>
      </c>
      <c r="DJ89" s="23">
        <f t="shared" si="74"/>
        <v>3688.08</v>
      </c>
      <c r="DK89" s="23">
        <f t="shared" si="87"/>
        <v>3624</v>
      </c>
      <c r="DL89" s="23">
        <f t="shared" si="75"/>
        <v>5.5</v>
      </c>
      <c r="DM89" s="23">
        <f t="shared" si="76"/>
        <v>13.5</v>
      </c>
      <c r="DN89" s="23">
        <f t="shared" si="77"/>
        <v>3693.58</v>
      </c>
      <c r="DO89" s="23">
        <f t="shared" si="78"/>
        <v>0.14890702245517898</v>
      </c>
      <c r="DP89" s="23">
        <f t="shared" si="79"/>
        <v>0.37251655629139074</v>
      </c>
      <c r="DQ89" s="10">
        <v>1</v>
      </c>
      <c r="DR89" s="23">
        <f t="shared" si="80"/>
        <v>36.9358</v>
      </c>
      <c r="DS89" s="23">
        <f t="shared" si="81"/>
        <v>0.47857642125343031</v>
      </c>
      <c r="DT89" s="23">
        <f t="shared" si="82"/>
        <v>0</v>
      </c>
      <c r="DU89" s="7">
        <v>0.1</v>
      </c>
      <c r="DV89" s="6">
        <f t="shared" si="90"/>
        <v>0.36935800000000002</v>
      </c>
      <c r="DW89" s="5">
        <f t="shared" si="96"/>
        <v>0</v>
      </c>
      <c r="DX89" s="5">
        <f t="shared" si="96"/>
        <v>0</v>
      </c>
      <c r="DY89" s="5">
        <f t="shared" si="96"/>
        <v>0</v>
      </c>
      <c r="DZ89" s="5">
        <f t="shared" si="96"/>
        <v>0</v>
      </c>
      <c r="EA89" s="5">
        <f t="shared" si="96"/>
        <v>0</v>
      </c>
      <c r="EB89" s="5">
        <f t="shared" si="96"/>
        <v>0</v>
      </c>
      <c r="EC89" s="5">
        <f t="shared" si="96"/>
        <v>0</v>
      </c>
      <c r="ED89" s="5">
        <f t="shared" si="96"/>
        <v>0</v>
      </c>
      <c r="EE89" s="5">
        <f t="shared" si="96"/>
        <v>0</v>
      </c>
      <c r="EF89" s="54">
        <f t="shared" si="96"/>
        <v>0</v>
      </c>
      <c r="EG89" s="54">
        <f t="shared" si="96"/>
        <v>0</v>
      </c>
      <c r="EH89" s="54">
        <f t="shared" si="96"/>
        <v>5.5</v>
      </c>
      <c r="EI89" s="54">
        <f t="shared" si="96"/>
        <v>0</v>
      </c>
      <c r="EJ89" s="54">
        <f t="shared" si="96"/>
        <v>0</v>
      </c>
      <c r="EK89" s="54">
        <f t="shared" si="96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64"/>
        <v>0</v>
      </c>
      <c r="FE89" s="54">
        <f t="shared" si="64"/>
        <v>0</v>
      </c>
      <c r="FF89" s="54">
        <f t="shared" si="64"/>
        <v>0</v>
      </c>
      <c r="FG89" s="54">
        <f t="shared" si="64"/>
        <v>0</v>
      </c>
      <c r="FH89" s="54">
        <f t="shared" si="64"/>
        <v>13.5</v>
      </c>
      <c r="FI89" s="54">
        <f t="shared" si="64"/>
        <v>0</v>
      </c>
      <c r="FJ89" s="54">
        <f t="shared" si="64"/>
        <v>0</v>
      </c>
      <c r="FK89" s="54">
        <f t="shared" si="64"/>
        <v>0</v>
      </c>
      <c r="FL89" s="54">
        <f t="shared" si="64"/>
        <v>0</v>
      </c>
      <c r="FM89" s="54">
        <f t="shared" si="64"/>
        <v>0</v>
      </c>
      <c r="FN89" s="54">
        <f t="shared" si="64"/>
        <v>0</v>
      </c>
      <c r="FO89" s="54">
        <f t="shared" si="64"/>
        <v>0</v>
      </c>
      <c r="FP89" s="54">
        <f t="shared" si="64"/>
        <v>0</v>
      </c>
      <c r="FQ89" s="54">
        <f t="shared" ref="FL89:FS137" si="98">BM89+BM240</f>
        <v>0</v>
      </c>
      <c r="FR89" s="54">
        <f t="shared" si="98"/>
        <v>0</v>
      </c>
      <c r="FS89" s="54">
        <f t="shared" si="98"/>
        <v>0</v>
      </c>
      <c r="FT89" s="4">
        <f t="shared" si="95"/>
        <v>0</v>
      </c>
      <c r="FU89" s="4">
        <f t="shared" si="95"/>
        <v>0</v>
      </c>
      <c r="FV89" s="4">
        <f t="shared" si="95"/>
        <v>1476.4444444444443</v>
      </c>
      <c r="FW89" s="4">
        <f t="shared" si="95"/>
        <v>0</v>
      </c>
      <c r="FX89" s="4">
        <f t="shared" si="95"/>
        <v>0</v>
      </c>
      <c r="FY89" s="4">
        <f t="shared" si="93"/>
        <v>0</v>
      </c>
      <c r="FZ89" s="4" t="str">
        <f t="shared" si="93"/>
        <v/>
      </c>
      <c r="GA89" s="4">
        <f t="shared" si="93"/>
        <v>0</v>
      </c>
      <c r="GB89" s="4">
        <f t="shared" si="93"/>
        <v>0</v>
      </c>
      <c r="GC89" s="4" t="str">
        <f t="shared" si="93"/>
        <v/>
      </c>
      <c r="GD89" s="4" t="str">
        <f t="shared" si="93"/>
        <v/>
      </c>
      <c r="GE89" s="4" t="str">
        <f t="shared" si="93"/>
        <v/>
      </c>
      <c r="GF89" s="4" t="str">
        <f t="shared" si="93"/>
        <v/>
      </c>
      <c r="GG89" s="4" t="str">
        <f t="shared" si="93"/>
        <v/>
      </c>
      <c r="GH89" s="4" t="str">
        <f t="shared" si="93"/>
        <v/>
      </c>
      <c r="GI89" s="4" t="str">
        <f t="shared" si="93"/>
        <v/>
      </c>
      <c r="GJ89" s="4" t="str">
        <f t="shared" si="93"/>
        <v/>
      </c>
      <c r="GK89" s="4" t="str">
        <f t="shared" si="93"/>
        <v/>
      </c>
      <c r="GL89" s="4" t="str">
        <f t="shared" si="93"/>
        <v/>
      </c>
      <c r="GM89" s="4" t="str">
        <f t="shared" si="93"/>
        <v/>
      </c>
      <c r="GN89" s="4">
        <f t="shared" si="84"/>
        <v>0</v>
      </c>
      <c r="GO89" s="4" t="str">
        <f t="shared" si="84"/>
        <v/>
      </c>
      <c r="GP89" s="4" t="str">
        <f t="shared" si="84"/>
        <v/>
      </c>
      <c r="GQ89" s="4" t="str">
        <f t="shared" si="84"/>
        <v/>
      </c>
      <c r="GR89" s="4" t="str">
        <f t="shared" si="84"/>
        <v/>
      </c>
      <c r="GS89" s="4" t="str">
        <f t="shared" si="84"/>
        <v/>
      </c>
      <c r="GT89" s="4" t="str">
        <f t="shared" si="84"/>
        <v/>
      </c>
      <c r="GU89" s="4" t="str">
        <f t="shared" si="84"/>
        <v/>
      </c>
      <c r="GV89" s="4" t="str">
        <f t="shared" si="84"/>
        <v/>
      </c>
      <c r="GW89" s="4" t="str">
        <f t="shared" si="84"/>
        <v/>
      </c>
      <c r="GX89" s="4" t="str">
        <f t="shared" si="53"/>
        <v/>
      </c>
      <c r="GY89" s="4" t="str">
        <f t="shared" si="53"/>
        <v/>
      </c>
      <c r="GZ89" s="4" t="str">
        <f t="shared" si="53"/>
        <v/>
      </c>
      <c r="HA89" s="4" t="str">
        <f t="shared" si="53"/>
        <v/>
      </c>
      <c r="HB89" s="4" t="str">
        <f t="shared" si="53"/>
        <v/>
      </c>
      <c r="HC89" s="4" t="str">
        <f t="shared" si="53"/>
        <v/>
      </c>
      <c r="HD89" s="4" t="str">
        <f t="shared" si="5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7"/>
      <c r="C90" s="74" t="s">
        <v>149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4"/>
        <v/>
      </c>
      <c r="BQ90" s="4" t="str">
        <f t="shared" si="94"/>
        <v/>
      </c>
      <c r="BR90" s="4" t="str">
        <f t="shared" si="94"/>
        <v/>
      </c>
      <c r="BS90" s="4">
        <f t="shared" si="94"/>
        <v>0</v>
      </c>
      <c r="BT90" s="4" t="str">
        <f t="shared" si="94"/>
        <v/>
      </c>
      <c r="BU90" s="4">
        <f t="shared" si="92"/>
        <v>0</v>
      </c>
      <c r="BV90" s="4" t="str">
        <f t="shared" si="92"/>
        <v/>
      </c>
      <c r="BW90" s="4">
        <f t="shared" si="92"/>
        <v>0</v>
      </c>
      <c r="BX90" s="4" t="str">
        <f t="shared" si="92"/>
        <v/>
      </c>
      <c r="BY90" s="4" t="str">
        <f t="shared" si="92"/>
        <v/>
      </c>
      <c r="BZ90" s="4" t="str">
        <f t="shared" si="92"/>
        <v/>
      </c>
      <c r="CA90" s="4" t="str">
        <f t="shared" si="92"/>
        <v/>
      </c>
      <c r="CB90" s="4" t="str">
        <f t="shared" si="92"/>
        <v/>
      </c>
      <c r="CC90" s="4" t="str">
        <f t="shared" si="92"/>
        <v/>
      </c>
      <c r="CD90" s="4" t="str">
        <f t="shared" si="92"/>
        <v/>
      </c>
      <c r="CE90" s="4" t="str">
        <f t="shared" si="92"/>
        <v/>
      </c>
      <c r="CF90" s="4" t="str">
        <f t="shared" si="92"/>
        <v/>
      </c>
      <c r="CG90" s="4" t="str">
        <f t="shared" si="92"/>
        <v/>
      </c>
      <c r="CH90" s="4" t="str">
        <f t="shared" si="92"/>
        <v/>
      </c>
      <c r="CI90" s="4" t="str">
        <f t="shared" si="92"/>
        <v/>
      </c>
      <c r="CJ90" s="4" t="str">
        <f t="shared" si="73"/>
        <v/>
      </c>
      <c r="CK90" s="4" t="str">
        <f t="shared" si="52"/>
        <v/>
      </c>
      <c r="CL90" s="4" t="str">
        <f t="shared" si="52"/>
        <v/>
      </c>
      <c r="CM90" s="4" t="str">
        <f t="shared" si="52"/>
        <v/>
      </c>
      <c r="CN90" s="4" t="str">
        <f t="shared" si="52"/>
        <v/>
      </c>
      <c r="CO90" s="4" t="str">
        <f t="shared" si="52"/>
        <v/>
      </c>
      <c r="CP90" s="4" t="str">
        <f t="shared" si="52"/>
        <v/>
      </c>
      <c r="CQ90" s="4" t="str">
        <f t="shared" si="52"/>
        <v/>
      </c>
      <c r="CR90" s="4" t="str">
        <f t="shared" si="52"/>
        <v/>
      </c>
      <c r="CS90" s="4" t="str">
        <f t="shared" si="52"/>
        <v/>
      </c>
      <c r="CT90" s="4" t="str">
        <f t="shared" si="52"/>
        <v/>
      </c>
      <c r="CU90" s="4" t="str">
        <f t="shared" si="52"/>
        <v/>
      </c>
      <c r="CV90" s="4" t="str">
        <f t="shared" si="52"/>
        <v/>
      </c>
      <c r="CW90" s="4" t="str">
        <f t="shared" si="52"/>
        <v/>
      </c>
      <c r="CX90" s="4" t="str">
        <f t="shared" si="52"/>
        <v/>
      </c>
      <c r="CY90" s="4" t="str">
        <f t="shared" si="52"/>
        <v/>
      </c>
      <c r="CZ90" s="4" t="str">
        <f t="shared" si="52"/>
        <v/>
      </c>
      <c r="DA90" s="4" t="str">
        <f t="shared" ref="DA90:DC153" si="99">IF(ISERROR(BM90/AU90*100),"",(BM90/AU90*100))</f>
        <v/>
      </c>
      <c r="DB90" s="4" t="str">
        <f t="shared" si="99"/>
        <v/>
      </c>
      <c r="DC90" s="4" t="str">
        <f t="shared" si="99"/>
        <v/>
      </c>
      <c r="DE90" s="61">
        <v>30100026</v>
      </c>
      <c r="DF90" s="97"/>
      <c r="DG90" s="74" t="s">
        <v>149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6"/>
        <v>0</v>
      </c>
      <c r="DX90" s="5">
        <f t="shared" si="96"/>
        <v>0</v>
      </c>
      <c r="DY90" s="5">
        <f t="shared" si="96"/>
        <v>0</v>
      </c>
      <c r="DZ90" s="5">
        <f t="shared" si="96"/>
        <v>0</v>
      </c>
      <c r="EA90" s="5">
        <f t="shared" si="96"/>
        <v>0</v>
      </c>
      <c r="EB90" s="5">
        <f t="shared" si="96"/>
        <v>0</v>
      </c>
      <c r="EC90" s="5">
        <f t="shared" si="96"/>
        <v>0</v>
      </c>
      <c r="ED90" s="5">
        <f t="shared" si="96"/>
        <v>0</v>
      </c>
      <c r="EE90" s="5">
        <f t="shared" si="96"/>
        <v>0</v>
      </c>
      <c r="EF90" s="54">
        <f t="shared" si="96"/>
        <v>0</v>
      </c>
      <c r="EG90" s="54">
        <f t="shared" si="96"/>
        <v>0</v>
      </c>
      <c r="EH90" s="54">
        <f t="shared" si="96"/>
        <v>0</v>
      </c>
      <c r="EI90" s="54">
        <f t="shared" si="96"/>
        <v>0</v>
      </c>
      <c r="EJ90" s="54">
        <f t="shared" si="96"/>
        <v>0</v>
      </c>
      <c r="EK90" s="54">
        <f t="shared" si="96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64"/>
        <v>0</v>
      </c>
      <c r="FE90" s="54">
        <f t="shared" si="64"/>
        <v>0</v>
      </c>
      <c r="FF90" s="54">
        <f t="shared" si="64"/>
        <v>0</v>
      </c>
      <c r="FG90" s="54">
        <f t="shared" si="64"/>
        <v>0</v>
      </c>
      <c r="FH90" s="54">
        <f t="shared" si="64"/>
        <v>0</v>
      </c>
      <c r="FI90" s="54">
        <f t="shared" si="64"/>
        <v>0</v>
      </c>
      <c r="FJ90" s="54">
        <f t="shared" si="64"/>
        <v>0</v>
      </c>
      <c r="FK90" s="54">
        <f t="shared" si="64"/>
        <v>0</v>
      </c>
      <c r="FL90" s="54">
        <f t="shared" si="98"/>
        <v>0</v>
      </c>
      <c r="FM90" s="54">
        <f t="shared" si="98"/>
        <v>0</v>
      </c>
      <c r="FN90" s="54">
        <f t="shared" si="98"/>
        <v>0</v>
      </c>
      <c r="FO90" s="54">
        <f t="shared" si="98"/>
        <v>0</v>
      </c>
      <c r="FP90" s="54">
        <f t="shared" si="98"/>
        <v>0</v>
      </c>
      <c r="FQ90" s="54">
        <f t="shared" si="98"/>
        <v>0</v>
      </c>
      <c r="FR90" s="54">
        <f t="shared" si="98"/>
        <v>0</v>
      </c>
      <c r="FS90" s="54">
        <f t="shared" si="98"/>
        <v>0</v>
      </c>
      <c r="FT90" s="4" t="str">
        <f t="shared" si="95"/>
        <v/>
      </c>
      <c r="FU90" s="4" t="str">
        <f t="shared" si="95"/>
        <v/>
      </c>
      <c r="FV90" s="4" t="str">
        <f t="shared" si="95"/>
        <v/>
      </c>
      <c r="FW90" s="4">
        <f t="shared" si="95"/>
        <v>0</v>
      </c>
      <c r="FX90" s="4" t="str">
        <f t="shared" si="95"/>
        <v/>
      </c>
      <c r="FY90" s="4" t="str">
        <f t="shared" si="93"/>
        <v/>
      </c>
      <c r="FZ90" s="4" t="str">
        <f t="shared" si="93"/>
        <v/>
      </c>
      <c r="GA90" s="4">
        <f t="shared" si="93"/>
        <v>0</v>
      </c>
      <c r="GB90" s="4" t="str">
        <f t="shared" si="93"/>
        <v/>
      </c>
      <c r="GC90" s="4" t="str">
        <f t="shared" si="93"/>
        <v/>
      </c>
      <c r="GD90" s="4" t="str">
        <f t="shared" si="93"/>
        <v/>
      </c>
      <c r="GE90" s="4" t="str">
        <f t="shared" si="93"/>
        <v/>
      </c>
      <c r="GF90" s="4" t="str">
        <f t="shared" si="93"/>
        <v/>
      </c>
      <c r="GG90" s="4" t="str">
        <f t="shared" si="93"/>
        <v/>
      </c>
      <c r="GH90" s="4" t="str">
        <f t="shared" si="93"/>
        <v/>
      </c>
      <c r="GI90" s="4" t="str">
        <f t="shared" si="93"/>
        <v/>
      </c>
      <c r="GJ90" s="4" t="str">
        <f t="shared" si="93"/>
        <v/>
      </c>
      <c r="GK90" s="4" t="str">
        <f t="shared" si="93"/>
        <v/>
      </c>
      <c r="GL90" s="4" t="str">
        <f t="shared" si="93"/>
        <v/>
      </c>
      <c r="GM90" s="4" t="str">
        <f t="shared" si="93"/>
        <v/>
      </c>
      <c r="GN90" s="4" t="str">
        <f t="shared" si="84"/>
        <v/>
      </c>
      <c r="GO90" s="4" t="str">
        <f t="shared" si="53"/>
        <v/>
      </c>
      <c r="GP90" s="4" t="str">
        <f t="shared" si="53"/>
        <v/>
      </c>
      <c r="GQ90" s="4" t="str">
        <f t="shared" si="53"/>
        <v/>
      </c>
      <c r="GR90" s="4" t="str">
        <f t="shared" si="53"/>
        <v/>
      </c>
      <c r="GS90" s="4" t="str">
        <f t="shared" si="53"/>
        <v/>
      </c>
      <c r="GT90" s="4" t="str">
        <f t="shared" si="53"/>
        <v/>
      </c>
      <c r="GU90" s="4" t="str">
        <f t="shared" si="53"/>
        <v/>
      </c>
      <c r="GV90" s="4" t="str">
        <f t="shared" si="53"/>
        <v/>
      </c>
      <c r="GW90" s="4" t="str">
        <f t="shared" si="53"/>
        <v/>
      </c>
      <c r="GX90" s="4" t="str">
        <f t="shared" si="53"/>
        <v/>
      </c>
      <c r="GY90" s="4" t="str">
        <f t="shared" si="53"/>
        <v/>
      </c>
      <c r="GZ90" s="4" t="str">
        <f t="shared" si="53"/>
        <v/>
      </c>
      <c r="HA90" s="4" t="str">
        <f t="shared" si="53"/>
        <v/>
      </c>
      <c r="HB90" s="4" t="str">
        <f t="shared" si="53"/>
        <v/>
      </c>
      <c r="HC90" s="4" t="str">
        <f t="shared" si="53"/>
        <v/>
      </c>
      <c r="HD90" s="4" t="str">
        <f t="shared" si="53"/>
        <v/>
      </c>
      <c r="HE90" s="4" t="str">
        <f t="shared" ref="HE90:HG153" si="100">IF(ISERROR(FQ90/EY90*100),"",(FQ90/EY90*100))</f>
        <v/>
      </c>
      <c r="HF90" s="4" t="str">
        <f t="shared" si="100"/>
        <v/>
      </c>
      <c r="HG90" s="4" t="str">
        <f t="shared" si="100"/>
        <v/>
      </c>
    </row>
    <row r="91" spans="1:215" s="8" customFormat="1" ht="15" hidden="1" customHeight="1">
      <c r="A91" s="60">
        <v>30100028</v>
      </c>
      <c r="B91" s="97"/>
      <c r="C91" s="74" t="s">
        <v>188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4"/>
        <v/>
      </c>
      <c r="BQ91" s="4" t="str">
        <f t="shared" si="94"/>
        <v/>
      </c>
      <c r="BR91" s="4" t="str">
        <f t="shared" si="94"/>
        <v/>
      </c>
      <c r="BS91" s="4">
        <f t="shared" si="94"/>
        <v>0</v>
      </c>
      <c r="BT91" s="4" t="str">
        <f t="shared" si="94"/>
        <v/>
      </c>
      <c r="BU91" s="4">
        <f t="shared" si="92"/>
        <v>0</v>
      </c>
      <c r="BV91" s="4" t="str">
        <f t="shared" si="92"/>
        <v/>
      </c>
      <c r="BW91" s="4">
        <f t="shared" si="92"/>
        <v>0</v>
      </c>
      <c r="BX91" s="4" t="str">
        <f t="shared" si="92"/>
        <v/>
      </c>
      <c r="BY91" s="4" t="str">
        <f t="shared" si="92"/>
        <v/>
      </c>
      <c r="BZ91" s="4" t="str">
        <f t="shared" si="92"/>
        <v/>
      </c>
      <c r="CA91" s="4" t="str">
        <f t="shared" si="92"/>
        <v/>
      </c>
      <c r="CB91" s="4" t="str">
        <f t="shared" si="92"/>
        <v/>
      </c>
      <c r="CC91" s="4" t="str">
        <f t="shared" si="92"/>
        <v/>
      </c>
      <c r="CD91" s="4" t="str">
        <f t="shared" si="92"/>
        <v/>
      </c>
      <c r="CE91" s="4" t="str">
        <f t="shared" si="92"/>
        <v/>
      </c>
      <c r="CF91" s="4" t="str">
        <f t="shared" si="92"/>
        <v/>
      </c>
      <c r="CG91" s="4" t="str">
        <f t="shared" si="92"/>
        <v/>
      </c>
      <c r="CH91" s="4" t="str">
        <f t="shared" si="92"/>
        <v/>
      </c>
      <c r="CI91" s="4" t="str">
        <f t="shared" si="92"/>
        <v/>
      </c>
      <c r="CJ91" s="4" t="str">
        <f t="shared" si="73"/>
        <v/>
      </c>
      <c r="CK91" s="4" t="str">
        <f t="shared" si="52"/>
        <v/>
      </c>
      <c r="CL91" s="4" t="str">
        <f t="shared" si="52"/>
        <v/>
      </c>
      <c r="CM91" s="4" t="str">
        <f t="shared" si="52"/>
        <v/>
      </c>
      <c r="CN91" s="4" t="str">
        <f t="shared" si="52"/>
        <v/>
      </c>
      <c r="CO91" s="4" t="str">
        <f t="shared" si="52"/>
        <v/>
      </c>
      <c r="CP91" s="4" t="str">
        <f t="shared" si="52"/>
        <v/>
      </c>
      <c r="CQ91" s="4" t="str">
        <f t="shared" si="52"/>
        <v/>
      </c>
      <c r="CR91" s="4" t="str">
        <f t="shared" si="52"/>
        <v/>
      </c>
      <c r="CS91" s="4" t="str">
        <f t="shared" si="52"/>
        <v/>
      </c>
      <c r="CT91" s="4" t="str">
        <f t="shared" si="52"/>
        <v/>
      </c>
      <c r="CU91" s="4" t="str">
        <f t="shared" si="52"/>
        <v/>
      </c>
      <c r="CV91" s="4" t="str">
        <f t="shared" si="52"/>
        <v/>
      </c>
      <c r="CW91" s="4" t="str">
        <f t="shared" si="52"/>
        <v/>
      </c>
      <c r="CX91" s="4" t="str">
        <f t="shared" si="52"/>
        <v/>
      </c>
      <c r="CY91" s="4" t="str">
        <f t="shared" si="52"/>
        <v/>
      </c>
      <c r="CZ91" s="4" t="str">
        <f t="shared" si="52"/>
        <v/>
      </c>
      <c r="DA91" s="4" t="str">
        <f t="shared" si="99"/>
        <v/>
      </c>
      <c r="DB91" s="4" t="str">
        <f t="shared" si="99"/>
        <v/>
      </c>
      <c r="DC91" s="4" t="str">
        <f t="shared" si="99"/>
        <v/>
      </c>
      <c r="DE91" s="61">
        <v>30100028</v>
      </c>
      <c r="DF91" s="97"/>
      <c r="DG91" s="74" t="s">
        <v>188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6"/>
        <v>0</v>
      </c>
      <c r="DX91" s="5">
        <f t="shared" si="96"/>
        <v>0</v>
      </c>
      <c r="DY91" s="5">
        <f t="shared" si="96"/>
        <v>0</v>
      </c>
      <c r="DZ91" s="5">
        <f t="shared" si="96"/>
        <v>0</v>
      </c>
      <c r="EA91" s="5">
        <f t="shared" si="96"/>
        <v>0</v>
      </c>
      <c r="EB91" s="5">
        <f t="shared" si="96"/>
        <v>0</v>
      </c>
      <c r="EC91" s="5">
        <f t="shared" si="96"/>
        <v>0</v>
      </c>
      <c r="ED91" s="5">
        <f t="shared" si="96"/>
        <v>0</v>
      </c>
      <c r="EE91" s="5">
        <f t="shared" si="96"/>
        <v>0</v>
      </c>
      <c r="EF91" s="54">
        <f t="shared" si="96"/>
        <v>0</v>
      </c>
      <c r="EG91" s="54">
        <f t="shared" si="96"/>
        <v>0</v>
      </c>
      <c r="EH91" s="54">
        <f t="shared" si="96"/>
        <v>0</v>
      </c>
      <c r="EI91" s="54">
        <f t="shared" si="96"/>
        <v>0</v>
      </c>
      <c r="EJ91" s="54">
        <f t="shared" si="96"/>
        <v>0</v>
      </c>
      <c r="EK91" s="54">
        <f t="shared" si="96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29" si="101">AR91+AR242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64"/>
        <v>0</v>
      </c>
      <c r="FE91" s="54">
        <f t="shared" si="64"/>
        <v>0</v>
      </c>
      <c r="FF91" s="54">
        <f t="shared" si="64"/>
        <v>0</v>
      </c>
      <c r="FG91" s="54">
        <f t="shared" si="64"/>
        <v>0</v>
      </c>
      <c r="FH91" s="54">
        <f t="shared" si="64"/>
        <v>0</v>
      </c>
      <c r="FI91" s="54">
        <f t="shared" si="64"/>
        <v>0</v>
      </c>
      <c r="FJ91" s="54">
        <f t="shared" si="64"/>
        <v>0</v>
      </c>
      <c r="FK91" s="54">
        <f t="shared" si="64"/>
        <v>0</v>
      </c>
      <c r="FL91" s="54">
        <f t="shared" si="98"/>
        <v>0</v>
      </c>
      <c r="FM91" s="54">
        <f t="shared" si="98"/>
        <v>0</v>
      </c>
      <c r="FN91" s="54">
        <f t="shared" si="98"/>
        <v>0</v>
      </c>
      <c r="FO91" s="54">
        <f t="shared" si="98"/>
        <v>0</v>
      </c>
      <c r="FP91" s="54">
        <f t="shared" si="98"/>
        <v>0</v>
      </c>
      <c r="FQ91" s="54">
        <f t="shared" si="98"/>
        <v>0</v>
      </c>
      <c r="FR91" s="54">
        <f t="shared" si="98"/>
        <v>0</v>
      </c>
      <c r="FS91" s="54">
        <f t="shared" si="98"/>
        <v>0</v>
      </c>
      <c r="FT91" s="4" t="str">
        <f t="shared" si="95"/>
        <v/>
      </c>
      <c r="FU91" s="4" t="str">
        <f t="shared" si="95"/>
        <v/>
      </c>
      <c r="FV91" s="4" t="str">
        <f t="shared" si="95"/>
        <v/>
      </c>
      <c r="FW91" s="4">
        <f t="shared" si="95"/>
        <v>0</v>
      </c>
      <c r="FX91" s="4" t="str">
        <f t="shared" si="95"/>
        <v/>
      </c>
      <c r="FY91" s="4" t="str">
        <f t="shared" si="93"/>
        <v/>
      </c>
      <c r="FZ91" s="4" t="str">
        <f t="shared" si="93"/>
        <v/>
      </c>
      <c r="GA91" s="4">
        <f t="shared" si="93"/>
        <v>0</v>
      </c>
      <c r="GB91" s="4" t="str">
        <f t="shared" si="93"/>
        <v/>
      </c>
      <c r="GC91" s="4" t="str">
        <f t="shared" si="93"/>
        <v/>
      </c>
      <c r="GD91" s="4" t="str">
        <f t="shared" si="93"/>
        <v/>
      </c>
      <c r="GE91" s="4" t="str">
        <f t="shared" si="93"/>
        <v/>
      </c>
      <c r="GF91" s="4" t="str">
        <f t="shared" si="93"/>
        <v/>
      </c>
      <c r="GG91" s="4" t="str">
        <f t="shared" si="93"/>
        <v/>
      </c>
      <c r="GH91" s="4" t="str">
        <f t="shared" si="93"/>
        <v/>
      </c>
      <c r="GI91" s="4" t="str">
        <f t="shared" si="93"/>
        <v/>
      </c>
      <c r="GJ91" s="4" t="str">
        <f t="shared" si="93"/>
        <v/>
      </c>
      <c r="GK91" s="4" t="str">
        <f t="shared" si="93"/>
        <v/>
      </c>
      <c r="GL91" s="4" t="str">
        <f t="shared" si="93"/>
        <v/>
      </c>
      <c r="GM91" s="4" t="str">
        <f t="shared" si="93"/>
        <v/>
      </c>
      <c r="GN91" s="4" t="str">
        <f t="shared" si="84"/>
        <v/>
      </c>
      <c r="GO91" s="4" t="str">
        <f t="shared" si="53"/>
        <v/>
      </c>
      <c r="GP91" s="4" t="str">
        <f t="shared" si="53"/>
        <v/>
      </c>
      <c r="GQ91" s="4" t="str">
        <f t="shared" si="53"/>
        <v/>
      </c>
      <c r="GR91" s="4" t="str">
        <f t="shared" si="53"/>
        <v/>
      </c>
      <c r="GS91" s="4" t="str">
        <f t="shared" si="53"/>
        <v/>
      </c>
      <c r="GT91" s="4" t="str">
        <f t="shared" si="53"/>
        <v/>
      </c>
      <c r="GU91" s="4" t="str">
        <f t="shared" si="53"/>
        <v/>
      </c>
      <c r="GV91" s="4" t="str">
        <f t="shared" si="53"/>
        <v/>
      </c>
      <c r="GW91" s="4" t="str">
        <f t="shared" si="53"/>
        <v/>
      </c>
      <c r="GX91" s="4" t="str">
        <f t="shared" si="53"/>
        <v/>
      </c>
      <c r="GY91" s="4" t="str">
        <f t="shared" si="53"/>
        <v/>
      </c>
      <c r="GZ91" s="4" t="str">
        <f t="shared" si="53"/>
        <v/>
      </c>
      <c r="HA91" s="4" t="str">
        <f t="shared" si="53"/>
        <v/>
      </c>
      <c r="HB91" s="4" t="str">
        <f t="shared" si="53"/>
        <v/>
      </c>
      <c r="HC91" s="4" t="str">
        <f t="shared" si="53"/>
        <v/>
      </c>
      <c r="HD91" s="4" t="str">
        <f t="shared" si="53"/>
        <v/>
      </c>
      <c r="HE91" s="4" t="str">
        <f t="shared" si="100"/>
        <v/>
      </c>
      <c r="HF91" s="4" t="str">
        <f t="shared" si="100"/>
        <v/>
      </c>
      <c r="HG91" s="4" t="str">
        <f t="shared" si="100"/>
        <v/>
      </c>
    </row>
    <row r="92" spans="1:215" s="8" customFormat="1" ht="15" hidden="1" customHeight="1">
      <c r="A92" s="60">
        <v>30100025</v>
      </c>
      <c r="B92" s="97"/>
      <c r="C92" s="74" t="s">
        <v>130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4"/>
        <v/>
      </c>
      <c r="BQ92" s="4" t="str">
        <f t="shared" si="94"/>
        <v/>
      </c>
      <c r="BR92" s="4" t="str">
        <f t="shared" si="94"/>
        <v/>
      </c>
      <c r="BS92" s="4">
        <f t="shared" si="94"/>
        <v>0</v>
      </c>
      <c r="BT92" s="4" t="str">
        <f t="shared" si="94"/>
        <v/>
      </c>
      <c r="BU92" s="4">
        <f t="shared" si="94"/>
        <v>0</v>
      </c>
      <c r="BV92" s="4" t="str">
        <f t="shared" si="94"/>
        <v/>
      </c>
      <c r="BW92" s="4">
        <f t="shared" si="94"/>
        <v>0</v>
      </c>
      <c r="BX92" s="4" t="str">
        <f t="shared" si="94"/>
        <v/>
      </c>
      <c r="BY92" s="4" t="str">
        <f t="shared" si="94"/>
        <v/>
      </c>
      <c r="BZ92" s="4" t="str">
        <f t="shared" si="94"/>
        <v/>
      </c>
      <c r="CA92" s="4" t="str">
        <f t="shared" si="94"/>
        <v/>
      </c>
      <c r="CB92" s="4" t="str">
        <f t="shared" si="94"/>
        <v/>
      </c>
      <c r="CC92" s="4" t="str">
        <f t="shared" si="94"/>
        <v/>
      </c>
      <c r="CD92" s="4" t="str">
        <f t="shared" si="92"/>
        <v/>
      </c>
      <c r="CE92" s="4" t="str">
        <f t="shared" si="92"/>
        <v/>
      </c>
      <c r="CF92" s="4" t="str">
        <f t="shared" si="92"/>
        <v/>
      </c>
      <c r="CG92" s="4" t="str">
        <f t="shared" si="92"/>
        <v/>
      </c>
      <c r="CH92" s="4" t="str">
        <f t="shared" si="92"/>
        <v/>
      </c>
      <c r="CI92" s="4" t="str">
        <f t="shared" si="92"/>
        <v/>
      </c>
      <c r="CJ92" s="4" t="str">
        <f t="shared" si="73"/>
        <v/>
      </c>
      <c r="CK92" s="4" t="str">
        <f t="shared" si="52"/>
        <v/>
      </c>
      <c r="CL92" s="4" t="str">
        <f t="shared" si="52"/>
        <v/>
      </c>
      <c r="CM92" s="4" t="str">
        <f t="shared" si="52"/>
        <v/>
      </c>
      <c r="CN92" s="4" t="str">
        <f t="shared" si="52"/>
        <v/>
      </c>
      <c r="CO92" s="4" t="str">
        <f t="shared" si="52"/>
        <v/>
      </c>
      <c r="CP92" s="4" t="str">
        <f t="shared" si="52"/>
        <v/>
      </c>
      <c r="CQ92" s="4" t="str">
        <f t="shared" si="52"/>
        <v/>
      </c>
      <c r="CR92" s="4" t="str">
        <f t="shared" si="52"/>
        <v/>
      </c>
      <c r="CS92" s="4" t="str">
        <f t="shared" si="52"/>
        <v/>
      </c>
      <c r="CT92" s="4" t="str">
        <f t="shared" si="52"/>
        <v/>
      </c>
      <c r="CU92" s="4" t="str">
        <f t="shared" si="52"/>
        <v/>
      </c>
      <c r="CV92" s="4" t="str">
        <f t="shared" si="52"/>
        <v/>
      </c>
      <c r="CW92" s="4" t="str">
        <f t="shared" si="52"/>
        <v/>
      </c>
      <c r="CX92" s="4" t="str">
        <f t="shared" si="52"/>
        <v/>
      </c>
      <c r="CY92" s="4" t="str">
        <f t="shared" si="52"/>
        <v/>
      </c>
      <c r="CZ92" s="4" t="str">
        <f t="shared" si="52"/>
        <v/>
      </c>
      <c r="DA92" s="4" t="str">
        <f t="shared" si="99"/>
        <v/>
      </c>
      <c r="DB92" s="4" t="str">
        <f t="shared" si="99"/>
        <v/>
      </c>
      <c r="DC92" s="4" t="str">
        <f t="shared" si="99"/>
        <v/>
      </c>
      <c r="DE92" s="61">
        <v>30100025</v>
      </c>
      <c r="DF92" s="97"/>
      <c r="DG92" s="74" t="s">
        <v>130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6"/>
        <v>0</v>
      </c>
      <c r="DX92" s="5">
        <f t="shared" si="96"/>
        <v>0</v>
      </c>
      <c r="DY92" s="5">
        <f t="shared" si="96"/>
        <v>0</v>
      </c>
      <c r="DZ92" s="5">
        <f t="shared" si="96"/>
        <v>0</v>
      </c>
      <c r="EA92" s="5">
        <f t="shared" si="96"/>
        <v>0</v>
      </c>
      <c r="EB92" s="5">
        <f t="shared" si="96"/>
        <v>0</v>
      </c>
      <c r="EC92" s="5">
        <f t="shared" si="96"/>
        <v>0</v>
      </c>
      <c r="ED92" s="5">
        <f t="shared" si="96"/>
        <v>0</v>
      </c>
      <c r="EE92" s="5">
        <f t="shared" si="96"/>
        <v>0</v>
      </c>
      <c r="EF92" s="54">
        <f t="shared" si="96"/>
        <v>0</v>
      </c>
      <c r="EG92" s="54">
        <f t="shared" si="96"/>
        <v>0</v>
      </c>
      <c r="EH92" s="54">
        <f t="shared" si="96"/>
        <v>0</v>
      </c>
      <c r="EI92" s="54">
        <f t="shared" si="96"/>
        <v>0</v>
      </c>
      <c r="EJ92" s="54">
        <f t="shared" si="96"/>
        <v>0</v>
      </c>
      <c r="EK92" s="54">
        <f t="shared" si="96"/>
        <v>0</v>
      </c>
      <c r="EL92" s="54">
        <f t="shared" si="96"/>
        <v>0</v>
      </c>
      <c r="EM92" s="54">
        <f t="shared" ref="EL92:EZ149" si="102">AI92+AI243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64"/>
        <v>0</v>
      </c>
      <c r="FE92" s="54">
        <f t="shared" si="64"/>
        <v>0</v>
      </c>
      <c r="FF92" s="54">
        <f t="shared" si="64"/>
        <v>0</v>
      </c>
      <c r="FG92" s="54">
        <f t="shared" si="64"/>
        <v>0</v>
      </c>
      <c r="FH92" s="54">
        <f t="shared" si="64"/>
        <v>0</v>
      </c>
      <c r="FI92" s="54">
        <f t="shared" si="64"/>
        <v>0</v>
      </c>
      <c r="FJ92" s="54">
        <f t="shared" si="64"/>
        <v>0</v>
      </c>
      <c r="FK92" s="54">
        <f t="shared" ref="FA92:FN123" si="103">BG92+BG243</f>
        <v>0</v>
      </c>
      <c r="FL92" s="54">
        <f t="shared" si="98"/>
        <v>0</v>
      </c>
      <c r="FM92" s="54">
        <f t="shared" si="98"/>
        <v>0</v>
      </c>
      <c r="FN92" s="54">
        <f t="shared" si="98"/>
        <v>0</v>
      </c>
      <c r="FO92" s="54">
        <f t="shared" si="98"/>
        <v>0</v>
      </c>
      <c r="FP92" s="54">
        <f t="shared" si="98"/>
        <v>0</v>
      </c>
      <c r="FQ92" s="54">
        <f t="shared" si="98"/>
        <v>0</v>
      </c>
      <c r="FR92" s="54">
        <f t="shared" si="98"/>
        <v>0</v>
      </c>
      <c r="FS92" s="54">
        <f t="shared" si="98"/>
        <v>0</v>
      </c>
      <c r="FT92" s="4" t="str">
        <f t="shared" si="95"/>
        <v/>
      </c>
      <c r="FU92" s="4" t="str">
        <f t="shared" si="95"/>
        <v/>
      </c>
      <c r="FV92" s="4" t="str">
        <f t="shared" si="95"/>
        <v/>
      </c>
      <c r="FW92" s="4">
        <f t="shared" si="95"/>
        <v>0</v>
      </c>
      <c r="FX92" s="4" t="str">
        <f t="shared" si="95"/>
        <v/>
      </c>
      <c r="FY92" s="4" t="str">
        <f t="shared" si="95"/>
        <v/>
      </c>
      <c r="FZ92" s="4" t="str">
        <f t="shared" si="95"/>
        <v/>
      </c>
      <c r="GA92" s="4">
        <f t="shared" si="95"/>
        <v>0</v>
      </c>
      <c r="GB92" s="4" t="str">
        <f t="shared" si="95"/>
        <v/>
      </c>
      <c r="GC92" s="4" t="str">
        <f t="shared" si="95"/>
        <v/>
      </c>
      <c r="GD92" s="4" t="str">
        <f t="shared" si="95"/>
        <v/>
      </c>
      <c r="GE92" s="4" t="str">
        <f t="shared" si="95"/>
        <v/>
      </c>
      <c r="GF92" s="4" t="str">
        <f t="shared" si="95"/>
        <v/>
      </c>
      <c r="GG92" s="4" t="str">
        <f t="shared" si="95"/>
        <v/>
      </c>
      <c r="GH92" s="4" t="str">
        <f t="shared" si="93"/>
        <v/>
      </c>
      <c r="GI92" s="4" t="str">
        <f t="shared" si="93"/>
        <v/>
      </c>
      <c r="GJ92" s="4" t="str">
        <f t="shared" si="93"/>
        <v/>
      </c>
      <c r="GK92" s="4" t="str">
        <f t="shared" si="93"/>
        <v/>
      </c>
      <c r="GL92" s="4" t="str">
        <f t="shared" si="93"/>
        <v/>
      </c>
      <c r="GM92" s="4" t="str">
        <f t="shared" si="93"/>
        <v/>
      </c>
      <c r="GN92" s="4" t="str">
        <f t="shared" si="84"/>
        <v/>
      </c>
      <c r="GO92" s="4" t="str">
        <f t="shared" si="53"/>
        <v/>
      </c>
      <c r="GP92" s="4" t="str">
        <f t="shared" si="53"/>
        <v/>
      </c>
      <c r="GQ92" s="4" t="str">
        <f t="shared" si="53"/>
        <v/>
      </c>
      <c r="GR92" s="4" t="str">
        <f t="shared" si="53"/>
        <v/>
      </c>
      <c r="GS92" s="4" t="str">
        <f t="shared" si="53"/>
        <v/>
      </c>
      <c r="GT92" s="4" t="str">
        <f t="shared" si="53"/>
        <v/>
      </c>
      <c r="GU92" s="4" t="str">
        <f t="shared" si="53"/>
        <v/>
      </c>
      <c r="GV92" s="4" t="str">
        <f t="shared" si="53"/>
        <v/>
      </c>
      <c r="GW92" s="4" t="str">
        <f t="shared" si="53"/>
        <v/>
      </c>
      <c r="GX92" s="4" t="str">
        <f t="shared" si="53"/>
        <v/>
      </c>
      <c r="GY92" s="4" t="str">
        <f t="shared" si="53"/>
        <v/>
      </c>
      <c r="GZ92" s="4" t="str">
        <f t="shared" si="53"/>
        <v/>
      </c>
      <c r="HA92" s="4" t="str">
        <f t="shared" si="53"/>
        <v/>
      </c>
      <c r="HB92" s="4" t="str">
        <f t="shared" si="53"/>
        <v/>
      </c>
      <c r="HC92" s="4" t="str">
        <f t="shared" si="53"/>
        <v/>
      </c>
      <c r="HD92" s="4" t="str">
        <f t="shared" si="53"/>
        <v/>
      </c>
      <c r="HE92" s="4" t="str">
        <f t="shared" si="100"/>
        <v/>
      </c>
      <c r="HF92" s="4" t="str">
        <f t="shared" si="100"/>
        <v/>
      </c>
      <c r="HG92" s="4" t="str">
        <f t="shared" si="100"/>
        <v/>
      </c>
    </row>
    <row r="93" spans="1:215" s="8" customFormat="1" ht="15" hidden="1" customHeight="1">
      <c r="A93" s="60">
        <v>30100024</v>
      </c>
      <c r="B93" s="97"/>
      <c r="C93" s="74" t="s">
        <v>189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4"/>
        <v/>
      </c>
      <c r="BQ93" s="4" t="str">
        <f t="shared" si="94"/>
        <v/>
      </c>
      <c r="BR93" s="4" t="str">
        <f t="shared" si="94"/>
        <v/>
      </c>
      <c r="BS93" s="4">
        <f t="shared" si="94"/>
        <v>0</v>
      </c>
      <c r="BT93" s="4" t="str">
        <f t="shared" si="94"/>
        <v/>
      </c>
      <c r="BU93" s="4">
        <f t="shared" si="94"/>
        <v>0</v>
      </c>
      <c r="BV93" s="4" t="str">
        <f t="shared" si="94"/>
        <v/>
      </c>
      <c r="BW93" s="4">
        <f t="shared" si="94"/>
        <v>0</v>
      </c>
      <c r="BX93" s="4" t="str">
        <f t="shared" si="94"/>
        <v/>
      </c>
      <c r="BY93" s="4" t="str">
        <f t="shared" si="94"/>
        <v/>
      </c>
      <c r="BZ93" s="4" t="str">
        <f t="shared" si="94"/>
        <v/>
      </c>
      <c r="CA93" s="4" t="str">
        <f t="shared" si="94"/>
        <v/>
      </c>
      <c r="CB93" s="4" t="str">
        <f t="shared" si="94"/>
        <v/>
      </c>
      <c r="CC93" s="4" t="str">
        <f t="shared" si="94"/>
        <v/>
      </c>
      <c r="CD93" s="4" t="str">
        <f t="shared" si="92"/>
        <v/>
      </c>
      <c r="CE93" s="4" t="str">
        <f t="shared" si="92"/>
        <v/>
      </c>
      <c r="CF93" s="4" t="str">
        <f t="shared" si="92"/>
        <v/>
      </c>
      <c r="CG93" s="4" t="str">
        <f t="shared" si="92"/>
        <v/>
      </c>
      <c r="CH93" s="4" t="str">
        <f t="shared" si="92"/>
        <v/>
      </c>
      <c r="CI93" s="4" t="str">
        <f t="shared" si="92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52"/>
        <v/>
      </c>
      <c r="CU93" s="4" t="str">
        <f t="shared" si="52"/>
        <v/>
      </c>
      <c r="CV93" s="4" t="str">
        <f t="shared" si="52"/>
        <v/>
      </c>
      <c r="CW93" s="4" t="str">
        <f t="shared" si="52"/>
        <v/>
      </c>
      <c r="CX93" s="4" t="str">
        <f t="shared" si="52"/>
        <v/>
      </c>
      <c r="CY93" s="4" t="str">
        <f t="shared" si="52"/>
        <v/>
      </c>
      <c r="CZ93" s="4" t="str">
        <f t="shared" si="52"/>
        <v/>
      </c>
      <c r="DA93" s="4" t="str">
        <f t="shared" si="99"/>
        <v/>
      </c>
      <c r="DB93" s="4" t="str">
        <f t="shared" si="99"/>
        <v/>
      </c>
      <c r="DC93" s="4" t="str">
        <f t="shared" si="99"/>
        <v/>
      </c>
      <c r="DE93" s="61">
        <v>30100024</v>
      </c>
      <c r="DF93" s="97"/>
      <c r="DG93" s="74" t="s">
        <v>189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6"/>
        <v>0</v>
      </c>
      <c r="DX93" s="5">
        <f t="shared" si="96"/>
        <v>0</v>
      </c>
      <c r="DY93" s="5">
        <f t="shared" si="96"/>
        <v>0</v>
      </c>
      <c r="DZ93" s="5">
        <f t="shared" si="96"/>
        <v>0</v>
      </c>
      <c r="EA93" s="5">
        <f t="shared" si="96"/>
        <v>0</v>
      </c>
      <c r="EB93" s="5">
        <f t="shared" si="96"/>
        <v>0</v>
      </c>
      <c r="EC93" s="5">
        <f t="shared" si="96"/>
        <v>0</v>
      </c>
      <c r="ED93" s="5">
        <f t="shared" si="96"/>
        <v>0</v>
      </c>
      <c r="EE93" s="5">
        <f t="shared" si="96"/>
        <v>0</v>
      </c>
      <c r="EF93" s="54">
        <f t="shared" si="96"/>
        <v>0</v>
      </c>
      <c r="EG93" s="54">
        <f t="shared" si="96"/>
        <v>0</v>
      </c>
      <c r="EH93" s="54">
        <f t="shared" si="96"/>
        <v>0</v>
      </c>
      <c r="EI93" s="54">
        <f t="shared" si="96"/>
        <v>0</v>
      </c>
      <c r="EJ93" s="54">
        <f t="shared" si="96"/>
        <v>0</v>
      </c>
      <c r="EK93" s="54">
        <f t="shared" si="96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103"/>
        <v>0</v>
      </c>
      <c r="FE93" s="54">
        <f t="shared" si="103"/>
        <v>0</v>
      </c>
      <c r="FF93" s="54">
        <f t="shared" si="103"/>
        <v>0</v>
      </c>
      <c r="FG93" s="54">
        <f t="shared" si="103"/>
        <v>0</v>
      </c>
      <c r="FH93" s="54">
        <f t="shared" si="103"/>
        <v>0</v>
      </c>
      <c r="FI93" s="54">
        <f t="shared" si="103"/>
        <v>0</v>
      </c>
      <c r="FJ93" s="54">
        <f t="shared" si="103"/>
        <v>0</v>
      </c>
      <c r="FK93" s="54">
        <f t="shared" si="103"/>
        <v>0</v>
      </c>
      <c r="FL93" s="54">
        <f t="shared" si="98"/>
        <v>0</v>
      </c>
      <c r="FM93" s="54">
        <f t="shared" si="98"/>
        <v>0</v>
      </c>
      <c r="FN93" s="54">
        <f t="shared" si="98"/>
        <v>0</v>
      </c>
      <c r="FO93" s="54">
        <f t="shared" si="98"/>
        <v>0</v>
      </c>
      <c r="FP93" s="54">
        <f t="shared" si="98"/>
        <v>0</v>
      </c>
      <c r="FQ93" s="54">
        <f t="shared" si="98"/>
        <v>0</v>
      </c>
      <c r="FR93" s="54">
        <f t="shared" si="98"/>
        <v>0</v>
      </c>
      <c r="FS93" s="54">
        <f t="shared" si="98"/>
        <v>0</v>
      </c>
      <c r="FT93" s="4" t="str">
        <f t="shared" si="95"/>
        <v/>
      </c>
      <c r="FU93" s="4" t="str">
        <f t="shared" si="95"/>
        <v/>
      </c>
      <c r="FV93" s="4" t="str">
        <f t="shared" si="95"/>
        <v/>
      </c>
      <c r="FW93" s="4">
        <f t="shared" si="95"/>
        <v>0</v>
      </c>
      <c r="FX93" s="4" t="str">
        <f t="shared" si="95"/>
        <v/>
      </c>
      <c r="FY93" s="4" t="str">
        <f t="shared" si="95"/>
        <v/>
      </c>
      <c r="FZ93" s="4" t="str">
        <f t="shared" si="95"/>
        <v/>
      </c>
      <c r="GA93" s="4">
        <f t="shared" si="95"/>
        <v>0</v>
      </c>
      <c r="GB93" s="4" t="str">
        <f t="shared" si="95"/>
        <v/>
      </c>
      <c r="GC93" s="4" t="str">
        <f t="shared" si="95"/>
        <v/>
      </c>
      <c r="GD93" s="4" t="str">
        <f t="shared" si="95"/>
        <v/>
      </c>
      <c r="GE93" s="4" t="str">
        <f t="shared" si="95"/>
        <v/>
      </c>
      <c r="GF93" s="4" t="str">
        <f t="shared" si="95"/>
        <v/>
      </c>
      <c r="GG93" s="4" t="str">
        <f t="shared" si="95"/>
        <v/>
      </c>
      <c r="GH93" s="4" t="str">
        <f t="shared" si="93"/>
        <v/>
      </c>
      <c r="GI93" s="4" t="str">
        <f t="shared" si="93"/>
        <v/>
      </c>
      <c r="GJ93" s="4" t="str">
        <f t="shared" si="93"/>
        <v/>
      </c>
      <c r="GK93" s="4" t="str">
        <f t="shared" si="93"/>
        <v/>
      </c>
      <c r="GL93" s="4" t="str">
        <f t="shared" si="93"/>
        <v/>
      </c>
      <c r="GM93" s="4" t="str">
        <f t="shared" si="93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53"/>
        <v/>
      </c>
      <c r="GY93" s="4" t="str">
        <f t="shared" si="53"/>
        <v/>
      </c>
      <c r="GZ93" s="4" t="str">
        <f t="shared" si="53"/>
        <v/>
      </c>
      <c r="HA93" s="4" t="str">
        <f t="shared" si="53"/>
        <v/>
      </c>
      <c r="HB93" s="4" t="str">
        <f t="shared" si="53"/>
        <v/>
      </c>
      <c r="HC93" s="4" t="str">
        <f t="shared" si="53"/>
        <v/>
      </c>
      <c r="HD93" s="4" t="str">
        <f t="shared" si="53"/>
        <v/>
      </c>
      <c r="HE93" s="4" t="str">
        <f t="shared" si="100"/>
        <v/>
      </c>
      <c r="HF93" s="4" t="str">
        <f t="shared" si="100"/>
        <v/>
      </c>
      <c r="HG93" s="4" t="str">
        <f t="shared" si="100"/>
        <v/>
      </c>
    </row>
    <row r="94" spans="1:215" s="8" customFormat="1" ht="15" hidden="1" customHeight="1">
      <c r="A94" s="60">
        <v>30100023</v>
      </c>
      <c r="B94" s="97"/>
      <c r="C94" s="74" t="s">
        <v>150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4"/>
        <v/>
      </c>
      <c r="BQ94" s="4" t="str">
        <f t="shared" si="94"/>
        <v/>
      </c>
      <c r="BR94" s="4" t="str">
        <f t="shared" si="94"/>
        <v/>
      </c>
      <c r="BS94" s="4">
        <f t="shared" si="94"/>
        <v>0</v>
      </c>
      <c r="BT94" s="4" t="str">
        <f t="shared" si="94"/>
        <v/>
      </c>
      <c r="BU94" s="4">
        <f t="shared" si="94"/>
        <v>0</v>
      </c>
      <c r="BV94" s="4" t="str">
        <f t="shared" si="94"/>
        <v/>
      </c>
      <c r="BW94" s="4">
        <f t="shared" si="94"/>
        <v>0</v>
      </c>
      <c r="BX94" s="4" t="str">
        <f t="shared" si="94"/>
        <v/>
      </c>
      <c r="BY94" s="4" t="str">
        <f t="shared" si="94"/>
        <v/>
      </c>
      <c r="BZ94" s="4" t="str">
        <f t="shared" si="94"/>
        <v/>
      </c>
      <c r="CA94" s="4" t="str">
        <f t="shared" si="94"/>
        <v/>
      </c>
      <c r="CB94" s="4" t="str">
        <f t="shared" si="94"/>
        <v/>
      </c>
      <c r="CC94" s="4" t="str">
        <f t="shared" si="94"/>
        <v/>
      </c>
      <c r="CD94" s="4" t="str">
        <f t="shared" si="92"/>
        <v/>
      </c>
      <c r="CE94" s="4" t="str">
        <f t="shared" si="92"/>
        <v/>
      </c>
      <c r="CF94" s="4" t="str">
        <f t="shared" si="92"/>
        <v/>
      </c>
      <c r="CG94" s="4" t="str">
        <f t="shared" si="92"/>
        <v/>
      </c>
      <c r="CH94" s="4" t="str">
        <f t="shared" si="92"/>
        <v/>
      </c>
      <c r="CI94" s="4" t="str">
        <f t="shared" si="92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ref="CJ94:CY129" si="104">IF(ISERROR(BB94/AJ94*100),"",(BB94/AJ94*100))</f>
        <v/>
      </c>
      <c r="CQ94" s="4" t="str">
        <f t="shared" si="104"/>
        <v/>
      </c>
      <c r="CR94" s="4" t="str">
        <f t="shared" si="104"/>
        <v/>
      </c>
      <c r="CS94" s="4" t="str">
        <f t="shared" si="104"/>
        <v/>
      </c>
      <c r="CT94" s="4" t="str">
        <f t="shared" si="52"/>
        <v/>
      </c>
      <c r="CU94" s="4" t="str">
        <f t="shared" si="52"/>
        <v/>
      </c>
      <c r="CV94" s="4" t="str">
        <f t="shared" si="52"/>
        <v/>
      </c>
      <c r="CW94" s="4" t="str">
        <f t="shared" si="52"/>
        <v/>
      </c>
      <c r="CX94" s="4" t="str">
        <f t="shared" si="52"/>
        <v/>
      </c>
      <c r="CY94" s="4" t="str">
        <f t="shared" si="52"/>
        <v/>
      </c>
      <c r="CZ94" s="4" t="str">
        <f t="shared" si="52"/>
        <v/>
      </c>
      <c r="DA94" s="4" t="str">
        <f t="shared" si="99"/>
        <v/>
      </c>
      <c r="DB94" s="4" t="str">
        <f t="shared" si="99"/>
        <v/>
      </c>
      <c r="DC94" s="4" t="str">
        <f t="shared" si="99"/>
        <v/>
      </c>
      <c r="DE94" s="61">
        <v>30100023</v>
      </c>
      <c r="DF94" s="97"/>
      <c r="DG94" s="74" t="s">
        <v>150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6"/>
        <v>0</v>
      </c>
      <c r="DX94" s="5">
        <f t="shared" si="96"/>
        <v>0</v>
      </c>
      <c r="DY94" s="5">
        <f t="shared" si="96"/>
        <v>0</v>
      </c>
      <c r="DZ94" s="5">
        <f t="shared" si="96"/>
        <v>0</v>
      </c>
      <c r="EA94" s="5">
        <f t="shared" si="96"/>
        <v>0</v>
      </c>
      <c r="EB94" s="5">
        <f t="shared" si="96"/>
        <v>0</v>
      </c>
      <c r="EC94" s="5">
        <f t="shared" si="96"/>
        <v>0</v>
      </c>
      <c r="ED94" s="5">
        <f t="shared" si="96"/>
        <v>0</v>
      </c>
      <c r="EE94" s="5">
        <f t="shared" si="96"/>
        <v>0</v>
      </c>
      <c r="EF94" s="54">
        <f t="shared" si="96"/>
        <v>0</v>
      </c>
      <c r="EG94" s="54">
        <f t="shared" si="96"/>
        <v>0</v>
      </c>
      <c r="EH94" s="54">
        <f t="shared" si="96"/>
        <v>0</v>
      </c>
      <c r="EI94" s="54">
        <f t="shared" si="96"/>
        <v>0</v>
      </c>
      <c r="EJ94" s="54">
        <f t="shared" si="96"/>
        <v>0</v>
      </c>
      <c r="EK94" s="54">
        <f t="shared" si="96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103"/>
        <v>0</v>
      </c>
      <c r="FE94" s="54">
        <f t="shared" si="103"/>
        <v>0</v>
      </c>
      <c r="FF94" s="54">
        <f t="shared" si="103"/>
        <v>0</v>
      </c>
      <c r="FG94" s="54">
        <f t="shared" si="103"/>
        <v>0</v>
      </c>
      <c r="FH94" s="54">
        <f t="shared" si="103"/>
        <v>0</v>
      </c>
      <c r="FI94" s="54">
        <f t="shared" si="103"/>
        <v>0</v>
      </c>
      <c r="FJ94" s="54">
        <f t="shared" si="103"/>
        <v>0</v>
      </c>
      <c r="FK94" s="54">
        <f t="shared" si="103"/>
        <v>0</v>
      </c>
      <c r="FL94" s="54">
        <f t="shared" si="103"/>
        <v>0</v>
      </c>
      <c r="FM94" s="54">
        <f t="shared" si="103"/>
        <v>0</v>
      </c>
      <c r="FN94" s="54">
        <f t="shared" si="103"/>
        <v>0</v>
      </c>
      <c r="FO94" s="54">
        <f t="shared" si="98"/>
        <v>0</v>
      </c>
      <c r="FP94" s="54">
        <f t="shared" si="98"/>
        <v>0</v>
      </c>
      <c r="FQ94" s="54">
        <f t="shared" si="98"/>
        <v>0</v>
      </c>
      <c r="FR94" s="54">
        <f t="shared" si="98"/>
        <v>0</v>
      </c>
      <c r="FS94" s="54">
        <f t="shared" si="98"/>
        <v>0</v>
      </c>
      <c r="FT94" s="4" t="str">
        <f t="shared" si="95"/>
        <v/>
      </c>
      <c r="FU94" s="4" t="str">
        <f t="shared" si="95"/>
        <v/>
      </c>
      <c r="FV94" s="4" t="str">
        <f t="shared" si="95"/>
        <v/>
      </c>
      <c r="FW94" s="4">
        <f t="shared" si="95"/>
        <v>0</v>
      </c>
      <c r="FX94" s="4" t="str">
        <f t="shared" si="95"/>
        <v/>
      </c>
      <c r="FY94" s="4" t="str">
        <f t="shared" si="95"/>
        <v/>
      </c>
      <c r="FZ94" s="4" t="str">
        <f t="shared" si="95"/>
        <v/>
      </c>
      <c r="GA94" s="4">
        <f t="shared" si="95"/>
        <v>0</v>
      </c>
      <c r="GB94" s="4" t="str">
        <f t="shared" si="95"/>
        <v/>
      </c>
      <c r="GC94" s="4" t="str">
        <f t="shared" si="95"/>
        <v/>
      </c>
      <c r="GD94" s="4" t="str">
        <f t="shared" si="95"/>
        <v/>
      </c>
      <c r="GE94" s="4" t="str">
        <f t="shared" si="95"/>
        <v/>
      </c>
      <c r="GF94" s="4" t="str">
        <f t="shared" si="95"/>
        <v/>
      </c>
      <c r="GG94" s="4" t="str">
        <f t="shared" si="95"/>
        <v/>
      </c>
      <c r="GH94" s="4" t="str">
        <f t="shared" si="93"/>
        <v/>
      </c>
      <c r="GI94" s="4" t="str">
        <f t="shared" si="93"/>
        <v/>
      </c>
      <c r="GJ94" s="4" t="str">
        <f t="shared" si="93"/>
        <v/>
      </c>
      <c r="GK94" s="4" t="str">
        <f t="shared" si="93"/>
        <v/>
      </c>
      <c r="GL94" s="4" t="str">
        <f t="shared" si="93"/>
        <v/>
      </c>
      <c r="GM94" s="4" t="str">
        <f t="shared" si="93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ref="GN94:HC129" si="105">IF(ISERROR(FF94/EN94*100),"",(FF94/EN94*100))</f>
        <v/>
      </c>
      <c r="GU94" s="4" t="str">
        <f t="shared" si="105"/>
        <v/>
      </c>
      <c r="GV94" s="4" t="str">
        <f t="shared" si="105"/>
        <v/>
      </c>
      <c r="GW94" s="4" t="str">
        <f t="shared" si="105"/>
        <v/>
      </c>
      <c r="GX94" s="4" t="str">
        <f t="shared" si="53"/>
        <v/>
      </c>
      <c r="GY94" s="4" t="str">
        <f t="shared" si="53"/>
        <v/>
      </c>
      <c r="GZ94" s="4" t="str">
        <f t="shared" si="53"/>
        <v/>
      </c>
      <c r="HA94" s="4" t="str">
        <f t="shared" si="53"/>
        <v/>
      </c>
      <c r="HB94" s="4" t="str">
        <f t="shared" si="53"/>
        <v/>
      </c>
      <c r="HC94" s="4" t="str">
        <f t="shared" si="53"/>
        <v/>
      </c>
      <c r="HD94" s="4" t="str">
        <f t="shared" si="53"/>
        <v/>
      </c>
      <c r="HE94" s="4" t="str">
        <f t="shared" si="100"/>
        <v/>
      </c>
      <c r="HF94" s="4" t="str">
        <f t="shared" si="100"/>
        <v/>
      </c>
      <c r="HG94" s="4" t="str">
        <f t="shared" si="100"/>
        <v/>
      </c>
    </row>
    <row r="95" spans="1:215" s="8" customFormat="1" ht="15" hidden="1" customHeight="1">
      <c r="A95" s="60">
        <v>30100027</v>
      </c>
      <c r="B95" s="96"/>
      <c r="C95" s="74" t="s">
        <v>132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4"/>
        <v/>
      </c>
      <c r="BQ95" s="4" t="str">
        <f t="shared" si="94"/>
        <v/>
      </c>
      <c r="BR95" s="4" t="str">
        <f t="shared" si="94"/>
        <v/>
      </c>
      <c r="BS95" s="4">
        <f t="shared" si="94"/>
        <v>0</v>
      </c>
      <c r="BT95" s="4" t="str">
        <f t="shared" si="94"/>
        <v/>
      </c>
      <c r="BU95" s="4">
        <f t="shared" si="94"/>
        <v>0</v>
      </c>
      <c r="BV95" s="4" t="str">
        <f t="shared" si="94"/>
        <v/>
      </c>
      <c r="BW95" s="4">
        <f t="shared" si="94"/>
        <v>0</v>
      </c>
      <c r="BX95" s="4" t="str">
        <f t="shared" si="94"/>
        <v/>
      </c>
      <c r="BY95" s="4" t="str">
        <f t="shared" si="94"/>
        <v/>
      </c>
      <c r="BZ95" s="4" t="str">
        <f t="shared" si="94"/>
        <v/>
      </c>
      <c r="CA95" s="4" t="str">
        <f t="shared" si="94"/>
        <v/>
      </c>
      <c r="CB95" s="4" t="str">
        <f t="shared" si="94"/>
        <v/>
      </c>
      <c r="CC95" s="4" t="str">
        <f t="shared" si="94"/>
        <v/>
      </c>
      <c r="CD95" s="4" t="str">
        <f t="shared" si="92"/>
        <v/>
      </c>
      <c r="CE95" s="4" t="str">
        <f t="shared" si="92"/>
        <v/>
      </c>
      <c r="CF95" s="4" t="str">
        <f t="shared" si="92"/>
        <v/>
      </c>
      <c r="CG95" s="4" t="str">
        <f t="shared" si="92"/>
        <v/>
      </c>
      <c r="CH95" s="4" t="str">
        <f t="shared" si="92"/>
        <v/>
      </c>
      <c r="CI95" s="4" t="str">
        <f t="shared" si="92"/>
        <v/>
      </c>
      <c r="CJ95" s="4" t="str">
        <f t="shared" si="104"/>
        <v/>
      </c>
      <c r="CK95" s="4" t="str">
        <f t="shared" si="104"/>
        <v/>
      </c>
      <c r="CL95" s="4" t="str">
        <f t="shared" si="104"/>
        <v/>
      </c>
      <c r="CM95" s="4" t="str">
        <f t="shared" si="104"/>
        <v/>
      </c>
      <c r="CN95" s="4" t="str">
        <f t="shared" si="104"/>
        <v/>
      </c>
      <c r="CO95" s="4" t="str">
        <f t="shared" si="104"/>
        <v/>
      </c>
      <c r="CP95" s="4" t="str">
        <f t="shared" si="104"/>
        <v/>
      </c>
      <c r="CQ95" s="4" t="str">
        <f t="shared" si="104"/>
        <v/>
      </c>
      <c r="CR95" s="4" t="str">
        <f t="shared" si="104"/>
        <v/>
      </c>
      <c r="CS95" s="4" t="str">
        <f t="shared" si="104"/>
        <v/>
      </c>
      <c r="CT95" s="4" t="str">
        <f t="shared" si="104"/>
        <v/>
      </c>
      <c r="CU95" s="4" t="str">
        <f t="shared" si="104"/>
        <v/>
      </c>
      <c r="CV95" s="4" t="str">
        <f t="shared" si="104"/>
        <v/>
      </c>
      <c r="CW95" s="4" t="str">
        <f t="shared" si="104"/>
        <v/>
      </c>
      <c r="CX95" s="4" t="str">
        <f t="shared" si="104"/>
        <v/>
      </c>
      <c r="CY95" s="4" t="str">
        <f t="shared" si="104"/>
        <v/>
      </c>
      <c r="CZ95" s="4" t="str">
        <f t="shared" ref="CT95:CZ131" si="106">IF(ISERROR(BL95/AT95*100),"",(BL95/AT95*100))</f>
        <v/>
      </c>
      <c r="DA95" s="4" t="str">
        <f t="shared" si="99"/>
        <v/>
      </c>
      <c r="DB95" s="4" t="str">
        <f t="shared" si="99"/>
        <v/>
      </c>
      <c r="DC95" s="4" t="str">
        <f t="shared" si="99"/>
        <v/>
      </c>
      <c r="DE95" s="61">
        <v>30100027</v>
      </c>
      <c r="DF95" s="96"/>
      <c r="DG95" s="74" t="s">
        <v>132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6"/>
        <v>0</v>
      </c>
      <c r="DX95" s="5">
        <f t="shared" si="96"/>
        <v>0</v>
      </c>
      <c r="DY95" s="5">
        <f t="shared" si="96"/>
        <v>0</v>
      </c>
      <c r="DZ95" s="5">
        <f t="shared" si="96"/>
        <v>0</v>
      </c>
      <c r="EA95" s="5">
        <f t="shared" si="96"/>
        <v>0</v>
      </c>
      <c r="EB95" s="5">
        <f t="shared" si="96"/>
        <v>0</v>
      </c>
      <c r="EC95" s="5">
        <f t="shared" si="96"/>
        <v>0</v>
      </c>
      <c r="ED95" s="5">
        <f t="shared" si="96"/>
        <v>0</v>
      </c>
      <c r="EE95" s="5">
        <f t="shared" si="96"/>
        <v>0</v>
      </c>
      <c r="EF95" s="54">
        <f t="shared" si="96"/>
        <v>0</v>
      </c>
      <c r="EG95" s="54">
        <f t="shared" si="96"/>
        <v>0</v>
      </c>
      <c r="EH95" s="54">
        <f t="shared" si="96"/>
        <v>0</v>
      </c>
      <c r="EI95" s="54">
        <f t="shared" si="96"/>
        <v>0</v>
      </c>
      <c r="EJ95" s="54">
        <f t="shared" si="96"/>
        <v>0</v>
      </c>
      <c r="EK95" s="54">
        <f t="shared" si="96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103"/>
        <v>0</v>
      </c>
      <c r="FE95" s="54">
        <f t="shared" si="103"/>
        <v>0</v>
      </c>
      <c r="FF95" s="54">
        <f t="shared" si="103"/>
        <v>0</v>
      </c>
      <c r="FG95" s="54">
        <f t="shared" si="103"/>
        <v>0</v>
      </c>
      <c r="FH95" s="54">
        <f t="shared" si="103"/>
        <v>0</v>
      </c>
      <c r="FI95" s="54">
        <f t="shared" si="103"/>
        <v>0</v>
      </c>
      <c r="FJ95" s="54">
        <f t="shared" si="103"/>
        <v>0</v>
      </c>
      <c r="FK95" s="54">
        <f t="shared" si="103"/>
        <v>0</v>
      </c>
      <c r="FL95" s="54">
        <f t="shared" si="103"/>
        <v>0</v>
      </c>
      <c r="FM95" s="54">
        <f t="shared" si="103"/>
        <v>0</v>
      </c>
      <c r="FN95" s="54">
        <f t="shared" si="103"/>
        <v>0</v>
      </c>
      <c r="FO95" s="54">
        <f t="shared" si="98"/>
        <v>0</v>
      </c>
      <c r="FP95" s="54">
        <f t="shared" si="98"/>
        <v>0</v>
      </c>
      <c r="FQ95" s="54">
        <f t="shared" si="98"/>
        <v>0</v>
      </c>
      <c r="FR95" s="54">
        <f t="shared" si="98"/>
        <v>0</v>
      </c>
      <c r="FS95" s="54">
        <f t="shared" si="98"/>
        <v>0</v>
      </c>
      <c r="FT95" s="4" t="str">
        <f t="shared" si="95"/>
        <v/>
      </c>
      <c r="FU95" s="4" t="str">
        <f t="shared" si="95"/>
        <v/>
      </c>
      <c r="FV95" s="4" t="str">
        <f t="shared" si="95"/>
        <v/>
      </c>
      <c r="FW95" s="4">
        <f t="shared" si="95"/>
        <v>0</v>
      </c>
      <c r="FX95" s="4" t="str">
        <f t="shared" si="95"/>
        <v/>
      </c>
      <c r="FY95" s="4" t="str">
        <f t="shared" si="95"/>
        <v/>
      </c>
      <c r="FZ95" s="4" t="str">
        <f t="shared" si="95"/>
        <v/>
      </c>
      <c r="GA95" s="4">
        <f t="shared" si="95"/>
        <v>0</v>
      </c>
      <c r="GB95" s="4" t="str">
        <f t="shared" si="95"/>
        <v/>
      </c>
      <c r="GC95" s="4" t="str">
        <f t="shared" si="95"/>
        <v/>
      </c>
      <c r="GD95" s="4" t="str">
        <f t="shared" si="95"/>
        <v/>
      </c>
      <c r="GE95" s="4" t="str">
        <f t="shared" si="95"/>
        <v/>
      </c>
      <c r="GF95" s="4" t="str">
        <f t="shared" si="95"/>
        <v/>
      </c>
      <c r="GG95" s="4" t="str">
        <f t="shared" si="95"/>
        <v/>
      </c>
      <c r="GH95" s="4" t="str">
        <f t="shared" si="93"/>
        <v/>
      </c>
      <c r="GI95" s="4" t="str">
        <f t="shared" si="93"/>
        <v/>
      </c>
      <c r="GJ95" s="4" t="str">
        <f t="shared" si="93"/>
        <v/>
      </c>
      <c r="GK95" s="4" t="str">
        <f t="shared" si="93"/>
        <v/>
      </c>
      <c r="GL95" s="4" t="str">
        <f t="shared" si="93"/>
        <v/>
      </c>
      <c r="GM95" s="4" t="str">
        <f t="shared" si="93"/>
        <v/>
      </c>
      <c r="GN95" s="4" t="str">
        <f t="shared" si="105"/>
        <v/>
      </c>
      <c r="GO95" s="4" t="str">
        <f t="shared" si="105"/>
        <v/>
      </c>
      <c r="GP95" s="4" t="str">
        <f t="shared" si="105"/>
        <v/>
      </c>
      <c r="GQ95" s="4" t="str">
        <f t="shared" si="105"/>
        <v/>
      </c>
      <c r="GR95" s="4" t="str">
        <f t="shared" si="105"/>
        <v/>
      </c>
      <c r="GS95" s="4" t="str">
        <f t="shared" si="105"/>
        <v/>
      </c>
      <c r="GT95" s="4" t="str">
        <f t="shared" si="105"/>
        <v/>
      </c>
      <c r="GU95" s="4" t="str">
        <f t="shared" si="105"/>
        <v/>
      </c>
      <c r="GV95" s="4" t="str">
        <f t="shared" si="105"/>
        <v/>
      </c>
      <c r="GW95" s="4" t="str">
        <f t="shared" si="105"/>
        <v/>
      </c>
      <c r="GX95" s="4" t="str">
        <f t="shared" si="105"/>
        <v/>
      </c>
      <c r="GY95" s="4" t="str">
        <f t="shared" si="105"/>
        <v/>
      </c>
      <c r="GZ95" s="4" t="str">
        <f t="shared" si="105"/>
        <v/>
      </c>
      <c r="HA95" s="4" t="str">
        <f t="shared" si="105"/>
        <v/>
      </c>
      <c r="HB95" s="4" t="str">
        <f t="shared" si="105"/>
        <v/>
      </c>
      <c r="HC95" s="4" t="str">
        <f t="shared" si="105"/>
        <v/>
      </c>
      <c r="HD95" s="4" t="str">
        <f t="shared" ref="GX95:HD131" si="107">IF(ISERROR(FP95/EX95*100),"",(FP95/EX95*100))</f>
        <v/>
      </c>
      <c r="HE95" s="4" t="str">
        <f t="shared" si="100"/>
        <v/>
      </c>
      <c r="HF95" s="4" t="str">
        <f t="shared" si="100"/>
        <v/>
      </c>
      <c r="HG95" s="4" t="str">
        <f t="shared" si="100"/>
        <v/>
      </c>
    </row>
    <row r="96" spans="1:215" s="9" customFormat="1" ht="15" hidden="1" customHeight="1">
      <c r="A96" s="60">
        <v>30100055</v>
      </c>
      <c r="B96" s="95" t="s">
        <v>190</v>
      </c>
      <c r="C96" s="29" t="s">
        <v>156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4"/>
        <v/>
      </c>
      <c r="BQ96" s="4" t="str">
        <f t="shared" si="94"/>
        <v/>
      </c>
      <c r="BR96" s="4" t="str">
        <f t="shared" si="94"/>
        <v/>
      </c>
      <c r="BS96" s="4">
        <f t="shared" si="94"/>
        <v>0</v>
      </c>
      <c r="BT96" s="4" t="str">
        <f t="shared" si="94"/>
        <v/>
      </c>
      <c r="BU96" s="4">
        <f t="shared" si="94"/>
        <v>0</v>
      </c>
      <c r="BV96" s="4" t="str">
        <f t="shared" si="94"/>
        <v/>
      </c>
      <c r="BW96" s="4">
        <f t="shared" si="94"/>
        <v>0</v>
      </c>
      <c r="BX96" s="4" t="str">
        <f t="shared" si="94"/>
        <v/>
      </c>
      <c r="BY96" s="4" t="str">
        <f t="shared" si="94"/>
        <v/>
      </c>
      <c r="BZ96" s="4" t="str">
        <f t="shared" si="94"/>
        <v/>
      </c>
      <c r="CA96" s="4" t="str">
        <f t="shared" si="94"/>
        <v/>
      </c>
      <c r="CB96" s="4" t="str">
        <f t="shared" si="94"/>
        <v/>
      </c>
      <c r="CC96" s="4" t="str">
        <f t="shared" si="94"/>
        <v/>
      </c>
      <c r="CD96" s="4" t="str">
        <f t="shared" si="92"/>
        <v/>
      </c>
      <c r="CE96" s="4" t="str">
        <f t="shared" si="92"/>
        <v/>
      </c>
      <c r="CF96" s="4" t="str">
        <f t="shared" si="92"/>
        <v/>
      </c>
      <c r="CG96" s="4" t="str">
        <f t="shared" si="92"/>
        <v/>
      </c>
      <c r="CH96" s="4" t="str">
        <f t="shared" si="92"/>
        <v/>
      </c>
      <c r="CI96" s="4" t="str">
        <f t="shared" si="92"/>
        <v/>
      </c>
      <c r="CJ96" s="4" t="str">
        <f t="shared" si="104"/>
        <v/>
      </c>
      <c r="CK96" s="4" t="str">
        <f t="shared" si="104"/>
        <v/>
      </c>
      <c r="CL96" s="4" t="str">
        <f t="shared" si="104"/>
        <v/>
      </c>
      <c r="CM96" s="4" t="str">
        <f t="shared" si="104"/>
        <v/>
      </c>
      <c r="CN96" s="4" t="str">
        <f t="shared" si="104"/>
        <v/>
      </c>
      <c r="CO96" s="4" t="str">
        <f t="shared" si="104"/>
        <v/>
      </c>
      <c r="CP96" s="4" t="str">
        <f t="shared" si="104"/>
        <v/>
      </c>
      <c r="CQ96" s="4" t="str">
        <f t="shared" si="104"/>
        <v/>
      </c>
      <c r="CR96" s="4" t="str">
        <f t="shared" si="104"/>
        <v/>
      </c>
      <c r="CS96" s="4" t="str">
        <f t="shared" si="104"/>
        <v/>
      </c>
      <c r="CT96" s="4" t="str">
        <f t="shared" si="106"/>
        <v/>
      </c>
      <c r="CU96" s="4" t="str">
        <f t="shared" si="106"/>
        <v/>
      </c>
      <c r="CV96" s="4" t="str">
        <f t="shared" si="106"/>
        <v/>
      </c>
      <c r="CW96" s="4" t="str">
        <f t="shared" si="106"/>
        <v/>
      </c>
      <c r="CX96" s="4" t="str">
        <f t="shared" si="106"/>
        <v/>
      </c>
      <c r="CY96" s="4" t="str">
        <f t="shared" si="106"/>
        <v/>
      </c>
      <c r="CZ96" s="4" t="str">
        <f t="shared" si="106"/>
        <v/>
      </c>
      <c r="DA96" s="4" t="str">
        <f t="shared" si="99"/>
        <v/>
      </c>
      <c r="DB96" s="4" t="str">
        <f t="shared" si="99"/>
        <v/>
      </c>
      <c r="DC96" s="4" t="str">
        <f t="shared" si="99"/>
        <v/>
      </c>
      <c r="DE96" s="61">
        <v>30100055</v>
      </c>
      <c r="DF96" s="95" t="s">
        <v>190</v>
      </c>
      <c r="DG96" s="29" t="s">
        <v>156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6"/>
        <v>0</v>
      </c>
      <c r="DX96" s="5">
        <f t="shared" si="96"/>
        <v>0</v>
      </c>
      <c r="DY96" s="5">
        <f t="shared" si="96"/>
        <v>0</v>
      </c>
      <c r="DZ96" s="5">
        <f t="shared" si="96"/>
        <v>0</v>
      </c>
      <c r="EA96" s="5">
        <f t="shared" si="96"/>
        <v>0</v>
      </c>
      <c r="EB96" s="5">
        <f t="shared" si="96"/>
        <v>0</v>
      </c>
      <c r="EC96" s="5">
        <f t="shared" si="96"/>
        <v>0</v>
      </c>
      <c r="ED96" s="5">
        <f t="shared" si="96"/>
        <v>0</v>
      </c>
      <c r="EE96" s="5">
        <f t="shared" si="96"/>
        <v>0</v>
      </c>
      <c r="EF96" s="54">
        <f t="shared" si="96"/>
        <v>0</v>
      </c>
      <c r="EG96" s="54">
        <f t="shared" si="96"/>
        <v>0</v>
      </c>
      <c r="EH96" s="54">
        <f t="shared" si="96"/>
        <v>0</v>
      </c>
      <c r="EI96" s="54">
        <f t="shared" si="96"/>
        <v>0</v>
      </c>
      <c r="EJ96" s="54">
        <f t="shared" si="96"/>
        <v>0</v>
      </c>
      <c r="EK96" s="54">
        <f t="shared" si="96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103"/>
        <v>0</v>
      </c>
      <c r="FH96" s="54">
        <f t="shared" si="103"/>
        <v>0</v>
      </c>
      <c r="FI96" s="54">
        <f t="shared" si="103"/>
        <v>0</v>
      </c>
      <c r="FJ96" s="54">
        <f t="shared" si="103"/>
        <v>0</v>
      </c>
      <c r="FK96" s="54">
        <f t="shared" si="103"/>
        <v>0</v>
      </c>
      <c r="FL96" s="54">
        <f t="shared" si="103"/>
        <v>0</v>
      </c>
      <c r="FM96" s="54">
        <f t="shared" si="103"/>
        <v>0</v>
      </c>
      <c r="FN96" s="54">
        <f t="shared" si="103"/>
        <v>0</v>
      </c>
      <c r="FO96" s="54">
        <f t="shared" si="98"/>
        <v>0</v>
      </c>
      <c r="FP96" s="54">
        <f t="shared" si="98"/>
        <v>0</v>
      </c>
      <c r="FQ96" s="54">
        <f t="shared" si="98"/>
        <v>0</v>
      </c>
      <c r="FR96" s="54">
        <f t="shared" si="98"/>
        <v>0</v>
      </c>
      <c r="FS96" s="54">
        <f t="shared" si="98"/>
        <v>0</v>
      </c>
      <c r="FT96" s="4" t="str">
        <f t="shared" si="95"/>
        <v/>
      </c>
      <c r="FU96" s="4" t="str">
        <f t="shared" si="95"/>
        <v/>
      </c>
      <c r="FV96" s="4" t="str">
        <f t="shared" si="95"/>
        <v/>
      </c>
      <c r="FW96" s="4">
        <f t="shared" si="95"/>
        <v>0</v>
      </c>
      <c r="FX96" s="4" t="str">
        <f t="shared" si="95"/>
        <v/>
      </c>
      <c r="FY96" s="4" t="str">
        <f t="shared" si="95"/>
        <v/>
      </c>
      <c r="FZ96" s="4" t="str">
        <f t="shared" si="95"/>
        <v/>
      </c>
      <c r="GA96" s="4">
        <f t="shared" si="95"/>
        <v>0</v>
      </c>
      <c r="GB96" s="4" t="str">
        <f t="shared" si="95"/>
        <v/>
      </c>
      <c r="GC96" s="4" t="str">
        <f t="shared" si="95"/>
        <v/>
      </c>
      <c r="GD96" s="4" t="str">
        <f t="shared" si="95"/>
        <v/>
      </c>
      <c r="GE96" s="4" t="str">
        <f t="shared" si="95"/>
        <v/>
      </c>
      <c r="GF96" s="4" t="str">
        <f t="shared" si="95"/>
        <v/>
      </c>
      <c r="GG96" s="4" t="str">
        <f t="shared" si="95"/>
        <v/>
      </c>
      <c r="GH96" s="4" t="str">
        <f t="shared" si="93"/>
        <v/>
      </c>
      <c r="GI96" s="4" t="str">
        <f t="shared" si="93"/>
        <v/>
      </c>
      <c r="GJ96" s="4" t="str">
        <f t="shared" si="93"/>
        <v/>
      </c>
      <c r="GK96" s="4" t="str">
        <f t="shared" si="93"/>
        <v/>
      </c>
      <c r="GL96" s="4" t="str">
        <f t="shared" si="93"/>
        <v/>
      </c>
      <c r="GM96" s="4" t="str">
        <f t="shared" si="93"/>
        <v/>
      </c>
      <c r="GN96" s="4" t="str">
        <f t="shared" si="105"/>
        <v/>
      </c>
      <c r="GO96" s="4" t="str">
        <f t="shared" si="105"/>
        <v/>
      </c>
      <c r="GP96" s="4" t="str">
        <f t="shared" si="105"/>
        <v/>
      </c>
      <c r="GQ96" s="4" t="str">
        <f t="shared" si="105"/>
        <v/>
      </c>
      <c r="GR96" s="4" t="str">
        <f t="shared" si="105"/>
        <v/>
      </c>
      <c r="GS96" s="4" t="str">
        <f t="shared" si="105"/>
        <v/>
      </c>
      <c r="GT96" s="4" t="str">
        <f t="shared" si="105"/>
        <v/>
      </c>
      <c r="GU96" s="4" t="str">
        <f t="shared" si="105"/>
        <v/>
      </c>
      <c r="GV96" s="4" t="str">
        <f t="shared" si="105"/>
        <v/>
      </c>
      <c r="GW96" s="4" t="str">
        <f t="shared" si="105"/>
        <v/>
      </c>
      <c r="GX96" s="4" t="str">
        <f t="shared" si="107"/>
        <v/>
      </c>
      <c r="GY96" s="4" t="str">
        <f t="shared" si="107"/>
        <v/>
      </c>
      <c r="GZ96" s="4" t="str">
        <f t="shared" si="107"/>
        <v/>
      </c>
      <c r="HA96" s="4" t="str">
        <f t="shared" si="107"/>
        <v/>
      </c>
      <c r="HB96" s="4" t="str">
        <f t="shared" si="107"/>
        <v/>
      </c>
      <c r="HC96" s="4" t="str">
        <f t="shared" si="107"/>
        <v/>
      </c>
      <c r="HD96" s="4" t="str">
        <f t="shared" si="107"/>
        <v/>
      </c>
      <c r="HE96" s="4" t="str">
        <f t="shared" si="100"/>
        <v/>
      </c>
      <c r="HF96" s="4" t="str">
        <f t="shared" si="100"/>
        <v/>
      </c>
      <c r="HG96" s="4" t="str">
        <f t="shared" si="100"/>
        <v/>
      </c>
    </row>
    <row r="97" spans="1:215" s="9" customFormat="1" ht="15" hidden="1" customHeight="1">
      <c r="A97" s="60">
        <v>30100056</v>
      </c>
      <c r="B97" s="97"/>
      <c r="C97" s="74" t="s">
        <v>150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4"/>
        <v/>
      </c>
      <c r="BQ97" s="4" t="str">
        <f t="shared" si="94"/>
        <v/>
      </c>
      <c r="BR97" s="4" t="str">
        <f t="shared" si="94"/>
        <v/>
      </c>
      <c r="BS97" s="4">
        <f t="shared" si="94"/>
        <v>0</v>
      </c>
      <c r="BT97" s="4" t="str">
        <f t="shared" si="94"/>
        <v/>
      </c>
      <c r="BU97" s="4">
        <f t="shared" si="94"/>
        <v>0</v>
      </c>
      <c r="BV97" s="4" t="str">
        <f t="shared" si="94"/>
        <v/>
      </c>
      <c r="BW97" s="4">
        <f t="shared" si="94"/>
        <v>0</v>
      </c>
      <c r="BX97" s="4" t="str">
        <f t="shared" si="94"/>
        <v/>
      </c>
      <c r="BY97" s="4" t="str">
        <f t="shared" si="94"/>
        <v/>
      </c>
      <c r="BZ97" s="4" t="str">
        <f t="shared" si="94"/>
        <v/>
      </c>
      <c r="CA97" s="4" t="str">
        <f t="shared" si="94"/>
        <v/>
      </c>
      <c r="CB97" s="4" t="str">
        <f t="shared" si="94"/>
        <v/>
      </c>
      <c r="CC97" s="4" t="str">
        <f t="shared" si="94"/>
        <v/>
      </c>
      <c r="CD97" s="4" t="str">
        <f t="shared" si="92"/>
        <v/>
      </c>
      <c r="CE97" s="4" t="str">
        <f t="shared" si="92"/>
        <v/>
      </c>
      <c r="CF97" s="4" t="str">
        <f t="shared" si="92"/>
        <v/>
      </c>
      <c r="CG97" s="4" t="str">
        <f t="shared" si="92"/>
        <v/>
      </c>
      <c r="CH97" s="4" t="str">
        <f t="shared" si="92"/>
        <v/>
      </c>
      <c r="CI97" s="4" t="str">
        <f t="shared" si="92"/>
        <v/>
      </c>
      <c r="CJ97" s="4" t="str">
        <f t="shared" si="104"/>
        <v/>
      </c>
      <c r="CK97" s="4" t="str">
        <f t="shared" si="104"/>
        <v/>
      </c>
      <c r="CL97" s="4" t="str">
        <f t="shared" si="104"/>
        <v/>
      </c>
      <c r="CM97" s="4" t="str">
        <f t="shared" si="104"/>
        <v/>
      </c>
      <c r="CN97" s="4" t="str">
        <f t="shared" si="104"/>
        <v/>
      </c>
      <c r="CO97" s="4" t="str">
        <f t="shared" si="104"/>
        <v/>
      </c>
      <c r="CP97" s="4" t="str">
        <f t="shared" si="104"/>
        <v/>
      </c>
      <c r="CQ97" s="4" t="str">
        <f t="shared" si="104"/>
        <v/>
      </c>
      <c r="CR97" s="4" t="str">
        <f t="shared" si="104"/>
        <v/>
      </c>
      <c r="CS97" s="4" t="str">
        <f t="shared" si="104"/>
        <v/>
      </c>
      <c r="CT97" s="4" t="str">
        <f t="shared" si="106"/>
        <v/>
      </c>
      <c r="CU97" s="4" t="str">
        <f t="shared" si="106"/>
        <v/>
      </c>
      <c r="CV97" s="4" t="str">
        <f t="shared" si="106"/>
        <v/>
      </c>
      <c r="CW97" s="4" t="str">
        <f t="shared" si="106"/>
        <v/>
      </c>
      <c r="CX97" s="4" t="str">
        <f t="shared" si="106"/>
        <v/>
      </c>
      <c r="CY97" s="4" t="str">
        <f t="shared" si="106"/>
        <v/>
      </c>
      <c r="CZ97" s="4" t="str">
        <f t="shared" si="106"/>
        <v/>
      </c>
      <c r="DA97" s="4" t="str">
        <f t="shared" si="99"/>
        <v/>
      </c>
      <c r="DB97" s="4" t="str">
        <f t="shared" si="99"/>
        <v/>
      </c>
      <c r="DC97" s="4" t="str">
        <f t="shared" si="99"/>
        <v/>
      </c>
      <c r="DE97" s="61">
        <v>30100056</v>
      </c>
      <c r="DF97" s="97"/>
      <c r="DG97" s="74" t="s">
        <v>150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6"/>
        <v>0</v>
      </c>
      <c r="DX97" s="5">
        <f t="shared" si="96"/>
        <v>0</v>
      </c>
      <c r="DY97" s="5">
        <f t="shared" si="96"/>
        <v>0</v>
      </c>
      <c r="DZ97" s="5">
        <f t="shared" si="96"/>
        <v>0</v>
      </c>
      <c r="EA97" s="5">
        <f t="shared" si="96"/>
        <v>0</v>
      </c>
      <c r="EB97" s="5">
        <f t="shared" si="96"/>
        <v>0</v>
      </c>
      <c r="EC97" s="5">
        <f t="shared" si="96"/>
        <v>0</v>
      </c>
      <c r="ED97" s="5">
        <f t="shared" si="96"/>
        <v>0</v>
      </c>
      <c r="EE97" s="5">
        <f t="shared" si="96"/>
        <v>0</v>
      </c>
      <c r="EF97" s="54">
        <f t="shared" si="96"/>
        <v>0</v>
      </c>
      <c r="EG97" s="54">
        <f t="shared" si="96"/>
        <v>0</v>
      </c>
      <c r="EH97" s="54">
        <f t="shared" si="96"/>
        <v>0</v>
      </c>
      <c r="EI97" s="54">
        <f t="shared" si="96"/>
        <v>0</v>
      </c>
      <c r="EJ97" s="54">
        <f t="shared" si="96"/>
        <v>0</v>
      </c>
      <c r="EK97" s="54">
        <f t="shared" si="96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103"/>
        <v>0</v>
      </c>
      <c r="FB97" s="54">
        <f t="shared" si="103"/>
        <v>0</v>
      </c>
      <c r="FC97" s="54">
        <f t="shared" si="103"/>
        <v>0</v>
      </c>
      <c r="FD97" s="54">
        <f t="shared" si="103"/>
        <v>0</v>
      </c>
      <c r="FE97" s="54">
        <f t="shared" si="103"/>
        <v>0</v>
      </c>
      <c r="FF97" s="54">
        <f t="shared" si="103"/>
        <v>0</v>
      </c>
      <c r="FG97" s="54">
        <f t="shared" si="103"/>
        <v>0</v>
      </c>
      <c r="FH97" s="54">
        <f t="shared" si="103"/>
        <v>0</v>
      </c>
      <c r="FI97" s="54">
        <f t="shared" si="103"/>
        <v>0</v>
      </c>
      <c r="FJ97" s="54">
        <f t="shared" si="103"/>
        <v>0</v>
      </c>
      <c r="FK97" s="54">
        <f t="shared" si="103"/>
        <v>0</v>
      </c>
      <c r="FL97" s="54">
        <f t="shared" si="103"/>
        <v>0</v>
      </c>
      <c r="FM97" s="54">
        <f t="shared" si="103"/>
        <v>0</v>
      </c>
      <c r="FN97" s="54">
        <f t="shared" si="103"/>
        <v>0</v>
      </c>
      <c r="FO97" s="54">
        <f t="shared" si="98"/>
        <v>0</v>
      </c>
      <c r="FP97" s="54">
        <f t="shared" si="98"/>
        <v>0</v>
      </c>
      <c r="FQ97" s="54">
        <f t="shared" si="98"/>
        <v>0</v>
      </c>
      <c r="FR97" s="54">
        <f t="shared" si="98"/>
        <v>0</v>
      </c>
      <c r="FS97" s="54">
        <f t="shared" si="98"/>
        <v>0</v>
      </c>
      <c r="FT97" s="4" t="str">
        <f t="shared" si="95"/>
        <v/>
      </c>
      <c r="FU97" s="4" t="str">
        <f t="shared" si="95"/>
        <v/>
      </c>
      <c r="FV97" s="4" t="str">
        <f t="shared" si="95"/>
        <v/>
      </c>
      <c r="FW97" s="4">
        <f t="shared" si="95"/>
        <v>0</v>
      </c>
      <c r="FX97" s="4" t="str">
        <f t="shared" si="95"/>
        <v/>
      </c>
      <c r="FY97" s="4" t="str">
        <f t="shared" si="95"/>
        <v/>
      </c>
      <c r="FZ97" s="4" t="str">
        <f t="shared" si="95"/>
        <v/>
      </c>
      <c r="GA97" s="4">
        <f t="shared" si="95"/>
        <v>0</v>
      </c>
      <c r="GB97" s="4" t="str">
        <f t="shared" si="95"/>
        <v/>
      </c>
      <c r="GC97" s="4" t="str">
        <f t="shared" si="95"/>
        <v/>
      </c>
      <c r="GD97" s="4" t="str">
        <f t="shared" si="95"/>
        <v/>
      </c>
      <c r="GE97" s="4" t="str">
        <f t="shared" si="95"/>
        <v/>
      </c>
      <c r="GF97" s="4" t="str">
        <f t="shared" si="95"/>
        <v/>
      </c>
      <c r="GG97" s="4" t="str">
        <f t="shared" si="95"/>
        <v/>
      </c>
      <c r="GH97" s="4" t="str">
        <f t="shared" si="93"/>
        <v/>
      </c>
      <c r="GI97" s="4" t="str">
        <f t="shared" si="93"/>
        <v/>
      </c>
      <c r="GJ97" s="4" t="str">
        <f t="shared" si="93"/>
        <v/>
      </c>
      <c r="GK97" s="4" t="str">
        <f t="shared" si="93"/>
        <v/>
      </c>
      <c r="GL97" s="4" t="str">
        <f t="shared" si="93"/>
        <v/>
      </c>
      <c r="GM97" s="4" t="str">
        <f t="shared" si="93"/>
        <v/>
      </c>
      <c r="GN97" s="4" t="str">
        <f t="shared" si="105"/>
        <v/>
      </c>
      <c r="GO97" s="4" t="str">
        <f t="shared" si="105"/>
        <v/>
      </c>
      <c r="GP97" s="4" t="str">
        <f t="shared" si="105"/>
        <v/>
      </c>
      <c r="GQ97" s="4" t="str">
        <f t="shared" si="105"/>
        <v/>
      </c>
      <c r="GR97" s="4" t="str">
        <f t="shared" si="105"/>
        <v/>
      </c>
      <c r="GS97" s="4" t="str">
        <f t="shared" si="105"/>
        <v/>
      </c>
      <c r="GT97" s="4" t="str">
        <f t="shared" si="105"/>
        <v/>
      </c>
      <c r="GU97" s="4" t="str">
        <f t="shared" si="105"/>
        <v/>
      </c>
      <c r="GV97" s="4" t="str">
        <f t="shared" si="105"/>
        <v/>
      </c>
      <c r="GW97" s="4" t="str">
        <f t="shared" si="105"/>
        <v/>
      </c>
      <c r="GX97" s="4" t="str">
        <f t="shared" si="107"/>
        <v/>
      </c>
      <c r="GY97" s="4" t="str">
        <f t="shared" si="107"/>
        <v/>
      </c>
      <c r="GZ97" s="4" t="str">
        <f t="shared" si="107"/>
        <v/>
      </c>
      <c r="HA97" s="4" t="str">
        <f t="shared" si="107"/>
        <v/>
      </c>
      <c r="HB97" s="4" t="str">
        <f t="shared" si="107"/>
        <v/>
      </c>
      <c r="HC97" s="4" t="str">
        <f t="shared" si="107"/>
        <v/>
      </c>
      <c r="HD97" s="4" t="str">
        <f t="shared" si="107"/>
        <v/>
      </c>
      <c r="HE97" s="4" t="str">
        <f t="shared" si="100"/>
        <v/>
      </c>
      <c r="HF97" s="4" t="str">
        <f t="shared" si="100"/>
        <v/>
      </c>
      <c r="HG97" s="4" t="str">
        <f t="shared" si="100"/>
        <v/>
      </c>
    </row>
    <row r="98" spans="1:215" s="9" customFormat="1" ht="15" hidden="1" customHeight="1">
      <c r="A98" s="60">
        <v>30100057</v>
      </c>
      <c r="B98" s="97"/>
      <c r="C98" s="29" t="s">
        <v>191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4"/>
        <v/>
      </c>
      <c r="BQ98" s="4" t="str">
        <f t="shared" si="94"/>
        <v/>
      </c>
      <c r="BR98" s="4" t="str">
        <f t="shared" si="94"/>
        <v/>
      </c>
      <c r="BS98" s="4">
        <f t="shared" si="94"/>
        <v>0</v>
      </c>
      <c r="BT98" s="4" t="str">
        <f t="shared" si="94"/>
        <v/>
      </c>
      <c r="BU98" s="4">
        <f t="shared" si="94"/>
        <v>0</v>
      </c>
      <c r="BV98" s="4" t="str">
        <f t="shared" si="94"/>
        <v/>
      </c>
      <c r="BW98" s="4">
        <f t="shared" si="94"/>
        <v>0</v>
      </c>
      <c r="BX98" s="4" t="str">
        <f t="shared" si="94"/>
        <v/>
      </c>
      <c r="BY98" s="4" t="str">
        <f t="shared" si="94"/>
        <v/>
      </c>
      <c r="BZ98" s="4" t="str">
        <f t="shared" si="94"/>
        <v/>
      </c>
      <c r="CA98" s="4" t="str">
        <f t="shared" si="94"/>
        <v/>
      </c>
      <c r="CB98" s="4" t="str">
        <f t="shared" si="94"/>
        <v/>
      </c>
      <c r="CC98" s="4" t="str">
        <f t="shared" si="94"/>
        <v/>
      </c>
      <c r="CD98" s="4" t="str">
        <f t="shared" si="92"/>
        <v/>
      </c>
      <c r="CE98" s="4" t="str">
        <f t="shared" si="92"/>
        <v/>
      </c>
      <c r="CF98" s="4" t="str">
        <f t="shared" si="92"/>
        <v/>
      </c>
      <c r="CG98" s="4" t="str">
        <f t="shared" si="92"/>
        <v/>
      </c>
      <c r="CH98" s="4" t="str">
        <f t="shared" si="92"/>
        <v/>
      </c>
      <c r="CI98" s="4" t="str">
        <f t="shared" si="92"/>
        <v/>
      </c>
      <c r="CJ98" s="4" t="str">
        <f t="shared" si="104"/>
        <v/>
      </c>
      <c r="CK98" s="4" t="str">
        <f t="shared" si="104"/>
        <v/>
      </c>
      <c r="CL98" s="4" t="str">
        <f t="shared" si="104"/>
        <v/>
      </c>
      <c r="CM98" s="4" t="str">
        <f t="shared" si="104"/>
        <v/>
      </c>
      <c r="CN98" s="4" t="str">
        <f t="shared" si="104"/>
        <v/>
      </c>
      <c r="CO98" s="4" t="str">
        <f t="shared" si="104"/>
        <v/>
      </c>
      <c r="CP98" s="4" t="str">
        <f t="shared" si="104"/>
        <v/>
      </c>
      <c r="CQ98" s="4" t="str">
        <f t="shared" si="104"/>
        <v/>
      </c>
      <c r="CR98" s="4" t="str">
        <f t="shared" si="104"/>
        <v/>
      </c>
      <c r="CS98" s="4" t="str">
        <f t="shared" si="104"/>
        <v/>
      </c>
      <c r="CT98" s="4" t="str">
        <f t="shared" si="106"/>
        <v/>
      </c>
      <c r="CU98" s="4" t="str">
        <f t="shared" si="106"/>
        <v/>
      </c>
      <c r="CV98" s="4" t="str">
        <f t="shared" si="106"/>
        <v/>
      </c>
      <c r="CW98" s="4" t="str">
        <f t="shared" si="106"/>
        <v/>
      </c>
      <c r="CX98" s="4" t="str">
        <f t="shared" si="106"/>
        <v/>
      </c>
      <c r="CY98" s="4" t="str">
        <f t="shared" si="106"/>
        <v/>
      </c>
      <c r="CZ98" s="4" t="str">
        <f t="shared" si="106"/>
        <v/>
      </c>
      <c r="DA98" s="4" t="str">
        <f t="shared" si="99"/>
        <v/>
      </c>
      <c r="DB98" s="4" t="str">
        <f t="shared" si="99"/>
        <v/>
      </c>
      <c r="DC98" s="4" t="str">
        <f t="shared" si="99"/>
        <v/>
      </c>
      <c r="DE98" s="61">
        <v>30100057</v>
      </c>
      <c r="DF98" s="97"/>
      <c r="DG98" s="29" t="s">
        <v>191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6"/>
        <v>0</v>
      </c>
      <c r="DX98" s="5">
        <f t="shared" si="96"/>
        <v>0</v>
      </c>
      <c r="DY98" s="5">
        <f t="shared" si="96"/>
        <v>0</v>
      </c>
      <c r="DZ98" s="5">
        <f t="shared" si="96"/>
        <v>0</v>
      </c>
      <c r="EA98" s="5">
        <f t="shared" si="96"/>
        <v>0</v>
      </c>
      <c r="EB98" s="5">
        <f t="shared" si="96"/>
        <v>0</v>
      </c>
      <c r="EC98" s="5">
        <f t="shared" si="96"/>
        <v>0</v>
      </c>
      <c r="ED98" s="5">
        <f t="shared" si="96"/>
        <v>0</v>
      </c>
      <c r="EE98" s="5">
        <f t="shared" si="96"/>
        <v>0</v>
      </c>
      <c r="EF98" s="54">
        <f t="shared" si="96"/>
        <v>0</v>
      </c>
      <c r="EG98" s="54">
        <f t="shared" si="96"/>
        <v>0</v>
      </c>
      <c r="EH98" s="54">
        <f t="shared" si="96"/>
        <v>0</v>
      </c>
      <c r="EI98" s="54">
        <f t="shared" si="96"/>
        <v>0</v>
      </c>
      <c r="EJ98" s="54">
        <f t="shared" si="96"/>
        <v>0</v>
      </c>
      <c r="EK98" s="54">
        <f t="shared" si="96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103"/>
        <v>0</v>
      </c>
      <c r="FB98" s="54">
        <f t="shared" si="103"/>
        <v>0</v>
      </c>
      <c r="FC98" s="54">
        <f t="shared" si="103"/>
        <v>0</v>
      </c>
      <c r="FD98" s="54">
        <f t="shared" si="103"/>
        <v>0</v>
      </c>
      <c r="FE98" s="54">
        <f t="shared" si="103"/>
        <v>0</v>
      </c>
      <c r="FF98" s="54">
        <f t="shared" si="103"/>
        <v>0</v>
      </c>
      <c r="FG98" s="54">
        <f t="shared" si="103"/>
        <v>0</v>
      </c>
      <c r="FH98" s="54">
        <f t="shared" si="103"/>
        <v>0</v>
      </c>
      <c r="FI98" s="54">
        <f t="shared" si="103"/>
        <v>0</v>
      </c>
      <c r="FJ98" s="54">
        <f t="shared" si="103"/>
        <v>0</v>
      </c>
      <c r="FK98" s="54">
        <f t="shared" si="103"/>
        <v>0</v>
      </c>
      <c r="FL98" s="54">
        <f t="shared" si="103"/>
        <v>0</v>
      </c>
      <c r="FM98" s="54">
        <f t="shared" si="103"/>
        <v>0</v>
      </c>
      <c r="FN98" s="54">
        <f t="shared" si="103"/>
        <v>0</v>
      </c>
      <c r="FO98" s="54">
        <f t="shared" si="98"/>
        <v>0</v>
      </c>
      <c r="FP98" s="54">
        <f t="shared" si="98"/>
        <v>0</v>
      </c>
      <c r="FQ98" s="54">
        <f t="shared" si="98"/>
        <v>0</v>
      </c>
      <c r="FR98" s="54">
        <f t="shared" si="98"/>
        <v>0</v>
      </c>
      <c r="FS98" s="54">
        <f t="shared" si="98"/>
        <v>0</v>
      </c>
      <c r="FT98" s="4" t="str">
        <f t="shared" si="95"/>
        <v/>
      </c>
      <c r="FU98" s="4" t="str">
        <f t="shared" si="95"/>
        <v/>
      </c>
      <c r="FV98" s="4" t="str">
        <f t="shared" si="95"/>
        <v/>
      </c>
      <c r="FW98" s="4">
        <f t="shared" si="95"/>
        <v>0</v>
      </c>
      <c r="FX98" s="4" t="str">
        <f t="shared" si="95"/>
        <v/>
      </c>
      <c r="FY98" s="4" t="str">
        <f t="shared" si="95"/>
        <v/>
      </c>
      <c r="FZ98" s="4" t="str">
        <f t="shared" si="95"/>
        <v/>
      </c>
      <c r="GA98" s="4">
        <f t="shared" si="95"/>
        <v>0</v>
      </c>
      <c r="GB98" s="4" t="str">
        <f t="shared" si="95"/>
        <v/>
      </c>
      <c r="GC98" s="4" t="str">
        <f t="shared" si="95"/>
        <v/>
      </c>
      <c r="GD98" s="4" t="str">
        <f t="shared" si="95"/>
        <v/>
      </c>
      <c r="GE98" s="4" t="str">
        <f t="shared" si="95"/>
        <v/>
      </c>
      <c r="GF98" s="4" t="str">
        <f t="shared" si="95"/>
        <v/>
      </c>
      <c r="GG98" s="4" t="str">
        <f t="shared" si="95"/>
        <v/>
      </c>
      <c r="GH98" s="4" t="str">
        <f t="shared" si="93"/>
        <v/>
      </c>
      <c r="GI98" s="4" t="str">
        <f t="shared" si="93"/>
        <v/>
      </c>
      <c r="GJ98" s="4" t="str">
        <f t="shared" si="93"/>
        <v/>
      </c>
      <c r="GK98" s="4" t="str">
        <f t="shared" si="93"/>
        <v/>
      </c>
      <c r="GL98" s="4" t="str">
        <f t="shared" si="93"/>
        <v/>
      </c>
      <c r="GM98" s="4" t="str">
        <f t="shared" si="93"/>
        <v/>
      </c>
      <c r="GN98" s="4" t="str">
        <f t="shared" si="105"/>
        <v/>
      </c>
      <c r="GO98" s="4" t="str">
        <f t="shared" si="105"/>
        <v/>
      </c>
      <c r="GP98" s="4" t="str">
        <f t="shared" si="105"/>
        <v/>
      </c>
      <c r="GQ98" s="4" t="str">
        <f t="shared" si="105"/>
        <v/>
      </c>
      <c r="GR98" s="4" t="str">
        <f t="shared" si="105"/>
        <v/>
      </c>
      <c r="GS98" s="4" t="str">
        <f t="shared" si="105"/>
        <v/>
      </c>
      <c r="GT98" s="4" t="str">
        <f t="shared" si="105"/>
        <v/>
      </c>
      <c r="GU98" s="4" t="str">
        <f t="shared" si="105"/>
        <v/>
      </c>
      <c r="GV98" s="4" t="str">
        <f t="shared" si="105"/>
        <v/>
      </c>
      <c r="GW98" s="4" t="str">
        <f t="shared" si="105"/>
        <v/>
      </c>
      <c r="GX98" s="4" t="str">
        <f t="shared" si="107"/>
        <v/>
      </c>
      <c r="GY98" s="4" t="str">
        <f t="shared" si="107"/>
        <v/>
      </c>
      <c r="GZ98" s="4" t="str">
        <f t="shared" si="107"/>
        <v/>
      </c>
      <c r="HA98" s="4" t="str">
        <f t="shared" si="107"/>
        <v/>
      </c>
      <c r="HB98" s="4" t="str">
        <f t="shared" si="107"/>
        <v/>
      </c>
      <c r="HC98" s="4" t="str">
        <f t="shared" si="107"/>
        <v/>
      </c>
      <c r="HD98" s="4" t="str">
        <f t="shared" si="107"/>
        <v/>
      </c>
      <c r="HE98" s="4" t="str">
        <f t="shared" si="100"/>
        <v/>
      </c>
      <c r="HF98" s="4" t="str">
        <f t="shared" si="100"/>
        <v/>
      </c>
      <c r="HG98" s="4" t="str">
        <f t="shared" si="100"/>
        <v/>
      </c>
    </row>
    <row r="99" spans="1:215" s="9" customFormat="1" ht="15" hidden="1" customHeight="1">
      <c r="A99" s="60">
        <v>30100058</v>
      </c>
      <c r="B99" s="96"/>
      <c r="C99" s="29" t="s">
        <v>130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4"/>
        <v/>
      </c>
      <c r="BQ99" s="4" t="str">
        <f t="shared" si="94"/>
        <v/>
      </c>
      <c r="BR99" s="4" t="str">
        <f t="shared" si="94"/>
        <v/>
      </c>
      <c r="BS99" s="4">
        <f t="shared" si="94"/>
        <v>0</v>
      </c>
      <c r="BT99" s="4" t="str">
        <f t="shared" si="94"/>
        <v/>
      </c>
      <c r="BU99" s="4">
        <f t="shared" si="94"/>
        <v>0</v>
      </c>
      <c r="BV99" s="4" t="str">
        <f t="shared" si="94"/>
        <v/>
      </c>
      <c r="BW99" s="4">
        <f t="shared" si="94"/>
        <v>0</v>
      </c>
      <c r="BX99" s="4" t="str">
        <f t="shared" si="94"/>
        <v/>
      </c>
      <c r="BY99" s="4" t="str">
        <f t="shared" si="94"/>
        <v/>
      </c>
      <c r="BZ99" s="4" t="str">
        <f t="shared" si="94"/>
        <v/>
      </c>
      <c r="CA99" s="4" t="str">
        <f t="shared" si="94"/>
        <v/>
      </c>
      <c r="CB99" s="4" t="str">
        <f t="shared" si="94"/>
        <v/>
      </c>
      <c r="CC99" s="4" t="str">
        <f t="shared" si="94"/>
        <v/>
      </c>
      <c r="CD99" s="4" t="str">
        <f t="shared" si="92"/>
        <v/>
      </c>
      <c r="CE99" s="4" t="str">
        <f t="shared" si="92"/>
        <v/>
      </c>
      <c r="CF99" s="4" t="str">
        <f t="shared" si="92"/>
        <v/>
      </c>
      <c r="CG99" s="4" t="str">
        <f t="shared" si="92"/>
        <v/>
      </c>
      <c r="CH99" s="4" t="str">
        <f t="shared" si="92"/>
        <v/>
      </c>
      <c r="CI99" s="4" t="str">
        <f t="shared" si="92"/>
        <v/>
      </c>
      <c r="CJ99" s="4" t="str">
        <f t="shared" si="104"/>
        <v/>
      </c>
      <c r="CK99" s="4" t="str">
        <f t="shared" si="104"/>
        <v/>
      </c>
      <c r="CL99" s="4" t="str">
        <f t="shared" si="104"/>
        <v/>
      </c>
      <c r="CM99" s="4" t="str">
        <f t="shared" si="104"/>
        <v/>
      </c>
      <c r="CN99" s="4" t="str">
        <f t="shared" si="104"/>
        <v/>
      </c>
      <c r="CO99" s="4" t="str">
        <f t="shared" si="104"/>
        <v/>
      </c>
      <c r="CP99" s="4" t="str">
        <f t="shared" si="104"/>
        <v/>
      </c>
      <c r="CQ99" s="4" t="str">
        <f t="shared" si="104"/>
        <v/>
      </c>
      <c r="CR99" s="4" t="str">
        <f t="shared" si="104"/>
        <v/>
      </c>
      <c r="CS99" s="4" t="str">
        <f t="shared" si="104"/>
        <v/>
      </c>
      <c r="CT99" s="4" t="str">
        <f t="shared" si="106"/>
        <v/>
      </c>
      <c r="CU99" s="4" t="str">
        <f t="shared" si="106"/>
        <v/>
      </c>
      <c r="CV99" s="4" t="str">
        <f t="shared" si="106"/>
        <v/>
      </c>
      <c r="CW99" s="4" t="str">
        <f t="shared" si="106"/>
        <v/>
      </c>
      <c r="CX99" s="4" t="str">
        <f t="shared" si="106"/>
        <v/>
      </c>
      <c r="CY99" s="4" t="str">
        <f t="shared" si="106"/>
        <v/>
      </c>
      <c r="CZ99" s="4" t="str">
        <f t="shared" si="106"/>
        <v/>
      </c>
      <c r="DA99" s="4" t="str">
        <f t="shared" si="99"/>
        <v/>
      </c>
      <c r="DB99" s="4" t="str">
        <f t="shared" si="99"/>
        <v/>
      </c>
      <c r="DC99" s="4" t="str">
        <f t="shared" si="99"/>
        <v/>
      </c>
      <c r="DE99" s="61">
        <v>30100058</v>
      </c>
      <c r="DF99" s="96"/>
      <c r="DG99" s="29" t="s">
        <v>130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6"/>
        <v>0</v>
      </c>
      <c r="DX99" s="5">
        <f t="shared" si="96"/>
        <v>0</v>
      </c>
      <c r="DY99" s="5">
        <f t="shared" si="96"/>
        <v>0</v>
      </c>
      <c r="DZ99" s="5">
        <f t="shared" si="96"/>
        <v>0</v>
      </c>
      <c r="EA99" s="5">
        <f t="shared" si="96"/>
        <v>0</v>
      </c>
      <c r="EB99" s="5">
        <f t="shared" si="96"/>
        <v>0</v>
      </c>
      <c r="EC99" s="5">
        <f t="shared" si="96"/>
        <v>0</v>
      </c>
      <c r="ED99" s="5">
        <f t="shared" si="96"/>
        <v>0</v>
      </c>
      <c r="EE99" s="5">
        <f t="shared" si="96"/>
        <v>0</v>
      </c>
      <c r="EF99" s="54">
        <f t="shared" si="96"/>
        <v>0</v>
      </c>
      <c r="EG99" s="54">
        <f t="shared" si="96"/>
        <v>0</v>
      </c>
      <c r="EH99" s="54">
        <f t="shared" si="96"/>
        <v>0</v>
      </c>
      <c r="EI99" s="54">
        <f t="shared" si="96"/>
        <v>0</v>
      </c>
      <c r="EJ99" s="54">
        <f t="shared" si="96"/>
        <v>0</v>
      </c>
      <c r="EK99" s="54">
        <f t="shared" si="96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103"/>
        <v>0</v>
      </c>
      <c r="FB99" s="54">
        <f t="shared" si="103"/>
        <v>0</v>
      </c>
      <c r="FC99" s="54">
        <f t="shared" si="103"/>
        <v>0</v>
      </c>
      <c r="FD99" s="54">
        <f t="shared" si="103"/>
        <v>0</v>
      </c>
      <c r="FE99" s="54">
        <f t="shared" si="103"/>
        <v>0</v>
      </c>
      <c r="FF99" s="54">
        <f t="shared" si="103"/>
        <v>0</v>
      </c>
      <c r="FG99" s="54">
        <f t="shared" si="103"/>
        <v>0</v>
      </c>
      <c r="FH99" s="54">
        <f t="shared" si="103"/>
        <v>0</v>
      </c>
      <c r="FI99" s="54">
        <f t="shared" si="103"/>
        <v>0</v>
      </c>
      <c r="FJ99" s="54">
        <f t="shared" si="103"/>
        <v>0</v>
      </c>
      <c r="FK99" s="54">
        <f t="shared" si="103"/>
        <v>0</v>
      </c>
      <c r="FL99" s="54">
        <f t="shared" si="103"/>
        <v>0</v>
      </c>
      <c r="FM99" s="54">
        <f t="shared" si="103"/>
        <v>0</v>
      </c>
      <c r="FN99" s="54">
        <f t="shared" si="103"/>
        <v>0</v>
      </c>
      <c r="FO99" s="54">
        <f t="shared" si="98"/>
        <v>0</v>
      </c>
      <c r="FP99" s="54">
        <f t="shared" si="98"/>
        <v>0</v>
      </c>
      <c r="FQ99" s="54">
        <f t="shared" si="98"/>
        <v>0</v>
      </c>
      <c r="FR99" s="54">
        <f t="shared" si="98"/>
        <v>0</v>
      </c>
      <c r="FS99" s="54">
        <f t="shared" si="98"/>
        <v>0</v>
      </c>
      <c r="FT99" s="4" t="str">
        <f t="shared" si="95"/>
        <v/>
      </c>
      <c r="FU99" s="4" t="str">
        <f t="shared" si="95"/>
        <v/>
      </c>
      <c r="FV99" s="4" t="str">
        <f t="shared" si="95"/>
        <v/>
      </c>
      <c r="FW99" s="4">
        <f t="shared" si="95"/>
        <v>0</v>
      </c>
      <c r="FX99" s="4" t="str">
        <f t="shared" si="95"/>
        <v/>
      </c>
      <c r="FY99" s="4" t="str">
        <f t="shared" si="95"/>
        <v/>
      </c>
      <c r="FZ99" s="4" t="str">
        <f t="shared" si="95"/>
        <v/>
      </c>
      <c r="GA99" s="4">
        <f t="shared" si="95"/>
        <v>0</v>
      </c>
      <c r="GB99" s="4" t="str">
        <f t="shared" si="95"/>
        <v/>
      </c>
      <c r="GC99" s="4" t="str">
        <f t="shared" si="95"/>
        <v/>
      </c>
      <c r="GD99" s="4" t="str">
        <f t="shared" si="95"/>
        <v/>
      </c>
      <c r="GE99" s="4" t="str">
        <f t="shared" si="95"/>
        <v/>
      </c>
      <c r="GF99" s="4" t="str">
        <f t="shared" si="95"/>
        <v/>
      </c>
      <c r="GG99" s="4" t="str">
        <f t="shared" si="95"/>
        <v/>
      </c>
      <c r="GH99" s="4" t="str">
        <f t="shared" si="93"/>
        <v/>
      </c>
      <c r="GI99" s="4" t="str">
        <f t="shared" si="93"/>
        <v/>
      </c>
      <c r="GJ99" s="4" t="str">
        <f t="shared" si="93"/>
        <v/>
      </c>
      <c r="GK99" s="4" t="str">
        <f t="shared" si="93"/>
        <v/>
      </c>
      <c r="GL99" s="4" t="str">
        <f t="shared" si="93"/>
        <v/>
      </c>
      <c r="GM99" s="4" t="str">
        <f t="shared" si="93"/>
        <v/>
      </c>
      <c r="GN99" s="4" t="str">
        <f t="shared" si="105"/>
        <v/>
      </c>
      <c r="GO99" s="4" t="str">
        <f t="shared" si="105"/>
        <v/>
      </c>
      <c r="GP99" s="4" t="str">
        <f t="shared" si="105"/>
        <v/>
      </c>
      <c r="GQ99" s="4" t="str">
        <f t="shared" si="105"/>
        <v/>
      </c>
      <c r="GR99" s="4" t="str">
        <f t="shared" si="105"/>
        <v/>
      </c>
      <c r="GS99" s="4" t="str">
        <f t="shared" si="105"/>
        <v/>
      </c>
      <c r="GT99" s="4" t="str">
        <f t="shared" si="105"/>
        <v/>
      </c>
      <c r="GU99" s="4" t="str">
        <f t="shared" si="105"/>
        <v/>
      </c>
      <c r="GV99" s="4" t="str">
        <f t="shared" si="105"/>
        <v/>
      </c>
      <c r="GW99" s="4" t="str">
        <f t="shared" si="105"/>
        <v/>
      </c>
      <c r="GX99" s="4" t="str">
        <f t="shared" si="107"/>
        <v/>
      </c>
      <c r="GY99" s="4" t="str">
        <f t="shared" si="107"/>
        <v/>
      </c>
      <c r="GZ99" s="4" t="str">
        <f t="shared" si="107"/>
        <v/>
      </c>
      <c r="HA99" s="4" t="str">
        <f t="shared" si="107"/>
        <v/>
      </c>
      <c r="HB99" s="4" t="str">
        <f t="shared" si="107"/>
        <v/>
      </c>
      <c r="HC99" s="4" t="str">
        <f t="shared" si="107"/>
        <v/>
      </c>
      <c r="HD99" s="4" t="str">
        <f t="shared" si="107"/>
        <v/>
      </c>
      <c r="HE99" s="4" t="str">
        <f t="shared" si="100"/>
        <v/>
      </c>
      <c r="HF99" s="4" t="str">
        <f t="shared" si="100"/>
        <v/>
      </c>
      <c r="HG99" s="4" t="str">
        <f t="shared" si="100"/>
        <v/>
      </c>
    </row>
    <row r="100" spans="1:215" s="9" customFormat="1" ht="15" hidden="1" customHeight="1">
      <c r="A100" s="62">
        <v>30500001</v>
      </c>
      <c r="B100" s="95" t="s">
        <v>192</v>
      </c>
      <c r="C100" s="29" t="s">
        <v>193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4"/>
        <v/>
      </c>
      <c r="BQ100" s="4" t="str">
        <f t="shared" si="94"/>
        <v/>
      </c>
      <c r="BR100" s="4" t="str">
        <f t="shared" si="94"/>
        <v/>
      </c>
      <c r="BS100" s="4">
        <f t="shared" si="94"/>
        <v>0</v>
      </c>
      <c r="BT100" s="4" t="str">
        <f t="shared" si="94"/>
        <v/>
      </c>
      <c r="BU100" s="4">
        <f t="shared" si="94"/>
        <v>0</v>
      </c>
      <c r="BV100" s="4" t="str">
        <f t="shared" si="94"/>
        <v/>
      </c>
      <c r="BW100" s="4">
        <f t="shared" si="94"/>
        <v>0</v>
      </c>
      <c r="BX100" s="4" t="str">
        <f t="shared" si="94"/>
        <v/>
      </c>
      <c r="BY100" s="4" t="str">
        <f t="shared" si="94"/>
        <v/>
      </c>
      <c r="BZ100" s="4" t="str">
        <f t="shared" si="94"/>
        <v/>
      </c>
      <c r="CA100" s="4" t="str">
        <f t="shared" si="94"/>
        <v/>
      </c>
      <c r="CB100" s="4" t="str">
        <f t="shared" si="94"/>
        <v/>
      </c>
      <c r="CC100" s="4" t="str">
        <f t="shared" si="94"/>
        <v/>
      </c>
      <c r="CD100" s="4" t="str">
        <f t="shared" si="92"/>
        <v/>
      </c>
      <c r="CE100" s="4" t="str">
        <f t="shared" si="92"/>
        <v/>
      </c>
      <c r="CF100" s="4" t="str">
        <f t="shared" si="92"/>
        <v/>
      </c>
      <c r="CG100" s="4" t="str">
        <f t="shared" si="92"/>
        <v/>
      </c>
      <c r="CH100" s="4" t="str">
        <f t="shared" si="92"/>
        <v/>
      </c>
      <c r="CI100" s="4" t="str">
        <f t="shared" si="92"/>
        <v/>
      </c>
      <c r="CJ100" s="4" t="str">
        <f t="shared" si="104"/>
        <v/>
      </c>
      <c r="CK100" s="4" t="str">
        <f t="shared" si="104"/>
        <v/>
      </c>
      <c r="CL100" s="4" t="str">
        <f t="shared" si="104"/>
        <v/>
      </c>
      <c r="CM100" s="4" t="str">
        <f t="shared" si="104"/>
        <v/>
      </c>
      <c r="CN100" s="4" t="str">
        <f t="shared" si="104"/>
        <v/>
      </c>
      <c r="CO100" s="4" t="str">
        <f t="shared" si="104"/>
        <v/>
      </c>
      <c r="CP100" s="4" t="str">
        <f t="shared" si="104"/>
        <v/>
      </c>
      <c r="CQ100" s="4" t="str">
        <f t="shared" si="104"/>
        <v/>
      </c>
      <c r="CR100" s="4" t="str">
        <f t="shared" si="104"/>
        <v/>
      </c>
      <c r="CS100" s="4" t="str">
        <f t="shared" si="104"/>
        <v/>
      </c>
      <c r="CT100" s="4" t="str">
        <f t="shared" si="106"/>
        <v/>
      </c>
      <c r="CU100" s="4" t="str">
        <f t="shared" si="106"/>
        <v/>
      </c>
      <c r="CV100" s="4" t="str">
        <f t="shared" si="106"/>
        <v/>
      </c>
      <c r="CW100" s="4" t="str">
        <f t="shared" si="106"/>
        <v/>
      </c>
      <c r="CX100" s="4" t="str">
        <f t="shared" si="106"/>
        <v/>
      </c>
      <c r="CY100" s="4" t="str">
        <f t="shared" si="106"/>
        <v/>
      </c>
      <c r="CZ100" s="4" t="str">
        <f t="shared" si="106"/>
        <v/>
      </c>
      <c r="DA100" s="4" t="str">
        <f t="shared" si="99"/>
        <v/>
      </c>
      <c r="DB100" s="4" t="str">
        <f t="shared" si="99"/>
        <v/>
      </c>
      <c r="DC100" s="4" t="str">
        <f t="shared" si="99"/>
        <v/>
      </c>
      <c r="DE100" s="63">
        <v>30500001</v>
      </c>
      <c r="DF100" s="95" t="s">
        <v>192</v>
      </c>
      <c r="DG100" s="29" t="s">
        <v>193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6"/>
        <v>0</v>
      </c>
      <c r="DX100" s="5">
        <f t="shared" si="96"/>
        <v>0</v>
      </c>
      <c r="DY100" s="5">
        <f t="shared" si="96"/>
        <v>0</v>
      </c>
      <c r="DZ100" s="5">
        <f t="shared" si="96"/>
        <v>0</v>
      </c>
      <c r="EA100" s="5">
        <f t="shared" si="96"/>
        <v>0</v>
      </c>
      <c r="EB100" s="5">
        <f t="shared" si="96"/>
        <v>0</v>
      </c>
      <c r="EC100" s="5">
        <f t="shared" si="96"/>
        <v>0</v>
      </c>
      <c r="ED100" s="5">
        <f t="shared" si="96"/>
        <v>0</v>
      </c>
      <c r="EE100" s="5">
        <f t="shared" si="96"/>
        <v>0</v>
      </c>
      <c r="EF100" s="54">
        <f t="shared" si="96"/>
        <v>0</v>
      </c>
      <c r="EG100" s="54">
        <f t="shared" si="96"/>
        <v>0</v>
      </c>
      <c r="EH100" s="54">
        <f t="shared" si="96"/>
        <v>0</v>
      </c>
      <c r="EI100" s="54">
        <f t="shared" si="96"/>
        <v>0</v>
      </c>
      <c r="EJ100" s="54">
        <f t="shared" si="96"/>
        <v>0</v>
      </c>
      <c r="EK100" s="54">
        <f t="shared" si="96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103"/>
        <v>0</v>
      </c>
      <c r="FB100" s="54">
        <f t="shared" si="103"/>
        <v>0</v>
      </c>
      <c r="FC100" s="54">
        <f t="shared" si="103"/>
        <v>0</v>
      </c>
      <c r="FD100" s="54">
        <f t="shared" si="103"/>
        <v>0</v>
      </c>
      <c r="FE100" s="54">
        <f t="shared" si="103"/>
        <v>0</v>
      </c>
      <c r="FF100" s="54">
        <f t="shared" si="103"/>
        <v>0</v>
      </c>
      <c r="FG100" s="54">
        <f t="shared" si="103"/>
        <v>0</v>
      </c>
      <c r="FH100" s="54">
        <f t="shared" si="103"/>
        <v>0</v>
      </c>
      <c r="FI100" s="54">
        <f t="shared" si="103"/>
        <v>0</v>
      </c>
      <c r="FJ100" s="54">
        <f t="shared" si="103"/>
        <v>0</v>
      </c>
      <c r="FK100" s="54">
        <f t="shared" si="103"/>
        <v>0</v>
      </c>
      <c r="FL100" s="54">
        <f t="shared" si="103"/>
        <v>0</v>
      </c>
      <c r="FM100" s="54">
        <f t="shared" si="103"/>
        <v>0</v>
      </c>
      <c r="FN100" s="54">
        <f t="shared" si="103"/>
        <v>0</v>
      </c>
      <c r="FO100" s="54">
        <f t="shared" si="98"/>
        <v>0</v>
      </c>
      <c r="FP100" s="54">
        <f t="shared" si="98"/>
        <v>0</v>
      </c>
      <c r="FQ100" s="54">
        <f t="shared" si="98"/>
        <v>0</v>
      </c>
      <c r="FR100" s="54">
        <f t="shared" si="98"/>
        <v>0</v>
      </c>
      <c r="FS100" s="54">
        <f t="shared" si="98"/>
        <v>0</v>
      </c>
      <c r="FT100" s="4" t="str">
        <f t="shared" si="95"/>
        <v/>
      </c>
      <c r="FU100" s="4" t="str">
        <f t="shared" si="95"/>
        <v/>
      </c>
      <c r="FV100" s="4" t="str">
        <f t="shared" si="95"/>
        <v/>
      </c>
      <c r="FW100" s="4">
        <f t="shared" si="95"/>
        <v>0</v>
      </c>
      <c r="FX100" s="4" t="str">
        <f t="shared" si="95"/>
        <v/>
      </c>
      <c r="FY100" s="4" t="str">
        <f t="shared" si="95"/>
        <v/>
      </c>
      <c r="FZ100" s="4" t="str">
        <f t="shared" si="95"/>
        <v/>
      </c>
      <c r="GA100" s="4">
        <f t="shared" si="95"/>
        <v>0</v>
      </c>
      <c r="GB100" s="4" t="str">
        <f t="shared" si="95"/>
        <v/>
      </c>
      <c r="GC100" s="4" t="str">
        <f t="shared" si="95"/>
        <v/>
      </c>
      <c r="GD100" s="4" t="str">
        <f t="shared" si="95"/>
        <v/>
      </c>
      <c r="GE100" s="4" t="str">
        <f t="shared" si="95"/>
        <v/>
      </c>
      <c r="GF100" s="4" t="str">
        <f t="shared" si="95"/>
        <v/>
      </c>
      <c r="GG100" s="4" t="str">
        <f t="shared" si="95"/>
        <v/>
      </c>
      <c r="GH100" s="4" t="str">
        <f t="shared" si="93"/>
        <v/>
      </c>
      <c r="GI100" s="4" t="str">
        <f t="shared" si="93"/>
        <v/>
      </c>
      <c r="GJ100" s="4" t="str">
        <f t="shared" si="93"/>
        <v/>
      </c>
      <c r="GK100" s="4" t="str">
        <f t="shared" si="93"/>
        <v/>
      </c>
      <c r="GL100" s="4" t="str">
        <f t="shared" si="93"/>
        <v/>
      </c>
      <c r="GM100" s="4" t="str">
        <f t="shared" si="93"/>
        <v/>
      </c>
      <c r="GN100" s="4" t="str">
        <f t="shared" si="105"/>
        <v/>
      </c>
      <c r="GO100" s="4" t="str">
        <f t="shared" si="105"/>
        <v/>
      </c>
      <c r="GP100" s="4" t="str">
        <f t="shared" si="105"/>
        <v/>
      </c>
      <c r="GQ100" s="4" t="str">
        <f t="shared" si="105"/>
        <v/>
      </c>
      <c r="GR100" s="4" t="str">
        <f t="shared" si="105"/>
        <v/>
      </c>
      <c r="GS100" s="4" t="str">
        <f t="shared" si="105"/>
        <v/>
      </c>
      <c r="GT100" s="4" t="str">
        <f t="shared" si="105"/>
        <v/>
      </c>
      <c r="GU100" s="4" t="str">
        <f t="shared" si="105"/>
        <v/>
      </c>
      <c r="GV100" s="4" t="str">
        <f t="shared" si="105"/>
        <v/>
      </c>
      <c r="GW100" s="4" t="str">
        <f t="shared" si="105"/>
        <v/>
      </c>
      <c r="GX100" s="4" t="str">
        <f t="shared" si="107"/>
        <v/>
      </c>
      <c r="GY100" s="4" t="str">
        <f t="shared" si="107"/>
        <v/>
      </c>
      <c r="GZ100" s="4" t="str">
        <f t="shared" si="107"/>
        <v/>
      </c>
      <c r="HA100" s="4" t="str">
        <f t="shared" si="107"/>
        <v/>
      </c>
      <c r="HB100" s="4" t="str">
        <f t="shared" si="107"/>
        <v/>
      </c>
      <c r="HC100" s="4" t="str">
        <f t="shared" si="107"/>
        <v/>
      </c>
      <c r="HD100" s="4" t="str">
        <f t="shared" si="107"/>
        <v/>
      </c>
      <c r="HE100" s="4" t="str">
        <f t="shared" si="100"/>
        <v/>
      </c>
      <c r="HF100" s="4" t="str">
        <f t="shared" si="100"/>
        <v/>
      </c>
      <c r="HG100" s="4" t="str">
        <f t="shared" si="100"/>
        <v/>
      </c>
    </row>
    <row r="101" spans="1:215" s="9" customFormat="1" ht="15" hidden="1" customHeight="1">
      <c r="A101" s="62">
        <v>30500002</v>
      </c>
      <c r="B101" s="97"/>
      <c r="C101" s="29" t="s">
        <v>194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4"/>
        <v/>
      </c>
      <c r="BQ101" s="4" t="str">
        <f t="shared" si="94"/>
        <v/>
      </c>
      <c r="BR101" s="4" t="str">
        <f t="shared" si="94"/>
        <v/>
      </c>
      <c r="BS101" s="4">
        <f t="shared" si="94"/>
        <v>0</v>
      </c>
      <c r="BT101" s="4" t="str">
        <f t="shared" si="94"/>
        <v/>
      </c>
      <c r="BU101" s="4">
        <f t="shared" si="94"/>
        <v>0</v>
      </c>
      <c r="BV101" s="4" t="str">
        <f t="shared" si="94"/>
        <v/>
      </c>
      <c r="BW101" s="4">
        <f t="shared" si="94"/>
        <v>0</v>
      </c>
      <c r="BX101" s="4" t="str">
        <f t="shared" si="94"/>
        <v/>
      </c>
      <c r="BY101" s="4" t="str">
        <f t="shared" si="94"/>
        <v/>
      </c>
      <c r="BZ101" s="4" t="str">
        <f t="shared" si="94"/>
        <v/>
      </c>
      <c r="CA101" s="4" t="str">
        <f t="shared" si="94"/>
        <v/>
      </c>
      <c r="CB101" s="4" t="str">
        <f t="shared" si="94"/>
        <v/>
      </c>
      <c r="CC101" s="4" t="str">
        <f t="shared" si="94"/>
        <v/>
      </c>
      <c r="CD101" s="4" t="str">
        <f t="shared" si="92"/>
        <v/>
      </c>
      <c r="CE101" s="4" t="str">
        <f t="shared" si="92"/>
        <v/>
      </c>
      <c r="CF101" s="4" t="str">
        <f t="shared" si="92"/>
        <v/>
      </c>
      <c r="CG101" s="4" t="str">
        <f t="shared" si="92"/>
        <v/>
      </c>
      <c r="CH101" s="4" t="str">
        <f t="shared" si="92"/>
        <v/>
      </c>
      <c r="CI101" s="4" t="str">
        <f t="shared" si="92"/>
        <v/>
      </c>
      <c r="CJ101" s="4" t="str">
        <f t="shared" si="104"/>
        <v/>
      </c>
      <c r="CK101" s="4" t="str">
        <f t="shared" si="104"/>
        <v/>
      </c>
      <c r="CL101" s="4" t="str">
        <f t="shared" si="104"/>
        <v/>
      </c>
      <c r="CM101" s="4" t="str">
        <f t="shared" si="104"/>
        <v/>
      </c>
      <c r="CN101" s="4" t="str">
        <f t="shared" si="104"/>
        <v/>
      </c>
      <c r="CO101" s="4" t="str">
        <f t="shared" si="104"/>
        <v/>
      </c>
      <c r="CP101" s="4" t="str">
        <f t="shared" si="104"/>
        <v/>
      </c>
      <c r="CQ101" s="4" t="str">
        <f t="shared" si="104"/>
        <v/>
      </c>
      <c r="CR101" s="4" t="str">
        <f t="shared" si="104"/>
        <v/>
      </c>
      <c r="CS101" s="4" t="str">
        <f t="shared" si="104"/>
        <v/>
      </c>
      <c r="CT101" s="4" t="str">
        <f t="shared" si="106"/>
        <v/>
      </c>
      <c r="CU101" s="4" t="str">
        <f t="shared" si="106"/>
        <v/>
      </c>
      <c r="CV101" s="4" t="str">
        <f t="shared" si="106"/>
        <v/>
      </c>
      <c r="CW101" s="4" t="str">
        <f t="shared" si="106"/>
        <v/>
      </c>
      <c r="CX101" s="4" t="str">
        <f t="shared" si="106"/>
        <v/>
      </c>
      <c r="CY101" s="4" t="str">
        <f t="shared" si="106"/>
        <v/>
      </c>
      <c r="CZ101" s="4" t="str">
        <f t="shared" si="106"/>
        <v/>
      </c>
      <c r="DA101" s="4" t="str">
        <f t="shared" si="99"/>
        <v/>
      </c>
      <c r="DB101" s="4" t="str">
        <f t="shared" si="99"/>
        <v/>
      </c>
      <c r="DC101" s="4" t="str">
        <f t="shared" si="99"/>
        <v/>
      </c>
      <c r="DE101" s="63">
        <v>30500002</v>
      </c>
      <c r="DF101" s="97"/>
      <c r="DG101" s="29" t="s">
        <v>194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6"/>
        <v>0</v>
      </c>
      <c r="DX101" s="5">
        <f t="shared" si="96"/>
        <v>0</v>
      </c>
      <c r="DY101" s="5">
        <f t="shared" si="96"/>
        <v>0</v>
      </c>
      <c r="DZ101" s="5">
        <f t="shared" si="96"/>
        <v>0</v>
      </c>
      <c r="EA101" s="5">
        <f t="shared" si="96"/>
        <v>0</v>
      </c>
      <c r="EB101" s="5">
        <f t="shared" si="96"/>
        <v>0</v>
      </c>
      <c r="EC101" s="5">
        <f t="shared" si="96"/>
        <v>0</v>
      </c>
      <c r="ED101" s="5">
        <f t="shared" si="96"/>
        <v>0</v>
      </c>
      <c r="EE101" s="5">
        <f t="shared" si="96"/>
        <v>0</v>
      </c>
      <c r="EF101" s="54">
        <f t="shared" si="96"/>
        <v>0</v>
      </c>
      <c r="EG101" s="54">
        <f t="shared" si="96"/>
        <v>0</v>
      </c>
      <c r="EH101" s="54">
        <f t="shared" si="96"/>
        <v>0</v>
      </c>
      <c r="EI101" s="54">
        <f t="shared" si="96"/>
        <v>0</v>
      </c>
      <c r="EJ101" s="54">
        <f t="shared" si="96"/>
        <v>0</v>
      </c>
      <c r="EK101" s="54">
        <f t="shared" ref="EK101:EK117" si="108">AG101+AG252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103"/>
        <v>0</v>
      </c>
      <c r="FB101" s="54">
        <f t="shared" si="103"/>
        <v>0</v>
      </c>
      <c r="FC101" s="54">
        <f t="shared" si="103"/>
        <v>0</v>
      </c>
      <c r="FD101" s="54">
        <f t="shared" si="103"/>
        <v>0</v>
      </c>
      <c r="FE101" s="54">
        <f t="shared" si="103"/>
        <v>0</v>
      </c>
      <c r="FF101" s="54">
        <f t="shared" si="103"/>
        <v>0</v>
      </c>
      <c r="FG101" s="54">
        <f t="shared" si="103"/>
        <v>0</v>
      </c>
      <c r="FH101" s="54">
        <f t="shared" si="103"/>
        <v>0</v>
      </c>
      <c r="FI101" s="54">
        <f t="shared" si="103"/>
        <v>0</v>
      </c>
      <c r="FJ101" s="54">
        <f t="shared" si="103"/>
        <v>0</v>
      </c>
      <c r="FK101" s="54">
        <f t="shared" si="103"/>
        <v>0</v>
      </c>
      <c r="FL101" s="54">
        <f t="shared" si="103"/>
        <v>0</v>
      </c>
      <c r="FM101" s="54">
        <f t="shared" si="103"/>
        <v>0</v>
      </c>
      <c r="FN101" s="54">
        <f t="shared" si="103"/>
        <v>0</v>
      </c>
      <c r="FO101" s="54">
        <f t="shared" si="98"/>
        <v>0</v>
      </c>
      <c r="FP101" s="54">
        <f t="shared" si="98"/>
        <v>0</v>
      </c>
      <c r="FQ101" s="54">
        <f t="shared" si="98"/>
        <v>0</v>
      </c>
      <c r="FR101" s="54">
        <f t="shared" si="98"/>
        <v>0</v>
      </c>
      <c r="FS101" s="54">
        <f t="shared" si="98"/>
        <v>0</v>
      </c>
      <c r="FT101" s="4" t="str">
        <f t="shared" si="95"/>
        <v/>
      </c>
      <c r="FU101" s="4" t="str">
        <f t="shared" si="95"/>
        <v/>
      </c>
      <c r="FV101" s="4" t="str">
        <f t="shared" si="95"/>
        <v/>
      </c>
      <c r="FW101" s="4">
        <f t="shared" si="95"/>
        <v>0</v>
      </c>
      <c r="FX101" s="4" t="str">
        <f t="shared" si="95"/>
        <v/>
      </c>
      <c r="FY101" s="4" t="str">
        <f t="shared" si="95"/>
        <v/>
      </c>
      <c r="FZ101" s="4" t="str">
        <f t="shared" si="95"/>
        <v/>
      </c>
      <c r="GA101" s="4">
        <f t="shared" si="95"/>
        <v>0</v>
      </c>
      <c r="GB101" s="4" t="str">
        <f t="shared" si="95"/>
        <v/>
      </c>
      <c r="GC101" s="4" t="str">
        <f t="shared" si="95"/>
        <v/>
      </c>
      <c r="GD101" s="4" t="str">
        <f t="shared" si="95"/>
        <v/>
      </c>
      <c r="GE101" s="4" t="str">
        <f t="shared" si="95"/>
        <v/>
      </c>
      <c r="GF101" s="4" t="str">
        <f t="shared" si="95"/>
        <v/>
      </c>
      <c r="GG101" s="4" t="str">
        <f t="shared" si="95"/>
        <v/>
      </c>
      <c r="GH101" s="4" t="str">
        <f t="shared" si="93"/>
        <v/>
      </c>
      <c r="GI101" s="4" t="str">
        <f t="shared" si="93"/>
        <v/>
      </c>
      <c r="GJ101" s="4" t="str">
        <f t="shared" si="93"/>
        <v/>
      </c>
      <c r="GK101" s="4" t="str">
        <f t="shared" si="93"/>
        <v/>
      </c>
      <c r="GL101" s="4" t="str">
        <f t="shared" si="93"/>
        <v/>
      </c>
      <c r="GM101" s="4" t="str">
        <f t="shared" si="93"/>
        <v/>
      </c>
      <c r="GN101" s="4" t="str">
        <f t="shared" si="105"/>
        <v/>
      </c>
      <c r="GO101" s="4" t="str">
        <f t="shared" si="105"/>
        <v/>
      </c>
      <c r="GP101" s="4" t="str">
        <f t="shared" si="105"/>
        <v/>
      </c>
      <c r="GQ101" s="4" t="str">
        <f t="shared" si="105"/>
        <v/>
      </c>
      <c r="GR101" s="4" t="str">
        <f t="shared" si="105"/>
        <v/>
      </c>
      <c r="GS101" s="4" t="str">
        <f t="shared" si="105"/>
        <v/>
      </c>
      <c r="GT101" s="4" t="str">
        <f t="shared" si="105"/>
        <v/>
      </c>
      <c r="GU101" s="4" t="str">
        <f t="shared" si="105"/>
        <v/>
      </c>
      <c r="GV101" s="4" t="str">
        <f t="shared" si="105"/>
        <v/>
      </c>
      <c r="GW101" s="4" t="str">
        <f t="shared" si="105"/>
        <v/>
      </c>
      <c r="GX101" s="4" t="str">
        <f t="shared" si="107"/>
        <v/>
      </c>
      <c r="GY101" s="4" t="str">
        <f t="shared" si="107"/>
        <v/>
      </c>
      <c r="GZ101" s="4" t="str">
        <f t="shared" si="107"/>
        <v/>
      </c>
      <c r="HA101" s="4" t="str">
        <f t="shared" si="107"/>
        <v/>
      </c>
      <c r="HB101" s="4" t="str">
        <f t="shared" si="107"/>
        <v/>
      </c>
      <c r="HC101" s="4" t="str">
        <f t="shared" si="107"/>
        <v/>
      </c>
      <c r="HD101" s="4" t="str">
        <f t="shared" si="107"/>
        <v/>
      </c>
      <c r="HE101" s="4" t="str">
        <f t="shared" si="100"/>
        <v/>
      </c>
      <c r="HF101" s="4" t="str">
        <f t="shared" si="100"/>
        <v/>
      </c>
      <c r="HG101" s="4" t="str">
        <f t="shared" si="100"/>
        <v/>
      </c>
    </row>
    <row r="102" spans="1:215" s="9" customFormat="1" ht="15" hidden="1" customHeight="1">
      <c r="A102" s="62">
        <v>30500003</v>
      </c>
      <c r="B102" s="97"/>
      <c r="C102" s="29" t="s">
        <v>195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4"/>
        <v/>
      </c>
      <c r="BQ102" s="4" t="str">
        <f t="shared" si="94"/>
        <v/>
      </c>
      <c r="BR102" s="4" t="str">
        <f t="shared" si="94"/>
        <v/>
      </c>
      <c r="BS102" s="4">
        <f t="shared" si="94"/>
        <v>0</v>
      </c>
      <c r="BT102" s="4" t="str">
        <f t="shared" si="94"/>
        <v/>
      </c>
      <c r="BU102" s="4">
        <f t="shared" si="94"/>
        <v>0</v>
      </c>
      <c r="BV102" s="4" t="str">
        <f t="shared" si="94"/>
        <v/>
      </c>
      <c r="BW102" s="4">
        <f t="shared" si="94"/>
        <v>0</v>
      </c>
      <c r="BX102" s="4" t="str">
        <f t="shared" si="94"/>
        <v/>
      </c>
      <c r="BY102" s="4" t="str">
        <f t="shared" si="94"/>
        <v/>
      </c>
      <c r="BZ102" s="4" t="str">
        <f t="shared" si="94"/>
        <v/>
      </c>
      <c r="CA102" s="4" t="str">
        <f t="shared" si="94"/>
        <v/>
      </c>
      <c r="CB102" s="4" t="str">
        <f t="shared" si="94"/>
        <v/>
      </c>
      <c r="CC102" s="4" t="str">
        <f t="shared" si="94"/>
        <v/>
      </c>
      <c r="CD102" s="4" t="str">
        <f t="shared" si="92"/>
        <v/>
      </c>
      <c r="CE102" s="4" t="str">
        <f t="shared" si="92"/>
        <v/>
      </c>
      <c r="CF102" s="4" t="str">
        <f t="shared" si="92"/>
        <v/>
      </c>
      <c r="CG102" s="4" t="str">
        <f t="shared" si="92"/>
        <v/>
      </c>
      <c r="CH102" s="4" t="str">
        <f t="shared" si="92"/>
        <v/>
      </c>
      <c r="CI102" s="4" t="str">
        <f t="shared" si="92"/>
        <v/>
      </c>
      <c r="CJ102" s="4" t="str">
        <f t="shared" si="104"/>
        <v/>
      </c>
      <c r="CK102" s="4" t="str">
        <f t="shared" si="104"/>
        <v/>
      </c>
      <c r="CL102" s="4" t="str">
        <f t="shared" si="104"/>
        <v/>
      </c>
      <c r="CM102" s="4" t="str">
        <f t="shared" si="104"/>
        <v/>
      </c>
      <c r="CN102" s="4" t="str">
        <f t="shared" si="104"/>
        <v/>
      </c>
      <c r="CO102" s="4" t="str">
        <f t="shared" si="104"/>
        <v/>
      </c>
      <c r="CP102" s="4" t="str">
        <f t="shared" si="104"/>
        <v/>
      </c>
      <c r="CQ102" s="4" t="str">
        <f t="shared" si="104"/>
        <v/>
      </c>
      <c r="CR102" s="4" t="str">
        <f t="shared" si="104"/>
        <v/>
      </c>
      <c r="CS102" s="4" t="str">
        <f t="shared" si="104"/>
        <v/>
      </c>
      <c r="CT102" s="4" t="str">
        <f t="shared" si="106"/>
        <v/>
      </c>
      <c r="CU102" s="4" t="str">
        <f t="shared" si="106"/>
        <v/>
      </c>
      <c r="CV102" s="4" t="str">
        <f t="shared" si="106"/>
        <v/>
      </c>
      <c r="CW102" s="4" t="str">
        <f t="shared" si="106"/>
        <v/>
      </c>
      <c r="CX102" s="4" t="str">
        <f t="shared" si="106"/>
        <v/>
      </c>
      <c r="CY102" s="4" t="str">
        <f t="shared" si="106"/>
        <v/>
      </c>
      <c r="CZ102" s="4" t="str">
        <f t="shared" si="106"/>
        <v/>
      </c>
      <c r="DA102" s="4" t="str">
        <f t="shared" si="99"/>
        <v/>
      </c>
      <c r="DB102" s="4" t="str">
        <f t="shared" si="99"/>
        <v/>
      </c>
      <c r="DC102" s="4" t="str">
        <f t="shared" si="99"/>
        <v/>
      </c>
      <c r="DE102" s="63">
        <v>30500003</v>
      </c>
      <c r="DF102" s="97"/>
      <c r="DG102" s="29" t="s">
        <v>195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18" si="109">S102+S253</f>
        <v>0</v>
      </c>
      <c r="DX102" s="5">
        <f t="shared" si="109"/>
        <v>0</v>
      </c>
      <c r="DY102" s="5">
        <f t="shared" si="109"/>
        <v>0</v>
      </c>
      <c r="DZ102" s="5">
        <f t="shared" si="109"/>
        <v>0</v>
      </c>
      <c r="EA102" s="5">
        <f t="shared" si="109"/>
        <v>0</v>
      </c>
      <c r="EB102" s="5">
        <f t="shared" si="109"/>
        <v>0</v>
      </c>
      <c r="EC102" s="5">
        <f t="shared" si="109"/>
        <v>0</v>
      </c>
      <c r="ED102" s="5">
        <f t="shared" si="109"/>
        <v>0</v>
      </c>
      <c r="EE102" s="5">
        <f t="shared" si="109"/>
        <v>0</v>
      </c>
      <c r="EF102" s="54">
        <f t="shared" si="109"/>
        <v>0</v>
      </c>
      <c r="EG102" s="54">
        <f t="shared" si="109"/>
        <v>0</v>
      </c>
      <c r="EH102" s="54">
        <f t="shared" si="109"/>
        <v>0</v>
      </c>
      <c r="EI102" s="54">
        <f t="shared" si="109"/>
        <v>0</v>
      </c>
      <c r="EJ102" s="54">
        <f t="shared" si="109"/>
        <v>0</v>
      </c>
      <c r="EK102" s="54">
        <f t="shared" si="109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103"/>
        <v>0</v>
      </c>
      <c r="FB102" s="54">
        <f t="shared" si="103"/>
        <v>0</v>
      </c>
      <c r="FC102" s="54">
        <f t="shared" si="103"/>
        <v>0</v>
      </c>
      <c r="FD102" s="54">
        <f t="shared" si="103"/>
        <v>0</v>
      </c>
      <c r="FE102" s="54">
        <f t="shared" si="103"/>
        <v>0</v>
      </c>
      <c r="FF102" s="54">
        <f t="shared" si="103"/>
        <v>0</v>
      </c>
      <c r="FG102" s="54">
        <f t="shared" si="103"/>
        <v>0</v>
      </c>
      <c r="FH102" s="54">
        <f t="shared" si="103"/>
        <v>0</v>
      </c>
      <c r="FI102" s="54">
        <f t="shared" si="103"/>
        <v>0</v>
      </c>
      <c r="FJ102" s="54">
        <f t="shared" si="103"/>
        <v>0</v>
      </c>
      <c r="FK102" s="54">
        <f t="shared" si="103"/>
        <v>0</v>
      </c>
      <c r="FL102" s="54">
        <f t="shared" si="103"/>
        <v>0</v>
      </c>
      <c r="FM102" s="54">
        <f t="shared" si="103"/>
        <v>0</v>
      </c>
      <c r="FN102" s="54">
        <f t="shared" si="103"/>
        <v>0</v>
      </c>
      <c r="FO102" s="54">
        <f t="shared" si="98"/>
        <v>0</v>
      </c>
      <c r="FP102" s="54">
        <f t="shared" si="98"/>
        <v>0</v>
      </c>
      <c r="FQ102" s="54">
        <f t="shared" si="98"/>
        <v>0</v>
      </c>
      <c r="FR102" s="54">
        <f t="shared" si="98"/>
        <v>0</v>
      </c>
      <c r="FS102" s="54">
        <f t="shared" si="98"/>
        <v>0</v>
      </c>
      <c r="FT102" s="4" t="str">
        <f t="shared" si="95"/>
        <v/>
      </c>
      <c r="FU102" s="4" t="str">
        <f t="shared" si="95"/>
        <v/>
      </c>
      <c r="FV102" s="4" t="str">
        <f t="shared" si="95"/>
        <v/>
      </c>
      <c r="FW102" s="4">
        <f t="shared" si="95"/>
        <v>0</v>
      </c>
      <c r="FX102" s="4" t="str">
        <f t="shared" si="95"/>
        <v/>
      </c>
      <c r="FY102" s="4" t="str">
        <f t="shared" si="95"/>
        <v/>
      </c>
      <c r="FZ102" s="4" t="str">
        <f t="shared" si="95"/>
        <v/>
      </c>
      <c r="GA102" s="4">
        <f t="shared" si="95"/>
        <v>0</v>
      </c>
      <c r="GB102" s="4" t="str">
        <f t="shared" si="95"/>
        <v/>
      </c>
      <c r="GC102" s="4" t="str">
        <f t="shared" si="95"/>
        <v/>
      </c>
      <c r="GD102" s="4" t="str">
        <f t="shared" si="95"/>
        <v/>
      </c>
      <c r="GE102" s="4" t="str">
        <f t="shared" si="95"/>
        <v/>
      </c>
      <c r="GF102" s="4" t="str">
        <f t="shared" si="95"/>
        <v/>
      </c>
      <c r="GG102" s="4" t="str">
        <f t="shared" si="95"/>
        <v/>
      </c>
      <c r="GH102" s="4" t="str">
        <f t="shared" si="93"/>
        <v/>
      </c>
      <c r="GI102" s="4" t="str">
        <f t="shared" si="93"/>
        <v/>
      </c>
      <c r="GJ102" s="4" t="str">
        <f t="shared" si="93"/>
        <v/>
      </c>
      <c r="GK102" s="4" t="str">
        <f t="shared" si="93"/>
        <v/>
      </c>
      <c r="GL102" s="4" t="str">
        <f t="shared" si="93"/>
        <v/>
      </c>
      <c r="GM102" s="4" t="str">
        <f t="shared" si="93"/>
        <v/>
      </c>
      <c r="GN102" s="4" t="str">
        <f t="shared" si="105"/>
        <v/>
      </c>
      <c r="GO102" s="4" t="str">
        <f t="shared" si="105"/>
        <v/>
      </c>
      <c r="GP102" s="4" t="str">
        <f t="shared" si="105"/>
        <v/>
      </c>
      <c r="GQ102" s="4" t="str">
        <f t="shared" si="105"/>
        <v/>
      </c>
      <c r="GR102" s="4" t="str">
        <f t="shared" si="105"/>
        <v/>
      </c>
      <c r="GS102" s="4" t="str">
        <f t="shared" si="105"/>
        <v/>
      </c>
      <c r="GT102" s="4" t="str">
        <f t="shared" si="105"/>
        <v/>
      </c>
      <c r="GU102" s="4" t="str">
        <f t="shared" si="105"/>
        <v/>
      </c>
      <c r="GV102" s="4" t="str">
        <f t="shared" si="105"/>
        <v/>
      </c>
      <c r="GW102" s="4" t="str">
        <f t="shared" si="105"/>
        <v/>
      </c>
      <c r="GX102" s="4" t="str">
        <f t="shared" si="107"/>
        <v/>
      </c>
      <c r="GY102" s="4" t="str">
        <f t="shared" si="107"/>
        <v/>
      </c>
      <c r="GZ102" s="4" t="str">
        <f t="shared" si="107"/>
        <v/>
      </c>
      <c r="HA102" s="4" t="str">
        <f t="shared" si="107"/>
        <v/>
      </c>
      <c r="HB102" s="4" t="str">
        <f t="shared" si="107"/>
        <v/>
      </c>
      <c r="HC102" s="4" t="str">
        <f t="shared" si="107"/>
        <v/>
      </c>
      <c r="HD102" s="4" t="str">
        <f t="shared" si="107"/>
        <v/>
      </c>
      <c r="HE102" s="4" t="str">
        <f t="shared" si="100"/>
        <v/>
      </c>
      <c r="HF102" s="4" t="str">
        <f t="shared" si="100"/>
        <v/>
      </c>
      <c r="HG102" s="4" t="str">
        <f t="shared" si="100"/>
        <v/>
      </c>
    </row>
    <row r="103" spans="1:215" s="9" customFormat="1" ht="15" hidden="1" customHeight="1">
      <c r="A103" s="62">
        <v>30500004</v>
      </c>
      <c r="B103" s="96"/>
      <c r="C103" s="29" t="s">
        <v>196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4"/>
        <v/>
      </c>
      <c r="BQ103" s="4" t="str">
        <f t="shared" si="94"/>
        <v/>
      </c>
      <c r="BR103" s="4" t="str">
        <f t="shared" si="94"/>
        <v/>
      </c>
      <c r="BS103" s="4">
        <f t="shared" si="94"/>
        <v>0</v>
      </c>
      <c r="BT103" s="4" t="str">
        <f t="shared" si="94"/>
        <v/>
      </c>
      <c r="BU103" s="4">
        <f t="shared" si="94"/>
        <v>0</v>
      </c>
      <c r="BV103" s="4" t="str">
        <f t="shared" si="94"/>
        <v/>
      </c>
      <c r="BW103" s="4">
        <f t="shared" si="94"/>
        <v>0</v>
      </c>
      <c r="BX103" s="4" t="str">
        <f t="shared" si="94"/>
        <v/>
      </c>
      <c r="BY103" s="4" t="str">
        <f t="shared" si="94"/>
        <v/>
      </c>
      <c r="BZ103" s="4" t="str">
        <f t="shared" si="94"/>
        <v/>
      </c>
      <c r="CA103" s="4" t="str">
        <f t="shared" si="94"/>
        <v/>
      </c>
      <c r="CB103" s="4" t="str">
        <f t="shared" si="94"/>
        <v/>
      </c>
      <c r="CC103" s="4" t="str">
        <f t="shared" si="94"/>
        <v/>
      </c>
      <c r="CD103" s="4" t="str">
        <f t="shared" si="92"/>
        <v/>
      </c>
      <c r="CE103" s="4" t="str">
        <f t="shared" si="92"/>
        <v/>
      </c>
      <c r="CF103" s="4" t="str">
        <f t="shared" si="92"/>
        <v/>
      </c>
      <c r="CG103" s="4" t="str">
        <f t="shared" si="92"/>
        <v/>
      </c>
      <c r="CH103" s="4" t="str">
        <f t="shared" si="92"/>
        <v/>
      </c>
      <c r="CI103" s="4" t="str">
        <f t="shared" si="92"/>
        <v/>
      </c>
      <c r="CJ103" s="4" t="str">
        <f t="shared" si="104"/>
        <v/>
      </c>
      <c r="CK103" s="4" t="str">
        <f t="shared" si="104"/>
        <v/>
      </c>
      <c r="CL103" s="4" t="str">
        <f t="shared" si="104"/>
        <v/>
      </c>
      <c r="CM103" s="4" t="str">
        <f t="shared" si="104"/>
        <v/>
      </c>
      <c r="CN103" s="4" t="str">
        <f t="shared" si="104"/>
        <v/>
      </c>
      <c r="CO103" s="4" t="str">
        <f t="shared" si="104"/>
        <v/>
      </c>
      <c r="CP103" s="4" t="str">
        <f t="shared" si="104"/>
        <v/>
      </c>
      <c r="CQ103" s="4" t="str">
        <f t="shared" si="104"/>
        <v/>
      </c>
      <c r="CR103" s="4" t="str">
        <f t="shared" si="104"/>
        <v/>
      </c>
      <c r="CS103" s="4" t="str">
        <f t="shared" si="104"/>
        <v/>
      </c>
      <c r="CT103" s="4" t="str">
        <f t="shared" si="106"/>
        <v/>
      </c>
      <c r="CU103" s="4" t="str">
        <f t="shared" si="106"/>
        <v/>
      </c>
      <c r="CV103" s="4" t="str">
        <f t="shared" si="106"/>
        <v/>
      </c>
      <c r="CW103" s="4" t="str">
        <f t="shared" si="106"/>
        <v/>
      </c>
      <c r="CX103" s="4" t="str">
        <f t="shared" si="106"/>
        <v/>
      </c>
      <c r="CY103" s="4" t="str">
        <f t="shared" si="106"/>
        <v/>
      </c>
      <c r="CZ103" s="4" t="str">
        <f t="shared" si="106"/>
        <v/>
      </c>
      <c r="DA103" s="4" t="str">
        <f t="shared" si="99"/>
        <v/>
      </c>
      <c r="DB103" s="4" t="str">
        <f t="shared" si="99"/>
        <v/>
      </c>
      <c r="DC103" s="4" t="str">
        <f t="shared" si="99"/>
        <v/>
      </c>
      <c r="DE103" s="63">
        <v>30500004</v>
      </c>
      <c r="DF103" s="96"/>
      <c r="DG103" s="29" t="s">
        <v>196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9"/>
        <v>0</v>
      </c>
      <c r="DX103" s="5">
        <f t="shared" si="109"/>
        <v>0</v>
      </c>
      <c r="DY103" s="5">
        <f t="shared" si="109"/>
        <v>0</v>
      </c>
      <c r="DZ103" s="5">
        <f t="shared" si="109"/>
        <v>0</v>
      </c>
      <c r="EA103" s="5">
        <f t="shared" si="109"/>
        <v>0</v>
      </c>
      <c r="EB103" s="5">
        <f t="shared" si="109"/>
        <v>0</v>
      </c>
      <c r="EC103" s="5">
        <f t="shared" si="109"/>
        <v>0</v>
      </c>
      <c r="ED103" s="5">
        <f t="shared" si="109"/>
        <v>0</v>
      </c>
      <c r="EE103" s="5">
        <f t="shared" si="109"/>
        <v>0</v>
      </c>
      <c r="EF103" s="54">
        <f t="shared" si="109"/>
        <v>0</v>
      </c>
      <c r="EG103" s="54">
        <f t="shared" si="109"/>
        <v>0</v>
      </c>
      <c r="EH103" s="54">
        <f t="shared" si="109"/>
        <v>0</v>
      </c>
      <c r="EI103" s="54">
        <f t="shared" si="109"/>
        <v>0</v>
      </c>
      <c r="EJ103" s="54">
        <f t="shared" si="109"/>
        <v>0</v>
      </c>
      <c r="EK103" s="54">
        <f t="shared" si="109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103"/>
        <v>0</v>
      </c>
      <c r="FB103" s="54">
        <f t="shared" si="103"/>
        <v>0</v>
      </c>
      <c r="FC103" s="54">
        <f t="shared" si="103"/>
        <v>0</v>
      </c>
      <c r="FD103" s="54">
        <f t="shared" si="103"/>
        <v>0</v>
      </c>
      <c r="FE103" s="54">
        <f t="shared" si="103"/>
        <v>0</v>
      </c>
      <c r="FF103" s="54">
        <f t="shared" si="103"/>
        <v>0</v>
      </c>
      <c r="FG103" s="54">
        <f t="shared" si="103"/>
        <v>0</v>
      </c>
      <c r="FH103" s="54">
        <f t="shared" si="103"/>
        <v>0</v>
      </c>
      <c r="FI103" s="54">
        <f t="shared" si="103"/>
        <v>0</v>
      </c>
      <c r="FJ103" s="54">
        <f t="shared" si="103"/>
        <v>0</v>
      </c>
      <c r="FK103" s="54">
        <f t="shared" si="103"/>
        <v>0</v>
      </c>
      <c r="FL103" s="54">
        <f t="shared" si="103"/>
        <v>0</v>
      </c>
      <c r="FM103" s="54">
        <f t="shared" si="103"/>
        <v>0</v>
      </c>
      <c r="FN103" s="54">
        <f t="shared" si="103"/>
        <v>0</v>
      </c>
      <c r="FO103" s="54">
        <f t="shared" si="98"/>
        <v>0</v>
      </c>
      <c r="FP103" s="54">
        <f t="shared" si="98"/>
        <v>0</v>
      </c>
      <c r="FQ103" s="54">
        <f t="shared" si="98"/>
        <v>0</v>
      </c>
      <c r="FR103" s="54">
        <f t="shared" si="98"/>
        <v>0</v>
      </c>
      <c r="FS103" s="54">
        <f t="shared" si="98"/>
        <v>0</v>
      </c>
      <c r="FT103" s="4" t="str">
        <f t="shared" si="95"/>
        <v/>
      </c>
      <c r="FU103" s="4" t="str">
        <f t="shared" si="95"/>
        <v/>
      </c>
      <c r="FV103" s="4" t="str">
        <f t="shared" si="95"/>
        <v/>
      </c>
      <c r="FW103" s="4">
        <f t="shared" si="95"/>
        <v>0</v>
      </c>
      <c r="FX103" s="4" t="str">
        <f t="shared" si="95"/>
        <v/>
      </c>
      <c r="FY103" s="4" t="str">
        <f t="shared" si="95"/>
        <v/>
      </c>
      <c r="FZ103" s="4" t="str">
        <f t="shared" si="95"/>
        <v/>
      </c>
      <c r="GA103" s="4">
        <f t="shared" si="95"/>
        <v>0</v>
      </c>
      <c r="GB103" s="4" t="str">
        <f t="shared" si="95"/>
        <v/>
      </c>
      <c r="GC103" s="4" t="str">
        <f t="shared" si="95"/>
        <v/>
      </c>
      <c r="GD103" s="4" t="str">
        <f t="shared" si="95"/>
        <v/>
      </c>
      <c r="GE103" s="4" t="str">
        <f t="shared" si="95"/>
        <v/>
      </c>
      <c r="GF103" s="4" t="str">
        <f t="shared" si="95"/>
        <v/>
      </c>
      <c r="GG103" s="4" t="str">
        <f t="shared" si="95"/>
        <v/>
      </c>
      <c r="GH103" s="4" t="str">
        <f t="shared" si="93"/>
        <v/>
      </c>
      <c r="GI103" s="4" t="str">
        <f t="shared" si="93"/>
        <v/>
      </c>
      <c r="GJ103" s="4" t="str">
        <f t="shared" si="93"/>
        <v/>
      </c>
      <c r="GK103" s="4" t="str">
        <f t="shared" si="93"/>
        <v/>
      </c>
      <c r="GL103" s="4" t="str">
        <f t="shared" si="93"/>
        <v/>
      </c>
      <c r="GM103" s="4" t="str">
        <f t="shared" si="93"/>
        <v/>
      </c>
      <c r="GN103" s="4" t="str">
        <f t="shared" si="105"/>
        <v/>
      </c>
      <c r="GO103" s="4" t="str">
        <f t="shared" si="105"/>
        <v/>
      </c>
      <c r="GP103" s="4" t="str">
        <f t="shared" si="105"/>
        <v/>
      </c>
      <c r="GQ103" s="4" t="str">
        <f t="shared" si="105"/>
        <v/>
      </c>
      <c r="GR103" s="4" t="str">
        <f t="shared" si="105"/>
        <v/>
      </c>
      <c r="GS103" s="4" t="str">
        <f t="shared" si="105"/>
        <v/>
      </c>
      <c r="GT103" s="4" t="str">
        <f t="shared" si="105"/>
        <v/>
      </c>
      <c r="GU103" s="4" t="str">
        <f t="shared" si="105"/>
        <v/>
      </c>
      <c r="GV103" s="4" t="str">
        <f t="shared" si="105"/>
        <v/>
      </c>
      <c r="GW103" s="4" t="str">
        <f t="shared" si="105"/>
        <v/>
      </c>
      <c r="GX103" s="4" t="str">
        <f t="shared" si="107"/>
        <v/>
      </c>
      <c r="GY103" s="4" t="str">
        <f t="shared" si="107"/>
        <v/>
      </c>
      <c r="GZ103" s="4" t="str">
        <f t="shared" si="107"/>
        <v/>
      </c>
      <c r="HA103" s="4" t="str">
        <f t="shared" si="107"/>
        <v/>
      </c>
      <c r="HB103" s="4" t="str">
        <f t="shared" si="107"/>
        <v/>
      </c>
      <c r="HC103" s="4" t="str">
        <f t="shared" si="107"/>
        <v/>
      </c>
      <c r="HD103" s="4" t="str">
        <f t="shared" si="107"/>
        <v/>
      </c>
      <c r="HE103" s="4" t="str">
        <f t="shared" si="100"/>
        <v/>
      </c>
      <c r="HF103" s="4" t="str">
        <f t="shared" si="100"/>
        <v/>
      </c>
      <c r="HG103" s="4" t="str">
        <f t="shared" si="100"/>
        <v/>
      </c>
    </row>
    <row r="104" spans="1:215" s="9" customFormat="1" ht="15" hidden="1" customHeight="1">
      <c r="A104" s="62">
        <v>30700005</v>
      </c>
      <c r="B104" s="95" t="s">
        <v>197</v>
      </c>
      <c r="C104" s="29" t="s">
        <v>193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4"/>
        <v/>
      </c>
      <c r="BQ104" s="4" t="str">
        <f t="shared" si="94"/>
        <v/>
      </c>
      <c r="BR104" s="4" t="str">
        <f t="shared" si="94"/>
        <v/>
      </c>
      <c r="BS104" s="4">
        <f t="shared" si="94"/>
        <v>0</v>
      </c>
      <c r="BT104" s="4" t="str">
        <f t="shared" si="94"/>
        <v/>
      </c>
      <c r="BU104" s="4">
        <f t="shared" si="94"/>
        <v>0</v>
      </c>
      <c r="BV104" s="4" t="str">
        <f t="shared" si="94"/>
        <v/>
      </c>
      <c r="BW104" s="4">
        <f t="shared" si="94"/>
        <v>0</v>
      </c>
      <c r="BX104" s="4" t="str">
        <f t="shared" si="94"/>
        <v/>
      </c>
      <c r="BY104" s="4" t="str">
        <f t="shared" si="94"/>
        <v/>
      </c>
      <c r="BZ104" s="4" t="str">
        <f t="shared" si="94"/>
        <v/>
      </c>
      <c r="CA104" s="4" t="str">
        <f t="shared" si="94"/>
        <v/>
      </c>
      <c r="CB104" s="4" t="str">
        <f t="shared" si="94"/>
        <v/>
      </c>
      <c r="CC104" s="4" t="str">
        <f t="shared" si="94"/>
        <v/>
      </c>
      <c r="CD104" s="4" t="str">
        <f t="shared" si="92"/>
        <v/>
      </c>
      <c r="CE104" s="4" t="str">
        <f t="shared" si="92"/>
        <v/>
      </c>
      <c r="CF104" s="4" t="str">
        <f t="shared" si="92"/>
        <v/>
      </c>
      <c r="CG104" s="4" t="str">
        <f t="shared" si="92"/>
        <v/>
      </c>
      <c r="CH104" s="4" t="str">
        <f t="shared" si="92"/>
        <v/>
      </c>
      <c r="CI104" s="4" t="str">
        <f t="shared" si="92"/>
        <v/>
      </c>
      <c r="CJ104" s="4" t="str">
        <f t="shared" si="104"/>
        <v/>
      </c>
      <c r="CK104" s="4" t="str">
        <f t="shared" si="104"/>
        <v/>
      </c>
      <c r="CL104" s="4" t="str">
        <f t="shared" si="104"/>
        <v/>
      </c>
      <c r="CM104" s="4" t="str">
        <f t="shared" si="104"/>
        <v/>
      </c>
      <c r="CN104" s="4" t="str">
        <f t="shared" si="104"/>
        <v/>
      </c>
      <c r="CO104" s="4" t="str">
        <f t="shared" si="104"/>
        <v/>
      </c>
      <c r="CP104" s="4" t="str">
        <f t="shared" si="104"/>
        <v/>
      </c>
      <c r="CQ104" s="4" t="str">
        <f t="shared" si="104"/>
        <v/>
      </c>
      <c r="CR104" s="4" t="str">
        <f t="shared" si="104"/>
        <v/>
      </c>
      <c r="CS104" s="4" t="str">
        <f t="shared" si="104"/>
        <v/>
      </c>
      <c r="CT104" s="4" t="str">
        <f t="shared" si="106"/>
        <v/>
      </c>
      <c r="CU104" s="4" t="str">
        <f t="shared" si="106"/>
        <v/>
      </c>
      <c r="CV104" s="4" t="str">
        <f t="shared" si="106"/>
        <v/>
      </c>
      <c r="CW104" s="4" t="str">
        <f t="shared" si="106"/>
        <v/>
      </c>
      <c r="CX104" s="4" t="str">
        <f t="shared" si="106"/>
        <v/>
      </c>
      <c r="CY104" s="4" t="str">
        <f t="shared" si="106"/>
        <v/>
      </c>
      <c r="CZ104" s="4" t="str">
        <f t="shared" si="106"/>
        <v/>
      </c>
      <c r="DA104" s="4" t="str">
        <f t="shared" si="99"/>
        <v/>
      </c>
      <c r="DB104" s="4" t="str">
        <f t="shared" si="99"/>
        <v/>
      </c>
      <c r="DC104" s="4" t="str">
        <f t="shared" si="99"/>
        <v/>
      </c>
      <c r="DE104" s="63">
        <v>30700005</v>
      </c>
      <c r="DF104" s="95" t="s">
        <v>197</v>
      </c>
      <c r="DG104" s="29" t="s">
        <v>193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9"/>
        <v>0</v>
      </c>
      <c r="DX104" s="5">
        <f t="shared" si="109"/>
        <v>0</v>
      </c>
      <c r="DY104" s="5">
        <f t="shared" si="109"/>
        <v>0</v>
      </c>
      <c r="DZ104" s="5">
        <f t="shared" si="109"/>
        <v>0</v>
      </c>
      <c r="EA104" s="5">
        <f t="shared" si="109"/>
        <v>0</v>
      </c>
      <c r="EB104" s="5">
        <f t="shared" si="109"/>
        <v>0</v>
      </c>
      <c r="EC104" s="5">
        <f t="shared" si="109"/>
        <v>0</v>
      </c>
      <c r="ED104" s="5">
        <f t="shared" si="109"/>
        <v>0</v>
      </c>
      <c r="EE104" s="5">
        <f t="shared" si="109"/>
        <v>0</v>
      </c>
      <c r="EF104" s="54">
        <f t="shared" si="109"/>
        <v>0</v>
      </c>
      <c r="EG104" s="54">
        <f t="shared" si="109"/>
        <v>0</v>
      </c>
      <c r="EH104" s="54">
        <f t="shared" si="109"/>
        <v>0</v>
      </c>
      <c r="EI104" s="54">
        <f t="shared" si="109"/>
        <v>0</v>
      </c>
      <c r="EJ104" s="54">
        <f t="shared" si="109"/>
        <v>0</v>
      </c>
      <c r="EK104" s="54">
        <f t="shared" si="109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103"/>
        <v>0</v>
      </c>
      <c r="FB104" s="54">
        <f t="shared" si="103"/>
        <v>0</v>
      </c>
      <c r="FC104" s="54">
        <f t="shared" si="103"/>
        <v>0</v>
      </c>
      <c r="FD104" s="54">
        <f t="shared" si="103"/>
        <v>0</v>
      </c>
      <c r="FE104" s="54">
        <f t="shared" si="103"/>
        <v>0</v>
      </c>
      <c r="FF104" s="54">
        <f t="shared" si="103"/>
        <v>0</v>
      </c>
      <c r="FG104" s="54">
        <f t="shared" si="103"/>
        <v>0</v>
      </c>
      <c r="FH104" s="54">
        <f t="shared" si="103"/>
        <v>0</v>
      </c>
      <c r="FI104" s="54">
        <f t="shared" si="103"/>
        <v>0</v>
      </c>
      <c r="FJ104" s="54">
        <f t="shared" si="103"/>
        <v>0</v>
      </c>
      <c r="FK104" s="54">
        <f t="shared" si="103"/>
        <v>0</v>
      </c>
      <c r="FL104" s="54">
        <f t="shared" si="103"/>
        <v>0</v>
      </c>
      <c r="FM104" s="54">
        <f t="shared" si="103"/>
        <v>0</v>
      </c>
      <c r="FN104" s="54">
        <f t="shared" si="103"/>
        <v>0</v>
      </c>
      <c r="FO104" s="54">
        <f t="shared" si="98"/>
        <v>0</v>
      </c>
      <c r="FP104" s="54">
        <f t="shared" si="98"/>
        <v>0</v>
      </c>
      <c r="FQ104" s="54">
        <f t="shared" si="98"/>
        <v>0</v>
      </c>
      <c r="FR104" s="54">
        <f t="shared" si="98"/>
        <v>0</v>
      </c>
      <c r="FS104" s="54">
        <f t="shared" si="98"/>
        <v>0</v>
      </c>
      <c r="FT104" s="4" t="str">
        <f t="shared" si="95"/>
        <v/>
      </c>
      <c r="FU104" s="4" t="str">
        <f t="shared" si="95"/>
        <v/>
      </c>
      <c r="FV104" s="4" t="str">
        <f t="shared" si="95"/>
        <v/>
      </c>
      <c r="FW104" s="4">
        <f t="shared" si="95"/>
        <v>0</v>
      </c>
      <c r="FX104" s="4" t="str">
        <f t="shared" si="95"/>
        <v/>
      </c>
      <c r="FY104" s="4" t="str">
        <f t="shared" si="95"/>
        <v/>
      </c>
      <c r="FZ104" s="4" t="str">
        <f t="shared" si="95"/>
        <v/>
      </c>
      <c r="GA104" s="4">
        <f t="shared" si="95"/>
        <v>0</v>
      </c>
      <c r="GB104" s="4" t="str">
        <f t="shared" si="95"/>
        <v/>
      </c>
      <c r="GC104" s="4" t="str">
        <f t="shared" si="95"/>
        <v/>
      </c>
      <c r="GD104" s="4" t="str">
        <f t="shared" si="95"/>
        <v/>
      </c>
      <c r="GE104" s="4" t="str">
        <f t="shared" si="95"/>
        <v/>
      </c>
      <c r="GF104" s="4" t="str">
        <f t="shared" si="95"/>
        <v/>
      </c>
      <c r="GG104" s="4" t="str">
        <f t="shared" si="95"/>
        <v/>
      </c>
      <c r="GH104" s="4" t="str">
        <f t="shared" si="93"/>
        <v/>
      </c>
      <c r="GI104" s="4" t="str">
        <f t="shared" si="93"/>
        <v/>
      </c>
      <c r="GJ104" s="4" t="str">
        <f t="shared" si="93"/>
        <v/>
      </c>
      <c r="GK104" s="4" t="str">
        <f t="shared" si="93"/>
        <v/>
      </c>
      <c r="GL104" s="4" t="str">
        <f t="shared" si="93"/>
        <v/>
      </c>
      <c r="GM104" s="4" t="str">
        <f t="shared" si="93"/>
        <v/>
      </c>
      <c r="GN104" s="4" t="str">
        <f t="shared" si="105"/>
        <v/>
      </c>
      <c r="GO104" s="4" t="str">
        <f t="shared" si="105"/>
        <v/>
      </c>
      <c r="GP104" s="4" t="str">
        <f t="shared" si="105"/>
        <v/>
      </c>
      <c r="GQ104" s="4" t="str">
        <f t="shared" si="105"/>
        <v/>
      </c>
      <c r="GR104" s="4" t="str">
        <f t="shared" si="105"/>
        <v/>
      </c>
      <c r="GS104" s="4" t="str">
        <f t="shared" si="105"/>
        <v/>
      </c>
      <c r="GT104" s="4" t="str">
        <f t="shared" si="105"/>
        <v/>
      </c>
      <c r="GU104" s="4" t="str">
        <f t="shared" si="105"/>
        <v/>
      </c>
      <c r="GV104" s="4" t="str">
        <f t="shared" si="105"/>
        <v/>
      </c>
      <c r="GW104" s="4" t="str">
        <f t="shared" si="105"/>
        <v/>
      </c>
      <c r="GX104" s="4" t="str">
        <f t="shared" si="107"/>
        <v/>
      </c>
      <c r="GY104" s="4" t="str">
        <f t="shared" si="107"/>
        <v/>
      </c>
      <c r="GZ104" s="4" t="str">
        <f t="shared" si="107"/>
        <v/>
      </c>
      <c r="HA104" s="4" t="str">
        <f t="shared" si="107"/>
        <v/>
      </c>
      <c r="HB104" s="4" t="str">
        <f t="shared" si="107"/>
        <v/>
      </c>
      <c r="HC104" s="4" t="str">
        <f t="shared" si="107"/>
        <v/>
      </c>
      <c r="HD104" s="4" t="str">
        <f t="shared" si="107"/>
        <v/>
      </c>
      <c r="HE104" s="4" t="str">
        <f t="shared" si="100"/>
        <v/>
      </c>
      <c r="HF104" s="4" t="str">
        <f t="shared" si="100"/>
        <v/>
      </c>
      <c r="HG104" s="4" t="str">
        <f t="shared" si="100"/>
        <v/>
      </c>
    </row>
    <row r="105" spans="1:215" s="9" customFormat="1" ht="15" hidden="1" customHeight="1">
      <c r="A105" s="62">
        <v>30700002</v>
      </c>
      <c r="B105" s="97"/>
      <c r="C105" s="29" t="s">
        <v>194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4"/>
        <v/>
      </c>
      <c r="BQ105" s="4" t="str">
        <f t="shared" si="94"/>
        <v/>
      </c>
      <c r="BR105" s="4" t="str">
        <f t="shared" si="94"/>
        <v/>
      </c>
      <c r="BS105" s="4">
        <f t="shared" si="94"/>
        <v>0</v>
      </c>
      <c r="BT105" s="4" t="str">
        <f t="shared" si="94"/>
        <v/>
      </c>
      <c r="BU105" s="4">
        <f t="shared" si="94"/>
        <v>0</v>
      </c>
      <c r="BV105" s="4" t="str">
        <f t="shared" si="94"/>
        <v/>
      </c>
      <c r="BW105" s="4">
        <f t="shared" si="94"/>
        <v>0</v>
      </c>
      <c r="BX105" s="4" t="str">
        <f t="shared" si="94"/>
        <v/>
      </c>
      <c r="BY105" s="4" t="str">
        <f t="shared" si="94"/>
        <v/>
      </c>
      <c r="BZ105" s="4" t="str">
        <f t="shared" si="94"/>
        <v/>
      </c>
      <c r="CA105" s="4" t="str">
        <f t="shared" si="94"/>
        <v/>
      </c>
      <c r="CB105" s="4" t="str">
        <f t="shared" si="94"/>
        <v/>
      </c>
      <c r="CC105" s="4" t="str">
        <f t="shared" si="94"/>
        <v/>
      </c>
      <c r="CD105" s="4" t="str">
        <f t="shared" si="94"/>
        <v/>
      </c>
      <c r="CE105" s="4" t="str">
        <f t="shared" si="94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4"/>
        <v/>
      </c>
      <c r="CK105" s="4" t="str">
        <f t="shared" si="104"/>
        <v/>
      </c>
      <c r="CL105" s="4" t="str">
        <f t="shared" si="104"/>
        <v/>
      </c>
      <c r="CM105" s="4" t="str">
        <f t="shared" si="104"/>
        <v/>
      </c>
      <c r="CN105" s="4" t="str">
        <f t="shared" si="104"/>
        <v/>
      </c>
      <c r="CO105" s="4" t="str">
        <f t="shared" si="104"/>
        <v/>
      </c>
      <c r="CP105" s="4" t="str">
        <f t="shared" si="104"/>
        <v/>
      </c>
      <c r="CQ105" s="4" t="str">
        <f t="shared" si="104"/>
        <v/>
      </c>
      <c r="CR105" s="4" t="str">
        <f t="shared" si="104"/>
        <v/>
      </c>
      <c r="CS105" s="4" t="str">
        <f t="shared" si="104"/>
        <v/>
      </c>
      <c r="CT105" s="4" t="str">
        <f t="shared" si="106"/>
        <v/>
      </c>
      <c r="CU105" s="4" t="str">
        <f t="shared" si="106"/>
        <v/>
      </c>
      <c r="CV105" s="4" t="str">
        <f t="shared" si="106"/>
        <v/>
      </c>
      <c r="CW105" s="4" t="str">
        <f t="shared" si="106"/>
        <v/>
      </c>
      <c r="CX105" s="4" t="str">
        <f t="shared" si="106"/>
        <v/>
      </c>
      <c r="CY105" s="4" t="str">
        <f t="shared" si="106"/>
        <v/>
      </c>
      <c r="CZ105" s="4" t="str">
        <f t="shared" si="106"/>
        <v/>
      </c>
      <c r="DA105" s="4" t="str">
        <f t="shared" si="99"/>
        <v/>
      </c>
      <c r="DB105" s="4" t="str">
        <f t="shared" si="99"/>
        <v/>
      </c>
      <c r="DC105" s="4" t="str">
        <f t="shared" si="99"/>
        <v/>
      </c>
      <c r="DE105" s="63">
        <v>30700002</v>
      </c>
      <c r="DF105" s="97"/>
      <c r="DG105" s="29" t="s">
        <v>194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9"/>
        <v>0</v>
      </c>
      <c r="DX105" s="5">
        <f t="shared" si="109"/>
        <v>0</v>
      </c>
      <c r="DY105" s="5">
        <f t="shared" si="109"/>
        <v>0</v>
      </c>
      <c r="DZ105" s="5">
        <f t="shared" si="109"/>
        <v>0</v>
      </c>
      <c r="EA105" s="5">
        <f t="shared" si="109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4">
        <f t="shared" si="109"/>
        <v>0</v>
      </c>
      <c r="EG105" s="54">
        <f t="shared" si="109"/>
        <v>0</v>
      </c>
      <c r="EH105" s="54">
        <f t="shared" si="109"/>
        <v>0</v>
      </c>
      <c r="EI105" s="54">
        <f t="shared" si="109"/>
        <v>0</v>
      </c>
      <c r="EJ105" s="54">
        <f t="shared" si="109"/>
        <v>0</v>
      </c>
      <c r="EK105" s="54">
        <f t="shared" si="109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103"/>
        <v>0</v>
      </c>
      <c r="FB105" s="54">
        <f t="shared" si="103"/>
        <v>0</v>
      </c>
      <c r="FC105" s="54">
        <f t="shared" si="103"/>
        <v>0</v>
      </c>
      <c r="FD105" s="54">
        <f t="shared" si="103"/>
        <v>0</v>
      </c>
      <c r="FE105" s="54">
        <f t="shared" si="103"/>
        <v>0</v>
      </c>
      <c r="FF105" s="54">
        <f t="shared" si="103"/>
        <v>0</v>
      </c>
      <c r="FG105" s="54">
        <f t="shared" si="103"/>
        <v>0</v>
      </c>
      <c r="FH105" s="54">
        <f t="shared" si="103"/>
        <v>0</v>
      </c>
      <c r="FI105" s="54">
        <f t="shared" si="103"/>
        <v>0</v>
      </c>
      <c r="FJ105" s="54">
        <f t="shared" si="103"/>
        <v>0</v>
      </c>
      <c r="FK105" s="54">
        <f t="shared" si="103"/>
        <v>0</v>
      </c>
      <c r="FL105" s="54">
        <f t="shared" si="103"/>
        <v>0</v>
      </c>
      <c r="FM105" s="54">
        <f t="shared" si="103"/>
        <v>0</v>
      </c>
      <c r="FN105" s="54">
        <f t="shared" si="103"/>
        <v>0</v>
      </c>
      <c r="FO105" s="54">
        <f t="shared" si="98"/>
        <v>0</v>
      </c>
      <c r="FP105" s="54">
        <f t="shared" si="98"/>
        <v>0</v>
      </c>
      <c r="FQ105" s="54">
        <f t="shared" si="98"/>
        <v>0</v>
      </c>
      <c r="FR105" s="54">
        <f t="shared" si="98"/>
        <v>0</v>
      </c>
      <c r="FS105" s="54">
        <f t="shared" si="98"/>
        <v>0</v>
      </c>
      <c r="FT105" s="4" t="str">
        <f t="shared" si="95"/>
        <v/>
      </c>
      <c r="FU105" s="4" t="str">
        <f t="shared" si="95"/>
        <v/>
      </c>
      <c r="FV105" s="4" t="str">
        <f t="shared" si="95"/>
        <v/>
      </c>
      <c r="FW105" s="4">
        <f t="shared" si="95"/>
        <v>0</v>
      </c>
      <c r="FX105" s="4" t="str">
        <f t="shared" si="95"/>
        <v/>
      </c>
      <c r="FY105" s="4" t="str">
        <f t="shared" si="95"/>
        <v/>
      </c>
      <c r="FZ105" s="4" t="str">
        <f t="shared" si="95"/>
        <v/>
      </c>
      <c r="GA105" s="4">
        <f t="shared" si="95"/>
        <v>0</v>
      </c>
      <c r="GB105" s="4" t="str">
        <f t="shared" si="95"/>
        <v/>
      </c>
      <c r="GC105" s="4" t="str">
        <f t="shared" si="95"/>
        <v/>
      </c>
      <c r="GD105" s="4" t="str">
        <f t="shared" si="95"/>
        <v/>
      </c>
      <c r="GE105" s="4" t="str">
        <f t="shared" si="95"/>
        <v/>
      </c>
      <c r="GF105" s="4" t="str">
        <f t="shared" si="95"/>
        <v/>
      </c>
      <c r="GG105" s="4" t="str">
        <f t="shared" si="95"/>
        <v/>
      </c>
      <c r="GH105" s="4" t="str">
        <f t="shared" si="95"/>
        <v/>
      </c>
      <c r="GI105" s="4" t="str">
        <f t="shared" si="95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5"/>
        <v/>
      </c>
      <c r="GO105" s="4" t="str">
        <f t="shared" si="105"/>
        <v/>
      </c>
      <c r="GP105" s="4" t="str">
        <f t="shared" si="105"/>
        <v/>
      </c>
      <c r="GQ105" s="4" t="str">
        <f t="shared" si="105"/>
        <v/>
      </c>
      <c r="GR105" s="4" t="str">
        <f t="shared" si="105"/>
        <v/>
      </c>
      <c r="GS105" s="4" t="str">
        <f t="shared" si="105"/>
        <v/>
      </c>
      <c r="GT105" s="4" t="str">
        <f t="shared" si="105"/>
        <v/>
      </c>
      <c r="GU105" s="4" t="str">
        <f t="shared" si="105"/>
        <v/>
      </c>
      <c r="GV105" s="4" t="str">
        <f t="shared" si="105"/>
        <v/>
      </c>
      <c r="GW105" s="4" t="str">
        <f t="shared" si="105"/>
        <v/>
      </c>
      <c r="GX105" s="4" t="str">
        <f t="shared" si="107"/>
        <v/>
      </c>
      <c r="GY105" s="4" t="str">
        <f t="shared" si="107"/>
        <v/>
      </c>
      <c r="GZ105" s="4" t="str">
        <f t="shared" si="107"/>
        <v/>
      </c>
      <c r="HA105" s="4" t="str">
        <f t="shared" si="107"/>
        <v/>
      </c>
      <c r="HB105" s="4" t="str">
        <f t="shared" si="107"/>
        <v/>
      </c>
      <c r="HC105" s="4" t="str">
        <f t="shared" si="107"/>
        <v/>
      </c>
      <c r="HD105" s="4" t="str">
        <f t="shared" si="107"/>
        <v/>
      </c>
      <c r="HE105" s="4" t="str">
        <f t="shared" si="100"/>
        <v/>
      </c>
      <c r="HF105" s="4" t="str">
        <f t="shared" si="100"/>
        <v/>
      </c>
      <c r="HG105" s="4" t="str">
        <f t="shared" si="100"/>
        <v/>
      </c>
    </row>
    <row r="106" spans="1:215" s="9" customFormat="1" ht="15" hidden="1" customHeight="1">
      <c r="A106" s="62">
        <v>30700003</v>
      </c>
      <c r="B106" s="97"/>
      <c r="C106" s="29" t="s">
        <v>195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4"/>
        <v/>
      </c>
      <c r="BQ106" s="4" t="str">
        <f t="shared" si="94"/>
        <v/>
      </c>
      <c r="BR106" s="4" t="str">
        <f t="shared" si="94"/>
        <v/>
      </c>
      <c r="BS106" s="4">
        <f t="shared" si="94"/>
        <v>0</v>
      </c>
      <c r="BT106" s="4" t="str">
        <f t="shared" si="94"/>
        <v/>
      </c>
      <c r="BU106" s="4">
        <f t="shared" si="94"/>
        <v>0</v>
      </c>
      <c r="BV106" s="4" t="str">
        <f t="shared" si="94"/>
        <v/>
      </c>
      <c r="BW106" s="4">
        <f t="shared" si="94"/>
        <v>0</v>
      </c>
      <c r="BX106" s="4" t="str">
        <f t="shared" si="94"/>
        <v/>
      </c>
      <c r="BY106" s="4" t="str">
        <f t="shared" si="94"/>
        <v/>
      </c>
      <c r="BZ106" s="4" t="str">
        <f t="shared" si="94"/>
        <v/>
      </c>
      <c r="CA106" s="4" t="str">
        <f t="shared" si="94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4"/>
        <v/>
      </c>
      <c r="CK106" s="4" t="str">
        <f t="shared" si="104"/>
        <v/>
      </c>
      <c r="CL106" s="4" t="str">
        <f t="shared" si="104"/>
        <v/>
      </c>
      <c r="CM106" s="4" t="str">
        <f t="shared" si="104"/>
        <v/>
      </c>
      <c r="CN106" s="4" t="str">
        <f t="shared" si="104"/>
        <v/>
      </c>
      <c r="CO106" s="4" t="str">
        <f t="shared" si="104"/>
        <v/>
      </c>
      <c r="CP106" s="4" t="str">
        <f t="shared" si="104"/>
        <v/>
      </c>
      <c r="CQ106" s="4" t="str">
        <f t="shared" si="104"/>
        <v/>
      </c>
      <c r="CR106" s="4" t="str">
        <f t="shared" si="104"/>
        <v/>
      </c>
      <c r="CS106" s="4" t="str">
        <f t="shared" si="104"/>
        <v/>
      </c>
      <c r="CT106" s="4" t="str">
        <f t="shared" si="106"/>
        <v/>
      </c>
      <c r="CU106" s="4" t="str">
        <f t="shared" si="106"/>
        <v/>
      </c>
      <c r="CV106" s="4" t="str">
        <f t="shared" si="106"/>
        <v/>
      </c>
      <c r="CW106" s="4" t="str">
        <f t="shared" si="106"/>
        <v/>
      </c>
      <c r="CX106" s="4" t="str">
        <f t="shared" si="106"/>
        <v/>
      </c>
      <c r="CY106" s="4" t="str">
        <f t="shared" si="106"/>
        <v/>
      </c>
      <c r="CZ106" s="4" t="str">
        <f t="shared" si="106"/>
        <v/>
      </c>
      <c r="DA106" s="4" t="str">
        <f t="shared" si="99"/>
        <v/>
      </c>
      <c r="DB106" s="4" t="str">
        <f t="shared" si="99"/>
        <v/>
      </c>
      <c r="DC106" s="4" t="str">
        <f t="shared" si="99"/>
        <v/>
      </c>
      <c r="DE106" s="63">
        <v>30700003</v>
      </c>
      <c r="DF106" s="97"/>
      <c r="DG106" s="29" t="s">
        <v>195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9"/>
        <v>0</v>
      </c>
      <c r="DX106" s="5">
        <f t="shared" si="109"/>
        <v>0</v>
      </c>
      <c r="DY106" s="5">
        <f t="shared" si="109"/>
        <v>0</v>
      </c>
      <c r="DZ106" s="5">
        <f t="shared" si="109"/>
        <v>0</v>
      </c>
      <c r="EA106" s="5">
        <f t="shared" si="109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4">
        <f t="shared" si="109"/>
        <v>0</v>
      </c>
      <c r="EG106" s="54">
        <f t="shared" si="109"/>
        <v>0</v>
      </c>
      <c r="EH106" s="54">
        <f t="shared" si="109"/>
        <v>0</v>
      </c>
      <c r="EI106" s="54">
        <f t="shared" si="109"/>
        <v>0</v>
      </c>
      <c r="EJ106" s="54">
        <f t="shared" si="109"/>
        <v>0</v>
      </c>
      <c r="EK106" s="54">
        <f t="shared" si="109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103"/>
        <v>0</v>
      </c>
      <c r="FB106" s="54">
        <f t="shared" si="103"/>
        <v>0</v>
      </c>
      <c r="FC106" s="54">
        <f t="shared" si="103"/>
        <v>0</v>
      </c>
      <c r="FD106" s="54">
        <f t="shared" si="103"/>
        <v>0</v>
      </c>
      <c r="FE106" s="54">
        <f t="shared" si="103"/>
        <v>0</v>
      </c>
      <c r="FF106" s="54">
        <f t="shared" si="103"/>
        <v>0</v>
      </c>
      <c r="FG106" s="54">
        <f t="shared" si="103"/>
        <v>0</v>
      </c>
      <c r="FH106" s="54">
        <f t="shared" si="103"/>
        <v>0</v>
      </c>
      <c r="FI106" s="54">
        <f t="shared" si="103"/>
        <v>0</v>
      </c>
      <c r="FJ106" s="54">
        <f t="shared" si="103"/>
        <v>0</v>
      </c>
      <c r="FK106" s="54">
        <f t="shared" si="103"/>
        <v>0</v>
      </c>
      <c r="FL106" s="54">
        <f t="shared" si="103"/>
        <v>0</v>
      </c>
      <c r="FM106" s="54">
        <f t="shared" si="103"/>
        <v>0</v>
      </c>
      <c r="FN106" s="54">
        <f t="shared" si="103"/>
        <v>0</v>
      </c>
      <c r="FO106" s="54">
        <f t="shared" si="98"/>
        <v>0</v>
      </c>
      <c r="FP106" s="54">
        <f t="shared" si="98"/>
        <v>0</v>
      </c>
      <c r="FQ106" s="54">
        <f t="shared" si="98"/>
        <v>0</v>
      </c>
      <c r="FR106" s="54">
        <f t="shared" si="98"/>
        <v>0</v>
      </c>
      <c r="FS106" s="54">
        <f t="shared" si="98"/>
        <v>0</v>
      </c>
      <c r="FT106" s="4" t="str">
        <f t="shared" si="95"/>
        <v/>
      </c>
      <c r="FU106" s="4" t="str">
        <f t="shared" si="95"/>
        <v/>
      </c>
      <c r="FV106" s="4" t="str">
        <f t="shared" si="95"/>
        <v/>
      </c>
      <c r="FW106" s="4">
        <f t="shared" si="95"/>
        <v>0</v>
      </c>
      <c r="FX106" s="4" t="str">
        <f t="shared" si="95"/>
        <v/>
      </c>
      <c r="FY106" s="4" t="str">
        <f t="shared" si="95"/>
        <v/>
      </c>
      <c r="FZ106" s="4" t="str">
        <f t="shared" si="95"/>
        <v/>
      </c>
      <c r="GA106" s="4">
        <f t="shared" si="95"/>
        <v>0</v>
      </c>
      <c r="GB106" s="4" t="str">
        <f t="shared" si="95"/>
        <v/>
      </c>
      <c r="GC106" s="4" t="str">
        <f t="shared" si="95"/>
        <v/>
      </c>
      <c r="GD106" s="4" t="str">
        <f t="shared" si="95"/>
        <v/>
      </c>
      <c r="GE106" s="4" t="str">
        <f t="shared" si="95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5"/>
        <v/>
      </c>
      <c r="GO106" s="4" t="str">
        <f t="shared" si="105"/>
        <v/>
      </c>
      <c r="GP106" s="4" t="str">
        <f t="shared" si="105"/>
        <v/>
      </c>
      <c r="GQ106" s="4" t="str">
        <f t="shared" si="105"/>
        <v/>
      </c>
      <c r="GR106" s="4" t="str">
        <f t="shared" si="105"/>
        <v/>
      </c>
      <c r="GS106" s="4" t="str">
        <f t="shared" si="105"/>
        <v/>
      </c>
      <c r="GT106" s="4" t="str">
        <f t="shared" si="105"/>
        <v/>
      </c>
      <c r="GU106" s="4" t="str">
        <f t="shared" si="105"/>
        <v/>
      </c>
      <c r="GV106" s="4" t="str">
        <f t="shared" si="105"/>
        <v/>
      </c>
      <c r="GW106" s="4" t="str">
        <f t="shared" si="105"/>
        <v/>
      </c>
      <c r="GX106" s="4" t="str">
        <f t="shared" si="107"/>
        <v/>
      </c>
      <c r="GY106" s="4" t="str">
        <f t="shared" si="107"/>
        <v/>
      </c>
      <c r="GZ106" s="4" t="str">
        <f t="shared" si="107"/>
        <v/>
      </c>
      <c r="HA106" s="4" t="str">
        <f t="shared" si="107"/>
        <v/>
      </c>
      <c r="HB106" s="4" t="str">
        <f t="shared" si="107"/>
        <v/>
      </c>
      <c r="HC106" s="4" t="str">
        <f t="shared" si="107"/>
        <v/>
      </c>
      <c r="HD106" s="4" t="str">
        <f t="shared" si="107"/>
        <v/>
      </c>
      <c r="HE106" s="4" t="str">
        <f t="shared" si="100"/>
        <v/>
      </c>
      <c r="HF106" s="4" t="str">
        <f t="shared" si="100"/>
        <v/>
      </c>
      <c r="HG106" s="4" t="str">
        <f t="shared" si="100"/>
        <v/>
      </c>
    </row>
    <row r="107" spans="1:215" s="9" customFormat="1" ht="15" hidden="1" customHeight="1">
      <c r="A107" s="62">
        <v>30700004</v>
      </c>
      <c r="B107" s="96"/>
      <c r="C107" s="29" t="s">
        <v>196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4"/>
        <v/>
      </c>
      <c r="CK107" s="4" t="str">
        <f t="shared" si="104"/>
        <v/>
      </c>
      <c r="CL107" s="4" t="str">
        <f t="shared" si="104"/>
        <v/>
      </c>
      <c r="CM107" s="4" t="str">
        <f t="shared" si="104"/>
        <v/>
      </c>
      <c r="CN107" s="4" t="str">
        <f t="shared" si="104"/>
        <v/>
      </c>
      <c r="CO107" s="4" t="str">
        <f t="shared" si="104"/>
        <v/>
      </c>
      <c r="CP107" s="4" t="str">
        <f t="shared" si="104"/>
        <v/>
      </c>
      <c r="CQ107" s="4" t="str">
        <f t="shared" si="104"/>
        <v/>
      </c>
      <c r="CR107" s="4" t="str">
        <f t="shared" si="104"/>
        <v/>
      </c>
      <c r="CS107" s="4" t="str">
        <f t="shared" si="104"/>
        <v/>
      </c>
      <c r="CT107" s="4" t="str">
        <f t="shared" si="106"/>
        <v/>
      </c>
      <c r="CU107" s="4" t="str">
        <f t="shared" si="106"/>
        <v/>
      </c>
      <c r="CV107" s="4" t="str">
        <f t="shared" si="106"/>
        <v/>
      </c>
      <c r="CW107" s="4" t="str">
        <f t="shared" si="106"/>
        <v/>
      </c>
      <c r="CX107" s="4" t="str">
        <f t="shared" si="106"/>
        <v/>
      </c>
      <c r="CY107" s="4" t="str">
        <f t="shared" si="106"/>
        <v/>
      </c>
      <c r="CZ107" s="4" t="str">
        <f t="shared" si="106"/>
        <v/>
      </c>
      <c r="DA107" s="4" t="str">
        <f t="shared" si="99"/>
        <v/>
      </c>
      <c r="DB107" s="4" t="str">
        <f t="shared" si="99"/>
        <v/>
      </c>
      <c r="DC107" s="4" t="str">
        <f t="shared" si="99"/>
        <v/>
      </c>
      <c r="DE107" s="63">
        <v>30700004</v>
      </c>
      <c r="DF107" s="96"/>
      <c r="DG107" s="29" t="s">
        <v>196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9"/>
        <v>0</v>
      </c>
      <c r="DX107" s="5">
        <f t="shared" si="109"/>
        <v>0</v>
      </c>
      <c r="DY107" s="5">
        <f t="shared" si="109"/>
        <v>0</v>
      </c>
      <c r="DZ107" s="5">
        <f t="shared" si="109"/>
        <v>0</v>
      </c>
      <c r="EA107" s="5">
        <f t="shared" si="109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4">
        <f t="shared" si="109"/>
        <v>0</v>
      </c>
      <c r="EG107" s="54">
        <f t="shared" si="109"/>
        <v>0</v>
      </c>
      <c r="EH107" s="54">
        <f t="shared" si="109"/>
        <v>0</v>
      </c>
      <c r="EI107" s="54">
        <f t="shared" si="109"/>
        <v>0</v>
      </c>
      <c r="EJ107" s="54">
        <f t="shared" si="109"/>
        <v>0</v>
      </c>
      <c r="EK107" s="54">
        <f t="shared" si="109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103"/>
        <v>0</v>
      </c>
      <c r="FB107" s="54">
        <f t="shared" si="103"/>
        <v>0</v>
      </c>
      <c r="FC107" s="54">
        <f t="shared" si="103"/>
        <v>0</v>
      </c>
      <c r="FD107" s="54">
        <f t="shared" si="103"/>
        <v>0</v>
      </c>
      <c r="FE107" s="54">
        <f t="shared" si="103"/>
        <v>0</v>
      </c>
      <c r="FF107" s="54">
        <f t="shared" si="103"/>
        <v>0</v>
      </c>
      <c r="FG107" s="54">
        <f t="shared" si="103"/>
        <v>0</v>
      </c>
      <c r="FH107" s="54">
        <f t="shared" si="103"/>
        <v>0</v>
      </c>
      <c r="FI107" s="54">
        <f t="shared" si="103"/>
        <v>0</v>
      </c>
      <c r="FJ107" s="54">
        <f t="shared" si="103"/>
        <v>0</v>
      </c>
      <c r="FK107" s="54">
        <f t="shared" si="103"/>
        <v>0</v>
      </c>
      <c r="FL107" s="54">
        <f t="shared" si="103"/>
        <v>0</v>
      </c>
      <c r="FM107" s="54">
        <f t="shared" si="103"/>
        <v>0</v>
      </c>
      <c r="FN107" s="54">
        <f t="shared" si="103"/>
        <v>0</v>
      </c>
      <c r="FO107" s="54">
        <f t="shared" si="98"/>
        <v>0</v>
      </c>
      <c r="FP107" s="54">
        <f t="shared" si="98"/>
        <v>0</v>
      </c>
      <c r="FQ107" s="54">
        <f t="shared" si="98"/>
        <v>0</v>
      </c>
      <c r="FR107" s="54">
        <f t="shared" si="98"/>
        <v>0</v>
      </c>
      <c r="FS107" s="54">
        <f t="shared" si="98"/>
        <v>0</v>
      </c>
      <c r="FT107" s="4" t="str">
        <f t="shared" ref="FT107:GF143" si="115">IF(ISERROR(EF107/DN107*100),"",(EF107/DN107*100))</f>
        <v/>
      </c>
      <c r="FU107" s="4" t="str">
        <f t="shared" si="115"/>
        <v/>
      </c>
      <c r="FV107" s="4" t="str">
        <f t="shared" si="115"/>
        <v/>
      </c>
      <c r="FW107" s="4">
        <f t="shared" si="115"/>
        <v>0</v>
      </c>
      <c r="FX107" s="4" t="str">
        <f t="shared" si="115"/>
        <v/>
      </c>
      <c r="FY107" s="4" t="str">
        <f t="shared" si="115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5"/>
        <v/>
      </c>
      <c r="GO107" s="4" t="str">
        <f t="shared" si="105"/>
        <v/>
      </c>
      <c r="GP107" s="4" t="str">
        <f t="shared" si="105"/>
        <v/>
      </c>
      <c r="GQ107" s="4" t="str">
        <f t="shared" si="105"/>
        <v/>
      </c>
      <c r="GR107" s="4" t="str">
        <f t="shared" si="105"/>
        <v/>
      </c>
      <c r="GS107" s="4" t="str">
        <f t="shared" si="105"/>
        <v/>
      </c>
      <c r="GT107" s="4" t="str">
        <f t="shared" si="105"/>
        <v/>
      </c>
      <c r="GU107" s="4" t="str">
        <f t="shared" si="105"/>
        <v/>
      </c>
      <c r="GV107" s="4" t="str">
        <f t="shared" si="105"/>
        <v/>
      </c>
      <c r="GW107" s="4" t="str">
        <f t="shared" si="105"/>
        <v/>
      </c>
      <c r="GX107" s="4" t="str">
        <f t="shared" si="107"/>
        <v/>
      </c>
      <c r="GY107" s="4" t="str">
        <f t="shared" si="107"/>
        <v/>
      </c>
      <c r="GZ107" s="4" t="str">
        <f t="shared" si="107"/>
        <v/>
      </c>
      <c r="HA107" s="4" t="str">
        <f t="shared" si="107"/>
        <v/>
      </c>
      <c r="HB107" s="4" t="str">
        <f t="shared" si="107"/>
        <v/>
      </c>
      <c r="HC107" s="4" t="str">
        <f t="shared" si="107"/>
        <v/>
      </c>
      <c r="HD107" s="4" t="str">
        <f t="shared" si="107"/>
        <v/>
      </c>
      <c r="HE107" s="4" t="str">
        <f t="shared" si="100"/>
        <v/>
      </c>
      <c r="HF107" s="4" t="str">
        <f t="shared" si="100"/>
        <v/>
      </c>
      <c r="HG107" s="4" t="str">
        <f t="shared" si="100"/>
        <v/>
      </c>
    </row>
    <row r="108" spans="1:215" s="9" customFormat="1" ht="15" hidden="1" customHeight="1">
      <c r="A108" s="60">
        <v>30600009</v>
      </c>
      <c r="B108" s="95" t="s">
        <v>198</v>
      </c>
      <c r="C108" s="29" t="s">
        <v>199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4"/>
        <v/>
      </c>
      <c r="CK108" s="4" t="str">
        <f t="shared" si="104"/>
        <v/>
      </c>
      <c r="CL108" s="4" t="str">
        <f t="shared" si="104"/>
        <v/>
      </c>
      <c r="CM108" s="4" t="str">
        <f t="shared" si="104"/>
        <v/>
      </c>
      <c r="CN108" s="4" t="str">
        <f t="shared" si="104"/>
        <v/>
      </c>
      <c r="CO108" s="4" t="str">
        <f t="shared" si="104"/>
        <v/>
      </c>
      <c r="CP108" s="4" t="str">
        <f t="shared" si="104"/>
        <v/>
      </c>
      <c r="CQ108" s="4" t="str">
        <f t="shared" si="104"/>
        <v/>
      </c>
      <c r="CR108" s="4" t="str">
        <f t="shared" si="104"/>
        <v/>
      </c>
      <c r="CS108" s="4" t="str">
        <f t="shared" si="104"/>
        <v/>
      </c>
      <c r="CT108" s="4" t="str">
        <f t="shared" si="106"/>
        <v/>
      </c>
      <c r="CU108" s="4" t="str">
        <f t="shared" si="106"/>
        <v/>
      </c>
      <c r="CV108" s="4" t="str">
        <f t="shared" si="106"/>
        <v/>
      </c>
      <c r="CW108" s="4" t="str">
        <f t="shared" si="106"/>
        <v/>
      </c>
      <c r="CX108" s="4" t="str">
        <f t="shared" si="106"/>
        <v/>
      </c>
      <c r="CY108" s="4" t="str">
        <f t="shared" si="106"/>
        <v/>
      </c>
      <c r="CZ108" s="4" t="str">
        <f t="shared" si="106"/>
        <v/>
      </c>
      <c r="DA108" s="4" t="str">
        <f t="shared" si="99"/>
        <v/>
      </c>
      <c r="DB108" s="4" t="str">
        <f t="shared" si="99"/>
        <v/>
      </c>
      <c r="DC108" s="4" t="str">
        <f t="shared" si="99"/>
        <v/>
      </c>
      <c r="DE108" s="61">
        <v>30600009</v>
      </c>
      <c r="DF108" s="95" t="s">
        <v>198</v>
      </c>
      <c r="DG108" s="29" t="s">
        <v>199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9"/>
        <v>0</v>
      </c>
      <c r="DX108" s="5">
        <f t="shared" si="109"/>
        <v>0</v>
      </c>
      <c r="DY108" s="5">
        <f t="shared" si="109"/>
        <v>0</v>
      </c>
      <c r="DZ108" s="5">
        <f t="shared" si="109"/>
        <v>0</v>
      </c>
      <c r="EA108" s="5">
        <f t="shared" si="109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4">
        <f t="shared" si="109"/>
        <v>0</v>
      </c>
      <c r="EG108" s="54">
        <f t="shared" si="109"/>
        <v>0</v>
      </c>
      <c r="EH108" s="54">
        <f t="shared" si="109"/>
        <v>0</v>
      </c>
      <c r="EI108" s="54">
        <f t="shared" si="109"/>
        <v>0</v>
      </c>
      <c r="EJ108" s="54">
        <f t="shared" si="109"/>
        <v>0</v>
      </c>
      <c r="EK108" s="54">
        <f t="shared" si="109"/>
        <v>0</v>
      </c>
      <c r="EL108" s="54">
        <f t="shared" si="109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103"/>
        <v>0</v>
      </c>
      <c r="FB108" s="54">
        <f t="shared" si="103"/>
        <v>0</v>
      </c>
      <c r="FC108" s="54">
        <f t="shared" si="103"/>
        <v>0</v>
      </c>
      <c r="FD108" s="54">
        <f t="shared" si="103"/>
        <v>0</v>
      </c>
      <c r="FE108" s="54">
        <f t="shared" si="103"/>
        <v>0</v>
      </c>
      <c r="FF108" s="54">
        <f t="shared" si="103"/>
        <v>0</v>
      </c>
      <c r="FG108" s="54">
        <f t="shared" si="103"/>
        <v>0</v>
      </c>
      <c r="FH108" s="54">
        <f t="shared" si="103"/>
        <v>0</v>
      </c>
      <c r="FI108" s="54">
        <f t="shared" si="103"/>
        <v>0</v>
      </c>
      <c r="FJ108" s="54">
        <f t="shared" si="103"/>
        <v>0</v>
      </c>
      <c r="FK108" s="54">
        <f t="shared" si="103"/>
        <v>0</v>
      </c>
      <c r="FL108" s="54">
        <f t="shared" si="103"/>
        <v>0</v>
      </c>
      <c r="FM108" s="54">
        <f t="shared" si="103"/>
        <v>0</v>
      </c>
      <c r="FN108" s="54">
        <f t="shared" si="103"/>
        <v>0</v>
      </c>
      <c r="FO108" s="54">
        <f t="shared" si="98"/>
        <v>0</v>
      </c>
      <c r="FP108" s="54">
        <f t="shared" si="98"/>
        <v>0</v>
      </c>
      <c r="FQ108" s="54">
        <f t="shared" si="98"/>
        <v>0</v>
      </c>
      <c r="FR108" s="54">
        <f t="shared" si="98"/>
        <v>0</v>
      </c>
      <c r="FS108" s="54">
        <f t="shared" si="98"/>
        <v>0</v>
      </c>
      <c r="FT108" s="4" t="str">
        <f t="shared" si="115"/>
        <v/>
      </c>
      <c r="FU108" s="4" t="str">
        <f t="shared" si="115"/>
        <v/>
      </c>
      <c r="FV108" s="4" t="str">
        <f t="shared" si="115"/>
        <v/>
      </c>
      <c r="FW108" s="4">
        <f t="shared" si="115"/>
        <v>0</v>
      </c>
      <c r="FX108" s="4" t="str">
        <f t="shared" si="115"/>
        <v/>
      </c>
      <c r="FY108" s="4" t="str">
        <f t="shared" si="115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5"/>
        <v/>
      </c>
      <c r="GO108" s="4" t="str">
        <f t="shared" si="105"/>
        <v/>
      </c>
      <c r="GP108" s="4" t="str">
        <f t="shared" si="105"/>
        <v/>
      </c>
      <c r="GQ108" s="4" t="str">
        <f t="shared" si="105"/>
        <v/>
      </c>
      <c r="GR108" s="4" t="str">
        <f t="shared" si="105"/>
        <v/>
      </c>
      <c r="GS108" s="4" t="str">
        <f t="shared" si="105"/>
        <v/>
      </c>
      <c r="GT108" s="4" t="str">
        <f t="shared" si="105"/>
        <v/>
      </c>
      <c r="GU108" s="4" t="str">
        <f t="shared" si="105"/>
        <v/>
      </c>
      <c r="GV108" s="4" t="str">
        <f t="shared" si="105"/>
        <v/>
      </c>
      <c r="GW108" s="4" t="str">
        <f t="shared" si="105"/>
        <v/>
      </c>
      <c r="GX108" s="4" t="str">
        <f t="shared" si="107"/>
        <v/>
      </c>
      <c r="GY108" s="4" t="str">
        <f t="shared" si="107"/>
        <v/>
      </c>
      <c r="GZ108" s="4" t="str">
        <f t="shared" si="107"/>
        <v/>
      </c>
      <c r="HA108" s="4" t="str">
        <f t="shared" si="107"/>
        <v/>
      </c>
      <c r="HB108" s="4" t="str">
        <f t="shared" si="107"/>
        <v/>
      </c>
      <c r="HC108" s="4" t="str">
        <f t="shared" si="107"/>
        <v/>
      </c>
      <c r="HD108" s="4" t="str">
        <f t="shared" si="107"/>
        <v/>
      </c>
      <c r="HE108" s="4" t="str">
        <f t="shared" si="100"/>
        <v/>
      </c>
      <c r="HF108" s="4" t="str">
        <f t="shared" si="100"/>
        <v/>
      </c>
      <c r="HG108" s="4" t="str">
        <f t="shared" si="100"/>
        <v/>
      </c>
    </row>
    <row r="109" spans="1:215" s="9" customFormat="1" ht="15" hidden="1" customHeight="1">
      <c r="A109" s="60">
        <v>30600010</v>
      </c>
      <c r="B109" s="96"/>
      <c r="C109" s="29" t="s">
        <v>170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4"/>
        <v/>
      </c>
      <c r="CK109" s="4" t="str">
        <f t="shared" si="104"/>
        <v/>
      </c>
      <c r="CL109" s="4" t="str">
        <f t="shared" si="104"/>
        <v/>
      </c>
      <c r="CM109" s="4" t="str">
        <f t="shared" si="104"/>
        <v/>
      </c>
      <c r="CN109" s="4" t="str">
        <f t="shared" si="104"/>
        <v/>
      </c>
      <c r="CO109" s="4" t="str">
        <f t="shared" si="104"/>
        <v/>
      </c>
      <c r="CP109" s="4" t="str">
        <f t="shared" si="104"/>
        <v/>
      </c>
      <c r="CQ109" s="4" t="str">
        <f t="shared" si="104"/>
        <v/>
      </c>
      <c r="CR109" s="4" t="str">
        <f t="shared" si="104"/>
        <v/>
      </c>
      <c r="CS109" s="4" t="str">
        <f t="shared" si="104"/>
        <v/>
      </c>
      <c r="CT109" s="4" t="str">
        <f t="shared" si="106"/>
        <v/>
      </c>
      <c r="CU109" s="4" t="str">
        <f t="shared" si="106"/>
        <v/>
      </c>
      <c r="CV109" s="4" t="str">
        <f t="shared" si="106"/>
        <v/>
      </c>
      <c r="CW109" s="4" t="str">
        <f t="shared" si="106"/>
        <v/>
      </c>
      <c r="CX109" s="4" t="str">
        <f t="shared" si="106"/>
        <v/>
      </c>
      <c r="CY109" s="4" t="str">
        <f t="shared" si="106"/>
        <v/>
      </c>
      <c r="CZ109" s="4" t="str">
        <f t="shared" si="106"/>
        <v/>
      </c>
      <c r="DA109" s="4" t="str">
        <f t="shared" si="99"/>
        <v/>
      </c>
      <c r="DB109" s="4" t="str">
        <f t="shared" si="99"/>
        <v/>
      </c>
      <c r="DC109" s="4" t="str">
        <f t="shared" si="99"/>
        <v/>
      </c>
      <c r="DE109" s="61">
        <v>30600010</v>
      </c>
      <c r="DF109" s="96"/>
      <c r="DG109" s="29" t="s">
        <v>170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9"/>
        <v>0</v>
      </c>
      <c r="DX109" s="5">
        <f t="shared" si="109"/>
        <v>0</v>
      </c>
      <c r="DY109" s="5">
        <f t="shared" si="109"/>
        <v>0</v>
      </c>
      <c r="DZ109" s="5">
        <f t="shared" si="109"/>
        <v>0</v>
      </c>
      <c r="EA109" s="5">
        <f t="shared" si="109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4">
        <f t="shared" si="109"/>
        <v>0</v>
      </c>
      <c r="EG109" s="54">
        <f t="shared" si="109"/>
        <v>0</v>
      </c>
      <c r="EH109" s="54">
        <f t="shared" si="109"/>
        <v>0</v>
      </c>
      <c r="EI109" s="54">
        <f t="shared" si="109"/>
        <v>0</v>
      </c>
      <c r="EJ109" s="54">
        <f t="shared" si="109"/>
        <v>0</v>
      </c>
      <c r="EK109" s="54">
        <f t="shared" si="109"/>
        <v>0</v>
      </c>
      <c r="EL109" s="54">
        <f t="shared" si="109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103"/>
        <v>0</v>
      </c>
      <c r="FB109" s="54">
        <f t="shared" si="103"/>
        <v>0</v>
      </c>
      <c r="FC109" s="54">
        <f t="shared" si="103"/>
        <v>0</v>
      </c>
      <c r="FD109" s="54">
        <f t="shared" si="103"/>
        <v>0</v>
      </c>
      <c r="FE109" s="54">
        <f t="shared" si="103"/>
        <v>0</v>
      </c>
      <c r="FF109" s="54">
        <f t="shared" si="103"/>
        <v>0</v>
      </c>
      <c r="FG109" s="54">
        <f t="shared" si="103"/>
        <v>0</v>
      </c>
      <c r="FH109" s="54">
        <f t="shared" si="103"/>
        <v>0</v>
      </c>
      <c r="FI109" s="54">
        <f t="shared" si="103"/>
        <v>0</v>
      </c>
      <c r="FJ109" s="54">
        <f t="shared" si="103"/>
        <v>0</v>
      </c>
      <c r="FK109" s="54">
        <f t="shared" si="103"/>
        <v>0</v>
      </c>
      <c r="FL109" s="54">
        <f t="shared" si="103"/>
        <v>0</v>
      </c>
      <c r="FM109" s="54">
        <f t="shared" si="103"/>
        <v>0</v>
      </c>
      <c r="FN109" s="54">
        <f t="shared" si="103"/>
        <v>0</v>
      </c>
      <c r="FO109" s="54">
        <f t="shared" si="98"/>
        <v>0</v>
      </c>
      <c r="FP109" s="54">
        <f t="shared" si="98"/>
        <v>0</v>
      </c>
      <c r="FQ109" s="54">
        <f t="shared" si="98"/>
        <v>0</v>
      </c>
      <c r="FR109" s="54">
        <f t="shared" si="98"/>
        <v>0</v>
      </c>
      <c r="FS109" s="54">
        <f t="shared" si="98"/>
        <v>0</v>
      </c>
      <c r="FT109" s="4" t="str">
        <f t="shared" si="115"/>
        <v/>
      </c>
      <c r="FU109" s="4" t="str">
        <f t="shared" si="115"/>
        <v/>
      </c>
      <c r="FV109" s="4" t="str">
        <f t="shared" si="115"/>
        <v/>
      </c>
      <c r="FW109" s="4">
        <f t="shared" si="115"/>
        <v>0</v>
      </c>
      <c r="FX109" s="4" t="str">
        <f t="shared" si="115"/>
        <v/>
      </c>
      <c r="FY109" s="4" t="str">
        <f t="shared" si="115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5"/>
        <v/>
      </c>
      <c r="GO109" s="4" t="str">
        <f t="shared" si="105"/>
        <v/>
      </c>
      <c r="GP109" s="4" t="str">
        <f t="shared" si="105"/>
        <v/>
      </c>
      <c r="GQ109" s="4" t="str">
        <f t="shared" si="105"/>
        <v/>
      </c>
      <c r="GR109" s="4" t="str">
        <f t="shared" si="105"/>
        <v/>
      </c>
      <c r="GS109" s="4" t="str">
        <f t="shared" si="105"/>
        <v/>
      </c>
      <c r="GT109" s="4" t="str">
        <f t="shared" si="105"/>
        <v/>
      </c>
      <c r="GU109" s="4" t="str">
        <f t="shared" si="105"/>
        <v/>
      </c>
      <c r="GV109" s="4" t="str">
        <f t="shared" si="105"/>
        <v/>
      </c>
      <c r="GW109" s="4" t="str">
        <f t="shared" si="105"/>
        <v/>
      </c>
      <c r="GX109" s="4" t="str">
        <f t="shared" si="107"/>
        <v/>
      </c>
      <c r="GY109" s="4" t="str">
        <f t="shared" si="107"/>
        <v/>
      </c>
      <c r="GZ109" s="4" t="str">
        <f t="shared" si="107"/>
        <v/>
      </c>
      <c r="HA109" s="4" t="str">
        <f t="shared" si="107"/>
        <v/>
      </c>
      <c r="HB109" s="4" t="str">
        <f t="shared" si="107"/>
        <v/>
      </c>
      <c r="HC109" s="4" t="str">
        <f t="shared" si="107"/>
        <v/>
      </c>
      <c r="HD109" s="4" t="str">
        <f t="shared" si="107"/>
        <v/>
      </c>
      <c r="HE109" s="4" t="str">
        <f t="shared" si="100"/>
        <v/>
      </c>
      <c r="HF109" s="4" t="str">
        <f t="shared" si="100"/>
        <v/>
      </c>
      <c r="HG109" s="4" t="str">
        <f t="shared" si="100"/>
        <v/>
      </c>
    </row>
    <row r="110" spans="1:215" s="9" customFormat="1" ht="15" hidden="1" customHeight="1">
      <c r="A110" s="60">
        <v>30400026</v>
      </c>
      <c r="B110" s="95" t="s">
        <v>200</v>
      </c>
      <c r="C110" s="29" t="s">
        <v>157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4"/>
        <v/>
      </c>
      <c r="CK110" s="4" t="str">
        <f t="shared" si="104"/>
        <v/>
      </c>
      <c r="CL110" s="4" t="str">
        <f t="shared" si="104"/>
        <v/>
      </c>
      <c r="CM110" s="4" t="str">
        <f t="shared" si="104"/>
        <v/>
      </c>
      <c r="CN110" s="4" t="str">
        <f t="shared" si="104"/>
        <v/>
      </c>
      <c r="CO110" s="4" t="str">
        <f t="shared" si="104"/>
        <v/>
      </c>
      <c r="CP110" s="4" t="str">
        <f t="shared" si="104"/>
        <v/>
      </c>
      <c r="CQ110" s="4" t="str">
        <f t="shared" si="104"/>
        <v/>
      </c>
      <c r="CR110" s="4" t="str">
        <f t="shared" si="104"/>
        <v/>
      </c>
      <c r="CS110" s="4" t="str">
        <f t="shared" si="104"/>
        <v/>
      </c>
      <c r="CT110" s="4" t="str">
        <f t="shared" si="106"/>
        <v/>
      </c>
      <c r="CU110" s="4" t="str">
        <f t="shared" si="106"/>
        <v/>
      </c>
      <c r="CV110" s="4" t="str">
        <f t="shared" si="106"/>
        <v/>
      </c>
      <c r="CW110" s="4" t="str">
        <f t="shared" si="106"/>
        <v/>
      </c>
      <c r="CX110" s="4" t="str">
        <f t="shared" si="106"/>
        <v/>
      </c>
      <c r="CY110" s="4" t="str">
        <f t="shared" si="106"/>
        <v/>
      </c>
      <c r="CZ110" s="4" t="str">
        <f t="shared" si="106"/>
        <v/>
      </c>
      <c r="DA110" s="4" t="str">
        <f t="shared" si="99"/>
        <v/>
      </c>
      <c r="DB110" s="4" t="str">
        <f t="shared" si="99"/>
        <v/>
      </c>
      <c r="DC110" s="4" t="str">
        <f t="shared" si="99"/>
        <v/>
      </c>
      <c r="DE110" s="61">
        <v>30400026</v>
      </c>
      <c r="DF110" s="95" t="s">
        <v>200</v>
      </c>
      <c r="DG110" s="29" t="s">
        <v>157</v>
      </c>
      <c r="DH110" s="5">
        <f t="shared" si="86"/>
        <v>626</v>
      </c>
      <c r="DI110" s="22">
        <v>5.05</v>
      </c>
      <c r="DJ110" s="23">
        <f t="shared" si="74"/>
        <v>3161.2999999999997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3161.2999999999997</v>
      </c>
      <c r="DO110" s="23">
        <f t="shared" si="78"/>
        <v>0</v>
      </c>
      <c r="DP110" s="23" t="str">
        <f t="shared" si="79"/>
        <v/>
      </c>
      <c r="DQ110" s="3">
        <v>0.8</v>
      </c>
      <c r="DR110" s="23">
        <f t="shared" si="80"/>
        <v>25.290399999999998</v>
      </c>
      <c r="DS110" s="23" t="str">
        <f t="shared" si="81"/>
        <v/>
      </c>
      <c r="DT110" s="23">
        <f t="shared" si="82"/>
        <v>0</v>
      </c>
      <c r="DU110" s="2">
        <v>0.1</v>
      </c>
      <c r="DV110" s="6">
        <f t="shared" si="90"/>
        <v>0.31613000000000002</v>
      </c>
      <c r="DW110" s="5">
        <f t="shared" si="109"/>
        <v>0</v>
      </c>
      <c r="DX110" s="5">
        <f t="shared" si="109"/>
        <v>0</v>
      </c>
      <c r="DY110" s="5">
        <f t="shared" si="109"/>
        <v>0</v>
      </c>
      <c r="DZ110" s="5">
        <f t="shared" si="109"/>
        <v>0</v>
      </c>
      <c r="EA110" s="5">
        <f t="shared" si="109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4">
        <f t="shared" si="109"/>
        <v>0</v>
      </c>
      <c r="EG110" s="54">
        <f t="shared" si="109"/>
        <v>0</v>
      </c>
      <c r="EH110" s="54">
        <f t="shared" si="109"/>
        <v>0</v>
      </c>
      <c r="EI110" s="54">
        <f t="shared" si="109"/>
        <v>0</v>
      </c>
      <c r="EJ110" s="54">
        <f t="shared" si="109"/>
        <v>0</v>
      </c>
      <c r="EK110" s="54">
        <f t="shared" si="109"/>
        <v>0</v>
      </c>
      <c r="EL110" s="54">
        <f t="shared" si="109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103"/>
        <v>0</v>
      </c>
      <c r="FB110" s="54">
        <f t="shared" si="103"/>
        <v>0</v>
      </c>
      <c r="FC110" s="54">
        <f t="shared" si="103"/>
        <v>0</v>
      </c>
      <c r="FD110" s="54">
        <f t="shared" si="103"/>
        <v>0</v>
      </c>
      <c r="FE110" s="54">
        <f t="shared" si="103"/>
        <v>0</v>
      </c>
      <c r="FF110" s="54">
        <f t="shared" si="103"/>
        <v>0</v>
      </c>
      <c r="FG110" s="54">
        <f t="shared" si="103"/>
        <v>0</v>
      </c>
      <c r="FH110" s="54">
        <f t="shared" si="103"/>
        <v>0</v>
      </c>
      <c r="FI110" s="54">
        <f t="shared" si="103"/>
        <v>0</v>
      </c>
      <c r="FJ110" s="54">
        <f t="shared" si="103"/>
        <v>0</v>
      </c>
      <c r="FK110" s="54">
        <f t="shared" si="103"/>
        <v>0</v>
      </c>
      <c r="FL110" s="54">
        <f t="shared" si="103"/>
        <v>0</v>
      </c>
      <c r="FM110" s="54">
        <f t="shared" si="103"/>
        <v>0</v>
      </c>
      <c r="FN110" s="54">
        <f t="shared" si="103"/>
        <v>0</v>
      </c>
      <c r="FO110" s="54">
        <f t="shared" si="98"/>
        <v>0</v>
      </c>
      <c r="FP110" s="54">
        <f t="shared" si="98"/>
        <v>0</v>
      </c>
      <c r="FQ110" s="54">
        <f t="shared" si="98"/>
        <v>0</v>
      </c>
      <c r="FR110" s="54">
        <f t="shared" si="98"/>
        <v>0</v>
      </c>
      <c r="FS110" s="54">
        <f t="shared" si="98"/>
        <v>0</v>
      </c>
      <c r="FT110" s="4">
        <f t="shared" si="115"/>
        <v>0</v>
      </c>
      <c r="FU110" s="4" t="str">
        <f t="shared" si="115"/>
        <v/>
      </c>
      <c r="FV110" s="4" t="str">
        <f t="shared" si="115"/>
        <v/>
      </c>
      <c r="FW110" s="4">
        <f t="shared" si="115"/>
        <v>0</v>
      </c>
      <c r="FX110" s="4">
        <f t="shared" si="115"/>
        <v>0</v>
      </c>
      <c r="FY110" s="4" t="str">
        <f t="shared" si="115"/>
        <v/>
      </c>
      <c r="FZ110" s="4" t="str">
        <f t="shared" si="113"/>
        <v/>
      </c>
      <c r="GA110" s="4">
        <f t="shared" si="113"/>
        <v>0</v>
      </c>
      <c r="GB110" s="4">
        <f t="shared" si="113"/>
        <v>0</v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5"/>
        <v/>
      </c>
      <c r="GO110" s="4" t="str">
        <f t="shared" si="105"/>
        <v/>
      </c>
      <c r="GP110" s="4" t="str">
        <f t="shared" si="105"/>
        <v/>
      </c>
      <c r="GQ110" s="4" t="str">
        <f t="shared" si="105"/>
        <v/>
      </c>
      <c r="GR110" s="4" t="str">
        <f t="shared" si="105"/>
        <v/>
      </c>
      <c r="GS110" s="4" t="str">
        <f t="shared" si="105"/>
        <v/>
      </c>
      <c r="GT110" s="4" t="str">
        <f t="shared" si="105"/>
        <v/>
      </c>
      <c r="GU110" s="4" t="str">
        <f t="shared" si="105"/>
        <v/>
      </c>
      <c r="GV110" s="4" t="str">
        <f t="shared" si="105"/>
        <v/>
      </c>
      <c r="GW110" s="4" t="str">
        <f t="shared" si="105"/>
        <v/>
      </c>
      <c r="GX110" s="4" t="str">
        <f t="shared" si="107"/>
        <v/>
      </c>
      <c r="GY110" s="4" t="str">
        <f t="shared" si="107"/>
        <v/>
      </c>
      <c r="GZ110" s="4" t="str">
        <f t="shared" si="107"/>
        <v/>
      </c>
      <c r="HA110" s="4" t="str">
        <f t="shared" si="107"/>
        <v/>
      </c>
      <c r="HB110" s="4" t="str">
        <f t="shared" si="107"/>
        <v/>
      </c>
      <c r="HC110" s="4" t="str">
        <f t="shared" si="107"/>
        <v/>
      </c>
      <c r="HD110" s="4" t="str">
        <f t="shared" si="107"/>
        <v/>
      </c>
      <c r="HE110" s="4" t="str">
        <f t="shared" si="100"/>
        <v/>
      </c>
      <c r="HF110" s="4" t="str">
        <f t="shared" si="100"/>
        <v/>
      </c>
      <c r="HG110" s="4" t="str">
        <f t="shared" si="100"/>
        <v/>
      </c>
    </row>
    <row r="111" spans="1:215" s="9" customFormat="1" ht="15" hidden="1" customHeight="1">
      <c r="A111" s="60">
        <v>30400027</v>
      </c>
      <c r="B111" s="97"/>
      <c r="C111" s="29" t="s">
        <v>138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4"/>
        <v/>
      </c>
      <c r="CK111" s="4" t="str">
        <f t="shared" si="104"/>
        <v/>
      </c>
      <c r="CL111" s="4" t="str">
        <f t="shared" si="104"/>
        <v/>
      </c>
      <c r="CM111" s="4" t="str">
        <f t="shared" si="104"/>
        <v/>
      </c>
      <c r="CN111" s="4" t="str">
        <f t="shared" si="104"/>
        <v/>
      </c>
      <c r="CO111" s="4" t="str">
        <f t="shared" si="104"/>
        <v/>
      </c>
      <c r="CP111" s="4" t="str">
        <f t="shared" si="104"/>
        <v/>
      </c>
      <c r="CQ111" s="4" t="str">
        <f t="shared" si="104"/>
        <v/>
      </c>
      <c r="CR111" s="4" t="str">
        <f t="shared" si="104"/>
        <v/>
      </c>
      <c r="CS111" s="4" t="str">
        <f t="shared" si="104"/>
        <v/>
      </c>
      <c r="CT111" s="4" t="str">
        <f t="shared" si="106"/>
        <v/>
      </c>
      <c r="CU111" s="4" t="str">
        <f t="shared" si="106"/>
        <v/>
      </c>
      <c r="CV111" s="4" t="str">
        <f t="shared" si="106"/>
        <v/>
      </c>
      <c r="CW111" s="4" t="str">
        <f t="shared" si="106"/>
        <v/>
      </c>
      <c r="CX111" s="4" t="str">
        <f t="shared" si="106"/>
        <v/>
      </c>
      <c r="CY111" s="4" t="str">
        <f t="shared" si="106"/>
        <v/>
      </c>
      <c r="CZ111" s="4" t="str">
        <f t="shared" si="106"/>
        <v/>
      </c>
      <c r="DA111" s="4" t="str">
        <f t="shared" si="99"/>
        <v/>
      </c>
      <c r="DB111" s="4" t="str">
        <f t="shared" si="99"/>
        <v/>
      </c>
      <c r="DC111" s="4" t="str">
        <f t="shared" si="99"/>
        <v/>
      </c>
      <c r="DE111" s="61">
        <v>30400027</v>
      </c>
      <c r="DF111" s="97"/>
      <c r="DG111" s="29" t="s">
        <v>138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9"/>
        <v>0</v>
      </c>
      <c r="DX111" s="5">
        <f t="shared" si="109"/>
        <v>0</v>
      </c>
      <c r="DY111" s="5">
        <f t="shared" si="109"/>
        <v>0</v>
      </c>
      <c r="DZ111" s="5">
        <f t="shared" si="109"/>
        <v>0</v>
      </c>
      <c r="EA111" s="5">
        <f t="shared" si="109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4">
        <f t="shared" si="109"/>
        <v>0</v>
      </c>
      <c r="EG111" s="54">
        <f t="shared" si="109"/>
        <v>0</v>
      </c>
      <c r="EH111" s="54">
        <f t="shared" si="109"/>
        <v>0</v>
      </c>
      <c r="EI111" s="54">
        <f t="shared" si="109"/>
        <v>0</v>
      </c>
      <c r="EJ111" s="54">
        <f t="shared" si="109"/>
        <v>0</v>
      </c>
      <c r="EK111" s="54">
        <f t="shared" si="109"/>
        <v>0</v>
      </c>
      <c r="EL111" s="54">
        <f t="shared" si="109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103"/>
        <v>0</v>
      </c>
      <c r="FB111" s="54">
        <f t="shared" si="103"/>
        <v>0</v>
      </c>
      <c r="FC111" s="54">
        <f t="shared" si="103"/>
        <v>0</v>
      </c>
      <c r="FD111" s="54">
        <f t="shared" si="103"/>
        <v>0</v>
      </c>
      <c r="FE111" s="54">
        <f t="shared" si="103"/>
        <v>0</v>
      </c>
      <c r="FF111" s="54">
        <f t="shared" si="103"/>
        <v>0</v>
      </c>
      <c r="FG111" s="54">
        <f t="shared" si="103"/>
        <v>0</v>
      </c>
      <c r="FH111" s="54">
        <f t="shared" si="103"/>
        <v>0</v>
      </c>
      <c r="FI111" s="54">
        <f t="shared" si="103"/>
        <v>0</v>
      </c>
      <c r="FJ111" s="54">
        <f t="shared" si="103"/>
        <v>0</v>
      </c>
      <c r="FK111" s="54">
        <f t="shared" si="103"/>
        <v>0</v>
      </c>
      <c r="FL111" s="54">
        <f t="shared" si="103"/>
        <v>0</v>
      </c>
      <c r="FM111" s="54">
        <f t="shared" si="103"/>
        <v>0</v>
      </c>
      <c r="FN111" s="54">
        <f t="shared" si="103"/>
        <v>0</v>
      </c>
      <c r="FO111" s="54">
        <f t="shared" si="98"/>
        <v>0</v>
      </c>
      <c r="FP111" s="54">
        <f t="shared" si="98"/>
        <v>0</v>
      </c>
      <c r="FQ111" s="54">
        <f t="shared" si="98"/>
        <v>0</v>
      </c>
      <c r="FR111" s="54">
        <f t="shared" si="98"/>
        <v>0</v>
      </c>
      <c r="FS111" s="54">
        <f t="shared" si="98"/>
        <v>0</v>
      </c>
      <c r="FT111" s="4" t="str">
        <f t="shared" si="115"/>
        <v/>
      </c>
      <c r="FU111" s="4" t="str">
        <f t="shared" si="115"/>
        <v/>
      </c>
      <c r="FV111" s="4" t="str">
        <f t="shared" si="115"/>
        <v/>
      </c>
      <c r="FW111" s="4">
        <f t="shared" si="115"/>
        <v>0</v>
      </c>
      <c r="FX111" s="4" t="str">
        <f t="shared" si="115"/>
        <v/>
      </c>
      <c r="FY111" s="4" t="str">
        <f t="shared" si="115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5"/>
        <v/>
      </c>
      <c r="GO111" s="4" t="str">
        <f t="shared" si="105"/>
        <v/>
      </c>
      <c r="GP111" s="4" t="str">
        <f t="shared" si="105"/>
        <v/>
      </c>
      <c r="GQ111" s="4" t="str">
        <f t="shared" si="105"/>
        <v/>
      </c>
      <c r="GR111" s="4" t="str">
        <f t="shared" si="105"/>
        <v/>
      </c>
      <c r="GS111" s="4" t="str">
        <f t="shared" si="105"/>
        <v/>
      </c>
      <c r="GT111" s="4" t="str">
        <f t="shared" si="105"/>
        <v/>
      </c>
      <c r="GU111" s="4" t="str">
        <f t="shared" si="105"/>
        <v/>
      </c>
      <c r="GV111" s="4" t="str">
        <f t="shared" si="105"/>
        <v/>
      </c>
      <c r="GW111" s="4" t="str">
        <f t="shared" si="105"/>
        <v/>
      </c>
      <c r="GX111" s="4" t="str">
        <f t="shared" si="107"/>
        <v/>
      </c>
      <c r="GY111" s="4" t="str">
        <f t="shared" si="107"/>
        <v/>
      </c>
      <c r="GZ111" s="4" t="str">
        <f t="shared" si="107"/>
        <v/>
      </c>
      <c r="HA111" s="4" t="str">
        <f t="shared" si="107"/>
        <v/>
      </c>
      <c r="HB111" s="4" t="str">
        <f t="shared" si="107"/>
        <v/>
      </c>
      <c r="HC111" s="4" t="str">
        <f t="shared" si="107"/>
        <v/>
      </c>
      <c r="HD111" s="4" t="str">
        <f t="shared" si="107"/>
        <v/>
      </c>
      <c r="HE111" s="4" t="str">
        <f t="shared" si="100"/>
        <v/>
      </c>
      <c r="HF111" s="4" t="str">
        <f t="shared" si="100"/>
        <v/>
      </c>
      <c r="HG111" s="4" t="str">
        <f t="shared" si="100"/>
        <v/>
      </c>
    </row>
    <row r="112" spans="1:215" s="9" customFormat="1" ht="15" hidden="1" customHeight="1">
      <c r="A112" s="60">
        <v>30400028</v>
      </c>
      <c r="B112" s="96"/>
      <c r="C112" s="29" t="s">
        <v>201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4"/>
        <v/>
      </c>
      <c r="CK112" s="4" t="str">
        <f t="shared" si="104"/>
        <v/>
      </c>
      <c r="CL112" s="4" t="str">
        <f t="shared" si="104"/>
        <v/>
      </c>
      <c r="CM112" s="4" t="str">
        <f t="shared" si="104"/>
        <v/>
      </c>
      <c r="CN112" s="4" t="str">
        <f t="shared" si="104"/>
        <v/>
      </c>
      <c r="CO112" s="4" t="str">
        <f t="shared" si="104"/>
        <v/>
      </c>
      <c r="CP112" s="4" t="str">
        <f t="shared" si="104"/>
        <v/>
      </c>
      <c r="CQ112" s="4" t="str">
        <f t="shared" si="104"/>
        <v/>
      </c>
      <c r="CR112" s="4" t="str">
        <f t="shared" si="104"/>
        <v/>
      </c>
      <c r="CS112" s="4" t="str">
        <f t="shared" si="104"/>
        <v/>
      </c>
      <c r="CT112" s="4" t="str">
        <f t="shared" si="106"/>
        <v/>
      </c>
      <c r="CU112" s="4" t="str">
        <f t="shared" si="106"/>
        <v/>
      </c>
      <c r="CV112" s="4" t="str">
        <f t="shared" si="106"/>
        <v/>
      </c>
      <c r="CW112" s="4" t="str">
        <f t="shared" si="106"/>
        <v/>
      </c>
      <c r="CX112" s="4" t="str">
        <f t="shared" si="106"/>
        <v/>
      </c>
      <c r="CY112" s="4" t="str">
        <f t="shared" si="106"/>
        <v/>
      </c>
      <c r="CZ112" s="4" t="str">
        <f t="shared" si="106"/>
        <v/>
      </c>
      <c r="DA112" s="4" t="str">
        <f t="shared" si="99"/>
        <v/>
      </c>
      <c r="DB112" s="4" t="str">
        <f t="shared" si="99"/>
        <v/>
      </c>
      <c r="DC112" s="4" t="str">
        <f t="shared" si="99"/>
        <v/>
      </c>
      <c r="DE112" s="61">
        <v>30400028</v>
      </c>
      <c r="DF112" s="96"/>
      <c r="DG112" s="29" t="s">
        <v>201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9"/>
        <v>0</v>
      </c>
      <c r="DX112" s="5">
        <f t="shared" si="109"/>
        <v>0</v>
      </c>
      <c r="DY112" s="5">
        <f t="shared" si="109"/>
        <v>0</v>
      </c>
      <c r="DZ112" s="5">
        <f t="shared" si="109"/>
        <v>0</v>
      </c>
      <c r="EA112" s="5">
        <f t="shared" si="109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4">
        <f t="shared" si="109"/>
        <v>0</v>
      </c>
      <c r="EG112" s="54">
        <f t="shared" si="109"/>
        <v>0</v>
      </c>
      <c r="EH112" s="54">
        <f t="shared" si="109"/>
        <v>0</v>
      </c>
      <c r="EI112" s="54">
        <f t="shared" si="109"/>
        <v>0</v>
      </c>
      <c r="EJ112" s="54">
        <f t="shared" si="109"/>
        <v>0</v>
      </c>
      <c r="EK112" s="54">
        <f t="shared" si="109"/>
        <v>0</v>
      </c>
      <c r="EL112" s="54">
        <f t="shared" si="109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103"/>
        <v>0</v>
      </c>
      <c r="FB112" s="54">
        <f t="shared" si="103"/>
        <v>0</v>
      </c>
      <c r="FC112" s="54">
        <f t="shared" si="103"/>
        <v>0</v>
      </c>
      <c r="FD112" s="54">
        <f t="shared" si="103"/>
        <v>0</v>
      </c>
      <c r="FE112" s="54">
        <f t="shared" si="103"/>
        <v>0</v>
      </c>
      <c r="FF112" s="54">
        <f t="shared" si="103"/>
        <v>0</v>
      </c>
      <c r="FG112" s="54">
        <f t="shared" ref="FA112:FN157" si="116">BC112+BC263</f>
        <v>0</v>
      </c>
      <c r="FH112" s="54">
        <f t="shared" si="116"/>
        <v>0</v>
      </c>
      <c r="FI112" s="54">
        <f t="shared" si="116"/>
        <v>0</v>
      </c>
      <c r="FJ112" s="54">
        <f t="shared" si="116"/>
        <v>0</v>
      </c>
      <c r="FK112" s="54">
        <f t="shared" si="116"/>
        <v>0</v>
      </c>
      <c r="FL112" s="54">
        <f t="shared" si="116"/>
        <v>0</v>
      </c>
      <c r="FM112" s="54">
        <f t="shared" si="116"/>
        <v>0</v>
      </c>
      <c r="FN112" s="54">
        <f t="shared" si="116"/>
        <v>0</v>
      </c>
      <c r="FO112" s="54">
        <f t="shared" si="98"/>
        <v>0</v>
      </c>
      <c r="FP112" s="54">
        <f t="shared" si="98"/>
        <v>0</v>
      </c>
      <c r="FQ112" s="54">
        <f t="shared" si="98"/>
        <v>0</v>
      </c>
      <c r="FR112" s="54">
        <f t="shared" si="98"/>
        <v>0</v>
      </c>
      <c r="FS112" s="54">
        <f t="shared" si="98"/>
        <v>0</v>
      </c>
      <c r="FT112" s="4" t="str">
        <f t="shared" si="115"/>
        <v/>
      </c>
      <c r="FU112" s="4" t="str">
        <f t="shared" si="115"/>
        <v/>
      </c>
      <c r="FV112" s="4" t="str">
        <f t="shared" si="115"/>
        <v/>
      </c>
      <c r="FW112" s="4">
        <f t="shared" si="115"/>
        <v>0</v>
      </c>
      <c r="FX112" s="4" t="str">
        <f t="shared" si="115"/>
        <v/>
      </c>
      <c r="FY112" s="4" t="str">
        <f t="shared" si="115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5"/>
        <v/>
      </c>
      <c r="GO112" s="4" t="str">
        <f t="shared" si="105"/>
        <v/>
      </c>
      <c r="GP112" s="4" t="str">
        <f t="shared" si="105"/>
        <v/>
      </c>
      <c r="GQ112" s="4" t="str">
        <f t="shared" si="105"/>
        <v/>
      </c>
      <c r="GR112" s="4" t="str">
        <f t="shared" si="105"/>
        <v/>
      </c>
      <c r="GS112" s="4" t="str">
        <f t="shared" si="105"/>
        <v/>
      </c>
      <c r="GT112" s="4" t="str">
        <f t="shared" si="105"/>
        <v/>
      </c>
      <c r="GU112" s="4" t="str">
        <f t="shared" si="105"/>
        <v/>
      </c>
      <c r="GV112" s="4" t="str">
        <f t="shared" si="105"/>
        <v/>
      </c>
      <c r="GW112" s="4" t="str">
        <f t="shared" si="105"/>
        <v/>
      </c>
      <c r="GX112" s="4" t="str">
        <f t="shared" si="107"/>
        <v/>
      </c>
      <c r="GY112" s="4" t="str">
        <f t="shared" si="107"/>
        <v/>
      </c>
      <c r="GZ112" s="4" t="str">
        <f t="shared" si="107"/>
        <v/>
      </c>
      <c r="HA112" s="4" t="str">
        <f t="shared" si="107"/>
        <v/>
      </c>
      <c r="HB112" s="4" t="str">
        <f t="shared" si="107"/>
        <v/>
      </c>
      <c r="HC112" s="4" t="str">
        <f t="shared" si="107"/>
        <v/>
      </c>
      <c r="HD112" s="4" t="str">
        <f t="shared" si="107"/>
        <v/>
      </c>
      <c r="HE112" s="4" t="str">
        <f t="shared" si="100"/>
        <v/>
      </c>
      <c r="HF112" s="4" t="str">
        <f t="shared" si="100"/>
        <v/>
      </c>
      <c r="HG112" s="4" t="str">
        <f t="shared" si="100"/>
        <v/>
      </c>
    </row>
    <row r="113" spans="1:215" s="9" customFormat="1" ht="15" hidden="1" customHeight="1">
      <c r="A113" s="60">
        <v>30400004</v>
      </c>
      <c r="B113" s="95" t="s">
        <v>202</v>
      </c>
      <c r="C113" s="29" t="s">
        <v>157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4"/>
        <v/>
      </c>
      <c r="CK113" s="4" t="str">
        <f t="shared" si="104"/>
        <v/>
      </c>
      <c r="CL113" s="4" t="str">
        <f t="shared" si="104"/>
        <v/>
      </c>
      <c r="CM113" s="4" t="str">
        <f t="shared" si="104"/>
        <v/>
      </c>
      <c r="CN113" s="4" t="str">
        <f t="shared" si="104"/>
        <v/>
      </c>
      <c r="CO113" s="4" t="str">
        <f t="shared" si="104"/>
        <v/>
      </c>
      <c r="CP113" s="4" t="str">
        <f t="shared" si="104"/>
        <v/>
      </c>
      <c r="CQ113" s="4" t="str">
        <f t="shared" si="104"/>
        <v/>
      </c>
      <c r="CR113" s="4" t="str">
        <f t="shared" si="104"/>
        <v/>
      </c>
      <c r="CS113" s="4" t="str">
        <f t="shared" si="104"/>
        <v/>
      </c>
      <c r="CT113" s="4" t="str">
        <f t="shared" si="106"/>
        <v/>
      </c>
      <c r="CU113" s="4" t="str">
        <f t="shared" si="106"/>
        <v/>
      </c>
      <c r="CV113" s="4" t="str">
        <f t="shared" si="106"/>
        <v/>
      </c>
      <c r="CW113" s="4" t="str">
        <f t="shared" si="106"/>
        <v/>
      </c>
      <c r="CX113" s="4" t="str">
        <f t="shared" si="106"/>
        <v/>
      </c>
      <c r="CY113" s="4" t="str">
        <f t="shared" si="106"/>
        <v/>
      </c>
      <c r="CZ113" s="4" t="str">
        <f t="shared" si="106"/>
        <v/>
      </c>
      <c r="DA113" s="4" t="str">
        <f t="shared" si="99"/>
        <v/>
      </c>
      <c r="DB113" s="4" t="str">
        <f t="shared" si="99"/>
        <v/>
      </c>
      <c r="DC113" s="4" t="str">
        <f t="shared" si="99"/>
        <v/>
      </c>
      <c r="DE113" s="61">
        <v>30400004</v>
      </c>
      <c r="DF113" s="95" t="s">
        <v>202</v>
      </c>
      <c r="DG113" s="29" t="s">
        <v>157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9"/>
        <v>0</v>
      </c>
      <c r="DX113" s="5">
        <f t="shared" si="109"/>
        <v>0</v>
      </c>
      <c r="DY113" s="5">
        <f t="shared" si="109"/>
        <v>0</v>
      </c>
      <c r="DZ113" s="5">
        <f t="shared" si="109"/>
        <v>0</v>
      </c>
      <c r="EA113" s="5">
        <f t="shared" si="109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4">
        <f t="shared" si="109"/>
        <v>0</v>
      </c>
      <c r="EG113" s="54">
        <f t="shared" si="109"/>
        <v>0</v>
      </c>
      <c r="EH113" s="54">
        <f t="shared" si="109"/>
        <v>0</v>
      </c>
      <c r="EI113" s="54">
        <f t="shared" si="109"/>
        <v>0</v>
      </c>
      <c r="EJ113" s="54">
        <f t="shared" si="109"/>
        <v>0</v>
      </c>
      <c r="EK113" s="54">
        <f t="shared" si="109"/>
        <v>0</v>
      </c>
      <c r="EL113" s="54">
        <f t="shared" si="109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116"/>
        <v>0</v>
      </c>
      <c r="FB113" s="54">
        <f t="shared" si="116"/>
        <v>0</v>
      </c>
      <c r="FC113" s="54">
        <f t="shared" si="116"/>
        <v>0</v>
      </c>
      <c r="FD113" s="54">
        <f t="shared" si="116"/>
        <v>0</v>
      </c>
      <c r="FE113" s="54">
        <f t="shared" si="116"/>
        <v>0</v>
      </c>
      <c r="FF113" s="54">
        <f t="shared" si="116"/>
        <v>0</v>
      </c>
      <c r="FG113" s="54">
        <f t="shared" si="116"/>
        <v>0</v>
      </c>
      <c r="FH113" s="54">
        <f t="shared" si="116"/>
        <v>0</v>
      </c>
      <c r="FI113" s="54">
        <f t="shared" si="116"/>
        <v>0</v>
      </c>
      <c r="FJ113" s="54">
        <f t="shared" si="116"/>
        <v>0</v>
      </c>
      <c r="FK113" s="54">
        <f t="shared" si="116"/>
        <v>0</v>
      </c>
      <c r="FL113" s="54">
        <f t="shared" si="116"/>
        <v>0</v>
      </c>
      <c r="FM113" s="54">
        <f t="shared" si="116"/>
        <v>0</v>
      </c>
      <c r="FN113" s="54">
        <f t="shared" si="116"/>
        <v>0</v>
      </c>
      <c r="FO113" s="54">
        <f t="shared" si="98"/>
        <v>0</v>
      </c>
      <c r="FP113" s="54">
        <f t="shared" si="98"/>
        <v>0</v>
      </c>
      <c r="FQ113" s="54">
        <f t="shared" si="98"/>
        <v>0</v>
      </c>
      <c r="FR113" s="54">
        <f t="shared" si="98"/>
        <v>0</v>
      </c>
      <c r="FS113" s="54">
        <f t="shared" si="98"/>
        <v>0</v>
      </c>
      <c r="FT113" s="4" t="str">
        <f t="shared" si="115"/>
        <v/>
      </c>
      <c r="FU113" s="4" t="str">
        <f t="shared" si="115"/>
        <v/>
      </c>
      <c r="FV113" s="4" t="str">
        <f t="shared" si="115"/>
        <v/>
      </c>
      <c r="FW113" s="4">
        <f t="shared" si="115"/>
        <v>0</v>
      </c>
      <c r="FX113" s="4" t="str">
        <f t="shared" si="115"/>
        <v/>
      </c>
      <c r="FY113" s="4" t="str">
        <f t="shared" si="115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5"/>
        <v/>
      </c>
      <c r="GO113" s="4" t="str">
        <f t="shared" si="105"/>
        <v/>
      </c>
      <c r="GP113" s="4" t="str">
        <f t="shared" si="105"/>
        <v/>
      </c>
      <c r="GQ113" s="4" t="str">
        <f t="shared" si="105"/>
        <v/>
      </c>
      <c r="GR113" s="4" t="str">
        <f t="shared" si="105"/>
        <v/>
      </c>
      <c r="GS113" s="4" t="str">
        <f t="shared" si="105"/>
        <v/>
      </c>
      <c r="GT113" s="4" t="str">
        <f t="shared" si="105"/>
        <v/>
      </c>
      <c r="GU113" s="4" t="str">
        <f t="shared" si="105"/>
        <v/>
      </c>
      <c r="GV113" s="4" t="str">
        <f t="shared" si="105"/>
        <v/>
      </c>
      <c r="GW113" s="4" t="str">
        <f t="shared" si="105"/>
        <v/>
      </c>
      <c r="GX113" s="4" t="str">
        <f t="shared" si="107"/>
        <v/>
      </c>
      <c r="GY113" s="4" t="str">
        <f t="shared" si="107"/>
        <v/>
      </c>
      <c r="GZ113" s="4" t="str">
        <f t="shared" si="107"/>
        <v/>
      </c>
      <c r="HA113" s="4" t="str">
        <f t="shared" si="107"/>
        <v/>
      </c>
      <c r="HB113" s="4" t="str">
        <f t="shared" si="107"/>
        <v/>
      </c>
      <c r="HC113" s="4" t="str">
        <f t="shared" si="107"/>
        <v/>
      </c>
      <c r="HD113" s="4" t="str">
        <f t="shared" si="107"/>
        <v/>
      </c>
      <c r="HE113" s="4" t="str">
        <f t="shared" si="100"/>
        <v/>
      </c>
      <c r="HF113" s="4" t="str">
        <f t="shared" si="100"/>
        <v/>
      </c>
      <c r="HG113" s="4" t="str">
        <f t="shared" si="100"/>
        <v/>
      </c>
    </row>
    <row r="114" spans="1:215" s="9" customFormat="1" ht="15" hidden="1" customHeight="1">
      <c r="A114" s="60">
        <v>30400003</v>
      </c>
      <c r="B114" s="97"/>
      <c r="C114" s="29" t="s">
        <v>156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4"/>
        <v/>
      </c>
      <c r="CK114" s="4" t="str">
        <f t="shared" si="104"/>
        <v/>
      </c>
      <c r="CL114" s="4" t="str">
        <f t="shared" si="104"/>
        <v/>
      </c>
      <c r="CM114" s="4" t="str">
        <f t="shared" si="104"/>
        <v/>
      </c>
      <c r="CN114" s="4" t="str">
        <f t="shared" si="104"/>
        <v/>
      </c>
      <c r="CO114" s="4" t="str">
        <f t="shared" si="104"/>
        <v/>
      </c>
      <c r="CP114" s="4" t="str">
        <f t="shared" si="104"/>
        <v/>
      </c>
      <c r="CQ114" s="4" t="str">
        <f t="shared" si="104"/>
        <v/>
      </c>
      <c r="CR114" s="4" t="str">
        <f t="shared" si="104"/>
        <v/>
      </c>
      <c r="CS114" s="4" t="str">
        <f t="shared" si="104"/>
        <v/>
      </c>
      <c r="CT114" s="4" t="str">
        <f t="shared" si="106"/>
        <v/>
      </c>
      <c r="CU114" s="4" t="str">
        <f t="shared" si="106"/>
        <v/>
      </c>
      <c r="CV114" s="4" t="str">
        <f t="shared" si="106"/>
        <v/>
      </c>
      <c r="CW114" s="4" t="str">
        <f t="shared" si="106"/>
        <v/>
      </c>
      <c r="CX114" s="4" t="str">
        <f t="shared" si="106"/>
        <v/>
      </c>
      <c r="CY114" s="4" t="str">
        <f t="shared" si="106"/>
        <v/>
      </c>
      <c r="CZ114" s="4" t="str">
        <f t="shared" si="106"/>
        <v/>
      </c>
      <c r="DA114" s="4" t="str">
        <f t="shared" si="99"/>
        <v/>
      </c>
      <c r="DB114" s="4" t="str">
        <f t="shared" si="99"/>
        <v/>
      </c>
      <c r="DC114" s="4" t="str">
        <f t="shared" si="99"/>
        <v/>
      </c>
      <c r="DE114" s="61">
        <v>30400003</v>
      </c>
      <c r="DF114" s="97"/>
      <c r="DG114" s="29" t="s">
        <v>156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9"/>
        <v>0</v>
      </c>
      <c r="DX114" s="5">
        <f t="shared" si="109"/>
        <v>0</v>
      </c>
      <c r="DY114" s="5">
        <f t="shared" si="109"/>
        <v>0</v>
      </c>
      <c r="DZ114" s="5">
        <f t="shared" si="109"/>
        <v>0</v>
      </c>
      <c r="EA114" s="5">
        <f t="shared" si="109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4">
        <f t="shared" si="109"/>
        <v>0</v>
      </c>
      <c r="EG114" s="54">
        <f t="shared" si="109"/>
        <v>0</v>
      </c>
      <c r="EH114" s="54">
        <f t="shared" si="109"/>
        <v>0</v>
      </c>
      <c r="EI114" s="54">
        <f t="shared" si="109"/>
        <v>0</v>
      </c>
      <c r="EJ114" s="54">
        <f t="shared" si="109"/>
        <v>0</v>
      </c>
      <c r="EK114" s="54">
        <f t="shared" si="109"/>
        <v>0</v>
      </c>
      <c r="EL114" s="54">
        <f t="shared" si="109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116"/>
        <v>0</v>
      </c>
      <c r="FB114" s="54">
        <f t="shared" si="116"/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16"/>
        <v>0</v>
      </c>
      <c r="FI114" s="54">
        <f t="shared" si="116"/>
        <v>0</v>
      </c>
      <c r="FJ114" s="54">
        <f t="shared" si="116"/>
        <v>0</v>
      </c>
      <c r="FK114" s="54">
        <f t="shared" si="116"/>
        <v>0</v>
      </c>
      <c r="FL114" s="54">
        <f t="shared" si="116"/>
        <v>0</v>
      </c>
      <c r="FM114" s="54">
        <f t="shared" si="116"/>
        <v>0</v>
      </c>
      <c r="FN114" s="54">
        <f t="shared" si="116"/>
        <v>0</v>
      </c>
      <c r="FO114" s="54">
        <f t="shared" si="98"/>
        <v>0</v>
      </c>
      <c r="FP114" s="54">
        <f t="shared" si="98"/>
        <v>0</v>
      </c>
      <c r="FQ114" s="54">
        <f t="shared" si="98"/>
        <v>0</v>
      </c>
      <c r="FR114" s="54">
        <f t="shared" si="98"/>
        <v>0</v>
      </c>
      <c r="FS114" s="54">
        <f t="shared" si="98"/>
        <v>0</v>
      </c>
      <c r="FT114" s="4" t="str">
        <f t="shared" si="115"/>
        <v/>
      </c>
      <c r="FU114" s="4" t="str">
        <f t="shared" si="115"/>
        <v/>
      </c>
      <c r="FV114" s="4" t="str">
        <f t="shared" si="115"/>
        <v/>
      </c>
      <c r="FW114" s="4">
        <f t="shared" si="115"/>
        <v>0</v>
      </c>
      <c r="FX114" s="4" t="str">
        <f t="shared" si="115"/>
        <v/>
      </c>
      <c r="FY114" s="4" t="str">
        <f t="shared" si="115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5"/>
        <v/>
      </c>
      <c r="GO114" s="4" t="str">
        <f t="shared" si="105"/>
        <v/>
      </c>
      <c r="GP114" s="4" t="str">
        <f t="shared" si="105"/>
        <v/>
      </c>
      <c r="GQ114" s="4" t="str">
        <f t="shared" si="105"/>
        <v/>
      </c>
      <c r="GR114" s="4" t="str">
        <f t="shared" si="105"/>
        <v/>
      </c>
      <c r="GS114" s="4" t="str">
        <f t="shared" si="105"/>
        <v/>
      </c>
      <c r="GT114" s="4" t="str">
        <f t="shared" si="105"/>
        <v/>
      </c>
      <c r="GU114" s="4" t="str">
        <f t="shared" si="105"/>
        <v/>
      </c>
      <c r="GV114" s="4" t="str">
        <f t="shared" si="105"/>
        <v/>
      </c>
      <c r="GW114" s="4" t="str">
        <f t="shared" si="105"/>
        <v/>
      </c>
      <c r="GX114" s="4" t="str">
        <f t="shared" si="107"/>
        <v/>
      </c>
      <c r="GY114" s="4" t="str">
        <f t="shared" si="107"/>
        <v/>
      </c>
      <c r="GZ114" s="4" t="str">
        <f t="shared" si="107"/>
        <v/>
      </c>
      <c r="HA114" s="4" t="str">
        <f t="shared" si="107"/>
        <v/>
      </c>
      <c r="HB114" s="4" t="str">
        <f t="shared" si="107"/>
        <v/>
      </c>
      <c r="HC114" s="4" t="str">
        <f t="shared" si="107"/>
        <v/>
      </c>
      <c r="HD114" s="4" t="str">
        <f t="shared" si="107"/>
        <v/>
      </c>
      <c r="HE114" s="4" t="str">
        <f t="shared" si="100"/>
        <v/>
      </c>
      <c r="HF114" s="4" t="str">
        <f t="shared" si="100"/>
        <v/>
      </c>
      <c r="HG114" s="4" t="str">
        <f t="shared" si="100"/>
        <v/>
      </c>
    </row>
    <row r="115" spans="1:215" s="9" customFormat="1" ht="15" hidden="1" customHeight="1">
      <c r="A115" s="60">
        <v>30400005</v>
      </c>
      <c r="B115" s="96"/>
      <c r="C115" s="29" t="s">
        <v>201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4"/>
        <v/>
      </c>
      <c r="CK115" s="4" t="str">
        <f t="shared" si="104"/>
        <v/>
      </c>
      <c r="CL115" s="4" t="str">
        <f t="shared" si="104"/>
        <v/>
      </c>
      <c r="CM115" s="4" t="str">
        <f t="shared" si="104"/>
        <v/>
      </c>
      <c r="CN115" s="4" t="str">
        <f t="shared" si="104"/>
        <v/>
      </c>
      <c r="CO115" s="4" t="str">
        <f t="shared" si="104"/>
        <v/>
      </c>
      <c r="CP115" s="4" t="str">
        <f t="shared" si="104"/>
        <v/>
      </c>
      <c r="CQ115" s="4" t="str">
        <f t="shared" si="104"/>
        <v/>
      </c>
      <c r="CR115" s="4" t="str">
        <f t="shared" si="104"/>
        <v/>
      </c>
      <c r="CS115" s="4" t="str">
        <f t="shared" si="104"/>
        <v/>
      </c>
      <c r="CT115" s="4" t="str">
        <f t="shared" si="106"/>
        <v/>
      </c>
      <c r="CU115" s="4" t="str">
        <f t="shared" si="106"/>
        <v/>
      </c>
      <c r="CV115" s="4" t="str">
        <f t="shared" si="106"/>
        <v/>
      </c>
      <c r="CW115" s="4" t="str">
        <f t="shared" si="106"/>
        <v/>
      </c>
      <c r="CX115" s="4" t="str">
        <f t="shared" si="106"/>
        <v/>
      </c>
      <c r="CY115" s="4" t="str">
        <f t="shared" si="106"/>
        <v/>
      </c>
      <c r="CZ115" s="4" t="str">
        <f t="shared" si="106"/>
        <v/>
      </c>
      <c r="DA115" s="4" t="str">
        <f t="shared" si="99"/>
        <v/>
      </c>
      <c r="DB115" s="4" t="str">
        <f t="shared" si="99"/>
        <v/>
      </c>
      <c r="DC115" s="4" t="str">
        <f t="shared" si="99"/>
        <v/>
      </c>
      <c r="DE115" s="61">
        <v>30400005</v>
      </c>
      <c r="DF115" s="96"/>
      <c r="DG115" s="29" t="s">
        <v>201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 t="str">
        <f t="shared" si="79"/>
        <v/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9"/>
        <v>0</v>
      </c>
      <c r="DX115" s="5">
        <f t="shared" si="109"/>
        <v>0</v>
      </c>
      <c r="DY115" s="5">
        <f t="shared" si="109"/>
        <v>0</v>
      </c>
      <c r="DZ115" s="5">
        <f t="shared" si="109"/>
        <v>0</v>
      </c>
      <c r="EA115" s="5">
        <f t="shared" si="109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4">
        <f t="shared" si="109"/>
        <v>0</v>
      </c>
      <c r="EG115" s="54">
        <f t="shared" si="109"/>
        <v>0</v>
      </c>
      <c r="EH115" s="54">
        <f t="shared" si="109"/>
        <v>0</v>
      </c>
      <c r="EI115" s="54">
        <f t="shared" si="109"/>
        <v>0</v>
      </c>
      <c r="EJ115" s="54">
        <f t="shared" si="109"/>
        <v>0</v>
      </c>
      <c r="EK115" s="54">
        <f t="shared" si="109"/>
        <v>0</v>
      </c>
      <c r="EL115" s="54">
        <f t="shared" si="109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16"/>
        <v>0</v>
      </c>
      <c r="FI115" s="54">
        <f t="shared" si="116"/>
        <v>0</v>
      </c>
      <c r="FJ115" s="54">
        <f t="shared" si="116"/>
        <v>0</v>
      </c>
      <c r="FK115" s="54">
        <f t="shared" si="116"/>
        <v>0</v>
      </c>
      <c r="FL115" s="54">
        <f t="shared" si="116"/>
        <v>0</v>
      </c>
      <c r="FM115" s="54">
        <f t="shared" si="116"/>
        <v>0</v>
      </c>
      <c r="FN115" s="54">
        <f t="shared" si="116"/>
        <v>0</v>
      </c>
      <c r="FO115" s="54">
        <f t="shared" si="98"/>
        <v>0</v>
      </c>
      <c r="FP115" s="54">
        <f t="shared" si="98"/>
        <v>0</v>
      </c>
      <c r="FQ115" s="54">
        <f t="shared" si="98"/>
        <v>0</v>
      </c>
      <c r="FR115" s="54">
        <f t="shared" si="98"/>
        <v>0</v>
      </c>
      <c r="FS115" s="54">
        <f t="shared" si="98"/>
        <v>0</v>
      </c>
      <c r="FT115" s="4" t="str">
        <f t="shared" si="115"/>
        <v/>
      </c>
      <c r="FU115" s="4" t="str">
        <f t="shared" si="115"/>
        <v/>
      </c>
      <c r="FV115" s="4" t="str">
        <f t="shared" si="115"/>
        <v/>
      </c>
      <c r="FW115" s="4">
        <f t="shared" si="115"/>
        <v>0</v>
      </c>
      <c r="FX115" s="4" t="str">
        <f t="shared" si="115"/>
        <v/>
      </c>
      <c r="FY115" s="4" t="str">
        <f t="shared" si="115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5"/>
        <v/>
      </c>
      <c r="GO115" s="4" t="str">
        <f t="shared" si="105"/>
        <v/>
      </c>
      <c r="GP115" s="4" t="str">
        <f t="shared" si="105"/>
        <v/>
      </c>
      <c r="GQ115" s="4" t="str">
        <f t="shared" si="105"/>
        <v/>
      </c>
      <c r="GR115" s="4" t="str">
        <f t="shared" si="105"/>
        <v/>
      </c>
      <c r="GS115" s="4" t="str">
        <f t="shared" si="105"/>
        <v/>
      </c>
      <c r="GT115" s="4" t="str">
        <f t="shared" si="105"/>
        <v/>
      </c>
      <c r="GU115" s="4" t="str">
        <f t="shared" si="105"/>
        <v/>
      </c>
      <c r="GV115" s="4" t="str">
        <f t="shared" si="105"/>
        <v/>
      </c>
      <c r="GW115" s="4" t="str">
        <f t="shared" si="105"/>
        <v/>
      </c>
      <c r="GX115" s="4" t="str">
        <f t="shared" si="107"/>
        <v/>
      </c>
      <c r="GY115" s="4" t="str">
        <f t="shared" si="107"/>
        <v/>
      </c>
      <c r="GZ115" s="4" t="str">
        <f t="shared" si="107"/>
        <v/>
      </c>
      <c r="HA115" s="4" t="str">
        <f t="shared" si="107"/>
        <v/>
      </c>
      <c r="HB115" s="4" t="str">
        <f t="shared" si="107"/>
        <v/>
      </c>
      <c r="HC115" s="4" t="str">
        <f t="shared" si="107"/>
        <v/>
      </c>
      <c r="HD115" s="4" t="str">
        <f t="shared" si="107"/>
        <v/>
      </c>
      <c r="HE115" s="4" t="str">
        <f t="shared" si="100"/>
        <v/>
      </c>
      <c r="HF115" s="4" t="str">
        <f t="shared" si="100"/>
        <v/>
      </c>
      <c r="HG115" s="4" t="str">
        <f t="shared" si="100"/>
        <v/>
      </c>
    </row>
    <row r="116" spans="1:215" s="9" customFormat="1" ht="15" hidden="1" customHeight="1">
      <c r="A116" s="60">
        <v>30300005</v>
      </c>
      <c r="B116" s="95" t="s">
        <v>203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4"/>
        <v/>
      </c>
      <c r="CK116" s="4" t="str">
        <f t="shared" si="104"/>
        <v/>
      </c>
      <c r="CL116" s="4" t="str">
        <f t="shared" si="104"/>
        <v/>
      </c>
      <c r="CM116" s="4" t="str">
        <f t="shared" si="104"/>
        <v/>
      </c>
      <c r="CN116" s="4" t="str">
        <f t="shared" si="104"/>
        <v/>
      </c>
      <c r="CO116" s="4" t="str">
        <f t="shared" si="104"/>
        <v/>
      </c>
      <c r="CP116" s="4" t="str">
        <f t="shared" si="104"/>
        <v/>
      </c>
      <c r="CQ116" s="4" t="str">
        <f t="shared" si="104"/>
        <v/>
      </c>
      <c r="CR116" s="4" t="str">
        <f t="shared" si="104"/>
        <v/>
      </c>
      <c r="CS116" s="4" t="str">
        <f t="shared" si="104"/>
        <v/>
      </c>
      <c r="CT116" s="4" t="str">
        <f t="shared" si="106"/>
        <v/>
      </c>
      <c r="CU116" s="4" t="str">
        <f t="shared" si="106"/>
        <v/>
      </c>
      <c r="CV116" s="4" t="str">
        <f t="shared" si="106"/>
        <v/>
      </c>
      <c r="CW116" s="4" t="str">
        <f t="shared" si="106"/>
        <v/>
      </c>
      <c r="CX116" s="4" t="str">
        <f t="shared" si="106"/>
        <v/>
      </c>
      <c r="CY116" s="4" t="str">
        <f t="shared" si="106"/>
        <v/>
      </c>
      <c r="CZ116" s="4" t="str">
        <f t="shared" si="106"/>
        <v/>
      </c>
      <c r="DA116" s="4" t="str">
        <f t="shared" si="99"/>
        <v/>
      </c>
      <c r="DB116" s="4" t="str">
        <f t="shared" si="99"/>
        <v/>
      </c>
      <c r="DC116" s="4" t="str">
        <f t="shared" si="99"/>
        <v/>
      </c>
      <c r="DE116" s="61">
        <v>30300005</v>
      </c>
      <c r="DF116" s="95" t="s">
        <v>203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9"/>
        <v>0</v>
      </c>
      <c r="DX116" s="5">
        <f t="shared" si="109"/>
        <v>0</v>
      </c>
      <c r="DY116" s="5">
        <f t="shared" si="109"/>
        <v>0</v>
      </c>
      <c r="DZ116" s="5">
        <f t="shared" si="109"/>
        <v>0</v>
      </c>
      <c r="EA116" s="5">
        <f t="shared" si="109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4">
        <f t="shared" si="109"/>
        <v>0</v>
      </c>
      <c r="EG116" s="54">
        <f t="shared" si="109"/>
        <v>0</v>
      </c>
      <c r="EH116" s="54">
        <f t="shared" si="109"/>
        <v>0</v>
      </c>
      <c r="EI116" s="54">
        <f t="shared" si="109"/>
        <v>0</v>
      </c>
      <c r="EJ116" s="54">
        <f t="shared" si="109"/>
        <v>0</v>
      </c>
      <c r="EK116" s="54">
        <f t="shared" si="109"/>
        <v>0</v>
      </c>
      <c r="EL116" s="54">
        <f t="shared" si="109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16"/>
        <v>0</v>
      </c>
      <c r="FI116" s="54">
        <f t="shared" si="116"/>
        <v>0</v>
      </c>
      <c r="FJ116" s="54">
        <f t="shared" si="116"/>
        <v>0</v>
      </c>
      <c r="FK116" s="54">
        <f t="shared" si="116"/>
        <v>0</v>
      </c>
      <c r="FL116" s="54">
        <f t="shared" si="116"/>
        <v>0</v>
      </c>
      <c r="FM116" s="54">
        <f t="shared" si="116"/>
        <v>0</v>
      </c>
      <c r="FN116" s="54">
        <f t="shared" si="116"/>
        <v>0</v>
      </c>
      <c r="FO116" s="54">
        <f t="shared" si="98"/>
        <v>0</v>
      </c>
      <c r="FP116" s="54">
        <f t="shared" si="98"/>
        <v>0</v>
      </c>
      <c r="FQ116" s="54">
        <f t="shared" si="98"/>
        <v>0</v>
      </c>
      <c r="FR116" s="54">
        <f t="shared" si="98"/>
        <v>0</v>
      </c>
      <c r="FS116" s="54">
        <f t="shared" si="98"/>
        <v>0</v>
      </c>
      <c r="FT116" s="4" t="str">
        <f t="shared" si="115"/>
        <v/>
      </c>
      <c r="FU116" s="4" t="str">
        <f t="shared" si="115"/>
        <v/>
      </c>
      <c r="FV116" s="4" t="str">
        <f t="shared" si="115"/>
        <v/>
      </c>
      <c r="FW116" s="4">
        <f t="shared" si="115"/>
        <v>0</v>
      </c>
      <c r="FX116" s="4" t="str">
        <f t="shared" si="115"/>
        <v/>
      </c>
      <c r="FY116" s="4" t="str">
        <f t="shared" si="115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5"/>
        <v/>
      </c>
      <c r="GO116" s="4" t="str">
        <f t="shared" si="105"/>
        <v/>
      </c>
      <c r="GP116" s="4" t="str">
        <f t="shared" si="105"/>
        <v/>
      </c>
      <c r="GQ116" s="4" t="str">
        <f t="shared" si="105"/>
        <v/>
      </c>
      <c r="GR116" s="4" t="str">
        <f t="shared" si="105"/>
        <v/>
      </c>
      <c r="GS116" s="4" t="str">
        <f t="shared" si="105"/>
        <v/>
      </c>
      <c r="GT116" s="4" t="str">
        <f t="shared" si="105"/>
        <v/>
      </c>
      <c r="GU116" s="4" t="str">
        <f t="shared" si="105"/>
        <v/>
      </c>
      <c r="GV116" s="4" t="str">
        <f t="shared" si="105"/>
        <v/>
      </c>
      <c r="GW116" s="4" t="str">
        <f t="shared" si="105"/>
        <v/>
      </c>
      <c r="GX116" s="4" t="str">
        <f t="shared" si="107"/>
        <v/>
      </c>
      <c r="GY116" s="4" t="str">
        <f t="shared" si="107"/>
        <v/>
      </c>
      <c r="GZ116" s="4" t="str">
        <f t="shared" si="107"/>
        <v/>
      </c>
      <c r="HA116" s="4" t="str">
        <f t="shared" si="107"/>
        <v/>
      </c>
      <c r="HB116" s="4" t="str">
        <f t="shared" si="107"/>
        <v/>
      </c>
      <c r="HC116" s="4" t="str">
        <f t="shared" si="107"/>
        <v/>
      </c>
      <c r="HD116" s="4" t="str">
        <f t="shared" si="107"/>
        <v/>
      </c>
      <c r="HE116" s="4" t="str">
        <f t="shared" si="100"/>
        <v/>
      </c>
      <c r="HF116" s="4" t="str">
        <f t="shared" si="100"/>
        <v/>
      </c>
      <c r="HG116" s="4" t="str">
        <f t="shared" si="100"/>
        <v/>
      </c>
    </row>
    <row r="117" spans="1:215" s="9" customFormat="1" ht="15" hidden="1" customHeight="1">
      <c r="A117" s="60">
        <v>30300004</v>
      </c>
      <c r="B117" s="97"/>
      <c r="C117" s="29" t="s">
        <v>205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4"/>
        <v/>
      </c>
      <c r="CK117" s="4" t="str">
        <f t="shared" si="104"/>
        <v/>
      </c>
      <c r="CL117" s="4" t="str">
        <f t="shared" si="104"/>
        <v/>
      </c>
      <c r="CM117" s="4" t="str">
        <f t="shared" si="104"/>
        <v/>
      </c>
      <c r="CN117" s="4" t="str">
        <f t="shared" si="104"/>
        <v/>
      </c>
      <c r="CO117" s="4" t="str">
        <f t="shared" si="104"/>
        <v/>
      </c>
      <c r="CP117" s="4" t="str">
        <f t="shared" si="104"/>
        <v/>
      </c>
      <c r="CQ117" s="4" t="str">
        <f t="shared" si="104"/>
        <v/>
      </c>
      <c r="CR117" s="4" t="str">
        <f t="shared" si="104"/>
        <v/>
      </c>
      <c r="CS117" s="4" t="str">
        <f t="shared" si="104"/>
        <v/>
      </c>
      <c r="CT117" s="4" t="str">
        <f t="shared" si="106"/>
        <v/>
      </c>
      <c r="CU117" s="4" t="str">
        <f t="shared" si="106"/>
        <v/>
      </c>
      <c r="CV117" s="4" t="str">
        <f t="shared" si="106"/>
        <v/>
      </c>
      <c r="CW117" s="4" t="str">
        <f t="shared" si="106"/>
        <v/>
      </c>
      <c r="CX117" s="4" t="str">
        <f t="shared" si="106"/>
        <v/>
      </c>
      <c r="CY117" s="4" t="str">
        <f t="shared" si="106"/>
        <v/>
      </c>
      <c r="CZ117" s="4" t="str">
        <f t="shared" si="106"/>
        <v/>
      </c>
      <c r="DA117" s="4" t="str">
        <f t="shared" si="99"/>
        <v/>
      </c>
      <c r="DB117" s="4" t="str">
        <f t="shared" si="99"/>
        <v/>
      </c>
      <c r="DC117" s="4" t="str">
        <f t="shared" si="99"/>
        <v/>
      </c>
      <c r="DE117" s="61">
        <v>30300004</v>
      </c>
      <c r="DF117" s="97"/>
      <c r="DG117" s="29" t="s">
        <v>205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9"/>
        <v>0</v>
      </c>
      <c r="DX117" s="5">
        <f t="shared" si="109"/>
        <v>0</v>
      </c>
      <c r="DY117" s="5">
        <f t="shared" si="109"/>
        <v>0</v>
      </c>
      <c r="DZ117" s="5">
        <f t="shared" si="109"/>
        <v>0</v>
      </c>
      <c r="EA117" s="5">
        <f t="shared" si="109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4">
        <f t="shared" si="109"/>
        <v>0</v>
      </c>
      <c r="EG117" s="54">
        <f t="shared" si="109"/>
        <v>0</v>
      </c>
      <c r="EH117" s="54">
        <f t="shared" si="109"/>
        <v>0</v>
      </c>
      <c r="EI117" s="54">
        <f t="shared" si="109"/>
        <v>0</v>
      </c>
      <c r="EJ117" s="54">
        <f t="shared" si="109"/>
        <v>0</v>
      </c>
      <c r="EK117" s="54">
        <f t="shared" si="109"/>
        <v>0</v>
      </c>
      <c r="EL117" s="54">
        <f t="shared" si="109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16"/>
        <v>0</v>
      </c>
      <c r="FI117" s="54">
        <f t="shared" si="116"/>
        <v>0</v>
      </c>
      <c r="FJ117" s="54">
        <f t="shared" si="116"/>
        <v>0</v>
      </c>
      <c r="FK117" s="54">
        <f t="shared" si="116"/>
        <v>0</v>
      </c>
      <c r="FL117" s="54">
        <f t="shared" si="116"/>
        <v>0</v>
      </c>
      <c r="FM117" s="54">
        <f t="shared" si="116"/>
        <v>0</v>
      </c>
      <c r="FN117" s="54">
        <f t="shared" si="116"/>
        <v>0</v>
      </c>
      <c r="FO117" s="54">
        <f t="shared" si="98"/>
        <v>0</v>
      </c>
      <c r="FP117" s="54">
        <f t="shared" si="98"/>
        <v>0</v>
      </c>
      <c r="FQ117" s="54">
        <f t="shared" si="98"/>
        <v>0</v>
      </c>
      <c r="FR117" s="54">
        <f t="shared" si="98"/>
        <v>0</v>
      </c>
      <c r="FS117" s="54">
        <f t="shared" si="98"/>
        <v>0</v>
      </c>
      <c r="FT117" s="4" t="str">
        <f t="shared" si="115"/>
        <v/>
      </c>
      <c r="FU117" s="4" t="str">
        <f t="shared" si="115"/>
        <v/>
      </c>
      <c r="FV117" s="4" t="str">
        <f t="shared" si="115"/>
        <v/>
      </c>
      <c r="FW117" s="4">
        <f t="shared" si="115"/>
        <v>0</v>
      </c>
      <c r="FX117" s="4" t="str">
        <f t="shared" si="115"/>
        <v/>
      </c>
      <c r="FY117" s="4" t="str">
        <f t="shared" si="115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5"/>
        <v/>
      </c>
      <c r="GO117" s="4" t="str">
        <f t="shared" si="105"/>
        <v/>
      </c>
      <c r="GP117" s="4" t="str">
        <f t="shared" si="105"/>
        <v/>
      </c>
      <c r="GQ117" s="4" t="str">
        <f t="shared" si="105"/>
        <v/>
      </c>
      <c r="GR117" s="4" t="str">
        <f t="shared" si="105"/>
        <v/>
      </c>
      <c r="GS117" s="4" t="str">
        <f t="shared" si="105"/>
        <v/>
      </c>
      <c r="GT117" s="4" t="str">
        <f t="shared" si="105"/>
        <v/>
      </c>
      <c r="GU117" s="4" t="str">
        <f t="shared" si="105"/>
        <v/>
      </c>
      <c r="GV117" s="4" t="str">
        <f t="shared" si="105"/>
        <v/>
      </c>
      <c r="GW117" s="4" t="str">
        <f t="shared" si="105"/>
        <v/>
      </c>
      <c r="GX117" s="4" t="str">
        <f t="shared" si="107"/>
        <v/>
      </c>
      <c r="GY117" s="4" t="str">
        <f t="shared" si="107"/>
        <v/>
      </c>
      <c r="GZ117" s="4" t="str">
        <f t="shared" si="107"/>
        <v/>
      </c>
      <c r="HA117" s="4" t="str">
        <f t="shared" si="107"/>
        <v/>
      </c>
      <c r="HB117" s="4" t="str">
        <f t="shared" si="107"/>
        <v/>
      </c>
      <c r="HC117" s="4" t="str">
        <f t="shared" si="107"/>
        <v/>
      </c>
      <c r="HD117" s="4" t="str">
        <f t="shared" si="107"/>
        <v/>
      </c>
      <c r="HE117" s="4" t="str">
        <f t="shared" si="100"/>
        <v/>
      </c>
      <c r="HF117" s="4" t="str">
        <f t="shared" si="100"/>
        <v/>
      </c>
      <c r="HG117" s="4" t="str">
        <f t="shared" si="100"/>
        <v/>
      </c>
    </row>
    <row r="118" spans="1:215" s="9" customFormat="1" ht="15" hidden="1" customHeight="1">
      <c r="A118" s="60">
        <v>30300006</v>
      </c>
      <c r="B118" s="96"/>
      <c r="C118" s="29" t="s">
        <v>128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4"/>
        <v/>
      </c>
      <c r="CO118" s="4" t="str">
        <f t="shared" si="104"/>
        <v/>
      </c>
      <c r="CP118" s="4" t="str">
        <f t="shared" si="104"/>
        <v/>
      </c>
      <c r="CQ118" s="4" t="str">
        <f t="shared" si="104"/>
        <v/>
      </c>
      <c r="CR118" s="4" t="str">
        <f t="shared" si="104"/>
        <v/>
      </c>
      <c r="CS118" s="4" t="str">
        <f t="shared" si="104"/>
        <v/>
      </c>
      <c r="CT118" s="4" t="str">
        <f t="shared" si="106"/>
        <v/>
      </c>
      <c r="CU118" s="4" t="str">
        <f t="shared" si="106"/>
        <v/>
      </c>
      <c r="CV118" s="4" t="str">
        <f t="shared" si="106"/>
        <v/>
      </c>
      <c r="CW118" s="4" t="str">
        <f t="shared" si="106"/>
        <v/>
      </c>
      <c r="CX118" s="4" t="str">
        <f t="shared" si="106"/>
        <v/>
      </c>
      <c r="CY118" s="4" t="str">
        <f t="shared" si="106"/>
        <v/>
      </c>
      <c r="CZ118" s="4" t="str">
        <f t="shared" si="106"/>
        <v/>
      </c>
      <c r="DA118" s="4" t="str">
        <f t="shared" si="99"/>
        <v/>
      </c>
      <c r="DB118" s="4" t="str">
        <f t="shared" si="99"/>
        <v/>
      </c>
      <c r="DC118" s="4" t="str">
        <f t="shared" si="99"/>
        <v/>
      </c>
      <c r="DE118" s="61">
        <v>30300006</v>
      </c>
      <c r="DF118" s="96"/>
      <c r="DG118" s="29" t="s">
        <v>128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9"/>
        <v>0</v>
      </c>
      <c r="DX118" s="5">
        <f t="shared" si="109"/>
        <v>0</v>
      </c>
      <c r="DY118" s="5">
        <f t="shared" si="109"/>
        <v>0</v>
      </c>
      <c r="DZ118" s="5">
        <f t="shared" si="109"/>
        <v>0</v>
      </c>
      <c r="EA118" s="5">
        <f t="shared" si="109"/>
        <v>0</v>
      </c>
      <c r="EB118" s="5">
        <f t="shared" ref="EB118:EQ141" si="117">X118+X269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16"/>
        <v>0</v>
      </c>
      <c r="FI118" s="54">
        <f t="shared" si="116"/>
        <v>0</v>
      </c>
      <c r="FJ118" s="54">
        <f t="shared" si="116"/>
        <v>0</v>
      </c>
      <c r="FK118" s="54">
        <f t="shared" si="116"/>
        <v>0</v>
      </c>
      <c r="FL118" s="54">
        <f t="shared" si="116"/>
        <v>0</v>
      </c>
      <c r="FM118" s="54">
        <f t="shared" si="116"/>
        <v>0</v>
      </c>
      <c r="FN118" s="54">
        <f t="shared" si="116"/>
        <v>0</v>
      </c>
      <c r="FO118" s="54">
        <f t="shared" si="98"/>
        <v>0</v>
      </c>
      <c r="FP118" s="54">
        <f t="shared" si="98"/>
        <v>0</v>
      </c>
      <c r="FQ118" s="54">
        <f t="shared" si="98"/>
        <v>0</v>
      </c>
      <c r="FR118" s="54">
        <f t="shared" si="98"/>
        <v>0</v>
      </c>
      <c r="FS118" s="54">
        <f t="shared" si="98"/>
        <v>0</v>
      </c>
      <c r="FT118" s="4" t="str">
        <f t="shared" si="115"/>
        <v/>
      </c>
      <c r="FU118" s="4" t="str">
        <f t="shared" si="115"/>
        <v/>
      </c>
      <c r="FV118" s="4" t="str">
        <f t="shared" si="115"/>
        <v/>
      </c>
      <c r="FW118" s="4">
        <f t="shared" si="115"/>
        <v>0</v>
      </c>
      <c r="FX118" s="4" t="str">
        <f t="shared" si="115"/>
        <v/>
      </c>
      <c r="FY118" s="4" t="str">
        <f t="shared" si="115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5"/>
        <v/>
      </c>
      <c r="GS118" s="4" t="str">
        <f t="shared" si="105"/>
        <v/>
      </c>
      <c r="GT118" s="4" t="str">
        <f t="shared" si="105"/>
        <v/>
      </c>
      <c r="GU118" s="4" t="str">
        <f t="shared" si="105"/>
        <v/>
      </c>
      <c r="GV118" s="4" t="str">
        <f t="shared" si="105"/>
        <v/>
      </c>
      <c r="GW118" s="4" t="str">
        <f t="shared" si="105"/>
        <v/>
      </c>
      <c r="GX118" s="4" t="str">
        <f t="shared" si="107"/>
        <v/>
      </c>
      <c r="GY118" s="4" t="str">
        <f t="shared" si="107"/>
        <v/>
      </c>
      <c r="GZ118" s="4" t="str">
        <f t="shared" si="107"/>
        <v/>
      </c>
      <c r="HA118" s="4" t="str">
        <f t="shared" si="107"/>
        <v/>
      </c>
      <c r="HB118" s="4" t="str">
        <f t="shared" si="107"/>
        <v/>
      </c>
      <c r="HC118" s="4" t="str">
        <f t="shared" si="107"/>
        <v/>
      </c>
      <c r="HD118" s="4" t="str">
        <f t="shared" si="107"/>
        <v/>
      </c>
      <c r="HE118" s="4" t="str">
        <f t="shared" si="100"/>
        <v/>
      </c>
      <c r="HF118" s="4" t="str">
        <f t="shared" si="100"/>
        <v/>
      </c>
      <c r="HG118" s="4" t="str">
        <f t="shared" si="100"/>
        <v/>
      </c>
    </row>
    <row r="119" spans="1:215" s="9" customFormat="1" ht="15" hidden="1" customHeight="1">
      <c r="A119" s="60">
        <v>30100003</v>
      </c>
      <c r="B119" s="95" t="s">
        <v>206</v>
      </c>
      <c r="C119" s="29" t="s">
        <v>154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4"/>
        <v/>
      </c>
      <c r="CO119" s="4" t="str">
        <f t="shared" si="104"/>
        <v/>
      </c>
      <c r="CP119" s="4" t="str">
        <f t="shared" si="104"/>
        <v/>
      </c>
      <c r="CQ119" s="4" t="str">
        <f t="shared" si="104"/>
        <v/>
      </c>
      <c r="CR119" s="4" t="str">
        <f t="shared" si="104"/>
        <v/>
      </c>
      <c r="CS119" s="4" t="str">
        <f t="shared" si="104"/>
        <v/>
      </c>
      <c r="CT119" s="4" t="str">
        <f t="shared" si="106"/>
        <v/>
      </c>
      <c r="CU119" s="4" t="str">
        <f t="shared" si="106"/>
        <v/>
      </c>
      <c r="CV119" s="4" t="str">
        <f t="shared" si="106"/>
        <v/>
      </c>
      <c r="CW119" s="4" t="str">
        <f t="shared" si="106"/>
        <v/>
      </c>
      <c r="CX119" s="4" t="str">
        <f t="shared" si="106"/>
        <v/>
      </c>
      <c r="CY119" s="4" t="str">
        <f t="shared" si="106"/>
        <v/>
      </c>
      <c r="CZ119" s="4" t="str">
        <f t="shared" si="106"/>
        <v/>
      </c>
      <c r="DA119" s="4" t="str">
        <f t="shared" si="99"/>
        <v/>
      </c>
      <c r="DB119" s="4" t="str">
        <f t="shared" si="99"/>
        <v/>
      </c>
      <c r="DC119" s="4" t="str">
        <f t="shared" si="99"/>
        <v/>
      </c>
      <c r="DE119" s="61">
        <v>30100003</v>
      </c>
      <c r="DF119" s="95" t="s">
        <v>206</v>
      </c>
      <c r="DG119" s="29" t="s">
        <v>154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47" si="118">S119+S270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16"/>
        <v>0</v>
      </c>
      <c r="FI119" s="54">
        <f t="shared" si="116"/>
        <v>0</v>
      </c>
      <c r="FJ119" s="54">
        <f t="shared" si="116"/>
        <v>0</v>
      </c>
      <c r="FK119" s="54">
        <f t="shared" si="116"/>
        <v>0</v>
      </c>
      <c r="FL119" s="54">
        <f t="shared" si="116"/>
        <v>0</v>
      </c>
      <c r="FM119" s="54">
        <f t="shared" si="116"/>
        <v>0</v>
      </c>
      <c r="FN119" s="54">
        <f t="shared" si="116"/>
        <v>0</v>
      </c>
      <c r="FO119" s="54">
        <f t="shared" si="98"/>
        <v>0</v>
      </c>
      <c r="FP119" s="54">
        <f t="shared" si="98"/>
        <v>0</v>
      </c>
      <c r="FQ119" s="54">
        <f t="shared" si="98"/>
        <v>0</v>
      </c>
      <c r="FR119" s="54">
        <f t="shared" si="98"/>
        <v>0</v>
      </c>
      <c r="FS119" s="54">
        <f t="shared" si="98"/>
        <v>0</v>
      </c>
      <c r="FT119" s="4" t="str">
        <f t="shared" si="115"/>
        <v/>
      </c>
      <c r="FU119" s="4" t="str">
        <f t="shared" si="115"/>
        <v/>
      </c>
      <c r="FV119" s="4" t="str">
        <f t="shared" si="115"/>
        <v/>
      </c>
      <c r="FW119" s="4">
        <f t="shared" si="115"/>
        <v>0</v>
      </c>
      <c r="FX119" s="4" t="str">
        <f t="shared" si="115"/>
        <v/>
      </c>
      <c r="FY119" s="4" t="str">
        <f t="shared" si="115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5"/>
        <v/>
      </c>
      <c r="GS119" s="4" t="str">
        <f t="shared" si="105"/>
        <v/>
      </c>
      <c r="GT119" s="4" t="str">
        <f t="shared" si="105"/>
        <v/>
      </c>
      <c r="GU119" s="4" t="str">
        <f t="shared" si="105"/>
        <v/>
      </c>
      <c r="GV119" s="4" t="str">
        <f t="shared" si="105"/>
        <v/>
      </c>
      <c r="GW119" s="4" t="str">
        <f t="shared" si="105"/>
        <v/>
      </c>
      <c r="GX119" s="4" t="str">
        <f t="shared" si="107"/>
        <v/>
      </c>
      <c r="GY119" s="4" t="str">
        <f t="shared" si="107"/>
        <v/>
      </c>
      <c r="GZ119" s="4" t="str">
        <f t="shared" si="107"/>
        <v/>
      </c>
      <c r="HA119" s="4" t="str">
        <f t="shared" si="107"/>
        <v/>
      </c>
      <c r="HB119" s="4" t="str">
        <f t="shared" si="107"/>
        <v/>
      </c>
      <c r="HC119" s="4" t="str">
        <f t="shared" si="107"/>
        <v/>
      </c>
      <c r="HD119" s="4" t="str">
        <f t="shared" si="107"/>
        <v/>
      </c>
      <c r="HE119" s="4" t="str">
        <f t="shared" si="100"/>
        <v/>
      </c>
      <c r="HF119" s="4" t="str">
        <f t="shared" si="100"/>
        <v/>
      </c>
      <c r="HG119" s="4" t="str">
        <f t="shared" si="100"/>
        <v/>
      </c>
    </row>
    <row r="120" spans="1:215" s="9" customFormat="1" ht="15" hidden="1" customHeight="1">
      <c r="A120" s="60">
        <v>30100004</v>
      </c>
      <c r="B120" s="97"/>
      <c r="C120" s="29" t="s">
        <v>130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4"/>
        <v/>
      </c>
      <c r="CO120" s="4" t="str">
        <f t="shared" si="104"/>
        <v/>
      </c>
      <c r="CP120" s="4" t="str">
        <f t="shared" si="104"/>
        <v/>
      </c>
      <c r="CQ120" s="4" t="str">
        <f t="shared" ref="CN120:DC150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6"/>
        <v/>
      </c>
      <c r="CU120" s="4" t="str">
        <f t="shared" si="106"/>
        <v/>
      </c>
      <c r="CV120" s="4" t="str">
        <f t="shared" si="106"/>
        <v/>
      </c>
      <c r="CW120" s="4" t="str">
        <f t="shared" si="106"/>
        <v/>
      </c>
      <c r="CX120" s="4" t="str">
        <f t="shared" si="106"/>
        <v/>
      </c>
      <c r="CY120" s="4" t="str">
        <f t="shared" si="106"/>
        <v/>
      </c>
      <c r="CZ120" s="4" t="str">
        <f t="shared" si="106"/>
        <v/>
      </c>
      <c r="DA120" s="4" t="str">
        <f t="shared" si="99"/>
        <v/>
      </c>
      <c r="DB120" s="4" t="str">
        <f t="shared" si="99"/>
        <v/>
      </c>
      <c r="DC120" s="4" t="str">
        <f t="shared" si="99"/>
        <v/>
      </c>
      <c r="DE120" s="61">
        <v>30100004</v>
      </c>
      <c r="DF120" s="97"/>
      <c r="DG120" s="29" t="s">
        <v>130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16"/>
        <v>0</v>
      </c>
      <c r="FI120" s="54">
        <f t="shared" si="116"/>
        <v>0</v>
      </c>
      <c r="FJ120" s="54">
        <f t="shared" si="116"/>
        <v>0</v>
      </c>
      <c r="FK120" s="54">
        <f t="shared" si="116"/>
        <v>0</v>
      </c>
      <c r="FL120" s="54">
        <f t="shared" si="116"/>
        <v>0</v>
      </c>
      <c r="FM120" s="54">
        <f t="shared" si="116"/>
        <v>0</v>
      </c>
      <c r="FN120" s="54">
        <f t="shared" si="116"/>
        <v>0</v>
      </c>
      <c r="FO120" s="54">
        <f t="shared" si="98"/>
        <v>0</v>
      </c>
      <c r="FP120" s="54">
        <f t="shared" si="98"/>
        <v>0</v>
      </c>
      <c r="FQ120" s="54">
        <f t="shared" si="98"/>
        <v>0</v>
      </c>
      <c r="FR120" s="54">
        <f t="shared" si="98"/>
        <v>0</v>
      </c>
      <c r="FS120" s="54">
        <f t="shared" si="98"/>
        <v>0</v>
      </c>
      <c r="FT120" s="4" t="str">
        <f t="shared" si="115"/>
        <v/>
      </c>
      <c r="FU120" s="4" t="str">
        <f t="shared" si="115"/>
        <v/>
      </c>
      <c r="FV120" s="4" t="str">
        <f t="shared" si="115"/>
        <v/>
      </c>
      <c r="FW120" s="4">
        <f t="shared" si="115"/>
        <v>0</v>
      </c>
      <c r="FX120" s="4" t="str">
        <f t="shared" si="115"/>
        <v/>
      </c>
      <c r="FY120" s="4" t="str">
        <f t="shared" si="115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5"/>
        <v/>
      </c>
      <c r="GS120" s="4" t="str">
        <f t="shared" si="105"/>
        <v/>
      </c>
      <c r="GT120" s="4" t="str">
        <f t="shared" si="105"/>
        <v/>
      </c>
      <c r="GU120" s="4" t="str">
        <f t="shared" ref="GR120:HG151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7"/>
        <v/>
      </c>
      <c r="GY120" s="4" t="str">
        <f t="shared" si="107"/>
        <v/>
      </c>
      <c r="GZ120" s="4" t="str">
        <f t="shared" si="107"/>
        <v/>
      </c>
      <c r="HA120" s="4" t="str">
        <f t="shared" si="107"/>
        <v/>
      </c>
      <c r="HB120" s="4" t="str">
        <f t="shared" si="107"/>
        <v/>
      </c>
      <c r="HC120" s="4" t="str">
        <f t="shared" si="107"/>
        <v/>
      </c>
      <c r="HD120" s="4" t="str">
        <f t="shared" si="107"/>
        <v/>
      </c>
      <c r="HE120" s="4" t="str">
        <f t="shared" si="100"/>
        <v/>
      </c>
      <c r="HF120" s="4" t="str">
        <f t="shared" si="100"/>
        <v/>
      </c>
      <c r="HG120" s="4" t="str">
        <f t="shared" si="100"/>
        <v/>
      </c>
    </row>
    <row r="121" spans="1:215" s="9" customFormat="1" ht="15" hidden="1" customHeight="1">
      <c r="A121" s="60">
        <v>30100005</v>
      </c>
      <c r="B121" s="97"/>
      <c r="C121" s="29" t="s">
        <v>157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6"/>
        <v/>
      </c>
      <c r="CU121" s="4" t="str">
        <f t="shared" si="106"/>
        <v/>
      </c>
      <c r="CV121" s="4" t="str">
        <f t="shared" si="106"/>
        <v/>
      </c>
      <c r="CW121" s="4" t="str">
        <f t="shared" si="106"/>
        <v/>
      </c>
      <c r="CX121" s="4" t="str">
        <f t="shared" si="106"/>
        <v/>
      </c>
      <c r="CY121" s="4" t="str">
        <f t="shared" si="106"/>
        <v/>
      </c>
      <c r="CZ121" s="4" t="str">
        <f t="shared" si="106"/>
        <v/>
      </c>
      <c r="DA121" s="4" t="str">
        <f t="shared" si="99"/>
        <v/>
      </c>
      <c r="DB121" s="4" t="str">
        <f t="shared" si="99"/>
        <v/>
      </c>
      <c r="DC121" s="4" t="str">
        <f t="shared" si="99"/>
        <v/>
      </c>
      <c r="DE121" s="61">
        <v>30100005</v>
      </c>
      <c r="DF121" s="97"/>
      <c r="DG121" s="29" t="s">
        <v>157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44" si="121">AR121+AR272</f>
        <v>0</v>
      </c>
      <c r="EW121" s="54">
        <f t="shared" si="121"/>
        <v>0</v>
      </c>
      <c r="EX121" s="54">
        <f t="shared" si="121"/>
        <v>0</v>
      </c>
      <c r="EY121" s="54">
        <f t="shared" si="121"/>
        <v>0</v>
      </c>
      <c r="EZ121" s="54">
        <f t="shared" si="121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16"/>
        <v>0</v>
      </c>
      <c r="FI121" s="54">
        <f t="shared" si="116"/>
        <v>0</v>
      </c>
      <c r="FJ121" s="54">
        <f t="shared" si="116"/>
        <v>0</v>
      </c>
      <c r="FK121" s="54">
        <f t="shared" si="116"/>
        <v>0</v>
      </c>
      <c r="FL121" s="54">
        <f t="shared" si="116"/>
        <v>0</v>
      </c>
      <c r="FM121" s="54">
        <f t="shared" si="116"/>
        <v>0</v>
      </c>
      <c r="FN121" s="54">
        <f t="shared" si="116"/>
        <v>0</v>
      </c>
      <c r="FO121" s="54">
        <f t="shared" si="98"/>
        <v>0</v>
      </c>
      <c r="FP121" s="54">
        <f t="shared" si="98"/>
        <v>0</v>
      </c>
      <c r="FQ121" s="54">
        <f t="shared" si="98"/>
        <v>0</v>
      </c>
      <c r="FR121" s="54">
        <f t="shared" si="98"/>
        <v>0</v>
      </c>
      <c r="FS121" s="54">
        <f t="shared" si="98"/>
        <v>0</v>
      </c>
      <c r="FT121" s="4" t="str">
        <f t="shared" si="115"/>
        <v/>
      </c>
      <c r="FU121" s="4" t="str">
        <f t="shared" si="115"/>
        <v/>
      </c>
      <c r="FV121" s="4" t="str">
        <f t="shared" si="115"/>
        <v/>
      </c>
      <c r="FW121" s="4">
        <f t="shared" si="115"/>
        <v>0</v>
      </c>
      <c r="FX121" s="4" t="str">
        <f t="shared" si="115"/>
        <v/>
      </c>
      <c r="FY121" s="4" t="str">
        <f t="shared" si="115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7"/>
        <v/>
      </c>
      <c r="GY121" s="4" t="str">
        <f t="shared" si="107"/>
        <v/>
      </c>
      <c r="GZ121" s="4" t="str">
        <f t="shared" si="107"/>
        <v/>
      </c>
      <c r="HA121" s="4" t="str">
        <f t="shared" si="107"/>
        <v/>
      </c>
      <c r="HB121" s="4" t="str">
        <f t="shared" si="107"/>
        <v/>
      </c>
      <c r="HC121" s="4" t="str">
        <f t="shared" si="107"/>
        <v/>
      </c>
      <c r="HD121" s="4" t="str">
        <f t="shared" si="107"/>
        <v/>
      </c>
      <c r="HE121" s="4" t="str">
        <f t="shared" si="100"/>
        <v/>
      </c>
      <c r="HF121" s="4" t="str">
        <f t="shared" si="100"/>
        <v/>
      </c>
      <c r="HG121" s="4" t="str">
        <f t="shared" si="100"/>
        <v/>
      </c>
    </row>
    <row r="122" spans="1:215" s="9" customFormat="1" ht="15" hidden="1" customHeight="1">
      <c r="A122" s="60">
        <v>30100006</v>
      </c>
      <c r="B122" s="96"/>
      <c r="C122" s="29" t="s">
        <v>207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6"/>
        <v/>
      </c>
      <c r="CU122" s="4" t="str">
        <f t="shared" si="106"/>
        <v/>
      </c>
      <c r="CV122" s="4" t="str">
        <f t="shared" si="106"/>
        <v/>
      </c>
      <c r="CW122" s="4" t="str">
        <f t="shared" si="106"/>
        <v/>
      </c>
      <c r="CX122" s="4" t="str">
        <f t="shared" si="106"/>
        <v/>
      </c>
      <c r="CY122" s="4" t="str">
        <f t="shared" si="106"/>
        <v/>
      </c>
      <c r="CZ122" s="4" t="str">
        <f t="shared" si="106"/>
        <v/>
      </c>
      <c r="DA122" s="4" t="str">
        <f t="shared" si="99"/>
        <v/>
      </c>
      <c r="DB122" s="4" t="str">
        <f t="shared" si="99"/>
        <v/>
      </c>
      <c r="DC122" s="4" t="str">
        <f t="shared" si="99"/>
        <v/>
      </c>
      <c r="DE122" s="61">
        <v>30100006</v>
      </c>
      <c r="DF122" s="96"/>
      <c r="DG122" s="29" t="s">
        <v>207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21"/>
        <v>0</v>
      </c>
      <c r="EO122" s="54">
        <f t="shared" si="121"/>
        <v>0</v>
      </c>
      <c r="EP122" s="54">
        <f t="shared" si="121"/>
        <v>0</v>
      </c>
      <c r="EQ122" s="54">
        <f t="shared" si="121"/>
        <v>0</v>
      </c>
      <c r="ER122" s="54">
        <f t="shared" si="121"/>
        <v>0</v>
      </c>
      <c r="ES122" s="54">
        <f t="shared" si="121"/>
        <v>0</v>
      </c>
      <c r="ET122" s="54">
        <f t="shared" si="121"/>
        <v>0</v>
      </c>
      <c r="EU122" s="54">
        <f t="shared" si="121"/>
        <v>0</v>
      </c>
      <c r="EV122" s="54">
        <f t="shared" si="121"/>
        <v>0</v>
      </c>
      <c r="EW122" s="54">
        <f t="shared" si="121"/>
        <v>0</v>
      </c>
      <c r="EX122" s="54">
        <f t="shared" si="121"/>
        <v>0</v>
      </c>
      <c r="EY122" s="54">
        <f t="shared" si="121"/>
        <v>0</v>
      </c>
      <c r="EZ122" s="54">
        <f t="shared" si="121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16"/>
        <v>0</v>
      </c>
      <c r="FI122" s="54">
        <f t="shared" si="116"/>
        <v>0</v>
      </c>
      <c r="FJ122" s="54">
        <f t="shared" si="116"/>
        <v>0</v>
      </c>
      <c r="FK122" s="54">
        <f t="shared" si="116"/>
        <v>0</v>
      </c>
      <c r="FL122" s="54">
        <f t="shared" si="116"/>
        <v>0</v>
      </c>
      <c r="FM122" s="54">
        <f t="shared" si="116"/>
        <v>0</v>
      </c>
      <c r="FN122" s="54">
        <f t="shared" si="116"/>
        <v>0</v>
      </c>
      <c r="FO122" s="54">
        <f t="shared" si="98"/>
        <v>0</v>
      </c>
      <c r="FP122" s="54">
        <f t="shared" si="98"/>
        <v>0</v>
      </c>
      <c r="FQ122" s="54">
        <f t="shared" si="98"/>
        <v>0</v>
      </c>
      <c r="FR122" s="54">
        <f t="shared" si="98"/>
        <v>0</v>
      </c>
      <c r="FS122" s="54">
        <f t="shared" si="98"/>
        <v>0</v>
      </c>
      <c r="FT122" s="4" t="str">
        <f t="shared" si="115"/>
        <v/>
      </c>
      <c r="FU122" s="4" t="str">
        <f t="shared" si="115"/>
        <v/>
      </c>
      <c r="FV122" s="4" t="str">
        <f t="shared" si="115"/>
        <v/>
      </c>
      <c r="FW122" s="4">
        <f t="shared" si="115"/>
        <v>0</v>
      </c>
      <c r="FX122" s="4" t="str">
        <f t="shared" si="115"/>
        <v/>
      </c>
      <c r="FY122" s="4" t="str">
        <f t="shared" si="115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7"/>
        <v/>
      </c>
      <c r="GY122" s="4" t="str">
        <f t="shared" si="107"/>
        <v/>
      </c>
      <c r="GZ122" s="4" t="str">
        <f t="shared" si="107"/>
        <v/>
      </c>
      <c r="HA122" s="4" t="str">
        <f t="shared" si="107"/>
        <v/>
      </c>
      <c r="HB122" s="4" t="str">
        <f t="shared" si="107"/>
        <v/>
      </c>
      <c r="HC122" s="4" t="str">
        <f t="shared" si="107"/>
        <v/>
      </c>
      <c r="HD122" s="4" t="str">
        <f t="shared" si="107"/>
        <v/>
      </c>
      <c r="HE122" s="4" t="str">
        <f t="shared" si="100"/>
        <v/>
      </c>
      <c r="HF122" s="4" t="str">
        <f t="shared" si="100"/>
        <v/>
      </c>
      <c r="HG122" s="4" t="str">
        <f t="shared" si="100"/>
        <v/>
      </c>
    </row>
    <row r="123" spans="1:215" s="9" customFormat="1" ht="15" hidden="1" customHeight="1">
      <c r="A123" s="64">
        <v>30700007</v>
      </c>
      <c r="B123" s="95" t="s">
        <v>208</v>
      </c>
      <c r="C123" s="29" t="s">
        <v>209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6"/>
        <v/>
      </c>
      <c r="CU123" s="4" t="str">
        <f t="shared" si="106"/>
        <v/>
      </c>
      <c r="CV123" s="4" t="str">
        <f t="shared" si="106"/>
        <v/>
      </c>
      <c r="CW123" s="4" t="str">
        <f t="shared" si="106"/>
        <v/>
      </c>
      <c r="CX123" s="4" t="str">
        <f t="shared" si="106"/>
        <v/>
      </c>
      <c r="CY123" s="4" t="str">
        <f t="shared" si="106"/>
        <v/>
      </c>
      <c r="CZ123" s="4" t="str">
        <f t="shared" si="106"/>
        <v/>
      </c>
      <c r="DA123" s="4" t="str">
        <f t="shared" si="99"/>
        <v/>
      </c>
      <c r="DB123" s="4" t="str">
        <f t="shared" si="99"/>
        <v/>
      </c>
      <c r="DC123" s="4" t="str">
        <f t="shared" si="99"/>
        <v/>
      </c>
      <c r="DE123" s="65">
        <v>30700007</v>
      </c>
      <c r="DF123" s="95" t="s">
        <v>208</v>
      </c>
      <c r="DG123" s="29" t="s">
        <v>209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21"/>
        <v>0</v>
      </c>
      <c r="EO123" s="54">
        <f t="shared" si="121"/>
        <v>0</v>
      </c>
      <c r="EP123" s="54">
        <f t="shared" si="121"/>
        <v>0</v>
      </c>
      <c r="EQ123" s="54">
        <f t="shared" si="121"/>
        <v>0</v>
      </c>
      <c r="ER123" s="54">
        <f t="shared" si="121"/>
        <v>0</v>
      </c>
      <c r="ES123" s="54">
        <f t="shared" si="121"/>
        <v>0</v>
      </c>
      <c r="ET123" s="54">
        <f t="shared" si="121"/>
        <v>0</v>
      </c>
      <c r="EU123" s="54">
        <f t="shared" si="121"/>
        <v>0</v>
      </c>
      <c r="EV123" s="54">
        <f t="shared" si="121"/>
        <v>0</v>
      </c>
      <c r="EW123" s="54">
        <f t="shared" si="121"/>
        <v>0</v>
      </c>
      <c r="EX123" s="54">
        <f t="shared" si="121"/>
        <v>0</v>
      </c>
      <c r="EY123" s="54">
        <f t="shared" si="121"/>
        <v>0</v>
      </c>
      <c r="EZ123" s="54">
        <f t="shared" si="121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16"/>
        <v>0</v>
      </c>
      <c r="FI123" s="54">
        <f t="shared" si="116"/>
        <v>0</v>
      </c>
      <c r="FJ123" s="54">
        <f t="shared" si="116"/>
        <v>0</v>
      </c>
      <c r="FK123" s="54">
        <f t="shared" si="116"/>
        <v>0</v>
      </c>
      <c r="FL123" s="54">
        <f t="shared" si="116"/>
        <v>0</v>
      </c>
      <c r="FM123" s="54">
        <f t="shared" si="116"/>
        <v>0</v>
      </c>
      <c r="FN123" s="54">
        <f t="shared" si="116"/>
        <v>0</v>
      </c>
      <c r="FO123" s="54">
        <f t="shared" si="98"/>
        <v>0</v>
      </c>
      <c r="FP123" s="54">
        <f t="shared" si="98"/>
        <v>0</v>
      </c>
      <c r="FQ123" s="54">
        <f t="shared" si="98"/>
        <v>0</v>
      </c>
      <c r="FR123" s="54">
        <f t="shared" si="98"/>
        <v>0</v>
      </c>
      <c r="FS123" s="54">
        <f t="shared" si="98"/>
        <v>0</v>
      </c>
      <c r="FT123" s="4" t="str">
        <f t="shared" si="115"/>
        <v/>
      </c>
      <c r="FU123" s="4" t="str">
        <f t="shared" si="115"/>
        <v/>
      </c>
      <c r="FV123" s="4" t="str">
        <f t="shared" si="115"/>
        <v/>
      </c>
      <c r="FW123" s="4">
        <f t="shared" si="115"/>
        <v>0</v>
      </c>
      <c r="FX123" s="4" t="str">
        <f t="shared" si="115"/>
        <v/>
      </c>
      <c r="FY123" s="4" t="str">
        <f t="shared" si="115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7"/>
        <v/>
      </c>
      <c r="GY123" s="4" t="str">
        <f t="shared" si="107"/>
        <v/>
      </c>
      <c r="GZ123" s="4" t="str">
        <f t="shared" si="107"/>
        <v/>
      </c>
      <c r="HA123" s="4" t="str">
        <f t="shared" si="107"/>
        <v/>
      </c>
      <c r="HB123" s="4" t="str">
        <f t="shared" si="107"/>
        <v/>
      </c>
      <c r="HC123" s="4" t="str">
        <f t="shared" si="107"/>
        <v/>
      </c>
      <c r="HD123" s="4" t="str">
        <f t="shared" si="107"/>
        <v/>
      </c>
      <c r="HE123" s="4" t="str">
        <f t="shared" si="100"/>
        <v/>
      </c>
      <c r="HF123" s="4" t="str">
        <f t="shared" si="100"/>
        <v/>
      </c>
      <c r="HG123" s="4" t="str">
        <f t="shared" si="100"/>
        <v/>
      </c>
    </row>
    <row r="124" spans="1:215" s="9" customFormat="1" ht="15" hidden="1" customHeight="1">
      <c r="A124" s="64">
        <v>30700006</v>
      </c>
      <c r="B124" s="97"/>
      <c r="C124" s="29" t="s">
        <v>210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6"/>
        <v/>
      </c>
      <c r="CU124" s="4" t="str">
        <f t="shared" si="106"/>
        <v/>
      </c>
      <c r="CV124" s="4" t="str">
        <f t="shared" si="106"/>
        <v/>
      </c>
      <c r="CW124" s="4" t="str">
        <f t="shared" si="106"/>
        <v/>
      </c>
      <c r="CX124" s="4" t="str">
        <f t="shared" si="106"/>
        <v/>
      </c>
      <c r="CY124" s="4" t="str">
        <f t="shared" si="106"/>
        <v/>
      </c>
      <c r="CZ124" s="4" t="str">
        <f t="shared" si="106"/>
        <v/>
      </c>
      <c r="DA124" s="4" t="str">
        <f t="shared" si="99"/>
        <v/>
      </c>
      <c r="DB124" s="4" t="str">
        <f t="shared" si="99"/>
        <v/>
      </c>
      <c r="DC124" s="4" t="str">
        <f t="shared" si="99"/>
        <v/>
      </c>
      <c r="DE124" s="65">
        <v>30700006</v>
      </c>
      <c r="DF124" s="97"/>
      <c r="DG124" s="29" t="s">
        <v>210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21"/>
        <v>0</v>
      </c>
      <c r="EO124" s="54">
        <f t="shared" si="121"/>
        <v>0</v>
      </c>
      <c r="EP124" s="54">
        <f t="shared" si="121"/>
        <v>0</v>
      </c>
      <c r="EQ124" s="54">
        <f t="shared" si="121"/>
        <v>0</v>
      </c>
      <c r="ER124" s="54">
        <f t="shared" si="121"/>
        <v>0</v>
      </c>
      <c r="ES124" s="54">
        <f t="shared" si="121"/>
        <v>0</v>
      </c>
      <c r="ET124" s="54">
        <f t="shared" si="121"/>
        <v>0</v>
      </c>
      <c r="EU124" s="54">
        <f t="shared" si="121"/>
        <v>0</v>
      </c>
      <c r="EV124" s="54">
        <f t="shared" si="121"/>
        <v>0</v>
      </c>
      <c r="EW124" s="54">
        <f t="shared" si="121"/>
        <v>0</v>
      </c>
      <c r="EX124" s="54">
        <f t="shared" si="121"/>
        <v>0</v>
      </c>
      <c r="EY124" s="54">
        <f t="shared" si="121"/>
        <v>0</v>
      </c>
      <c r="EZ124" s="54">
        <f t="shared" si="121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16"/>
        <v>0</v>
      </c>
      <c r="FI124" s="54">
        <f t="shared" si="116"/>
        <v>0</v>
      </c>
      <c r="FJ124" s="54">
        <f t="shared" si="116"/>
        <v>0</v>
      </c>
      <c r="FK124" s="54">
        <f t="shared" si="116"/>
        <v>0</v>
      </c>
      <c r="FL124" s="54">
        <f t="shared" si="116"/>
        <v>0</v>
      </c>
      <c r="FM124" s="54">
        <f t="shared" si="116"/>
        <v>0</v>
      </c>
      <c r="FN124" s="54">
        <f t="shared" si="116"/>
        <v>0</v>
      </c>
      <c r="FO124" s="54">
        <f t="shared" si="98"/>
        <v>0</v>
      </c>
      <c r="FP124" s="54">
        <f t="shared" si="98"/>
        <v>0</v>
      </c>
      <c r="FQ124" s="54">
        <f t="shared" si="98"/>
        <v>0</v>
      </c>
      <c r="FR124" s="54">
        <f t="shared" si="98"/>
        <v>0</v>
      </c>
      <c r="FS124" s="54">
        <f t="shared" si="98"/>
        <v>0</v>
      </c>
      <c r="FT124" s="4" t="str">
        <f t="shared" si="115"/>
        <v/>
      </c>
      <c r="FU124" s="4" t="str">
        <f t="shared" si="115"/>
        <v/>
      </c>
      <c r="FV124" s="4" t="str">
        <f t="shared" si="115"/>
        <v/>
      </c>
      <c r="FW124" s="4">
        <f t="shared" si="115"/>
        <v>0</v>
      </c>
      <c r="FX124" s="4" t="str">
        <f t="shared" si="115"/>
        <v/>
      </c>
      <c r="FY124" s="4" t="str">
        <f t="shared" si="115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7"/>
        <v/>
      </c>
      <c r="GY124" s="4" t="str">
        <f t="shared" si="107"/>
        <v/>
      </c>
      <c r="GZ124" s="4" t="str">
        <f t="shared" si="107"/>
        <v/>
      </c>
      <c r="HA124" s="4" t="str">
        <f t="shared" si="107"/>
        <v/>
      </c>
      <c r="HB124" s="4" t="str">
        <f t="shared" si="107"/>
        <v/>
      </c>
      <c r="HC124" s="4" t="str">
        <f t="shared" si="107"/>
        <v/>
      </c>
      <c r="HD124" s="4" t="str">
        <f t="shared" si="107"/>
        <v/>
      </c>
      <c r="HE124" s="4" t="str">
        <f t="shared" si="100"/>
        <v/>
      </c>
      <c r="HF124" s="4" t="str">
        <f t="shared" si="100"/>
        <v/>
      </c>
      <c r="HG124" s="4" t="str">
        <f t="shared" si="100"/>
        <v/>
      </c>
    </row>
    <row r="125" spans="1:215" s="9" customFormat="1" ht="15" hidden="1" customHeight="1">
      <c r="A125" s="64">
        <v>30700008</v>
      </c>
      <c r="B125" s="97"/>
      <c r="C125" s="29" t="s">
        <v>140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6"/>
        <v/>
      </c>
      <c r="CU125" s="4" t="str">
        <f t="shared" si="106"/>
        <v/>
      </c>
      <c r="CV125" s="4" t="str">
        <f t="shared" si="106"/>
        <v/>
      </c>
      <c r="CW125" s="4" t="str">
        <f t="shared" si="106"/>
        <v/>
      </c>
      <c r="CX125" s="4" t="str">
        <f t="shared" si="106"/>
        <v/>
      </c>
      <c r="CY125" s="4" t="str">
        <f t="shared" si="106"/>
        <v/>
      </c>
      <c r="CZ125" s="4" t="str">
        <f t="shared" si="106"/>
        <v/>
      </c>
      <c r="DA125" s="4" t="str">
        <f t="shared" si="99"/>
        <v/>
      </c>
      <c r="DB125" s="4" t="str">
        <f t="shared" si="99"/>
        <v/>
      </c>
      <c r="DC125" s="4" t="str">
        <f t="shared" si="99"/>
        <v/>
      </c>
      <c r="DE125" s="65">
        <v>30700008</v>
      </c>
      <c r="DF125" s="97"/>
      <c r="DG125" s="29" t="s">
        <v>140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21"/>
        <v>0</v>
      </c>
      <c r="EO125" s="54">
        <f t="shared" si="121"/>
        <v>0</v>
      </c>
      <c r="EP125" s="54">
        <f t="shared" si="121"/>
        <v>0</v>
      </c>
      <c r="EQ125" s="54">
        <f t="shared" si="121"/>
        <v>0</v>
      </c>
      <c r="ER125" s="54">
        <f t="shared" si="121"/>
        <v>0</v>
      </c>
      <c r="ES125" s="54">
        <f t="shared" si="121"/>
        <v>0</v>
      </c>
      <c r="ET125" s="54">
        <f t="shared" si="121"/>
        <v>0</v>
      </c>
      <c r="EU125" s="54">
        <f t="shared" si="121"/>
        <v>0</v>
      </c>
      <c r="EV125" s="54">
        <f t="shared" si="121"/>
        <v>0</v>
      </c>
      <c r="EW125" s="54">
        <f t="shared" si="121"/>
        <v>0</v>
      </c>
      <c r="EX125" s="54">
        <f t="shared" si="121"/>
        <v>0</v>
      </c>
      <c r="EY125" s="54">
        <f t="shared" si="121"/>
        <v>0</v>
      </c>
      <c r="EZ125" s="54">
        <f t="shared" si="121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16"/>
        <v>0</v>
      </c>
      <c r="FI125" s="54">
        <f t="shared" si="116"/>
        <v>0</v>
      </c>
      <c r="FJ125" s="54">
        <f t="shared" si="116"/>
        <v>0</v>
      </c>
      <c r="FK125" s="54">
        <f t="shared" si="116"/>
        <v>0</v>
      </c>
      <c r="FL125" s="54">
        <f t="shared" si="116"/>
        <v>0</v>
      </c>
      <c r="FM125" s="54">
        <f t="shared" si="116"/>
        <v>0</v>
      </c>
      <c r="FN125" s="54">
        <f t="shared" si="116"/>
        <v>0</v>
      </c>
      <c r="FO125" s="54">
        <f t="shared" si="98"/>
        <v>0</v>
      </c>
      <c r="FP125" s="54">
        <f t="shared" si="98"/>
        <v>0</v>
      </c>
      <c r="FQ125" s="54">
        <f t="shared" si="98"/>
        <v>0</v>
      </c>
      <c r="FR125" s="54">
        <f t="shared" si="98"/>
        <v>0</v>
      </c>
      <c r="FS125" s="54">
        <f t="shared" si="98"/>
        <v>0</v>
      </c>
      <c r="FT125" s="4" t="str">
        <f t="shared" si="115"/>
        <v/>
      </c>
      <c r="FU125" s="4" t="str">
        <f t="shared" si="115"/>
        <v/>
      </c>
      <c r="FV125" s="4" t="str">
        <f t="shared" si="115"/>
        <v/>
      </c>
      <c r="FW125" s="4">
        <f t="shared" si="115"/>
        <v>0</v>
      </c>
      <c r="FX125" s="4" t="str">
        <f t="shared" si="115"/>
        <v/>
      </c>
      <c r="FY125" s="4" t="str">
        <f t="shared" si="115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7"/>
        <v/>
      </c>
      <c r="GY125" s="4" t="str">
        <f t="shared" si="107"/>
        <v/>
      </c>
      <c r="GZ125" s="4" t="str">
        <f t="shared" si="107"/>
        <v/>
      </c>
      <c r="HA125" s="4" t="str">
        <f t="shared" si="107"/>
        <v/>
      </c>
      <c r="HB125" s="4" t="str">
        <f t="shared" si="107"/>
        <v/>
      </c>
      <c r="HC125" s="4" t="str">
        <f t="shared" si="107"/>
        <v/>
      </c>
      <c r="HD125" s="4" t="str">
        <f t="shared" si="107"/>
        <v/>
      </c>
      <c r="HE125" s="4" t="str">
        <f t="shared" si="100"/>
        <v/>
      </c>
      <c r="HF125" s="4" t="str">
        <f t="shared" si="100"/>
        <v/>
      </c>
      <c r="HG125" s="4" t="str">
        <f t="shared" si="100"/>
        <v/>
      </c>
    </row>
    <row r="126" spans="1:215" s="9" customFormat="1" ht="15" hidden="1" customHeight="1">
      <c r="A126" s="64">
        <v>30700009</v>
      </c>
      <c r="B126" s="96"/>
      <c r="C126" s="29" t="s">
        <v>207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6"/>
        <v/>
      </c>
      <c r="CU126" s="4" t="str">
        <f t="shared" si="106"/>
        <v/>
      </c>
      <c r="CV126" s="4" t="str">
        <f t="shared" si="106"/>
        <v/>
      </c>
      <c r="CW126" s="4" t="str">
        <f t="shared" si="106"/>
        <v/>
      </c>
      <c r="CX126" s="4" t="str">
        <f t="shared" si="106"/>
        <v/>
      </c>
      <c r="CY126" s="4" t="str">
        <f t="shared" si="106"/>
        <v/>
      </c>
      <c r="CZ126" s="4" t="str">
        <f t="shared" si="106"/>
        <v/>
      </c>
      <c r="DA126" s="4" t="str">
        <f t="shared" si="99"/>
        <v/>
      </c>
      <c r="DB126" s="4" t="str">
        <f t="shared" si="99"/>
        <v/>
      </c>
      <c r="DC126" s="4" t="str">
        <f t="shared" si="99"/>
        <v/>
      </c>
      <c r="DE126" s="65">
        <v>30700009</v>
      </c>
      <c r="DF126" s="96"/>
      <c r="DG126" s="29" t="s">
        <v>207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21"/>
        <v>0</v>
      </c>
      <c r="EO126" s="54">
        <f t="shared" si="121"/>
        <v>0</v>
      </c>
      <c r="EP126" s="54">
        <f t="shared" si="121"/>
        <v>0</v>
      </c>
      <c r="EQ126" s="54">
        <f t="shared" si="121"/>
        <v>0</v>
      </c>
      <c r="ER126" s="54">
        <f t="shared" si="121"/>
        <v>0</v>
      </c>
      <c r="ES126" s="54">
        <f t="shared" si="121"/>
        <v>0</v>
      </c>
      <c r="ET126" s="54">
        <f t="shared" si="121"/>
        <v>0</v>
      </c>
      <c r="EU126" s="54">
        <f t="shared" si="121"/>
        <v>0</v>
      </c>
      <c r="EV126" s="54">
        <f t="shared" si="121"/>
        <v>0</v>
      </c>
      <c r="EW126" s="54">
        <f t="shared" si="121"/>
        <v>0</v>
      </c>
      <c r="EX126" s="54">
        <f t="shared" si="121"/>
        <v>0</v>
      </c>
      <c r="EY126" s="54">
        <f t="shared" si="121"/>
        <v>0</v>
      </c>
      <c r="EZ126" s="54">
        <f t="shared" si="121"/>
        <v>0</v>
      </c>
      <c r="FA126" s="54">
        <f t="shared" si="121"/>
        <v>0</v>
      </c>
      <c r="FB126" s="54">
        <f t="shared" si="121"/>
        <v>0</v>
      </c>
      <c r="FC126" s="54">
        <f t="shared" si="121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16"/>
        <v>0</v>
      </c>
      <c r="FI126" s="54">
        <f t="shared" si="116"/>
        <v>0</v>
      </c>
      <c r="FJ126" s="54">
        <f t="shared" si="116"/>
        <v>0</v>
      </c>
      <c r="FK126" s="54">
        <f t="shared" si="116"/>
        <v>0</v>
      </c>
      <c r="FL126" s="54">
        <f t="shared" si="116"/>
        <v>0</v>
      </c>
      <c r="FM126" s="54">
        <f t="shared" si="116"/>
        <v>0</v>
      </c>
      <c r="FN126" s="54">
        <f t="shared" si="116"/>
        <v>0</v>
      </c>
      <c r="FO126" s="54">
        <f t="shared" si="98"/>
        <v>0</v>
      </c>
      <c r="FP126" s="54">
        <f t="shared" si="98"/>
        <v>0</v>
      </c>
      <c r="FQ126" s="54">
        <f t="shared" si="98"/>
        <v>0</v>
      </c>
      <c r="FR126" s="54">
        <f t="shared" si="98"/>
        <v>0</v>
      </c>
      <c r="FS126" s="54">
        <f t="shared" si="98"/>
        <v>0</v>
      </c>
      <c r="FT126" s="4" t="str">
        <f t="shared" si="115"/>
        <v/>
      </c>
      <c r="FU126" s="4" t="str">
        <f t="shared" si="115"/>
        <v/>
      </c>
      <c r="FV126" s="4" t="str">
        <f t="shared" si="115"/>
        <v/>
      </c>
      <c r="FW126" s="4">
        <f t="shared" si="115"/>
        <v>0</v>
      </c>
      <c r="FX126" s="4" t="str">
        <f t="shared" si="115"/>
        <v/>
      </c>
      <c r="FY126" s="4" t="str">
        <f t="shared" si="115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7"/>
        <v/>
      </c>
      <c r="GY126" s="4" t="str">
        <f t="shared" si="107"/>
        <v/>
      </c>
      <c r="GZ126" s="4" t="str">
        <f t="shared" si="107"/>
        <v/>
      </c>
      <c r="HA126" s="4" t="str">
        <f t="shared" si="107"/>
        <v/>
      </c>
      <c r="HB126" s="4" t="str">
        <f t="shared" si="107"/>
        <v/>
      </c>
      <c r="HC126" s="4" t="str">
        <f t="shared" si="107"/>
        <v/>
      </c>
      <c r="HD126" s="4" t="str">
        <f t="shared" si="107"/>
        <v/>
      </c>
      <c r="HE126" s="4" t="str">
        <f t="shared" si="100"/>
        <v/>
      </c>
      <c r="HF126" s="4" t="str">
        <f t="shared" si="100"/>
        <v/>
      </c>
      <c r="HG126" s="4" t="str">
        <f t="shared" si="100"/>
        <v/>
      </c>
    </row>
    <row r="127" spans="1:215" s="9" customFormat="1" ht="15" hidden="1" customHeight="1">
      <c r="A127" s="60">
        <v>30300002</v>
      </c>
      <c r="B127" s="95" t="s">
        <v>212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6"/>
        <v/>
      </c>
      <c r="CU127" s="4" t="str">
        <f t="shared" si="106"/>
        <v/>
      </c>
      <c r="CV127" s="4" t="str">
        <f t="shared" si="106"/>
        <v/>
      </c>
      <c r="CW127" s="4" t="str">
        <f t="shared" si="106"/>
        <v/>
      </c>
      <c r="CX127" s="4" t="str">
        <f t="shared" si="106"/>
        <v/>
      </c>
      <c r="CY127" s="4" t="str">
        <f t="shared" si="106"/>
        <v/>
      </c>
      <c r="CZ127" s="4" t="str">
        <f t="shared" si="106"/>
        <v/>
      </c>
      <c r="DA127" s="4" t="str">
        <f t="shared" si="99"/>
        <v/>
      </c>
      <c r="DB127" s="4" t="str">
        <f t="shared" si="99"/>
        <v/>
      </c>
      <c r="DC127" s="4" t="str">
        <f t="shared" si="99"/>
        <v/>
      </c>
      <c r="DE127" s="61">
        <v>30300002</v>
      </c>
      <c r="DF127" s="95" t="s">
        <v>212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21"/>
        <v>0</v>
      </c>
      <c r="EO127" s="54">
        <f t="shared" si="121"/>
        <v>0</v>
      </c>
      <c r="EP127" s="54">
        <f t="shared" si="121"/>
        <v>0</v>
      </c>
      <c r="EQ127" s="54">
        <f t="shared" si="121"/>
        <v>0</v>
      </c>
      <c r="ER127" s="54">
        <f t="shared" si="121"/>
        <v>0</v>
      </c>
      <c r="ES127" s="54">
        <f t="shared" si="121"/>
        <v>0</v>
      </c>
      <c r="ET127" s="54">
        <f t="shared" si="121"/>
        <v>0</v>
      </c>
      <c r="EU127" s="54">
        <f t="shared" si="121"/>
        <v>0</v>
      </c>
      <c r="EV127" s="54">
        <f t="shared" si="121"/>
        <v>0</v>
      </c>
      <c r="EW127" s="54">
        <f t="shared" si="121"/>
        <v>0</v>
      </c>
      <c r="EX127" s="54">
        <f t="shared" si="121"/>
        <v>0</v>
      </c>
      <c r="EY127" s="54">
        <f t="shared" si="121"/>
        <v>0</v>
      </c>
      <c r="EZ127" s="54">
        <f t="shared" si="121"/>
        <v>0</v>
      </c>
      <c r="FA127" s="54">
        <f t="shared" si="121"/>
        <v>0</v>
      </c>
      <c r="FB127" s="54">
        <f t="shared" si="121"/>
        <v>0</v>
      </c>
      <c r="FC127" s="54">
        <f t="shared" si="121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16"/>
        <v>0</v>
      </c>
      <c r="FI127" s="54">
        <f t="shared" si="116"/>
        <v>0</v>
      </c>
      <c r="FJ127" s="54">
        <f t="shared" si="116"/>
        <v>0</v>
      </c>
      <c r="FK127" s="54">
        <f t="shared" si="116"/>
        <v>0</v>
      </c>
      <c r="FL127" s="54">
        <f t="shared" si="116"/>
        <v>0</v>
      </c>
      <c r="FM127" s="54">
        <f t="shared" si="116"/>
        <v>0</v>
      </c>
      <c r="FN127" s="54">
        <f t="shared" si="116"/>
        <v>0</v>
      </c>
      <c r="FO127" s="54">
        <f t="shared" si="98"/>
        <v>0</v>
      </c>
      <c r="FP127" s="54">
        <f t="shared" si="98"/>
        <v>0</v>
      </c>
      <c r="FQ127" s="54">
        <f t="shared" si="98"/>
        <v>0</v>
      </c>
      <c r="FR127" s="54">
        <f t="shared" si="98"/>
        <v>0</v>
      </c>
      <c r="FS127" s="54">
        <f t="shared" si="98"/>
        <v>0</v>
      </c>
      <c r="FT127" s="4" t="str">
        <f t="shared" si="115"/>
        <v/>
      </c>
      <c r="FU127" s="4" t="str">
        <f t="shared" si="115"/>
        <v/>
      </c>
      <c r="FV127" s="4" t="str">
        <f t="shared" si="115"/>
        <v/>
      </c>
      <c r="FW127" s="4">
        <f t="shared" si="115"/>
        <v>0</v>
      </c>
      <c r="FX127" s="4" t="str">
        <f t="shared" si="115"/>
        <v/>
      </c>
      <c r="FY127" s="4" t="str">
        <f t="shared" si="115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7"/>
        <v/>
      </c>
      <c r="GY127" s="4" t="str">
        <f t="shared" si="107"/>
        <v/>
      </c>
      <c r="GZ127" s="4" t="str">
        <f t="shared" si="107"/>
        <v/>
      </c>
      <c r="HA127" s="4" t="str">
        <f t="shared" si="107"/>
        <v/>
      </c>
      <c r="HB127" s="4" t="str">
        <f t="shared" si="107"/>
        <v/>
      </c>
      <c r="HC127" s="4" t="str">
        <f t="shared" si="107"/>
        <v/>
      </c>
      <c r="HD127" s="4" t="str">
        <f t="shared" si="107"/>
        <v/>
      </c>
      <c r="HE127" s="4" t="str">
        <f t="shared" si="100"/>
        <v/>
      </c>
      <c r="HF127" s="4" t="str">
        <f t="shared" si="100"/>
        <v/>
      </c>
      <c r="HG127" s="4" t="str">
        <f t="shared" si="100"/>
        <v/>
      </c>
    </row>
    <row r="128" spans="1:215" s="9" customFormat="1" ht="15" hidden="1" customHeight="1">
      <c r="A128" s="60">
        <v>30300001</v>
      </c>
      <c r="B128" s="97"/>
      <c r="C128" s="29" t="s">
        <v>205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6"/>
        <v/>
      </c>
      <c r="CU128" s="4" t="str">
        <f t="shared" si="106"/>
        <v/>
      </c>
      <c r="CV128" s="4" t="str">
        <f t="shared" si="106"/>
        <v/>
      </c>
      <c r="CW128" s="4" t="str">
        <f t="shared" si="106"/>
        <v/>
      </c>
      <c r="CX128" s="4" t="str">
        <f t="shared" si="106"/>
        <v/>
      </c>
      <c r="CY128" s="4" t="str">
        <f t="shared" si="106"/>
        <v/>
      </c>
      <c r="CZ128" s="4" t="str">
        <f t="shared" si="106"/>
        <v/>
      </c>
      <c r="DA128" s="4" t="str">
        <f t="shared" si="99"/>
        <v/>
      </c>
      <c r="DB128" s="4" t="str">
        <f t="shared" si="99"/>
        <v/>
      </c>
      <c r="DC128" s="4" t="str">
        <f t="shared" si="99"/>
        <v/>
      </c>
      <c r="DE128" s="61">
        <v>30300001</v>
      </c>
      <c r="DF128" s="97"/>
      <c r="DG128" s="29" t="s">
        <v>205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21"/>
        <v>0</v>
      </c>
      <c r="EO128" s="54">
        <f t="shared" si="121"/>
        <v>0</v>
      </c>
      <c r="EP128" s="54">
        <f t="shared" si="121"/>
        <v>0</v>
      </c>
      <c r="EQ128" s="54">
        <f t="shared" si="121"/>
        <v>0</v>
      </c>
      <c r="ER128" s="54">
        <f t="shared" si="121"/>
        <v>0</v>
      </c>
      <c r="ES128" s="54">
        <f t="shared" si="121"/>
        <v>0</v>
      </c>
      <c r="ET128" s="54">
        <f t="shared" si="121"/>
        <v>0</v>
      </c>
      <c r="EU128" s="54">
        <f t="shared" si="121"/>
        <v>0</v>
      </c>
      <c r="EV128" s="54">
        <f t="shared" si="121"/>
        <v>0</v>
      </c>
      <c r="EW128" s="54">
        <f t="shared" si="121"/>
        <v>0</v>
      </c>
      <c r="EX128" s="54">
        <f t="shared" si="121"/>
        <v>0</v>
      </c>
      <c r="EY128" s="54">
        <f t="shared" si="121"/>
        <v>0</v>
      </c>
      <c r="EZ128" s="54">
        <f t="shared" si="121"/>
        <v>0</v>
      </c>
      <c r="FA128" s="54">
        <f t="shared" si="121"/>
        <v>0</v>
      </c>
      <c r="FB128" s="54">
        <f t="shared" si="121"/>
        <v>0</v>
      </c>
      <c r="FC128" s="54">
        <f t="shared" si="121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16"/>
        <v>0</v>
      </c>
      <c r="FI128" s="54">
        <f t="shared" si="116"/>
        <v>0</v>
      </c>
      <c r="FJ128" s="54">
        <f t="shared" si="116"/>
        <v>0</v>
      </c>
      <c r="FK128" s="54">
        <f t="shared" si="116"/>
        <v>0</v>
      </c>
      <c r="FL128" s="54">
        <f t="shared" si="116"/>
        <v>0</v>
      </c>
      <c r="FM128" s="54">
        <f t="shared" si="116"/>
        <v>0</v>
      </c>
      <c r="FN128" s="54">
        <f t="shared" si="116"/>
        <v>0</v>
      </c>
      <c r="FO128" s="54">
        <f t="shared" si="98"/>
        <v>0</v>
      </c>
      <c r="FP128" s="54">
        <f t="shared" si="98"/>
        <v>0</v>
      </c>
      <c r="FQ128" s="54">
        <f t="shared" si="98"/>
        <v>0</v>
      </c>
      <c r="FR128" s="54">
        <f t="shared" si="98"/>
        <v>0</v>
      </c>
      <c r="FS128" s="54">
        <f t="shared" si="98"/>
        <v>0</v>
      </c>
      <c r="FT128" s="4" t="str">
        <f t="shared" si="115"/>
        <v/>
      </c>
      <c r="FU128" s="4" t="str">
        <f t="shared" si="115"/>
        <v/>
      </c>
      <c r="FV128" s="4" t="str">
        <f t="shared" si="115"/>
        <v/>
      </c>
      <c r="FW128" s="4">
        <f t="shared" si="115"/>
        <v>0</v>
      </c>
      <c r="FX128" s="4" t="str">
        <f t="shared" si="115"/>
        <v/>
      </c>
      <c r="FY128" s="4" t="str">
        <f t="shared" si="115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7"/>
        <v/>
      </c>
      <c r="GY128" s="4" t="str">
        <f t="shared" si="107"/>
        <v/>
      </c>
      <c r="GZ128" s="4" t="str">
        <f t="shared" si="107"/>
        <v/>
      </c>
      <c r="HA128" s="4" t="str">
        <f t="shared" si="107"/>
        <v/>
      </c>
      <c r="HB128" s="4" t="str">
        <f t="shared" si="107"/>
        <v/>
      </c>
      <c r="HC128" s="4" t="str">
        <f t="shared" si="107"/>
        <v/>
      </c>
      <c r="HD128" s="4" t="str">
        <f t="shared" si="107"/>
        <v/>
      </c>
      <c r="HE128" s="4" t="str">
        <f t="shared" si="100"/>
        <v/>
      </c>
      <c r="HF128" s="4" t="str">
        <f t="shared" si="100"/>
        <v/>
      </c>
      <c r="HG128" s="4" t="str">
        <f t="shared" si="100"/>
        <v/>
      </c>
    </row>
    <row r="129" spans="1:215" s="9" customFormat="1" ht="15" hidden="1" customHeight="1">
      <c r="A129" s="60">
        <v>30300003</v>
      </c>
      <c r="B129" s="96"/>
      <c r="C129" s="29" t="s">
        <v>128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6"/>
        <v/>
      </c>
      <c r="CX129" s="4" t="str">
        <f t="shared" si="106"/>
        <v/>
      </c>
      <c r="CY129" s="4" t="str">
        <f t="shared" si="106"/>
        <v/>
      </c>
      <c r="CZ129" s="4" t="str">
        <f t="shared" si="106"/>
        <v/>
      </c>
      <c r="DA129" s="4" t="str">
        <f t="shared" si="99"/>
        <v/>
      </c>
      <c r="DB129" s="4" t="str">
        <f t="shared" si="99"/>
        <v/>
      </c>
      <c r="DC129" s="4" t="str">
        <f t="shared" si="99"/>
        <v/>
      </c>
      <c r="DE129" s="61">
        <v>30300003</v>
      </c>
      <c r="DF129" s="96"/>
      <c r="DG129" s="29" t="s">
        <v>128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21"/>
        <v>0</v>
      </c>
      <c r="EO129" s="54">
        <f t="shared" si="121"/>
        <v>0</v>
      </c>
      <c r="EP129" s="54">
        <f t="shared" si="121"/>
        <v>0</v>
      </c>
      <c r="EQ129" s="54">
        <f t="shared" si="121"/>
        <v>0</v>
      </c>
      <c r="ER129" s="54">
        <f t="shared" si="121"/>
        <v>0</v>
      </c>
      <c r="ES129" s="54">
        <f t="shared" si="121"/>
        <v>0</v>
      </c>
      <c r="ET129" s="54">
        <f t="shared" si="121"/>
        <v>0</v>
      </c>
      <c r="EU129" s="54">
        <f t="shared" si="121"/>
        <v>0</v>
      </c>
      <c r="EV129" s="54">
        <f t="shared" si="121"/>
        <v>0</v>
      </c>
      <c r="EW129" s="54">
        <f t="shared" si="121"/>
        <v>0</v>
      </c>
      <c r="EX129" s="54">
        <f t="shared" si="121"/>
        <v>0</v>
      </c>
      <c r="EY129" s="54">
        <f t="shared" si="121"/>
        <v>0</v>
      </c>
      <c r="EZ129" s="54">
        <f t="shared" si="121"/>
        <v>0</v>
      </c>
      <c r="FA129" s="54">
        <f t="shared" si="121"/>
        <v>0</v>
      </c>
      <c r="FB129" s="54">
        <f t="shared" si="121"/>
        <v>0</v>
      </c>
      <c r="FC129" s="54">
        <f t="shared" si="121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16"/>
        <v>0</v>
      </c>
      <c r="FI129" s="54">
        <f t="shared" si="116"/>
        <v>0</v>
      </c>
      <c r="FJ129" s="54">
        <f t="shared" si="116"/>
        <v>0</v>
      </c>
      <c r="FK129" s="54">
        <f t="shared" si="116"/>
        <v>0</v>
      </c>
      <c r="FL129" s="54">
        <f t="shared" si="116"/>
        <v>0</v>
      </c>
      <c r="FM129" s="54">
        <f t="shared" si="116"/>
        <v>0</v>
      </c>
      <c r="FN129" s="54">
        <f t="shared" si="116"/>
        <v>0</v>
      </c>
      <c r="FO129" s="54">
        <f t="shared" si="98"/>
        <v>0</v>
      </c>
      <c r="FP129" s="54">
        <f t="shared" si="98"/>
        <v>0</v>
      </c>
      <c r="FQ129" s="54">
        <f t="shared" si="98"/>
        <v>0</v>
      </c>
      <c r="FR129" s="54">
        <f t="shared" si="98"/>
        <v>0</v>
      </c>
      <c r="FS129" s="54">
        <f t="shared" si="98"/>
        <v>0</v>
      </c>
      <c r="FT129" s="4" t="str">
        <f t="shared" si="115"/>
        <v/>
      </c>
      <c r="FU129" s="4" t="str">
        <f t="shared" si="115"/>
        <v/>
      </c>
      <c r="FV129" s="4" t="str">
        <f t="shared" si="115"/>
        <v/>
      </c>
      <c r="FW129" s="4">
        <f t="shared" si="115"/>
        <v>0</v>
      </c>
      <c r="FX129" s="4" t="str">
        <f t="shared" si="115"/>
        <v/>
      </c>
      <c r="FY129" s="4" t="str">
        <f t="shared" si="115"/>
        <v/>
      </c>
      <c r="FZ129" s="4" t="str">
        <f t="shared" si="115"/>
        <v/>
      </c>
      <c r="GA129" s="4">
        <f t="shared" si="115"/>
        <v>0</v>
      </c>
      <c r="GB129" s="4" t="str">
        <f t="shared" si="115"/>
        <v/>
      </c>
      <c r="GC129" s="4" t="str">
        <f t="shared" si="115"/>
        <v/>
      </c>
      <c r="GD129" s="4" t="str">
        <f t="shared" si="115"/>
        <v/>
      </c>
      <c r="GE129" s="4" t="str">
        <f t="shared" si="115"/>
        <v/>
      </c>
      <c r="GF129" s="4" t="str">
        <f t="shared" si="115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7"/>
        <v/>
      </c>
      <c r="HB129" s="4" t="str">
        <f t="shared" si="107"/>
        <v/>
      </c>
      <c r="HC129" s="4" t="str">
        <f t="shared" si="107"/>
        <v/>
      </c>
      <c r="HD129" s="4" t="str">
        <f t="shared" si="107"/>
        <v/>
      </c>
      <c r="HE129" s="4" t="str">
        <f t="shared" si="100"/>
        <v/>
      </c>
      <c r="HF129" s="4" t="str">
        <f t="shared" si="100"/>
        <v/>
      </c>
      <c r="HG129" s="4" t="str">
        <f t="shared" si="100"/>
        <v/>
      </c>
    </row>
    <row r="130" spans="1:215" s="9" customFormat="1" ht="15" hidden="1" customHeight="1">
      <c r="A130" s="60">
        <v>30100059</v>
      </c>
      <c r="B130" s="95" t="s">
        <v>213</v>
      </c>
      <c r="C130" s="29" t="s">
        <v>156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6"/>
        <v/>
      </c>
      <c r="CX130" s="4" t="str">
        <f t="shared" si="106"/>
        <v/>
      </c>
      <c r="CY130" s="4" t="str">
        <f t="shared" si="106"/>
        <v/>
      </c>
      <c r="CZ130" s="4" t="str">
        <f t="shared" si="106"/>
        <v/>
      </c>
      <c r="DA130" s="4" t="str">
        <f t="shared" si="99"/>
        <v/>
      </c>
      <c r="DB130" s="4" t="str">
        <f t="shared" si="99"/>
        <v/>
      </c>
      <c r="DC130" s="4" t="str">
        <f t="shared" si="99"/>
        <v/>
      </c>
      <c r="DE130" s="61">
        <v>30100059</v>
      </c>
      <c r="DF130" s="95" t="s">
        <v>213</v>
      </c>
      <c r="DG130" s="29" t="s">
        <v>156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21"/>
        <v>0</v>
      </c>
      <c r="EO130" s="54">
        <f t="shared" si="121"/>
        <v>0</v>
      </c>
      <c r="EP130" s="54">
        <f t="shared" si="121"/>
        <v>0</v>
      </c>
      <c r="EQ130" s="54">
        <f t="shared" si="121"/>
        <v>0</v>
      </c>
      <c r="ER130" s="54">
        <f t="shared" si="121"/>
        <v>0</v>
      </c>
      <c r="ES130" s="54">
        <f t="shared" si="121"/>
        <v>0</v>
      </c>
      <c r="ET130" s="54">
        <f t="shared" si="121"/>
        <v>0</v>
      </c>
      <c r="EU130" s="54">
        <f t="shared" si="121"/>
        <v>0</v>
      </c>
      <c r="EV130" s="54">
        <f t="shared" si="121"/>
        <v>0</v>
      </c>
      <c r="EW130" s="54">
        <f t="shared" si="121"/>
        <v>0</v>
      </c>
      <c r="EX130" s="54">
        <f t="shared" si="121"/>
        <v>0</v>
      </c>
      <c r="EY130" s="54">
        <f t="shared" si="121"/>
        <v>0</v>
      </c>
      <c r="EZ130" s="54">
        <f t="shared" si="121"/>
        <v>0</v>
      </c>
      <c r="FA130" s="54">
        <f t="shared" si="121"/>
        <v>0</v>
      </c>
      <c r="FB130" s="54">
        <f t="shared" si="121"/>
        <v>0</v>
      </c>
      <c r="FC130" s="54">
        <f t="shared" si="121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16"/>
        <v>0</v>
      </c>
      <c r="FI130" s="54">
        <f t="shared" si="116"/>
        <v>0</v>
      </c>
      <c r="FJ130" s="54">
        <f t="shared" si="116"/>
        <v>0</v>
      </c>
      <c r="FK130" s="54">
        <f t="shared" si="116"/>
        <v>0</v>
      </c>
      <c r="FL130" s="54">
        <f t="shared" si="116"/>
        <v>0</v>
      </c>
      <c r="FM130" s="54">
        <f t="shared" si="116"/>
        <v>0</v>
      </c>
      <c r="FN130" s="54">
        <f t="shared" si="116"/>
        <v>0</v>
      </c>
      <c r="FO130" s="54">
        <f t="shared" si="98"/>
        <v>0</v>
      </c>
      <c r="FP130" s="54">
        <f t="shared" si="98"/>
        <v>0</v>
      </c>
      <c r="FQ130" s="54">
        <f t="shared" si="98"/>
        <v>0</v>
      </c>
      <c r="FR130" s="54">
        <f t="shared" si="98"/>
        <v>0</v>
      </c>
      <c r="FS130" s="54">
        <f t="shared" si="98"/>
        <v>0</v>
      </c>
      <c r="FT130" s="4" t="str">
        <f t="shared" si="115"/>
        <v/>
      </c>
      <c r="FU130" s="4" t="str">
        <f t="shared" si="115"/>
        <v/>
      </c>
      <c r="FV130" s="4" t="str">
        <f t="shared" si="115"/>
        <v/>
      </c>
      <c r="FW130" s="4">
        <f t="shared" si="115"/>
        <v>0</v>
      </c>
      <c r="FX130" s="4" t="str">
        <f t="shared" si="115"/>
        <v/>
      </c>
      <c r="FY130" s="4" t="str">
        <f t="shared" si="115"/>
        <v/>
      </c>
      <c r="FZ130" s="4" t="str">
        <f t="shared" si="115"/>
        <v/>
      </c>
      <c r="GA130" s="4">
        <f t="shared" si="115"/>
        <v>0</v>
      </c>
      <c r="GB130" s="4" t="str">
        <f t="shared" si="115"/>
        <v/>
      </c>
      <c r="GC130" s="4" t="str">
        <f t="shared" si="115"/>
        <v/>
      </c>
      <c r="GD130" s="4" t="str">
        <f t="shared" si="115"/>
        <v/>
      </c>
      <c r="GE130" s="4" t="str">
        <f t="shared" si="115"/>
        <v/>
      </c>
      <c r="GF130" s="4" t="str">
        <f t="shared" si="115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7"/>
        <v/>
      </c>
      <c r="HB130" s="4" t="str">
        <f t="shared" si="107"/>
        <v/>
      </c>
      <c r="HC130" s="4" t="str">
        <f t="shared" si="107"/>
        <v/>
      </c>
      <c r="HD130" s="4" t="str">
        <f t="shared" si="107"/>
        <v/>
      </c>
      <c r="HE130" s="4" t="str">
        <f t="shared" si="100"/>
        <v/>
      </c>
      <c r="HF130" s="4" t="str">
        <f t="shared" si="100"/>
        <v/>
      </c>
      <c r="HG130" s="4" t="str">
        <f t="shared" si="100"/>
        <v/>
      </c>
    </row>
    <row r="131" spans="1:215" s="9" customFormat="1" ht="15" hidden="1" customHeight="1">
      <c r="A131" s="60">
        <v>30100060</v>
      </c>
      <c r="B131" s="96"/>
      <c r="C131" s="29" t="s">
        <v>130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6"/>
        <v/>
      </c>
      <c r="CX131" s="4" t="str">
        <f t="shared" si="106"/>
        <v/>
      </c>
      <c r="CY131" s="4" t="str">
        <f t="shared" si="106"/>
        <v/>
      </c>
      <c r="CZ131" s="4" t="str">
        <f t="shared" si="106"/>
        <v/>
      </c>
      <c r="DA131" s="4" t="str">
        <f t="shared" si="99"/>
        <v/>
      </c>
      <c r="DB131" s="4" t="str">
        <f t="shared" si="99"/>
        <v/>
      </c>
      <c r="DC131" s="4" t="str">
        <f t="shared" si="99"/>
        <v/>
      </c>
      <c r="DE131" s="61">
        <v>30100060</v>
      </c>
      <c r="DF131" s="96"/>
      <c r="DG131" s="29" t="s">
        <v>130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21"/>
        <v>0</v>
      </c>
      <c r="ES131" s="54">
        <f t="shared" si="121"/>
        <v>0</v>
      </c>
      <c r="ET131" s="54">
        <f t="shared" si="121"/>
        <v>0</v>
      </c>
      <c r="EU131" s="54">
        <f t="shared" si="121"/>
        <v>0</v>
      </c>
      <c r="EV131" s="54">
        <f t="shared" si="121"/>
        <v>0</v>
      </c>
      <c r="EW131" s="54">
        <f t="shared" si="121"/>
        <v>0</v>
      </c>
      <c r="EX131" s="54">
        <f t="shared" si="121"/>
        <v>0</v>
      </c>
      <c r="EY131" s="54">
        <f t="shared" si="121"/>
        <v>0</v>
      </c>
      <c r="EZ131" s="54">
        <f t="shared" si="121"/>
        <v>0</v>
      </c>
      <c r="FA131" s="54">
        <f t="shared" si="121"/>
        <v>0</v>
      </c>
      <c r="FB131" s="54">
        <f t="shared" si="121"/>
        <v>0</v>
      </c>
      <c r="FC131" s="54">
        <f t="shared" si="121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16"/>
        <v>0</v>
      </c>
      <c r="FI131" s="54">
        <f t="shared" si="116"/>
        <v>0</v>
      </c>
      <c r="FJ131" s="54">
        <f t="shared" si="116"/>
        <v>0</v>
      </c>
      <c r="FK131" s="54">
        <f t="shared" si="116"/>
        <v>0</v>
      </c>
      <c r="FL131" s="54">
        <f t="shared" si="116"/>
        <v>0</v>
      </c>
      <c r="FM131" s="54">
        <f t="shared" si="116"/>
        <v>0</v>
      </c>
      <c r="FN131" s="54">
        <f t="shared" ref="FK131:FS147" si="122">BJ131+BJ282</f>
        <v>0</v>
      </c>
      <c r="FO131" s="54">
        <f t="shared" si="98"/>
        <v>0</v>
      </c>
      <c r="FP131" s="54">
        <f t="shared" si="98"/>
        <v>0</v>
      </c>
      <c r="FQ131" s="54">
        <f t="shared" si="98"/>
        <v>0</v>
      </c>
      <c r="FR131" s="54">
        <f t="shared" si="98"/>
        <v>0</v>
      </c>
      <c r="FS131" s="54">
        <f t="shared" si="98"/>
        <v>0</v>
      </c>
      <c r="FT131" s="4" t="str">
        <f t="shared" si="115"/>
        <v/>
      </c>
      <c r="FU131" s="4" t="str">
        <f t="shared" si="115"/>
        <v/>
      </c>
      <c r="FV131" s="4" t="str">
        <f t="shared" si="115"/>
        <v/>
      </c>
      <c r="FW131" s="4">
        <f t="shared" si="115"/>
        <v>0</v>
      </c>
      <c r="FX131" s="4" t="str">
        <f t="shared" si="115"/>
        <v/>
      </c>
      <c r="FY131" s="4" t="str">
        <f t="shared" si="115"/>
        <v/>
      </c>
      <c r="FZ131" s="4" t="str">
        <f t="shared" si="115"/>
        <v/>
      </c>
      <c r="GA131" s="4">
        <f t="shared" si="115"/>
        <v>0</v>
      </c>
      <c r="GB131" s="4" t="str">
        <f t="shared" si="115"/>
        <v/>
      </c>
      <c r="GC131" s="4" t="str">
        <f t="shared" si="115"/>
        <v/>
      </c>
      <c r="GD131" s="4" t="str">
        <f t="shared" si="115"/>
        <v/>
      </c>
      <c r="GE131" s="4" t="str">
        <f t="shared" si="115"/>
        <v/>
      </c>
      <c r="GF131" s="4" t="str">
        <f t="shared" si="115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7"/>
        <v/>
      </c>
      <c r="HB131" s="4" t="str">
        <f t="shared" si="107"/>
        <v/>
      </c>
      <c r="HC131" s="4" t="str">
        <f t="shared" si="107"/>
        <v/>
      </c>
      <c r="HD131" s="4" t="str">
        <f t="shared" si="107"/>
        <v/>
      </c>
      <c r="HE131" s="4" t="str">
        <f t="shared" si="100"/>
        <v/>
      </c>
      <c r="HF131" s="4" t="str">
        <f t="shared" si="100"/>
        <v/>
      </c>
      <c r="HG131" s="4" t="str">
        <f t="shared" si="100"/>
        <v/>
      </c>
    </row>
    <row r="132" spans="1:215" s="9" customFormat="1" ht="15" hidden="1" customHeight="1">
      <c r="A132" s="60">
        <v>30600014</v>
      </c>
      <c r="B132" s="95" t="s">
        <v>214</v>
      </c>
      <c r="C132" s="29" t="s">
        <v>128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47" si="123">SUM(BB132:BO132)</f>
        <v>0</v>
      </c>
      <c r="J132" s="23">
        <f t="shared" ref="J132:J147" si="124">F132+H132</f>
        <v>0</v>
      </c>
      <c r="K132" s="23" t="str">
        <f t="shared" ref="K132:K147" si="125">IF(ISERROR(H132/J132*100),"0",(H132/J132*100))</f>
        <v>0</v>
      </c>
      <c r="L132" s="23" t="str">
        <f t="shared" ref="L132:L147" si="126">IF(ISERROR(I132/G132*100),"0",(I132/G132*100))</f>
        <v>0</v>
      </c>
      <c r="M132" s="3">
        <v>0.2</v>
      </c>
      <c r="N132" s="23">
        <f t="shared" ref="N132:N147" si="127">J132*M132/100</f>
        <v>0</v>
      </c>
      <c r="O132" s="23">
        <f t="shared" ref="O132:O147" si="128">IF(ISERROR(M132-K132-L132),"",(M132-K132-L132))</f>
        <v>0.2</v>
      </c>
      <c r="P132" s="23" t="str">
        <f t="shared" ref="P132:P147" si="129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 t="str">
        <f t="shared" si="114"/>
        <v/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99"/>
        <v/>
      </c>
      <c r="DB132" s="4" t="str">
        <f t="shared" si="99"/>
        <v/>
      </c>
      <c r="DC132" s="4" t="str">
        <f t="shared" si="99"/>
        <v/>
      </c>
      <c r="DE132" s="61">
        <v>30600014</v>
      </c>
      <c r="DF132" s="95" t="s">
        <v>214</v>
      </c>
      <c r="DG132" s="29" t="s">
        <v>128</v>
      </c>
      <c r="DH132" s="5">
        <f t="shared" si="86"/>
        <v>0</v>
      </c>
      <c r="DI132" s="22">
        <v>5.53</v>
      </c>
      <c r="DJ132" s="23">
        <f t="shared" ref="DJ132:DJ147" si="130">DI132*DH132</f>
        <v>0</v>
      </c>
      <c r="DK132" s="23">
        <f t="shared" si="87"/>
        <v>0</v>
      </c>
      <c r="DL132" s="23">
        <f t="shared" ref="DL132:DL147" si="131">SUM(EF132:FE132)</f>
        <v>0</v>
      </c>
      <c r="DM132" s="23">
        <f t="shared" ref="DM132:DM147" si="132">SUM(FF132:FS132)</f>
        <v>0</v>
      </c>
      <c r="DN132" s="23">
        <f t="shared" ref="DN132:DN147" si="133">DJ132+DL132</f>
        <v>0</v>
      </c>
      <c r="DO132" s="23" t="str">
        <f t="shared" ref="DO132:DO147" si="134">IF(ISERROR(DL132/DN132*100),"",(DL132/DN132*100))</f>
        <v/>
      </c>
      <c r="DP132" s="23" t="str">
        <f t="shared" ref="DP132:DP147" si="135">IF(ISERROR(DM132/DK132*100),"",(DM132/DK132*100))</f>
        <v/>
      </c>
      <c r="DQ132" s="3">
        <v>0.2</v>
      </c>
      <c r="DR132" s="23">
        <f t="shared" ref="DR132:DR147" si="136">DN132*DQ132/100</f>
        <v>0</v>
      </c>
      <c r="DS132" s="23" t="str">
        <f t="shared" ref="DS132:DS147" si="137">IF(ISERROR(DQ132-DO132-DP132),"",(DQ132-DO132-DP132))</f>
        <v/>
      </c>
      <c r="DT132" s="23" t="str">
        <f t="shared" ref="DT132:DT148" si="138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21"/>
        <v>0</v>
      </c>
      <c r="ES132" s="54">
        <f t="shared" si="121"/>
        <v>0</v>
      </c>
      <c r="ET132" s="54">
        <f t="shared" si="121"/>
        <v>0</v>
      </c>
      <c r="EU132" s="54">
        <f t="shared" si="121"/>
        <v>0</v>
      </c>
      <c r="EV132" s="54">
        <f t="shared" si="121"/>
        <v>0</v>
      </c>
      <c r="EW132" s="54">
        <f t="shared" si="121"/>
        <v>0</v>
      </c>
      <c r="EX132" s="54">
        <f t="shared" si="121"/>
        <v>0</v>
      </c>
      <c r="EY132" s="54">
        <f t="shared" si="121"/>
        <v>0</v>
      </c>
      <c r="EZ132" s="54">
        <f t="shared" si="121"/>
        <v>0</v>
      </c>
      <c r="FA132" s="54">
        <f t="shared" si="121"/>
        <v>0</v>
      </c>
      <c r="FB132" s="54">
        <f t="shared" si="121"/>
        <v>0</v>
      </c>
      <c r="FC132" s="54">
        <f t="shared" si="121"/>
        <v>0</v>
      </c>
      <c r="FD132" s="54">
        <f t="shared" ref="FD132:FJ153" si="139">AZ132+AZ283</f>
        <v>0</v>
      </c>
      <c r="FE132" s="54">
        <f t="shared" si="139"/>
        <v>0</v>
      </c>
      <c r="FF132" s="54">
        <f t="shared" si="139"/>
        <v>0</v>
      </c>
      <c r="FG132" s="54">
        <f t="shared" si="139"/>
        <v>0</v>
      </c>
      <c r="FH132" s="54">
        <f t="shared" si="139"/>
        <v>0</v>
      </c>
      <c r="FI132" s="54">
        <f t="shared" si="139"/>
        <v>0</v>
      </c>
      <c r="FJ132" s="54">
        <f t="shared" si="139"/>
        <v>0</v>
      </c>
      <c r="FK132" s="54">
        <f t="shared" si="122"/>
        <v>0</v>
      </c>
      <c r="FL132" s="54">
        <f t="shared" si="122"/>
        <v>0</v>
      </c>
      <c r="FM132" s="54">
        <f t="shared" si="122"/>
        <v>0</v>
      </c>
      <c r="FN132" s="54">
        <f t="shared" si="122"/>
        <v>0</v>
      </c>
      <c r="FO132" s="54">
        <f t="shared" si="98"/>
        <v>0</v>
      </c>
      <c r="FP132" s="54">
        <f t="shared" si="98"/>
        <v>0</v>
      </c>
      <c r="FQ132" s="54">
        <f t="shared" si="98"/>
        <v>0</v>
      </c>
      <c r="FR132" s="54">
        <f t="shared" si="98"/>
        <v>0</v>
      </c>
      <c r="FS132" s="54">
        <f t="shared" si="98"/>
        <v>0</v>
      </c>
      <c r="FT132" s="4" t="str">
        <f t="shared" si="115"/>
        <v/>
      </c>
      <c r="FU132" s="4" t="str">
        <f t="shared" si="115"/>
        <v/>
      </c>
      <c r="FV132" s="4" t="str">
        <f t="shared" si="115"/>
        <v/>
      </c>
      <c r="FW132" s="4">
        <f t="shared" si="115"/>
        <v>0</v>
      </c>
      <c r="FX132" s="4" t="str">
        <f t="shared" si="115"/>
        <v/>
      </c>
      <c r="FY132" s="4" t="str">
        <f t="shared" si="115"/>
        <v/>
      </c>
      <c r="FZ132" s="4" t="str">
        <f t="shared" si="115"/>
        <v/>
      </c>
      <c r="GA132" s="4" t="str">
        <f t="shared" si="115"/>
        <v/>
      </c>
      <c r="GB132" s="4" t="str">
        <f t="shared" si="115"/>
        <v/>
      </c>
      <c r="GC132" s="4" t="str">
        <f t="shared" si="115"/>
        <v/>
      </c>
      <c r="GD132" s="4" t="str">
        <f t="shared" si="115"/>
        <v/>
      </c>
      <c r="GE132" s="4" t="str">
        <f t="shared" si="115"/>
        <v/>
      </c>
      <c r="GF132" s="4" t="str">
        <f t="shared" si="115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0"/>
        <v/>
      </c>
      <c r="HF132" s="4" t="str">
        <f t="shared" si="100"/>
        <v/>
      </c>
      <c r="HG132" s="4" t="str">
        <f t="shared" si="100"/>
        <v/>
      </c>
    </row>
    <row r="133" spans="1:215" s="9" customFormat="1" ht="15" hidden="1" customHeight="1">
      <c r="A133" s="60">
        <v>30600012</v>
      </c>
      <c r="B133" s="97"/>
      <c r="C133" s="29" t="s">
        <v>215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40">SUM(AB133:BA133)</f>
        <v>0</v>
      </c>
      <c r="I133" s="23">
        <f t="shared" si="123"/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 t="str">
        <f t="shared" si="114"/>
        <v/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99"/>
        <v/>
      </c>
      <c r="DB133" s="4" t="str">
        <f t="shared" si="99"/>
        <v/>
      </c>
      <c r="DC133" s="4" t="str">
        <f t="shared" si="99"/>
        <v/>
      </c>
      <c r="DE133" s="61">
        <v>30600012</v>
      </c>
      <c r="DF133" s="97"/>
      <c r="DG133" s="29" t="s">
        <v>215</v>
      </c>
      <c r="DH133" s="5">
        <f t="shared" ref="DH133:DH147" si="141">D133+D284</f>
        <v>0</v>
      </c>
      <c r="DI133" s="22">
        <v>5.53</v>
      </c>
      <c r="DJ133" s="23">
        <f t="shared" si="130"/>
        <v>0</v>
      </c>
      <c r="DK133" s="23">
        <f t="shared" ref="DK133:DK147" si="142">G133+G284</f>
        <v>0</v>
      </c>
      <c r="DL133" s="23">
        <f t="shared" si="131"/>
        <v>0</v>
      </c>
      <c r="DM133" s="23">
        <f t="shared" si="132"/>
        <v>0</v>
      </c>
      <c r="DN133" s="23">
        <f t="shared" si="133"/>
        <v>0</v>
      </c>
      <c r="DO133" s="23" t="str">
        <f t="shared" si="134"/>
        <v/>
      </c>
      <c r="DP133" s="23" t="str">
        <f t="shared" si="135"/>
        <v/>
      </c>
      <c r="DQ133" s="3">
        <v>0.2</v>
      </c>
      <c r="DR133" s="23">
        <f t="shared" si="136"/>
        <v>0</v>
      </c>
      <c r="DS133" s="23" t="str">
        <f t="shared" si="137"/>
        <v/>
      </c>
      <c r="DT133" s="23" t="str">
        <f t="shared" si="138"/>
        <v/>
      </c>
      <c r="DU133" s="2">
        <v>0</v>
      </c>
      <c r="DV133" s="6">
        <f t="shared" si="9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21"/>
        <v>0</v>
      </c>
      <c r="ES133" s="54">
        <f t="shared" si="121"/>
        <v>0</v>
      </c>
      <c r="ET133" s="54">
        <f t="shared" si="121"/>
        <v>0</v>
      </c>
      <c r="EU133" s="54">
        <f t="shared" si="121"/>
        <v>0</v>
      </c>
      <c r="EV133" s="54">
        <f t="shared" si="121"/>
        <v>0</v>
      </c>
      <c r="EW133" s="54">
        <f t="shared" si="121"/>
        <v>0</v>
      </c>
      <c r="EX133" s="54">
        <f t="shared" si="121"/>
        <v>0</v>
      </c>
      <c r="EY133" s="54">
        <f t="shared" si="121"/>
        <v>0</v>
      </c>
      <c r="EZ133" s="54">
        <f t="shared" si="121"/>
        <v>0</v>
      </c>
      <c r="FA133" s="54">
        <f t="shared" si="121"/>
        <v>0</v>
      </c>
      <c r="FB133" s="54">
        <f t="shared" si="121"/>
        <v>0</v>
      </c>
      <c r="FC133" s="54">
        <f t="shared" si="121"/>
        <v>0</v>
      </c>
      <c r="FD133" s="54">
        <f t="shared" si="139"/>
        <v>0</v>
      </c>
      <c r="FE133" s="54">
        <f t="shared" si="139"/>
        <v>0</v>
      </c>
      <c r="FF133" s="54">
        <f t="shared" si="139"/>
        <v>0</v>
      </c>
      <c r="FG133" s="54">
        <f t="shared" si="139"/>
        <v>0</v>
      </c>
      <c r="FH133" s="54">
        <f t="shared" si="139"/>
        <v>0</v>
      </c>
      <c r="FI133" s="54">
        <f t="shared" si="139"/>
        <v>0</v>
      </c>
      <c r="FJ133" s="54">
        <f t="shared" si="139"/>
        <v>0</v>
      </c>
      <c r="FK133" s="54">
        <f t="shared" si="122"/>
        <v>0</v>
      </c>
      <c r="FL133" s="54">
        <f t="shared" si="122"/>
        <v>0</v>
      </c>
      <c r="FM133" s="54">
        <f t="shared" si="122"/>
        <v>0</v>
      </c>
      <c r="FN133" s="54">
        <f t="shared" si="122"/>
        <v>0</v>
      </c>
      <c r="FO133" s="54">
        <f t="shared" si="98"/>
        <v>0</v>
      </c>
      <c r="FP133" s="54">
        <f t="shared" si="98"/>
        <v>0</v>
      </c>
      <c r="FQ133" s="54">
        <f t="shared" si="98"/>
        <v>0</v>
      </c>
      <c r="FR133" s="54">
        <f t="shared" si="98"/>
        <v>0</v>
      </c>
      <c r="FS133" s="54">
        <f t="shared" si="98"/>
        <v>0</v>
      </c>
      <c r="FT133" s="4" t="str">
        <f t="shared" si="115"/>
        <v/>
      </c>
      <c r="FU133" s="4" t="str">
        <f t="shared" si="115"/>
        <v/>
      </c>
      <c r="FV133" s="4" t="str">
        <f t="shared" si="115"/>
        <v/>
      </c>
      <c r="FW133" s="4">
        <f t="shared" si="115"/>
        <v>0</v>
      </c>
      <c r="FX133" s="4" t="str">
        <f t="shared" si="115"/>
        <v/>
      </c>
      <c r="FY133" s="4" t="str">
        <f t="shared" si="115"/>
        <v/>
      </c>
      <c r="FZ133" s="4" t="str">
        <f t="shared" si="115"/>
        <v/>
      </c>
      <c r="GA133" s="4" t="str">
        <f t="shared" si="115"/>
        <v/>
      </c>
      <c r="GB133" s="4" t="str">
        <f t="shared" si="115"/>
        <v/>
      </c>
      <c r="GC133" s="4" t="str">
        <f t="shared" si="115"/>
        <v/>
      </c>
      <c r="GD133" s="4" t="str">
        <f t="shared" si="115"/>
        <v/>
      </c>
      <c r="GE133" s="4" t="str">
        <f t="shared" si="115"/>
        <v/>
      </c>
      <c r="GF133" s="4" t="str">
        <f t="shared" si="115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0"/>
        <v/>
      </c>
      <c r="HF133" s="4" t="str">
        <f t="shared" si="100"/>
        <v/>
      </c>
      <c r="HG133" s="4" t="str">
        <f t="shared" si="100"/>
        <v/>
      </c>
    </row>
    <row r="134" spans="1:215" s="9" customFormat="1" ht="15" hidden="1" customHeight="1">
      <c r="A134" s="60">
        <v>30600011</v>
      </c>
      <c r="B134" s="97"/>
      <c r="C134" s="29" t="s">
        <v>156</v>
      </c>
      <c r="D134" s="5"/>
      <c r="E134" s="22">
        <v>5.53</v>
      </c>
      <c r="F134" s="23">
        <f t="shared" ref="F134:F147" si="143">E134*D134</f>
        <v>0</v>
      </c>
      <c r="G134" s="43"/>
      <c r="H134" s="23">
        <f t="shared" si="140"/>
        <v>0</v>
      </c>
      <c r="I134" s="23">
        <f t="shared" si="123"/>
        <v>0</v>
      </c>
      <c r="J134" s="23">
        <f t="shared" si="124"/>
        <v>0</v>
      </c>
      <c r="K134" s="23" t="str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</v>
      </c>
      <c r="O134" s="23">
        <f t="shared" si="128"/>
        <v>0.2</v>
      </c>
      <c r="P134" s="23" t="str">
        <f t="shared" si="129"/>
        <v/>
      </c>
      <c r="Q134" s="2">
        <v>0</v>
      </c>
      <c r="R134" s="6">
        <f t="shared" ref="R134:R147" si="144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 t="str">
        <f t="shared" si="114"/>
        <v/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99"/>
        <v/>
      </c>
      <c r="DB134" s="4" t="str">
        <f t="shared" si="99"/>
        <v/>
      </c>
      <c r="DC134" s="4" t="str">
        <f t="shared" si="99"/>
        <v/>
      </c>
      <c r="DE134" s="61">
        <v>30600011</v>
      </c>
      <c r="DF134" s="97"/>
      <c r="DG134" s="29" t="s">
        <v>156</v>
      </c>
      <c r="DH134" s="5">
        <f t="shared" si="141"/>
        <v>0</v>
      </c>
      <c r="DI134" s="22">
        <v>5.53</v>
      </c>
      <c r="DJ134" s="23">
        <f t="shared" si="130"/>
        <v>0</v>
      </c>
      <c r="DK134" s="23">
        <f t="shared" si="142"/>
        <v>0</v>
      </c>
      <c r="DL134" s="23">
        <f t="shared" si="131"/>
        <v>0</v>
      </c>
      <c r="DM134" s="23">
        <f t="shared" si="132"/>
        <v>0</v>
      </c>
      <c r="DN134" s="23">
        <f t="shared" si="133"/>
        <v>0</v>
      </c>
      <c r="DO134" s="23" t="str">
        <f t="shared" si="134"/>
        <v/>
      </c>
      <c r="DP134" s="23" t="str">
        <f t="shared" si="135"/>
        <v/>
      </c>
      <c r="DQ134" s="3">
        <v>0.2</v>
      </c>
      <c r="DR134" s="23">
        <f t="shared" si="136"/>
        <v>0</v>
      </c>
      <c r="DS134" s="23" t="str">
        <f t="shared" si="137"/>
        <v/>
      </c>
      <c r="DT134" s="23" t="str">
        <f t="shared" si="138"/>
        <v/>
      </c>
      <c r="DU134" s="2">
        <v>0</v>
      </c>
      <c r="DV134" s="6">
        <f t="shared" ref="DV134:DV147" si="145">DU134*DN134/1000</f>
        <v>0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21"/>
        <v>0</v>
      </c>
      <c r="ES134" s="54">
        <f t="shared" si="121"/>
        <v>0</v>
      </c>
      <c r="ET134" s="54">
        <f t="shared" si="121"/>
        <v>0</v>
      </c>
      <c r="EU134" s="54">
        <f t="shared" si="121"/>
        <v>0</v>
      </c>
      <c r="EV134" s="54">
        <f t="shared" si="121"/>
        <v>0</v>
      </c>
      <c r="EW134" s="54">
        <f t="shared" si="121"/>
        <v>0</v>
      </c>
      <c r="EX134" s="54">
        <f t="shared" si="121"/>
        <v>0</v>
      </c>
      <c r="EY134" s="54">
        <f t="shared" si="121"/>
        <v>0</v>
      </c>
      <c r="EZ134" s="54">
        <f t="shared" si="121"/>
        <v>0</v>
      </c>
      <c r="FA134" s="54">
        <f t="shared" si="121"/>
        <v>0</v>
      </c>
      <c r="FB134" s="54">
        <f t="shared" si="121"/>
        <v>0</v>
      </c>
      <c r="FC134" s="54">
        <f t="shared" si="121"/>
        <v>0</v>
      </c>
      <c r="FD134" s="54">
        <f t="shared" si="139"/>
        <v>0</v>
      </c>
      <c r="FE134" s="54">
        <f t="shared" si="139"/>
        <v>0</v>
      </c>
      <c r="FF134" s="54">
        <f t="shared" si="139"/>
        <v>0</v>
      </c>
      <c r="FG134" s="54">
        <f t="shared" si="139"/>
        <v>0</v>
      </c>
      <c r="FH134" s="54">
        <f t="shared" si="139"/>
        <v>0</v>
      </c>
      <c r="FI134" s="54">
        <f t="shared" si="139"/>
        <v>0</v>
      </c>
      <c r="FJ134" s="54">
        <f t="shared" si="139"/>
        <v>0</v>
      </c>
      <c r="FK134" s="54">
        <f t="shared" si="122"/>
        <v>0</v>
      </c>
      <c r="FL134" s="54">
        <f t="shared" si="122"/>
        <v>0</v>
      </c>
      <c r="FM134" s="54">
        <f t="shared" si="122"/>
        <v>0</v>
      </c>
      <c r="FN134" s="54">
        <f t="shared" si="122"/>
        <v>0</v>
      </c>
      <c r="FO134" s="54">
        <f t="shared" si="98"/>
        <v>0</v>
      </c>
      <c r="FP134" s="54">
        <f t="shared" si="98"/>
        <v>0</v>
      </c>
      <c r="FQ134" s="54">
        <f t="shared" si="98"/>
        <v>0</v>
      </c>
      <c r="FR134" s="54">
        <f t="shared" si="98"/>
        <v>0</v>
      </c>
      <c r="FS134" s="54">
        <f t="shared" si="98"/>
        <v>0</v>
      </c>
      <c r="FT134" s="4" t="str">
        <f t="shared" si="115"/>
        <v/>
      </c>
      <c r="FU134" s="4" t="str">
        <f t="shared" si="115"/>
        <v/>
      </c>
      <c r="FV134" s="4" t="str">
        <f t="shared" si="115"/>
        <v/>
      </c>
      <c r="FW134" s="4">
        <f t="shared" si="115"/>
        <v>0</v>
      </c>
      <c r="FX134" s="4" t="str">
        <f t="shared" si="115"/>
        <v/>
      </c>
      <c r="FY134" s="4" t="str">
        <f t="shared" si="115"/>
        <v/>
      </c>
      <c r="FZ134" s="4" t="str">
        <f t="shared" si="115"/>
        <v/>
      </c>
      <c r="GA134" s="4" t="str">
        <f t="shared" si="115"/>
        <v/>
      </c>
      <c r="GB134" s="4" t="str">
        <f t="shared" si="115"/>
        <v/>
      </c>
      <c r="GC134" s="4" t="str">
        <f t="shared" si="115"/>
        <v/>
      </c>
      <c r="GD134" s="4" t="str">
        <f t="shared" si="115"/>
        <v/>
      </c>
      <c r="GE134" s="4" t="str">
        <f t="shared" si="115"/>
        <v/>
      </c>
      <c r="GF134" s="4" t="str">
        <f t="shared" si="115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0"/>
        <v/>
      </c>
      <c r="HF134" s="4" t="str">
        <f t="shared" si="100"/>
        <v/>
      </c>
      <c r="HG134" s="4" t="str">
        <f t="shared" si="100"/>
        <v/>
      </c>
    </row>
    <row r="135" spans="1:215" s="9" customFormat="1" ht="15" hidden="1" customHeight="1">
      <c r="A135" s="60">
        <v>30600013</v>
      </c>
      <c r="B135" s="96"/>
      <c r="C135" s="29" t="s">
        <v>216</v>
      </c>
      <c r="D135" s="5"/>
      <c r="E135" s="22">
        <v>5.53</v>
      </c>
      <c r="F135" s="23">
        <f t="shared" si="143"/>
        <v>0</v>
      </c>
      <c r="G135" s="43"/>
      <c r="H135" s="23">
        <f t="shared" si="140"/>
        <v>0</v>
      </c>
      <c r="I135" s="23">
        <f t="shared" si="123"/>
        <v>0</v>
      </c>
      <c r="J135" s="23">
        <f t="shared" si="124"/>
        <v>0</v>
      </c>
      <c r="K135" s="23" t="str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</v>
      </c>
      <c r="O135" s="23">
        <f t="shared" si="128"/>
        <v>0.2</v>
      </c>
      <c r="P135" s="23" t="str">
        <f t="shared" si="129"/>
        <v/>
      </c>
      <c r="Q135" s="2">
        <v>0</v>
      </c>
      <c r="R135" s="6">
        <f t="shared" si="144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 t="str">
        <f t="shared" si="114"/>
        <v/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99"/>
        <v/>
      </c>
      <c r="DB135" s="4" t="str">
        <f t="shared" si="99"/>
        <v/>
      </c>
      <c r="DC135" s="4" t="str">
        <f t="shared" si="99"/>
        <v/>
      </c>
      <c r="DE135" s="61">
        <v>30600013</v>
      </c>
      <c r="DF135" s="96"/>
      <c r="DG135" s="29" t="s">
        <v>216</v>
      </c>
      <c r="DH135" s="5">
        <f t="shared" si="141"/>
        <v>0</v>
      </c>
      <c r="DI135" s="22">
        <v>5.53</v>
      </c>
      <c r="DJ135" s="23">
        <f t="shared" si="130"/>
        <v>0</v>
      </c>
      <c r="DK135" s="23">
        <f t="shared" si="142"/>
        <v>0</v>
      </c>
      <c r="DL135" s="23">
        <f t="shared" si="131"/>
        <v>0</v>
      </c>
      <c r="DM135" s="23">
        <f t="shared" si="132"/>
        <v>0</v>
      </c>
      <c r="DN135" s="23">
        <f t="shared" si="133"/>
        <v>0</v>
      </c>
      <c r="DO135" s="23" t="str">
        <f t="shared" si="134"/>
        <v/>
      </c>
      <c r="DP135" s="23" t="str">
        <f t="shared" si="135"/>
        <v/>
      </c>
      <c r="DQ135" s="3">
        <v>0.2</v>
      </c>
      <c r="DR135" s="23">
        <f t="shared" si="136"/>
        <v>0</v>
      </c>
      <c r="DS135" s="23" t="str">
        <f t="shared" si="137"/>
        <v/>
      </c>
      <c r="DT135" s="23" t="str">
        <f t="shared" si="138"/>
        <v/>
      </c>
      <c r="DU135" s="2">
        <v>0</v>
      </c>
      <c r="DV135" s="6">
        <f t="shared" si="145"/>
        <v>0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21"/>
        <v>0</v>
      </c>
      <c r="ES135" s="54">
        <f t="shared" si="121"/>
        <v>0</v>
      </c>
      <c r="ET135" s="54">
        <f t="shared" si="121"/>
        <v>0</v>
      </c>
      <c r="EU135" s="54">
        <f t="shared" si="121"/>
        <v>0</v>
      </c>
      <c r="EV135" s="54">
        <f t="shared" si="121"/>
        <v>0</v>
      </c>
      <c r="EW135" s="54">
        <f t="shared" si="121"/>
        <v>0</v>
      </c>
      <c r="EX135" s="54">
        <f t="shared" si="121"/>
        <v>0</v>
      </c>
      <c r="EY135" s="54">
        <f t="shared" si="121"/>
        <v>0</v>
      </c>
      <c r="EZ135" s="54">
        <f t="shared" si="121"/>
        <v>0</v>
      </c>
      <c r="FA135" s="54">
        <f t="shared" si="121"/>
        <v>0</v>
      </c>
      <c r="FB135" s="54">
        <f t="shared" si="121"/>
        <v>0</v>
      </c>
      <c r="FC135" s="54">
        <f t="shared" si="121"/>
        <v>0</v>
      </c>
      <c r="FD135" s="54">
        <f t="shared" si="139"/>
        <v>0</v>
      </c>
      <c r="FE135" s="54">
        <f t="shared" si="139"/>
        <v>0</v>
      </c>
      <c r="FF135" s="54">
        <f t="shared" si="139"/>
        <v>0</v>
      </c>
      <c r="FG135" s="54">
        <f t="shared" si="139"/>
        <v>0</v>
      </c>
      <c r="FH135" s="54">
        <f t="shared" si="139"/>
        <v>0</v>
      </c>
      <c r="FI135" s="54">
        <f t="shared" si="139"/>
        <v>0</v>
      </c>
      <c r="FJ135" s="54">
        <f t="shared" si="139"/>
        <v>0</v>
      </c>
      <c r="FK135" s="54">
        <f t="shared" si="122"/>
        <v>0</v>
      </c>
      <c r="FL135" s="54">
        <f t="shared" si="122"/>
        <v>0</v>
      </c>
      <c r="FM135" s="54">
        <f t="shared" si="122"/>
        <v>0</v>
      </c>
      <c r="FN135" s="54">
        <f t="shared" si="122"/>
        <v>0</v>
      </c>
      <c r="FO135" s="54">
        <f t="shared" si="98"/>
        <v>0</v>
      </c>
      <c r="FP135" s="54">
        <f t="shared" si="98"/>
        <v>0</v>
      </c>
      <c r="FQ135" s="54">
        <f t="shared" si="98"/>
        <v>0</v>
      </c>
      <c r="FR135" s="54">
        <f t="shared" si="98"/>
        <v>0</v>
      </c>
      <c r="FS135" s="54">
        <f t="shared" si="98"/>
        <v>0</v>
      </c>
      <c r="FT135" s="4" t="str">
        <f t="shared" si="115"/>
        <v/>
      </c>
      <c r="FU135" s="4" t="str">
        <f t="shared" si="115"/>
        <v/>
      </c>
      <c r="FV135" s="4" t="str">
        <f t="shared" si="115"/>
        <v/>
      </c>
      <c r="FW135" s="4">
        <f t="shared" si="115"/>
        <v>0</v>
      </c>
      <c r="FX135" s="4" t="str">
        <f t="shared" si="115"/>
        <v/>
      </c>
      <c r="FY135" s="4" t="str">
        <f t="shared" si="115"/>
        <v/>
      </c>
      <c r="FZ135" s="4" t="str">
        <f t="shared" si="115"/>
        <v/>
      </c>
      <c r="GA135" s="4" t="str">
        <f t="shared" si="115"/>
        <v/>
      </c>
      <c r="GB135" s="4" t="str">
        <f t="shared" si="115"/>
        <v/>
      </c>
      <c r="GC135" s="4" t="str">
        <f t="shared" si="115"/>
        <v/>
      </c>
      <c r="GD135" s="4" t="str">
        <f t="shared" si="115"/>
        <v/>
      </c>
      <c r="GE135" s="4" t="str">
        <f t="shared" si="115"/>
        <v/>
      </c>
      <c r="GF135" s="4" t="str">
        <f t="shared" si="115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0"/>
        <v/>
      </c>
      <c r="HF135" s="4" t="str">
        <f t="shared" si="100"/>
        <v/>
      </c>
      <c r="HG135" s="4" t="str">
        <f t="shared" si="100"/>
        <v/>
      </c>
    </row>
    <row r="136" spans="1:215" s="1" customFormat="1" ht="15" hidden="1" customHeight="1">
      <c r="A136" s="60">
        <v>30700017</v>
      </c>
      <c r="B136" s="30" t="s">
        <v>217</v>
      </c>
      <c r="C136" s="30" t="s">
        <v>218</v>
      </c>
      <c r="D136" s="5"/>
      <c r="E136" s="22">
        <v>4.8</v>
      </c>
      <c r="F136" s="23">
        <f t="shared" si="143"/>
        <v>0</v>
      </c>
      <c r="G136" s="23"/>
      <c r="H136" s="23">
        <f t="shared" si="140"/>
        <v>0</v>
      </c>
      <c r="I136" s="23">
        <f t="shared" si="123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44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>
        <f t="shared" si="114"/>
        <v>0</v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99"/>
        <v/>
      </c>
      <c r="DB136" s="4" t="str">
        <f t="shared" si="99"/>
        <v/>
      </c>
      <c r="DC136" s="4" t="str">
        <f t="shared" si="99"/>
        <v/>
      </c>
      <c r="DE136" s="61">
        <v>30700017</v>
      </c>
      <c r="DF136" s="30" t="s">
        <v>217</v>
      </c>
      <c r="DG136" s="30" t="s">
        <v>218</v>
      </c>
      <c r="DH136" s="5">
        <f t="shared" si="141"/>
        <v>0</v>
      </c>
      <c r="DI136" s="24">
        <v>4.8</v>
      </c>
      <c r="DJ136" s="23">
        <f t="shared" si="130"/>
        <v>0</v>
      </c>
      <c r="DK136" s="23">
        <f t="shared" si="142"/>
        <v>0</v>
      </c>
      <c r="DL136" s="23">
        <f t="shared" si="131"/>
        <v>0</v>
      </c>
      <c r="DM136" s="23">
        <f t="shared" si="132"/>
        <v>0</v>
      </c>
      <c r="DN136" s="23">
        <f t="shared" si="133"/>
        <v>0</v>
      </c>
      <c r="DO136" s="23" t="str">
        <f t="shared" si="134"/>
        <v/>
      </c>
      <c r="DP136" s="23" t="str">
        <f t="shared" si="135"/>
        <v/>
      </c>
      <c r="DQ136" s="3">
        <v>0.2</v>
      </c>
      <c r="DR136" s="23">
        <f t="shared" si="136"/>
        <v>0</v>
      </c>
      <c r="DS136" s="23" t="str">
        <f t="shared" si="137"/>
        <v/>
      </c>
      <c r="DT136" s="23" t="str">
        <f t="shared" si="138"/>
        <v/>
      </c>
      <c r="DU136" s="7">
        <v>0.1</v>
      </c>
      <c r="DV136" s="6">
        <f t="shared" si="145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21"/>
        <v>0</v>
      </c>
      <c r="ES136" s="54">
        <f t="shared" si="121"/>
        <v>0</v>
      </c>
      <c r="ET136" s="54">
        <f t="shared" si="121"/>
        <v>0</v>
      </c>
      <c r="EU136" s="54">
        <f t="shared" si="121"/>
        <v>0</v>
      </c>
      <c r="EV136" s="54">
        <f t="shared" si="121"/>
        <v>0</v>
      </c>
      <c r="EW136" s="54">
        <f t="shared" si="121"/>
        <v>0</v>
      </c>
      <c r="EX136" s="54">
        <f t="shared" si="121"/>
        <v>0</v>
      </c>
      <c r="EY136" s="54">
        <f t="shared" si="121"/>
        <v>0</v>
      </c>
      <c r="EZ136" s="54">
        <f t="shared" si="121"/>
        <v>0</v>
      </c>
      <c r="FA136" s="54">
        <f t="shared" si="121"/>
        <v>0</v>
      </c>
      <c r="FB136" s="54">
        <f t="shared" si="121"/>
        <v>0</v>
      </c>
      <c r="FC136" s="54">
        <f t="shared" si="121"/>
        <v>0</v>
      </c>
      <c r="FD136" s="54">
        <f t="shared" si="139"/>
        <v>0</v>
      </c>
      <c r="FE136" s="54">
        <f t="shared" si="139"/>
        <v>0</v>
      </c>
      <c r="FF136" s="54">
        <f t="shared" si="139"/>
        <v>0</v>
      </c>
      <c r="FG136" s="54">
        <f t="shared" si="139"/>
        <v>0</v>
      </c>
      <c r="FH136" s="54">
        <f t="shared" si="139"/>
        <v>0</v>
      </c>
      <c r="FI136" s="54">
        <f t="shared" si="139"/>
        <v>0</v>
      </c>
      <c r="FJ136" s="54">
        <f t="shared" si="139"/>
        <v>0</v>
      </c>
      <c r="FK136" s="54">
        <f t="shared" si="122"/>
        <v>0</v>
      </c>
      <c r="FL136" s="54">
        <f t="shared" si="122"/>
        <v>0</v>
      </c>
      <c r="FM136" s="54">
        <f t="shared" si="122"/>
        <v>0</v>
      </c>
      <c r="FN136" s="54">
        <f t="shared" si="122"/>
        <v>0</v>
      </c>
      <c r="FO136" s="54">
        <f t="shared" si="98"/>
        <v>0</v>
      </c>
      <c r="FP136" s="54">
        <f t="shared" si="98"/>
        <v>0</v>
      </c>
      <c r="FQ136" s="54">
        <f t="shared" si="98"/>
        <v>0</v>
      </c>
      <c r="FR136" s="54">
        <f t="shared" si="98"/>
        <v>0</v>
      </c>
      <c r="FS136" s="54">
        <f t="shared" si="98"/>
        <v>0</v>
      </c>
      <c r="FT136" s="4" t="str">
        <f t="shared" si="115"/>
        <v/>
      </c>
      <c r="FU136" s="4" t="str">
        <f t="shared" si="115"/>
        <v/>
      </c>
      <c r="FV136" s="4" t="str">
        <f t="shared" si="115"/>
        <v/>
      </c>
      <c r="FW136" s="4">
        <f t="shared" si="115"/>
        <v>0</v>
      </c>
      <c r="FX136" s="4" t="str">
        <f t="shared" si="115"/>
        <v/>
      </c>
      <c r="FY136" s="4" t="str">
        <f t="shared" si="115"/>
        <v/>
      </c>
      <c r="FZ136" s="4" t="str">
        <f t="shared" si="115"/>
        <v/>
      </c>
      <c r="GA136" s="4">
        <f t="shared" si="115"/>
        <v>0</v>
      </c>
      <c r="GB136" s="4" t="str">
        <f t="shared" si="115"/>
        <v/>
      </c>
      <c r="GC136" s="4" t="str">
        <f t="shared" si="115"/>
        <v/>
      </c>
      <c r="GD136" s="4" t="str">
        <f t="shared" si="115"/>
        <v/>
      </c>
      <c r="GE136" s="4" t="str">
        <f t="shared" si="115"/>
        <v/>
      </c>
      <c r="GF136" s="4" t="str">
        <f t="shared" si="115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0"/>
        <v/>
      </c>
      <c r="HF136" s="4" t="str">
        <f t="shared" si="100"/>
        <v/>
      </c>
      <c r="HG136" s="4" t="str">
        <f t="shared" si="100"/>
        <v/>
      </c>
    </row>
    <row r="137" spans="1:215" s="1" customFormat="1" ht="15" hidden="1" customHeight="1">
      <c r="A137" s="60">
        <v>30700016</v>
      </c>
      <c r="B137" s="30" t="s">
        <v>219</v>
      </c>
      <c r="C137" s="30" t="s">
        <v>220</v>
      </c>
      <c r="D137" s="5"/>
      <c r="E137" s="22">
        <v>7.69</v>
      </c>
      <c r="F137" s="23">
        <f t="shared" si="143"/>
        <v>0</v>
      </c>
      <c r="G137" s="23"/>
      <c r="H137" s="23">
        <f t="shared" si="140"/>
        <v>0</v>
      </c>
      <c r="I137" s="23">
        <f t="shared" si="123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44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>
        <f t="shared" si="114"/>
        <v>0</v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99"/>
        <v/>
      </c>
      <c r="DB137" s="4" t="str">
        <f t="shared" si="99"/>
        <v/>
      </c>
      <c r="DC137" s="4" t="str">
        <f t="shared" si="99"/>
        <v/>
      </c>
      <c r="DE137" s="61">
        <v>30700016</v>
      </c>
      <c r="DF137" s="30" t="s">
        <v>219</v>
      </c>
      <c r="DG137" s="30" t="s">
        <v>220</v>
      </c>
      <c r="DH137" s="5">
        <f t="shared" si="141"/>
        <v>0</v>
      </c>
      <c r="DI137" s="24">
        <v>7.69</v>
      </c>
      <c r="DJ137" s="23">
        <f t="shared" si="130"/>
        <v>0</v>
      </c>
      <c r="DK137" s="23">
        <f t="shared" si="142"/>
        <v>0</v>
      </c>
      <c r="DL137" s="23">
        <f t="shared" si="131"/>
        <v>0</v>
      </c>
      <c r="DM137" s="23">
        <f t="shared" si="132"/>
        <v>0</v>
      </c>
      <c r="DN137" s="23">
        <f t="shared" si="133"/>
        <v>0</v>
      </c>
      <c r="DO137" s="23" t="str">
        <f t="shared" si="134"/>
        <v/>
      </c>
      <c r="DP137" s="23" t="str">
        <f t="shared" si="135"/>
        <v/>
      </c>
      <c r="DQ137" s="3">
        <v>0.2</v>
      </c>
      <c r="DR137" s="23">
        <f t="shared" si="136"/>
        <v>0</v>
      </c>
      <c r="DS137" s="23" t="str">
        <f t="shared" si="137"/>
        <v/>
      </c>
      <c r="DT137" s="23" t="str">
        <f t="shared" si="138"/>
        <v/>
      </c>
      <c r="DU137" s="7">
        <v>0.1</v>
      </c>
      <c r="DV137" s="6">
        <f t="shared" si="145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160" si="146">AE137+AE288</f>
        <v>0</v>
      </c>
      <c r="EJ137" s="54">
        <f t="shared" si="146"/>
        <v>0</v>
      </c>
      <c r="EK137" s="54">
        <f t="shared" si="146"/>
        <v>0</v>
      </c>
      <c r="EL137" s="54">
        <f t="shared" si="146"/>
        <v>0</v>
      </c>
      <c r="EM137" s="54">
        <f t="shared" si="146"/>
        <v>0</v>
      </c>
      <c r="EN137" s="54">
        <f t="shared" si="146"/>
        <v>0</v>
      </c>
      <c r="EO137" s="54">
        <f t="shared" si="146"/>
        <v>0</v>
      </c>
      <c r="EP137" s="54">
        <f t="shared" si="146"/>
        <v>0</v>
      </c>
      <c r="EQ137" s="54">
        <f t="shared" si="146"/>
        <v>0</v>
      </c>
      <c r="ER137" s="54">
        <f t="shared" si="146"/>
        <v>0</v>
      </c>
      <c r="ES137" s="54">
        <f t="shared" si="146"/>
        <v>0</v>
      </c>
      <c r="ET137" s="54">
        <f t="shared" si="146"/>
        <v>0</v>
      </c>
      <c r="EU137" s="54">
        <f t="shared" si="146"/>
        <v>0</v>
      </c>
      <c r="EV137" s="54">
        <f t="shared" si="146"/>
        <v>0</v>
      </c>
      <c r="EW137" s="54">
        <f t="shared" si="146"/>
        <v>0</v>
      </c>
      <c r="EX137" s="54">
        <f t="shared" si="146"/>
        <v>0</v>
      </c>
      <c r="EY137" s="54">
        <f t="shared" si="121"/>
        <v>0</v>
      </c>
      <c r="EZ137" s="54">
        <f t="shared" si="121"/>
        <v>0</v>
      </c>
      <c r="FA137" s="54">
        <f t="shared" si="121"/>
        <v>0</v>
      </c>
      <c r="FB137" s="54">
        <f t="shared" si="121"/>
        <v>0</v>
      </c>
      <c r="FC137" s="54">
        <f t="shared" si="121"/>
        <v>0</v>
      </c>
      <c r="FD137" s="54">
        <f t="shared" si="139"/>
        <v>0</v>
      </c>
      <c r="FE137" s="54">
        <f t="shared" si="139"/>
        <v>0</v>
      </c>
      <c r="FF137" s="54">
        <f t="shared" si="139"/>
        <v>0</v>
      </c>
      <c r="FG137" s="54">
        <f t="shared" si="139"/>
        <v>0</v>
      </c>
      <c r="FH137" s="54">
        <f t="shared" si="139"/>
        <v>0</v>
      </c>
      <c r="FI137" s="54">
        <f t="shared" si="139"/>
        <v>0</v>
      </c>
      <c r="FJ137" s="54">
        <f t="shared" si="139"/>
        <v>0</v>
      </c>
      <c r="FK137" s="54">
        <f t="shared" si="122"/>
        <v>0</v>
      </c>
      <c r="FL137" s="54">
        <f t="shared" si="122"/>
        <v>0</v>
      </c>
      <c r="FM137" s="54">
        <f t="shared" si="122"/>
        <v>0</v>
      </c>
      <c r="FN137" s="54">
        <f t="shared" si="122"/>
        <v>0</v>
      </c>
      <c r="FO137" s="54">
        <f t="shared" si="98"/>
        <v>0</v>
      </c>
      <c r="FP137" s="54">
        <f t="shared" si="98"/>
        <v>0</v>
      </c>
      <c r="FQ137" s="54">
        <f t="shared" si="98"/>
        <v>0</v>
      </c>
      <c r="FR137" s="54">
        <f t="shared" si="98"/>
        <v>0</v>
      </c>
      <c r="FS137" s="54">
        <f t="shared" si="98"/>
        <v>0</v>
      </c>
      <c r="FT137" s="4" t="str">
        <f t="shared" si="115"/>
        <v/>
      </c>
      <c r="FU137" s="4" t="str">
        <f t="shared" si="115"/>
        <v/>
      </c>
      <c r="FV137" s="4" t="str">
        <f t="shared" si="115"/>
        <v/>
      </c>
      <c r="FW137" s="4">
        <f t="shared" si="115"/>
        <v>0</v>
      </c>
      <c r="FX137" s="4" t="str">
        <f t="shared" si="115"/>
        <v/>
      </c>
      <c r="FY137" s="4" t="str">
        <f t="shared" si="115"/>
        <v/>
      </c>
      <c r="FZ137" s="4" t="str">
        <f t="shared" si="115"/>
        <v/>
      </c>
      <c r="GA137" s="4">
        <f t="shared" si="115"/>
        <v>0</v>
      </c>
      <c r="GB137" s="4" t="str">
        <f t="shared" si="115"/>
        <v/>
      </c>
      <c r="GC137" s="4" t="str">
        <f t="shared" si="115"/>
        <v/>
      </c>
      <c r="GD137" s="4" t="str">
        <f t="shared" si="115"/>
        <v/>
      </c>
      <c r="GE137" s="4" t="str">
        <f t="shared" si="115"/>
        <v/>
      </c>
      <c r="GF137" s="4" t="str">
        <f t="shared" si="115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0"/>
        <v/>
      </c>
      <c r="HF137" s="4" t="str">
        <f t="shared" si="100"/>
        <v/>
      </c>
      <c r="HG137" s="4" t="str">
        <f t="shared" si="100"/>
        <v/>
      </c>
    </row>
    <row r="138" spans="1:215" s="1" customFormat="1" ht="15" hidden="1" customHeight="1">
      <c r="A138" s="60">
        <v>30700014</v>
      </c>
      <c r="B138" s="30" t="s">
        <v>221</v>
      </c>
      <c r="C138" s="30" t="s">
        <v>222</v>
      </c>
      <c r="D138" s="5"/>
      <c r="E138" s="22">
        <v>6.4</v>
      </c>
      <c r="F138" s="23">
        <f t="shared" si="143"/>
        <v>0</v>
      </c>
      <c r="G138" s="23"/>
      <c r="H138" s="23">
        <f t="shared" si="140"/>
        <v>0</v>
      </c>
      <c r="I138" s="23">
        <f t="shared" si="123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44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1" si="147">IF(ISERROR(AH138/P138*100),"",(AH138/P138*100))</f>
        <v/>
      </c>
      <c r="BW138" s="4">
        <f t="shared" si="147"/>
        <v>0</v>
      </c>
      <c r="BX138" s="4" t="str">
        <f t="shared" si="147"/>
        <v/>
      </c>
      <c r="BY138" s="4" t="str">
        <f t="shared" si="147"/>
        <v/>
      </c>
      <c r="BZ138" s="4" t="str">
        <f t="shared" si="147"/>
        <v/>
      </c>
      <c r="CA138" s="4" t="str">
        <f t="shared" si="147"/>
        <v/>
      </c>
      <c r="CB138" s="4" t="str">
        <f t="shared" si="147"/>
        <v/>
      </c>
      <c r="CC138" s="4" t="str">
        <f t="shared" si="147"/>
        <v/>
      </c>
      <c r="CD138" s="4" t="str">
        <f t="shared" si="147"/>
        <v/>
      </c>
      <c r="CE138" s="4" t="str">
        <f t="shared" si="147"/>
        <v/>
      </c>
      <c r="CF138" s="4" t="str">
        <f t="shared" si="147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99"/>
        <v/>
      </c>
      <c r="DB138" s="4" t="str">
        <f t="shared" si="99"/>
        <v/>
      </c>
      <c r="DC138" s="4" t="str">
        <f t="shared" si="99"/>
        <v/>
      </c>
      <c r="DE138" s="61">
        <v>30700014</v>
      </c>
      <c r="DF138" s="30" t="s">
        <v>221</v>
      </c>
      <c r="DG138" s="30" t="s">
        <v>222</v>
      </c>
      <c r="DH138" s="5">
        <f t="shared" si="141"/>
        <v>0</v>
      </c>
      <c r="DI138" s="24">
        <v>6.4</v>
      </c>
      <c r="DJ138" s="23">
        <f t="shared" si="130"/>
        <v>0</v>
      </c>
      <c r="DK138" s="23">
        <f t="shared" si="142"/>
        <v>0</v>
      </c>
      <c r="DL138" s="23">
        <f t="shared" si="131"/>
        <v>0</v>
      </c>
      <c r="DM138" s="23">
        <f t="shared" si="132"/>
        <v>0</v>
      </c>
      <c r="DN138" s="23">
        <f t="shared" si="133"/>
        <v>0</v>
      </c>
      <c r="DO138" s="23" t="str">
        <f t="shared" si="134"/>
        <v/>
      </c>
      <c r="DP138" s="23" t="str">
        <f t="shared" si="135"/>
        <v/>
      </c>
      <c r="DQ138" s="3">
        <v>0.2</v>
      </c>
      <c r="DR138" s="23">
        <f t="shared" si="136"/>
        <v>0</v>
      </c>
      <c r="DS138" s="23" t="str">
        <f t="shared" si="137"/>
        <v/>
      </c>
      <c r="DT138" s="23" t="str">
        <f t="shared" si="138"/>
        <v/>
      </c>
      <c r="DU138" s="7">
        <v>0.1</v>
      </c>
      <c r="DV138" s="6">
        <f t="shared" si="145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6"/>
        <v>0</v>
      </c>
      <c r="EN138" s="54">
        <f t="shared" si="146"/>
        <v>0</v>
      </c>
      <c r="EO138" s="54">
        <f t="shared" si="146"/>
        <v>0</v>
      </c>
      <c r="EP138" s="54">
        <f t="shared" si="146"/>
        <v>0</v>
      </c>
      <c r="EQ138" s="54">
        <f t="shared" si="146"/>
        <v>0</v>
      </c>
      <c r="ER138" s="54">
        <f t="shared" si="146"/>
        <v>0</v>
      </c>
      <c r="ES138" s="54">
        <f t="shared" si="146"/>
        <v>0</v>
      </c>
      <c r="ET138" s="54">
        <f t="shared" si="146"/>
        <v>0</v>
      </c>
      <c r="EU138" s="54">
        <f t="shared" si="146"/>
        <v>0</v>
      </c>
      <c r="EV138" s="54">
        <f t="shared" si="146"/>
        <v>0</v>
      </c>
      <c r="EW138" s="54">
        <f t="shared" si="146"/>
        <v>0</v>
      </c>
      <c r="EX138" s="54">
        <f t="shared" si="146"/>
        <v>0</v>
      </c>
      <c r="EY138" s="54">
        <f t="shared" si="121"/>
        <v>0</v>
      </c>
      <c r="EZ138" s="54">
        <f t="shared" si="121"/>
        <v>0</v>
      </c>
      <c r="FA138" s="54">
        <f t="shared" si="121"/>
        <v>0</v>
      </c>
      <c r="FB138" s="54">
        <f t="shared" si="121"/>
        <v>0</v>
      </c>
      <c r="FC138" s="54">
        <f t="shared" si="121"/>
        <v>0</v>
      </c>
      <c r="FD138" s="54">
        <f t="shared" si="139"/>
        <v>0</v>
      </c>
      <c r="FE138" s="54">
        <f t="shared" si="139"/>
        <v>0</v>
      </c>
      <c r="FF138" s="54">
        <f t="shared" si="139"/>
        <v>0</v>
      </c>
      <c r="FG138" s="54">
        <f t="shared" si="139"/>
        <v>0</v>
      </c>
      <c r="FH138" s="54">
        <f t="shared" si="139"/>
        <v>0</v>
      </c>
      <c r="FI138" s="54">
        <f t="shared" si="139"/>
        <v>0</v>
      </c>
      <c r="FJ138" s="54">
        <f t="shared" si="139"/>
        <v>0</v>
      </c>
      <c r="FK138" s="54">
        <f t="shared" si="122"/>
        <v>0</v>
      </c>
      <c r="FL138" s="54">
        <f t="shared" si="122"/>
        <v>0</v>
      </c>
      <c r="FM138" s="54">
        <f t="shared" si="122"/>
        <v>0</v>
      </c>
      <c r="FN138" s="54">
        <f t="shared" si="122"/>
        <v>0</v>
      </c>
      <c r="FO138" s="54">
        <f t="shared" si="122"/>
        <v>0</v>
      </c>
      <c r="FP138" s="54">
        <f t="shared" si="122"/>
        <v>0</v>
      </c>
      <c r="FQ138" s="54">
        <f t="shared" si="122"/>
        <v>0</v>
      </c>
      <c r="FR138" s="54">
        <f t="shared" si="122"/>
        <v>0</v>
      </c>
      <c r="FS138" s="54">
        <f t="shared" si="122"/>
        <v>0</v>
      </c>
      <c r="FT138" s="4" t="str">
        <f t="shared" si="115"/>
        <v/>
      </c>
      <c r="FU138" s="4" t="str">
        <f t="shared" si="115"/>
        <v/>
      </c>
      <c r="FV138" s="4" t="str">
        <f t="shared" si="115"/>
        <v/>
      </c>
      <c r="FW138" s="4">
        <f t="shared" si="115"/>
        <v>0</v>
      </c>
      <c r="FX138" s="4" t="str">
        <f t="shared" si="115"/>
        <v/>
      </c>
      <c r="FY138" s="4" t="str">
        <f t="shared" si="115"/>
        <v/>
      </c>
      <c r="FZ138" s="4" t="str">
        <f t="shared" ref="FX138:GJ152" si="148">IF(ISERROR(EL138/DT138*100),"",(EL138/DT138*100))</f>
        <v/>
      </c>
      <c r="GA138" s="4">
        <f t="shared" si="148"/>
        <v>0</v>
      </c>
      <c r="GB138" s="4" t="str">
        <f t="shared" si="148"/>
        <v/>
      </c>
      <c r="GC138" s="4" t="str">
        <f t="shared" si="148"/>
        <v/>
      </c>
      <c r="GD138" s="4" t="str">
        <f t="shared" si="148"/>
        <v/>
      </c>
      <c r="GE138" s="4" t="str">
        <f t="shared" si="148"/>
        <v/>
      </c>
      <c r="GF138" s="4" t="str">
        <f t="shared" si="148"/>
        <v/>
      </c>
      <c r="GG138" s="4" t="str">
        <f t="shared" si="148"/>
        <v/>
      </c>
      <c r="GH138" s="4" t="str">
        <f t="shared" si="148"/>
        <v/>
      </c>
      <c r="GI138" s="4" t="str">
        <f t="shared" si="148"/>
        <v/>
      </c>
      <c r="GJ138" s="4" t="str">
        <f t="shared" si="148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0"/>
        <v/>
      </c>
      <c r="HF138" s="4" t="str">
        <f t="shared" si="100"/>
        <v/>
      </c>
      <c r="HG138" s="4" t="str">
        <f t="shared" si="100"/>
        <v/>
      </c>
    </row>
    <row r="139" spans="1:215" s="1" customFormat="1" ht="15" hidden="1" customHeight="1">
      <c r="A139" s="60">
        <v>30700013</v>
      </c>
      <c r="B139" s="30" t="s">
        <v>223</v>
      </c>
      <c r="C139" s="30" t="s">
        <v>224</v>
      </c>
      <c r="D139" s="5"/>
      <c r="E139" s="22">
        <v>3.5</v>
      </c>
      <c r="F139" s="23">
        <f t="shared" si="143"/>
        <v>0</v>
      </c>
      <c r="G139" s="23"/>
      <c r="H139" s="23">
        <f t="shared" si="140"/>
        <v>0</v>
      </c>
      <c r="I139" s="23">
        <f t="shared" si="123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44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1" si="149">IF(ISERROR(AB139/J139*100),"",(AB139/J139*100))</f>
        <v/>
      </c>
      <c r="BQ139" s="4" t="str">
        <f t="shared" si="149"/>
        <v/>
      </c>
      <c r="BR139" s="4" t="str">
        <f t="shared" si="149"/>
        <v/>
      </c>
      <c r="BS139" s="4">
        <f t="shared" si="149"/>
        <v>0</v>
      </c>
      <c r="BT139" s="4" t="str">
        <f t="shared" si="147"/>
        <v/>
      </c>
      <c r="BU139" s="4">
        <f t="shared" si="147"/>
        <v>0</v>
      </c>
      <c r="BV139" s="4" t="str">
        <f t="shared" si="147"/>
        <v/>
      </c>
      <c r="BW139" s="4">
        <f t="shared" si="147"/>
        <v>0</v>
      </c>
      <c r="BX139" s="4" t="str">
        <f t="shared" si="147"/>
        <v/>
      </c>
      <c r="BY139" s="4" t="str">
        <f t="shared" si="147"/>
        <v/>
      </c>
      <c r="BZ139" s="4" t="str">
        <f t="shared" si="147"/>
        <v/>
      </c>
      <c r="CA139" s="4" t="str">
        <f t="shared" si="147"/>
        <v/>
      </c>
      <c r="CB139" s="4" t="str">
        <f t="shared" si="147"/>
        <v/>
      </c>
      <c r="CC139" s="4" t="str">
        <f t="shared" si="147"/>
        <v/>
      </c>
      <c r="CD139" s="4" t="str">
        <f t="shared" si="147"/>
        <v/>
      </c>
      <c r="CE139" s="4" t="str">
        <f t="shared" si="147"/>
        <v/>
      </c>
      <c r="CF139" s="4" t="str">
        <f t="shared" si="147"/>
        <v/>
      </c>
      <c r="CG139" s="4" t="str">
        <f t="shared" si="110"/>
        <v/>
      </c>
      <c r="CH139" s="4" t="str">
        <f t="shared" si="110"/>
        <v/>
      </c>
      <c r="CI139" s="4" t="str">
        <f t="shared" ref="CG139:CM159" si="150">IF(ISERROR(AU139/AC139*100),"",(AU139/AC139*100))</f>
        <v/>
      </c>
      <c r="CJ139" s="4" t="str">
        <f t="shared" si="150"/>
        <v/>
      </c>
      <c r="CK139" s="4" t="str">
        <f t="shared" si="150"/>
        <v/>
      </c>
      <c r="CL139" s="4" t="str">
        <f t="shared" si="150"/>
        <v/>
      </c>
      <c r="CM139" s="4" t="str">
        <f t="shared" si="150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99"/>
        <v/>
      </c>
      <c r="DB139" s="4" t="str">
        <f t="shared" si="99"/>
        <v/>
      </c>
      <c r="DC139" s="4" t="str">
        <f t="shared" si="99"/>
        <v/>
      </c>
      <c r="DE139" s="61">
        <v>30700013</v>
      </c>
      <c r="DF139" s="30" t="s">
        <v>223</v>
      </c>
      <c r="DG139" s="30" t="s">
        <v>224</v>
      </c>
      <c r="DH139" s="5">
        <f t="shared" si="141"/>
        <v>0</v>
      </c>
      <c r="DI139" s="24">
        <v>3.5</v>
      </c>
      <c r="DJ139" s="23">
        <f t="shared" si="130"/>
        <v>0</v>
      </c>
      <c r="DK139" s="23">
        <f t="shared" si="142"/>
        <v>0</v>
      </c>
      <c r="DL139" s="23">
        <f t="shared" si="131"/>
        <v>0</v>
      </c>
      <c r="DM139" s="23">
        <f t="shared" si="132"/>
        <v>0</v>
      </c>
      <c r="DN139" s="23">
        <f t="shared" si="133"/>
        <v>0</v>
      </c>
      <c r="DO139" s="23" t="str">
        <f t="shared" si="134"/>
        <v/>
      </c>
      <c r="DP139" s="23" t="str">
        <f t="shared" si="135"/>
        <v/>
      </c>
      <c r="DQ139" s="3">
        <v>0.2</v>
      </c>
      <c r="DR139" s="23">
        <f t="shared" si="136"/>
        <v>0</v>
      </c>
      <c r="DS139" s="23" t="str">
        <f t="shared" si="137"/>
        <v/>
      </c>
      <c r="DT139" s="23" t="str">
        <f t="shared" si="138"/>
        <v/>
      </c>
      <c r="DU139" s="7">
        <v>0.1</v>
      </c>
      <c r="DV139" s="6">
        <f t="shared" si="145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6"/>
        <v>0</v>
      </c>
      <c r="EN139" s="54">
        <f t="shared" si="146"/>
        <v>0</v>
      </c>
      <c r="EO139" s="54">
        <f t="shared" si="146"/>
        <v>0</v>
      </c>
      <c r="EP139" s="54">
        <f t="shared" si="146"/>
        <v>0</v>
      </c>
      <c r="EQ139" s="54">
        <f t="shared" si="146"/>
        <v>0</v>
      </c>
      <c r="ER139" s="54">
        <f t="shared" si="146"/>
        <v>0</v>
      </c>
      <c r="ES139" s="54">
        <f t="shared" si="146"/>
        <v>0</v>
      </c>
      <c r="ET139" s="54">
        <f t="shared" si="146"/>
        <v>0</v>
      </c>
      <c r="EU139" s="54">
        <f t="shared" si="146"/>
        <v>0</v>
      </c>
      <c r="EV139" s="54">
        <f t="shared" si="146"/>
        <v>0</v>
      </c>
      <c r="EW139" s="54">
        <f t="shared" si="146"/>
        <v>0</v>
      </c>
      <c r="EX139" s="54">
        <f t="shared" si="146"/>
        <v>0</v>
      </c>
      <c r="EY139" s="54">
        <f t="shared" si="121"/>
        <v>0</v>
      </c>
      <c r="EZ139" s="54">
        <f t="shared" si="121"/>
        <v>0</v>
      </c>
      <c r="FA139" s="54">
        <f t="shared" si="121"/>
        <v>0</v>
      </c>
      <c r="FB139" s="54">
        <f t="shared" si="121"/>
        <v>0</v>
      </c>
      <c r="FC139" s="54">
        <f t="shared" si="121"/>
        <v>0</v>
      </c>
      <c r="FD139" s="54">
        <f t="shared" si="139"/>
        <v>0</v>
      </c>
      <c r="FE139" s="54">
        <f t="shared" si="139"/>
        <v>0</v>
      </c>
      <c r="FF139" s="54">
        <f t="shared" si="139"/>
        <v>0</v>
      </c>
      <c r="FG139" s="54">
        <f t="shared" si="139"/>
        <v>0</v>
      </c>
      <c r="FH139" s="54">
        <f t="shared" si="139"/>
        <v>0</v>
      </c>
      <c r="FI139" s="54">
        <f t="shared" si="139"/>
        <v>0</v>
      </c>
      <c r="FJ139" s="54">
        <f t="shared" si="139"/>
        <v>0</v>
      </c>
      <c r="FK139" s="54">
        <f t="shared" si="122"/>
        <v>0</v>
      </c>
      <c r="FL139" s="54">
        <f t="shared" si="122"/>
        <v>0</v>
      </c>
      <c r="FM139" s="54">
        <f t="shared" si="122"/>
        <v>0</v>
      </c>
      <c r="FN139" s="54">
        <f t="shared" si="122"/>
        <v>0</v>
      </c>
      <c r="FO139" s="54">
        <f t="shared" si="122"/>
        <v>0</v>
      </c>
      <c r="FP139" s="54">
        <f t="shared" si="122"/>
        <v>0</v>
      </c>
      <c r="FQ139" s="54">
        <f t="shared" si="122"/>
        <v>0</v>
      </c>
      <c r="FR139" s="54">
        <f t="shared" si="122"/>
        <v>0</v>
      </c>
      <c r="FS139" s="54">
        <f t="shared" si="122"/>
        <v>0</v>
      </c>
      <c r="FT139" s="4" t="str">
        <f t="shared" ref="FT139:FW152" si="151">IF(ISERROR(EF139/DN139*100),"",(EF139/DN139*100))</f>
        <v/>
      </c>
      <c r="FU139" s="4" t="str">
        <f t="shared" si="151"/>
        <v/>
      </c>
      <c r="FV139" s="4" t="str">
        <f t="shared" si="151"/>
        <v/>
      </c>
      <c r="FW139" s="4">
        <f t="shared" si="151"/>
        <v>0</v>
      </c>
      <c r="FX139" s="4" t="str">
        <f t="shared" si="148"/>
        <v/>
      </c>
      <c r="FY139" s="4" t="str">
        <f t="shared" si="148"/>
        <v/>
      </c>
      <c r="FZ139" s="4" t="str">
        <f t="shared" si="148"/>
        <v/>
      </c>
      <c r="GA139" s="4">
        <f t="shared" si="148"/>
        <v>0</v>
      </c>
      <c r="GB139" s="4" t="str">
        <f t="shared" si="148"/>
        <v/>
      </c>
      <c r="GC139" s="4" t="str">
        <f t="shared" si="148"/>
        <v/>
      </c>
      <c r="GD139" s="4" t="str">
        <f t="shared" si="148"/>
        <v/>
      </c>
      <c r="GE139" s="4" t="str">
        <f t="shared" si="148"/>
        <v/>
      </c>
      <c r="GF139" s="4" t="str">
        <f t="shared" si="148"/>
        <v/>
      </c>
      <c r="GG139" s="4" t="str">
        <f t="shared" si="148"/>
        <v/>
      </c>
      <c r="GH139" s="4" t="str">
        <f t="shared" si="148"/>
        <v/>
      </c>
      <c r="GI139" s="4" t="str">
        <f t="shared" si="148"/>
        <v/>
      </c>
      <c r="GJ139" s="4" t="str">
        <f t="shared" si="148"/>
        <v/>
      </c>
      <c r="GK139" s="4" t="str">
        <f t="shared" si="111"/>
        <v/>
      </c>
      <c r="GL139" s="4" t="str">
        <f t="shared" si="111"/>
        <v/>
      </c>
      <c r="GM139" s="4" t="str">
        <f t="shared" ref="GK139:GQ160" si="152">IF(ISERROR(EY139/EG139*100),"",(EY139/EG139*100))</f>
        <v/>
      </c>
      <c r="GN139" s="4" t="str">
        <f t="shared" si="152"/>
        <v/>
      </c>
      <c r="GO139" s="4" t="str">
        <f t="shared" si="152"/>
        <v/>
      </c>
      <c r="GP139" s="4" t="str">
        <f t="shared" si="152"/>
        <v/>
      </c>
      <c r="GQ139" s="4" t="str">
        <f t="shared" si="152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0"/>
        <v/>
      </c>
      <c r="HF139" s="4" t="str">
        <f t="shared" si="100"/>
        <v/>
      </c>
      <c r="HG139" s="4" t="str">
        <f t="shared" si="100"/>
        <v/>
      </c>
    </row>
    <row r="140" spans="1:215" s="1" customFormat="1" ht="15" hidden="1" customHeight="1">
      <c r="A140" s="60">
        <v>30700015</v>
      </c>
      <c r="B140" s="30" t="s">
        <v>225</v>
      </c>
      <c r="C140" s="30" t="s">
        <v>226</v>
      </c>
      <c r="D140" s="5"/>
      <c r="E140" s="22">
        <v>4.8</v>
      </c>
      <c r="F140" s="23">
        <f t="shared" si="143"/>
        <v>0</v>
      </c>
      <c r="G140" s="23"/>
      <c r="H140" s="23">
        <f t="shared" si="140"/>
        <v>0</v>
      </c>
      <c r="I140" s="23">
        <f t="shared" si="123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44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49"/>
        <v/>
      </c>
      <c r="BQ140" s="4" t="str">
        <f t="shared" si="149"/>
        <v/>
      </c>
      <c r="BR140" s="4" t="str">
        <f t="shared" si="149"/>
        <v/>
      </c>
      <c r="BS140" s="4">
        <f t="shared" si="149"/>
        <v>0</v>
      </c>
      <c r="BT140" s="4" t="str">
        <f t="shared" si="147"/>
        <v/>
      </c>
      <c r="BU140" s="4">
        <f t="shared" si="147"/>
        <v>0</v>
      </c>
      <c r="BV140" s="4" t="str">
        <f t="shared" si="147"/>
        <v/>
      </c>
      <c r="BW140" s="4">
        <f t="shared" si="147"/>
        <v>0</v>
      </c>
      <c r="BX140" s="4" t="str">
        <f t="shared" si="147"/>
        <v/>
      </c>
      <c r="BY140" s="4" t="str">
        <f t="shared" si="147"/>
        <v/>
      </c>
      <c r="BZ140" s="4" t="str">
        <f t="shared" si="147"/>
        <v/>
      </c>
      <c r="CA140" s="4" t="str">
        <f t="shared" si="147"/>
        <v/>
      </c>
      <c r="CB140" s="4" t="str">
        <f t="shared" si="147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50"/>
        <v/>
      </c>
      <c r="CH140" s="4" t="str">
        <f t="shared" si="150"/>
        <v/>
      </c>
      <c r="CI140" s="4" t="str">
        <f t="shared" si="150"/>
        <v/>
      </c>
      <c r="CJ140" s="4" t="str">
        <f t="shared" si="150"/>
        <v/>
      </c>
      <c r="CK140" s="4" t="str">
        <f t="shared" si="150"/>
        <v/>
      </c>
      <c r="CL140" s="4" t="str">
        <f t="shared" si="150"/>
        <v/>
      </c>
      <c r="CM140" s="4" t="str">
        <f t="shared" si="150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99"/>
        <v/>
      </c>
      <c r="DB140" s="4" t="str">
        <f t="shared" si="99"/>
        <v/>
      </c>
      <c r="DC140" s="4" t="str">
        <f t="shared" si="99"/>
        <v/>
      </c>
      <c r="DE140" s="61">
        <v>30700015</v>
      </c>
      <c r="DF140" s="30" t="s">
        <v>225</v>
      </c>
      <c r="DG140" s="30" t="s">
        <v>226</v>
      </c>
      <c r="DH140" s="5">
        <f t="shared" si="141"/>
        <v>0</v>
      </c>
      <c r="DI140" s="24">
        <v>4.8</v>
      </c>
      <c r="DJ140" s="23">
        <f t="shared" si="130"/>
        <v>0</v>
      </c>
      <c r="DK140" s="23">
        <f t="shared" si="142"/>
        <v>0</v>
      </c>
      <c r="DL140" s="23">
        <f t="shared" si="131"/>
        <v>0</v>
      </c>
      <c r="DM140" s="23">
        <f t="shared" si="132"/>
        <v>0</v>
      </c>
      <c r="DN140" s="23">
        <f t="shared" si="133"/>
        <v>0</v>
      </c>
      <c r="DO140" s="23" t="str">
        <f t="shared" si="134"/>
        <v/>
      </c>
      <c r="DP140" s="23" t="str">
        <f t="shared" si="135"/>
        <v/>
      </c>
      <c r="DQ140" s="3">
        <v>0.2</v>
      </c>
      <c r="DR140" s="23">
        <f t="shared" si="136"/>
        <v>0</v>
      </c>
      <c r="DS140" s="23" t="str">
        <f t="shared" si="137"/>
        <v/>
      </c>
      <c r="DT140" s="23" t="str">
        <f t="shared" si="138"/>
        <v/>
      </c>
      <c r="DU140" s="7">
        <v>0.1</v>
      </c>
      <c r="DV140" s="6">
        <f t="shared" si="145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6"/>
        <v>0</v>
      </c>
      <c r="EN140" s="54">
        <f t="shared" si="146"/>
        <v>0</v>
      </c>
      <c r="EO140" s="54">
        <f t="shared" si="146"/>
        <v>0</v>
      </c>
      <c r="EP140" s="54">
        <f t="shared" si="146"/>
        <v>0</v>
      </c>
      <c r="EQ140" s="54">
        <f t="shared" si="146"/>
        <v>0</v>
      </c>
      <c r="ER140" s="54">
        <f t="shared" si="146"/>
        <v>0</v>
      </c>
      <c r="ES140" s="54">
        <f t="shared" si="146"/>
        <v>0</v>
      </c>
      <c r="ET140" s="54">
        <f t="shared" si="146"/>
        <v>0</v>
      </c>
      <c r="EU140" s="54">
        <f t="shared" si="146"/>
        <v>0</v>
      </c>
      <c r="EV140" s="54">
        <f t="shared" si="146"/>
        <v>0</v>
      </c>
      <c r="EW140" s="54">
        <f t="shared" si="146"/>
        <v>0</v>
      </c>
      <c r="EX140" s="54">
        <f t="shared" si="146"/>
        <v>0</v>
      </c>
      <c r="EY140" s="54">
        <f t="shared" si="121"/>
        <v>0</v>
      </c>
      <c r="EZ140" s="54">
        <f t="shared" si="121"/>
        <v>0</v>
      </c>
      <c r="FA140" s="54">
        <f t="shared" si="121"/>
        <v>0</v>
      </c>
      <c r="FB140" s="54">
        <f t="shared" si="121"/>
        <v>0</v>
      </c>
      <c r="FC140" s="54">
        <f t="shared" si="121"/>
        <v>0</v>
      </c>
      <c r="FD140" s="54">
        <f t="shared" si="139"/>
        <v>0</v>
      </c>
      <c r="FE140" s="54">
        <f t="shared" si="139"/>
        <v>0</v>
      </c>
      <c r="FF140" s="54">
        <f t="shared" si="139"/>
        <v>0</v>
      </c>
      <c r="FG140" s="54">
        <f t="shared" si="139"/>
        <v>0</v>
      </c>
      <c r="FH140" s="54">
        <f t="shared" si="139"/>
        <v>0</v>
      </c>
      <c r="FI140" s="54">
        <f t="shared" si="139"/>
        <v>0</v>
      </c>
      <c r="FJ140" s="54">
        <f t="shared" si="139"/>
        <v>0</v>
      </c>
      <c r="FK140" s="54">
        <f t="shared" si="122"/>
        <v>0</v>
      </c>
      <c r="FL140" s="54">
        <f t="shared" si="122"/>
        <v>0</v>
      </c>
      <c r="FM140" s="54">
        <f t="shared" si="122"/>
        <v>0</v>
      </c>
      <c r="FN140" s="54">
        <f t="shared" si="122"/>
        <v>0</v>
      </c>
      <c r="FO140" s="54">
        <f t="shared" si="122"/>
        <v>0</v>
      </c>
      <c r="FP140" s="54">
        <f t="shared" si="122"/>
        <v>0</v>
      </c>
      <c r="FQ140" s="54">
        <f t="shared" si="122"/>
        <v>0</v>
      </c>
      <c r="FR140" s="54">
        <f t="shared" si="122"/>
        <v>0</v>
      </c>
      <c r="FS140" s="54">
        <f t="shared" si="122"/>
        <v>0</v>
      </c>
      <c r="FT140" s="4" t="str">
        <f t="shared" si="151"/>
        <v/>
      </c>
      <c r="FU140" s="4" t="str">
        <f t="shared" si="151"/>
        <v/>
      </c>
      <c r="FV140" s="4" t="str">
        <f t="shared" si="151"/>
        <v/>
      </c>
      <c r="FW140" s="4">
        <f t="shared" si="151"/>
        <v>0</v>
      </c>
      <c r="FX140" s="4" t="str">
        <f t="shared" si="148"/>
        <v/>
      </c>
      <c r="FY140" s="4" t="str">
        <f t="shared" si="148"/>
        <v/>
      </c>
      <c r="FZ140" s="4" t="str">
        <f t="shared" si="148"/>
        <v/>
      </c>
      <c r="GA140" s="4">
        <f t="shared" si="148"/>
        <v>0</v>
      </c>
      <c r="GB140" s="4" t="str">
        <f t="shared" si="148"/>
        <v/>
      </c>
      <c r="GC140" s="4" t="str">
        <f t="shared" si="148"/>
        <v/>
      </c>
      <c r="GD140" s="4" t="str">
        <f t="shared" si="148"/>
        <v/>
      </c>
      <c r="GE140" s="4" t="str">
        <f t="shared" si="148"/>
        <v/>
      </c>
      <c r="GF140" s="4" t="str">
        <f t="shared" si="148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52"/>
        <v/>
      </c>
      <c r="GL140" s="4" t="str">
        <f t="shared" si="152"/>
        <v/>
      </c>
      <c r="GM140" s="4" t="str">
        <f t="shared" si="152"/>
        <v/>
      </c>
      <c r="GN140" s="4" t="str">
        <f t="shared" si="152"/>
        <v/>
      </c>
      <c r="GO140" s="4" t="str">
        <f t="shared" si="152"/>
        <v/>
      </c>
      <c r="GP140" s="4" t="str">
        <f t="shared" si="152"/>
        <v/>
      </c>
      <c r="GQ140" s="4" t="str">
        <f t="shared" si="152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0"/>
        <v/>
      </c>
      <c r="HF140" s="4" t="str">
        <f t="shared" si="100"/>
        <v/>
      </c>
      <c r="HG140" s="4" t="str">
        <f t="shared" si="100"/>
        <v/>
      </c>
    </row>
    <row r="141" spans="1:215" s="1" customFormat="1" ht="15" hidden="1" customHeight="1">
      <c r="A141" s="60">
        <v>30700012</v>
      </c>
      <c r="B141" s="30" t="s">
        <v>227</v>
      </c>
      <c r="C141" s="30" t="s">
        <v>226</v>
      </c>
      <c r="D141" s="5"/>
      <c r="E141" s="22">
        <v>4.8</v>
      </c>
      <c r="F141" s="23">
        <f t="shared" si="143"/>
        <v>0</v>
      </c>
      <c r="G141" s="23"/>
      <c r="H141" s="23">
        <f t="shared" si="140"/>
        <v>0</v>
      </c>
      <c r="I141" s="23">
        <f t="shared" si="123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44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49"/>
        <v/>
      </c>
      <c r="BQ141" s="4" t="str">
        <f t="shared" si="149"/>
        <v/>
      </c>
      <c r="BR141" s="4" t="str">
        <f t="shared" si="149"/>
        <v/>
      </c>
      <c r="BS141" s="4">
        <f t="shared" si="149"/>
        <v>0</v>
      </c>
      <c r="BT141" s="4" t="str">
        <f t="shared" si="147"/>
        <v/>
      </c>
      <c r="BU141" s="4">
        <f t="shared" si="147"/>
        <v>0</v>
      </c>
      <c r="BV141" s="4" t="str">
        <f t="shared" si="147"/>
        <v/>
      </c>
      <c r="BW141" s="4">
        <f t="shared" si="147"/>
        <v>0</v>
      </c>
      <c r="BX141" s="4" t="str">
        <f t="shared" si="147"/>
        <v/>
      </c>
      <c r="BY141" s="4" t="str">
        <f t="shared" si="147"/>
        <v/>
      </c>
      <c r="BZ141" s="4" t="str">
        <f t="shared" si="147"/>
        <v/>
      </c>
      <c r="CA141" s="4" t="str">
        <f t="shared" si="147"/>
        <v/>
      </c>
      <c r="CB141" s="4" t="str">
        <f t="shared" si="147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50"/>
        <v/>
      </c>
      <c r="CH141" s="4" t="str">
        <f t="shared" si="150"/>
        <v/>
      </c>
      <c r="CI141" s="4" t="str">
        <f t="shared" si="150"/>
        <v/>
      </c>
      <c r="CJ141" s="4" t="str">
        <f t="shared" si="150"/>
        <v/>
      </c>
      <c r="CK141" s="4" t="str">
        <f t="shared" si="150"/>
        <v/>
      </c>
      <c r="CL141" s="4" t="str">
        <f t="shared" si="150"/>
        <v/>
      </c>
      <c r="CM141" s="4" t="str">
        <f t="shared" si="150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99"/>
        <v/>
      </c>
      <c r="DB141" s="4" t="str">
        <f t="shared" si="99"/>
        <v/>
      </c>
      <c r="DC141" s="4" t="str">
        <f t="shared" si="99"/>
        <v/>
      </c>
      <c r="DE141" s="61">
        <v>30700012</v>
      </c>
      <c r="DF141" s="30" t="s">
        <v>227</v>
      </c>
      <c r="DG141" s="30" t="s">
        <v>226</v>
      </c>
      <c r="DH141" s="5">
        <f t="shared" si="141"/>
        <v>0</v>
      </c>
      <c r="DI141" s="24">
        <v>4.8</v>
      </c>
      <c r="DJ141" s="23">
        <f t="shared" si="130"/>
        <v>0</v>
      </c>
      <c r="DK141" s="23">
        <f t="shared" si="142"/>
        <v>0</v>
      </c>
      <c r="DL141" s="23">
        <f t="shared" si="131"/>
        <v>0</v>
      </c>
      <c r="DM141" s="23">
        <f t="shared" si="132"/>
        <v>0</v>
      </c>
      <c r="DN141" s="23">
        <f t="shared" si="133"/>
        <v>0</v>
      </c>
      <c r="DO141" s="23" t="str">
        <f t="shared" si="134"/>
        <v/>
      </c>
      <c r="DP141" s="23" t="str">
        <f t="shared" si="135"/>
        <v/>
      </c>
      <c r="DQ141" s="3">
        <v>0.2</v>
      </c>
      <c r="DR141" s="23">
        <f t="shared" si="136"/>
        <v>0</v>
      </c>
      <c r="DS141" s="23" t="str">
        <f t="shared" si="137"/>
        <v/>
      </c>
      <c r="DT141" s="23" t="str">
        <f t="shared" si="138"/>
        <v/>
      </c>
      <c r="DU141" s="7">
        <v>0.1</v>
      </c>
      <c r="DV141" s="6">
        <f t="shared" si="145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6"/>
        <v>0</v>
      </c>
      <c r="EN141" s="54">
        <f t="shared" si="146"/>
        <v>0</v>
      </c>
      <c r="EO141" s="54">
        <f t="shared" si="146"/>
        <v>0</v>
      </c>
      <c r="EP141" s="54">
        <f t="shared" si="146"/>
        <v>0</v>
      </c>
      <c r="EQ141" s="54">
        <f t="shared" si="146"/>
        <v>0</v>
      </c>
      <c r="ER141" s="54">
        <f t="shared" si="146"/>
        <v>0</v>
      </c>
      <c r="ES141" s="54">
        <f t="shared" si="146"/>
        <v>0</v>
      </c>
      <c r="ET141" s="54">
        <f t="shared" si="146"/>
        <v>0</v>
      </c>
      <c r="EU141" s="54">
        <f t="shared" si="146"/>
        <v>0</v>
      </c>
      <c r="EV141" s="54">
        <f t="shared" si="146"/>
        <v>0</v>
      </c>
      <c r="EW141" s="54">
        <f t="shared" si="146"/>
        <v>0</v>
      </c>
      <c r="EX141" s="54">
        <f t="shared" si="146"/>
        <v>0</v>
      </c>
      <c r="EY141" s="54">
        <f t="shared" si="121"/>
        <v>0</v>
      </c>
      <c r="EZ141" s="54">
        <f t="shared" si="121"/>
        <v>0</v>
      </c>
      <c r="FA141" s="54">
        <f t="shared" si="121"/>
        <v>0</v>
      </c>
      <c r="FB141" s="54">
        <f t="shared" si="121"/>
        <v>0</v>
      </c>
      <c r="FC141" s="54">
        <f t="shared" si="121"/>
        <v>0</v>
      </c>
      <c r="FD141" s="54">
        <f t="shared" si="139"/>
        <v>0</v>
      </c>
      <c r="FE141" s="54">
        <f t="shared" si="139"/>
        <v>0</v>
      </c>
      <c r="FF141" s="54">
        <f t="shared" si="139"/>
        <v>0</v>
      </c>
      <c r="FG141" s="54">
        <f t="shared" si="139"/>
        <v>0</v>
      </c>
      <c r="FH141" s="54">
        <f t="shared" si="139"/>
        <v>0</v>
      </c>
      <c r="FI141" s="54">
        <f t="shared" si="139"/>
        <v>0</v>
      </c>
      <c r="FJ141" s="54">
        <f t="shared" si="139"/>
        <v>0</v>
      </c>
      <c r="FK141" s="54">
        <f t="shared" si="122"/>
        <v>0</v>
      </c>
      <c r="FL141" s="54">
        <f t="shared" si="122"/>
        <v>0</v>
      </c>
      <c r="FM141" s="54">
        <f t="shared" si="122"/>
        <v>0</v>
      </c>
      <c r="FN141" s="54">
        <f t="shared" si="122"/>
        <v>0</v>
      </c>
      <c r="FO141" s="54">
        <f t="shared" si="122"/>
        <v>0</v>
      </c>
      <c r="FP141" s="54">
        <f t="shared" si="122"/>
        <v>0</v>
      </c>
      <c r="FQ141" s="54">
        <f t="shared" si="122"/>
        <v>0</v>
      </c>
      <c r="FR141" s="54">
        <f t="shared" si="122"/>
        <v>0</v>
      </c>
      <c r="FS141" s="54">
        <f t="shared" si="122"/>
        <v>0</v>
      </c>
      <c r="FT141" s="4" t="str">
        <f t="shared" si="151"/>
        <v/>
      </c>
      <c r="FU141" s="4" t="str">
        <f t="shared" si="151"/>
        <v/>
      </c>
      <c r="FV141" s="4" t="str">
        <f t="shared" si="151"/>
        <v/>
      </c>
      <c r="FW141" s="4">
        <f t="shared" si="151"/>
        <v>0</v>
      </c>
      <c r="FX141" s="4" t="str">
        <f t="shared" si="148"/>
        <v/>
      </c>
      <c r="FY141" s="4" t="str">
        <f t="shared" si="148"/>
        <v/>
      </c>
      <c r="FZ141" s="4" t="str">
        <f t="shared" si="148"/>
        <v/>
      </c>
      <c r="GA141" s="4">
        <f t="shared" si="148"/>
        <v>0</v>
      </c>
      <c r="GB141" s="4" t="str">
        <f t="shared" si="148"/>
        <v/>
      </c>
      <c r="GC141" s="4" t="str">
        <f t="shared" si="148"/>
        <v/>
      </c>
      <c r="GD141" s="4" t="str">
        <f t="shared" si="148"/>
        <v/>
      </c>
      <c r="GE141" s="4" t="str">
        <f t="shared" si="148"/>
        <v/>
      </c>
      <c r="GF141" s="4" t="str">
        <f t="shared" si="148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52"/>
        <v/>
      </c>
      <c r="GL141" s="4" t="str">
        <f t="shared" si="152"/>
        <v/>
      </c>
      <c r="GM141" s="4" t="str">
        <f t="shared" si="152"/>
        <v/>
      </c>
      <c r="GN141" s="4" t="str">
        <f t="shared" si="152"/>
        <v/>
      </c>
      <c r="GO141" s="4" t="str">
        <f t="shared" si="152"/>
        <v/>
      </c>
      <c r="GP141" s="4" t="str">
        <f t="shared" si="152"/>
        <v/>
      </c>
      <c r="GQ141" s="4" t="str">
        <f t="shared" si="152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0"/>
        <v/>
      </c>
      <c r="HF141" s="4" t="str">
        <f t="shared" si="100"/>
        <v/>
      </c>
      <c r="HG141" s="4" t="str">
        <f t="shared" si="100"/>
        <v/>
      </c>
    </row>
    <row r="142" spans="1:215" s="1" customFormat="1" ht="15" hidden="1" customHeight="1">
      <c r="A142" s="60">
        <v>30700018</v>
      </c>
      <c r="B142" s="30" t="s">
        <v>228</v>
      </c>
      <c r="C142" s="30" t="s">
        <v>226</v>
      </c>
      <c r="D142" s="5"/>
      <c r="E142" s="22">
        <v>4.8</v>
      </c>
      <c r="F142" s="23">
        <f t="shared" si="143"/>
        <v>0</v>
      </c>
      <c r="G142" s="23"/>
      <c r="H142" s="23">
        <f t="shared" si="140"/>
        <v>0</v>
      </c>
      <c r="I142" s="23">
        <f t="shared" si="123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0.2</v>
      </c>
      <c r="N142" s="23">
        <f t="shared" si="127"/>
        <v>0</v>
      </c>
      <c r="O142" s="23">
        <f t="shared" si="128"/>
        <v>0.2</v>
      </c>
      <c r="P142" s="23" t="str">
        <f t="shared" si="129"/>
        <v/>
      </c>
      <c r="Q142" s="7">
        <v>0.1</v>
      </c>
      <c r="R142" s="6">
        <f t="shared" si="144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49"/>
        <v/>
      </c>
      <c r="BQ142" s="4" t="str">
        <f t="shared" si="149"/>
        <v/>
      </c>
      <c r="BR142" s="4" t="str">
        <f t="shared" si="149"/>
        <v/>
      </c>
      <c r="BS142" s="4">
        <f t="shared" si="149"/>
        <v>0</v>
      </c>
      <c r="BT142" s="4" t="str">
        <f t="shared" si="147"/>
        <v/>
      </c>
      <c r="BU142" s="4">
        <f t="shared" si="147"/>
        <v>0</v>
      </c>
      <c r="BV142" s="4" t="str">
        <f t="shared" si="147"/>
        <v/>
      </c>
      <c r="BW142" s="4">
        <f t="shared" si="147"/>
        <v>0</v>
      </c>
      <c r="BX142" s="4" t="str">
        <f t="shared" si="147"/>
        <v/>
      </c>
      <c r="BY142" s="4" t="str">
        <f t="shared" si="147"/>
        <v/>
      </c>
      <c r="BZ142" s="4" t="str">
        <f t="shared" si="147"/>
        <v/>
      </c>
      <c r="CA142" s="4" t="str">
        <f t="shared" si="147"/>
        <v/>
      </c>
      <c r="CB142" s="4" t="str">
        <f t="shared" si="147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50"/>
        <v/>
      </c>
      <c r="CH142" s="4" t="str">
        <f t="shared" si="150"/>
        <v/>
      </c>
      <c r="CI142" s="4" t="str">
        <f t="shared" si="150"/>
        <v/>
      </c>
      <c r="CJ142" s="4" t="str">
        <f t="shared" si="150"/>
        <v/>
      </c>
      <c r="CK142" s="4" t="str">
        <f t="shared" si="150"/>
        <v/>
      </c>
      <c r="CL142" s="4" t="str">
        <f t="shared" si="150"/>
        <v/>
      </c>
      <c r="CM142" s="4" t="str">
        <f t="shared" si="150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99"/>
        <v/>
      </c>
      <c r="DB142" s="4" t="str">
        <f t="shared" si="99"/>
        <v/>
      </c>
      <c r="DC142" s="4" t="str">
        <f t="shared" si="99"/>
        <v/>
      </c>
      <c r="DE142" s="61">
        <v>30700018</v>
      </c>
      <c r="DF142" s="30" t="s">
        <v>228</v>
      </c>
      <c r="DG142" s="30" t="s">
        <v>226</v>
      </c>
      <c r="DH142" s="5">
        <f t="shared" si="141"/>
        <v>0</v>
      </c>
      <c r="DI142" s="24">
        <v>4.8</v>
      </c>
      <c r="DJ142" s="23">
        <f t="shared" si="130"/>
        <v>0</v>
      </c>
      <c r="DK142" s="23">
        <f t="shared" si="142"/>
        <v>0</v>
      </c>
      <c r="DL142" s="23">
        <f t="shared" si="131"/>
        <v>0</v>
      </c>
      <c r="DM142" s="23">
        <f t="shared" si="132"/>
        <v>0</v>
      </c>
      <c r="DN142" s="23">
        <f t="shared" si="133"/>
        <v>0</v>
      </c>
      <c r="DO142" s="23" t="str">
        <f t="shared" si="134"/>
        <v/>
      </c>
      <c r="DP142" s="23" t="str">
        <f t="shared" si="135"/>
        <v/>
      </c>
      <c r="DQ142" s="3">
        <v>0.2</v>
      </c>
      <c r="DR142" s="23">
        <f t="shared" si="136"/>
        <v>0</v>
      </c>
      <c r="DS142" s="23" t="str">
        <f t="shared" si="137"/>
        <v/>
      </c>
      <c r="DT142" s="23" t="str">
        <f t="shared" si="138"/>
        <v/>
      </c>
      <c r="DU142" s="7">
        <v>0.1</v>
      </c>
      <c r="DV142" s="6">
        <f t="shared" si="145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6"/>
        <v>0</v>
      </c>
      <c r="EN142" s="54">
        <f t="shared" si="146"/>
        <v>0</v>
      </c>
      <c r="EO142" s="54">
        <f t="shared" si="146"/>
        <v>0</v>
      </c>
      <c r="EP142" s="54">
        <f t="shared" si="146"/>
        <v>0</v>
      </c>
      <c r="EQ142" s="54">
        <f t="shared" si="146"/>
        <v>0</v>
      </c>
      <c r="ER142" s="54">
        <f t="shared" si="146"/>
        <v>0</v>
      </c>
      <c r="ES142" s="54">
        <f t="shared" si="146"/>
        <v>0</v>
      </c>
      <c r="ET142" s="54">
        <f t="shared" si="146"/>
        <v>0</v>
      </c>
      <c r="EU142" s="54">
        <f t="shared" si="146"/>
        <v>0</v>
      </c>
      <c r="EV142" s="54">
        <f t="shared" si="146"/>
        <v>0</v>
      </c>
      <c r="EW142" s="54">
        <f t="shared" si="146"/>
        <v>0</v>
      </c>
      <c r="EX142" s="54">
        <f t="shared" si="146"/>
        <v>0</v>
      </c>
      <c r="EY142" s="54">
        <f t="shared" si="121"/>
        <v>0</v>
      </c>
      <c r="EZ142" s="54">
        <f t="shared" si="121"/>
        <v>0</v>
      </c>
      <c r="FA142" s="54">
        <f t="shared" si="121"/>
        <v>0</v>
      </c>
      <c r="FB142" s="54">
        <f t="shared" si="121"/>
        <v>0</v>
      </c>
      <c r="FC142" s="54">
        <f t="shared" si="121"/>
        <v>0</v>
      </c>
      <c r="FD142" s="54">
        <f t="shared" si="139"/>
        <v>0</v>
      </c>
      <c r="FE142" s="54">
        <f t="shared" si="139"/>
        <v>0</v>
      </c>
      <c r="FF142" s="54">
        <f t="shared" si="139"/>
        <v>0</v>
      </c>
      <c r="FG142" s="54">
        <f t="shared" si="139"/>
        <v>0</v>
      </c>
      <c r="FH142" s="54">
        <f t="shared" si="139"/>
        <v>0</v>
      </c>
      <c r="FI142" s="54">
        <f t="shared" si="139"/>
        <v>0</v>
      </c>
      <c r="FJ142" s="54">
        <f t="shared" si="139"/>
        <v>0</v>
      </c>
      <c r="FK142" s="54">
        <f t="shared" si="122"/>
        <v>0</v>
      </c>
      <c r="FL142" s="54">
        <f t="shared" si="122"/>
        <v>0</v>
      </c>
      <c r="FM142" s="54">
        <f t="shared" si="122"/>
        <v>0</v>
      </c>
      <c r="FN142" s="54">
        <f t="shared" si="122"/>
        <v>0</v>
      </c>
      <c r="FO142" s="54">
        <f t="shared" si="122"/>
        <v>0</v>
      </c>
      <c r="FP142" s="54">
        <f t="shared" si="122"/>
        <v>0</v>
      </c>
      <c r="FQ142" s="54">
        <f t="shared" si="122"/>
        <v>0</v>
      </c>
      <c r="FR142" s="54">
        <f t="shared" si="122"/>
        <v>0</v>
      </c>
      <c r="FS142" s="54">
        <f t="shared" si="122"/>
        <v>0</v>
      </c>
      <c r="FT142" s="4" t="str">
        <f t="shared" si="151"/>
        <v/>
      </c>
      <c r="FU142" s="4" t="str">
        <f t="shared" si="151"/>
        <v/>
      </c>
      <c r="FV142" s="4" t="str">
        <f t="shared" si="151"/>
        <v/>
      </c>
      <c r="FW142" s="4">
        <f t="shared" si="151"/>
        <v>0</v>
      </c>
      <c r="FX142" s="4" t="str">
        <f t="shared" si="148"/>
        <v/>
      </c>
      <c r="FY142" s="4" t="str">
        <f t="shared" si="148"/>
        <v/>
      </c>
      <c r="FZ142" s="4" t="str">
        <f t="shared" si="148"/>
        <v/>
      </c>
      <c r="GA142" s="4">
        <f t="shared" si="148"/>
        <v>0</v>
      </c>
      <c r="GB142" s="4" t="str">
        <f t="shared" si="148"/>
        <v/>
      </c>
      <c r="GC142" s="4" t="str">
        <f t="shared" si="148"/>
        <v/>
      </c>
      <c r="GD142" s="4" t="str">
        <f t="shared" si="148"/>
        <v/>
      </c>
      <c r="GE142" s="4" t="str">
        <f t="shared" si="148"/>
        <v/>
      </c>
      <c r="GF142" s="4" t="str">
        <f t="shared" si="148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52"/>
        <v/>
      </c>
      <c r="GL142" s="4" t="str">
        <f t="shared" si="152"/>
        <v/>
      </c>
      <c r="GM142" s="4" t="str">
        <f t="shared" si="152"/>
        <v/>
      </c>
      <c r="GN142" s="4" t="str">
        <f t="shared" si="152"/>
        <v/>
      </c>
      <c r="GO142" s="4" t="str">
        <f t="shared" si="152"/>
        <v/>
      </c>
      <c r="GP142" s="4" t="str">
        <f t="shared" si="152"/>
        <v/>
      </c>
      <c r="GQ142" s="4" t="str">
        <f t="shared" si="152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0"/>
        <v/>
      </c>
      <c r="HF142" s="4" t="str">
        <f t="shared" si="100"/>
        <v/>
      </c>
      <c r="HG142" s="4" t="str">
        <f t="shared" si="100"/>
        <v/>
      </c>
    </row>
    <row r="143" spans="1:215" s="1" customFormat="1" ht="15" hidden="1" customHeight="1">
      <c r="A143" s="60">
        <v>30700011</v>
      </c>
      <c r="B143" s="30" t="s">
        <v>229</v>
      </c>
      <c r="C143" s="30" t="s">
        <v>230</v>
      </c>
      <c r="D143" s="5"/>
      <c r="E143" s="22">
        <v>4.8</v>
      </c>
      <c r="F143" s="23">
        <f t="shared" si="143"/>
        <v>0</v>
      </c>
      <c r="G143" s="23"/>
      <c r="H143" s="23">
        <f t="shared" si="140"/>
        <v>0</v>
      </c>
      <c r="I143" s="23">
        <f t="shared" si="123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0.2</v>
      </c>
      <c r="N143" s="23">
        <f t="shared" si="127"/>
        <v>0</v>
      </c>
      <c r="O143" s="23">
        <f t="shared" si="128"/>
        <v>0.2</v>
      </c>
      <c r="P143" s="23" t="str">
        <f t="shared" si="129"/>
        <v/>
      </c>
      <c r="Q143" s="7">
        <v>0.1</v>
      </c>
      <c r="R143" s="6">
        <f t="shared" si="144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49"/>
        <v/>
      </c>
      <c r="BQ143" s="4" t="str">
        <f t="shared" si="149"/>
        <v/>
      </c>
      <c r="BR143" s="4" t="str">
        <f t="shared" si="149"/>
        <v/>
      </c>
      <c r="BS143" s="4">
        <f t="shared" si="149"/>
        <v>0</v>
      </c>
      <c r="BT143" s="4" t="str">
        <f t="shared" si="147"/>
        <v/>
      </c>
      <c r="BU143" s="4">
        <f t="shared" si="147"/>
        <v>0</v>
      </c>
      <c r="BV143" s="4" t="str">
        <f t="shared" si="147"/>
        <v/>
      </c>
      <c r="BW143" s="4">
        <f t="shared" si="147"/>
        <v>0</v>
      </c>
      <c r="BX143" s="4" t="str">
        <f t="shared" si="147"/>
        <v/>
      </c>
      <c r="BY143" s="4" t="str">
        <f t="shared" si="147"/>
        <v/>
      </c>
      <c r="BZ143" s="4" t="str">
        <f t="shared" si="147"/>
        <v/>
      </c>
      <c r="CA143" s="4" t="str">
        <f t="shared" si="147"/>
        <v/>
      </c>
      <c r="CB143" s="4" t="str">
        <f t="shared" si="147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50"/>
        <v/>
      </c>
      <c r="CH143" s="4" t="str">
        <f t="shared" si="150"/>
        <v/>
      </c>
      <c r="CI143" s="4" t="str">
        <f t="shared" si="150"/>
        <v/>
      </c>
      <c r="CJ143" s="4" t="str">
        <f t="shared" si="150"/>
        <v/>
      </c>
      <c r="CK143" s="4" t="str">
        <f t="shared" si="150"/>
        <v/>
      </c>
      <c r="CL143" s="4" t="str">
        <f t="shared" si="150"/>
        <v/>
      </c>
      <c r="CM143" s="4" t="str">
        <f t="shared" si="150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99"/>
        <v/>
      </c>
      <c r="DB143" s="4" t="str">
        <f t="shared" si="99"/>
        <v/>
      </c>
      <c r="DC143" s="4" t="str">
        <f t="shared" si="99"/>
        <v/>
      </c>
      <c r="DE143" s="61">
        <v>30700011</v>
      </c>
      <c r="DF143" s="30" t="s">
        <v>229</v>
      </c>
      <c r="DG143" s="30" t="s">
        <v>230</v>
      </c>
      <c r="DH143" s="5">
        <f t="shared" si="141"/>
        <v>0</v>
      </c>
      <c r="DI143" s="24">
        <v>4.8</v>
      </c>
      <c r="DJ143" s="23">
        <f t="shared" si="130"/>
        <v>0</v>
      </c>
      <c r="DK143" s="23">
        <f t="shared" si="142"/>
        <v>0</v>
      </c>
      <c r="DL143" s="23">
        <f t="shared" si="131"/>
        <v>0</v>
      </c>
      <c r="DM143" s="23">
        <f t="shared" si="132"/>
        <v>0</v>
      </c>
      <c r="DN143" s="23">
        <f t="shared" si="133"/>
        <v>0</v>
      </c>
      <c r="DO143" s="23" t="str">
        <f t="shared" si="134"/>
        <v/>
      </c>
      <c r="DP143" s="23" t="str">
        <f t="shared" si="135"/>
        <v/>
      </c>
      <c r="DQ143" s="3">
        <v>0.2</v>
      </c>
      <c r="DR143" s="23">
        <f t="shared" si="136"/>
        <v>0</v>
      </c>
      <c r="DS143" s="23" t="str">
        <f t="shared" si="137"/>
        <v/>
      </c>
      <c r="DT143" s="23" t="str">
        <f t="shared" si="138"/>
        <v/>
      </c>
      <c r="DU143" s="7">
        <v>0.1</v>
      </c>
      <c r="DV143" s="6">
        <f t="shared" si="145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6"/>
        <v>0</v>
      </c>
      <c r="EN143" s="54">
        <f t="shared" si="146"/>
        <v>0</v>
      </c>
      <c r="EO143" s="54">
        <f t="shared" si="146"/>
        <v>0</v>
      </c>
      <c r="EP143" s="54">
        <f t="shared" si="146"/>
        <v>0</v>
      </c>
      <c r="EQ143" s="54">
        <f t="shared" si="146"/>
        <v>0</v>
      </c>
      <c r="ER143" s="54">
        <f t="shared" si="146"/>
        <v>0</v>
      </c>
      <c r="ES143" s="54">
        <f t="shared" si="146"/>
        <v>0</v>
      </c>
      <c r="ET143" s="54">
        <f t="shared" si="146"/>
        <v>0</v>
      </c>
      <c r="EU143" s="54">
        <f t="shared" si="146"/>
        <v>0</v>
      </c>
      <c r="EV143" s="54">
        <f t="shared" si="146"/>
        <v>0</v>
      </c>
      <c r="EW143" s="54">
        <f t="shared" si="146"/>
        <v>0</v>
      </c>
      <c r="EX143" s="54">
        <f t="shared" si="146"/>
        <v>0</v>
      </c>
      <c r="EY143" s="54">
        <f t="shared" si="121"/>
        <v>0</v>
      </c>
      <c r="EZ143" s="54">
        <f t="shared" si="121"/>
        <v>0</v>
      </c>
      <c r="FA143" s="54">
        <f t="shared" si="121"/>
        <v>0</v>
      </c>
      <c r="FB143" s="54">
        <f t="shared" si="121"/>
        <v>0</v>
      </c>
      <c r="FC143" s="54">
        <f t="shared" si="121"/>
        <v>0</v>
      </c>
      <c r="FD143" s="54">
        <f t="shared" si="139"/>
        <v>0</v>
      </c>
      <c r="FE143" s="54">
        <f t="shared" si="139"/>
        <v>0</v>
      </c>
      <c r="FF143" s="54">
        <f t="shared" si="139"/>
        <v>0</v>
      </c>
      <c r="FG143" s="54">
        <f t="shared" si="139"/>
        <v>0</v>
      </c>
      <c r="FH143" s="54">
        <f t="shared" si="139"/>
        <v>0</v>
      </c>
      <c r="FI143" s="54">
        <f t="shared" si="139"/>
        <v>0</v>
      </c>
      <c r="FJ143" s="54">
        <f t="shared" si="139"/>
        <v>0</v>
      </c>
      <c r="FK143" s="54">
        <f t="shared" si="122"/>
        <v>0</v>
      </c>
      <c r="FL143" s="54">
        <f t="shared" si="122"/>
        <v>0</v>
      </c>
      <c r="FM143" s="54">
        <f t="shared" si="122"/>
        <v>0</v>
      </c>
      <c r="FN143" s="54">
        <f t="shared" si="122"/>
        <v>0</v>
      </c>
      <c r="FO143" s="54">
        <f t="shared" si="122"/>
        <v>0</v>
      </c>
      <c r="FP143" s="54">
        <f t="shared" si="122"/>
        <v>0</v>
      </c>
      <c r="FQ143" s="54">
        <f t="shared" si="122"/>
        <v>0</v>
      </c>
      <c r="FR143" s="54">
        <f t="shared" si="122"/>
        <v>0</v>
      </c>
      <c r="FS143" s="54">
        <f t="shared" si="122"/>
        <v>0</v>
      </c>
      <c r="FT143" s="4" t="str">
        <f t="shared" si="151"/>
        <v/>
      </c>
      <c r="FU143" s="4" t="str">
        <f t="shared" si="151"/>
        <v/>
      </c>
      <c r="FV143" s="4" t="str">
        <f t="shared" si="151"/>
        <v/>
      </c>
      <c r="FW143" s="4">
        <f t="shared" si="151"/>
        <v>0</v>
      </c>
      <c r="FX143" s="4" t="str">
        <f t="shared" si="148"/>
        <v/>
      </c>
      <c r="FY143" s="4" t="str">
        <f t="shared" si="148"/>
        <v/>
      </c>
      <c r="FZ143" s="4" t="str">
        <f t="shared" si="148"/>
        <v/>
      </c>
      <c r="GA143" s="4">
        <f t="shared" si="148"/>
        <v>0</v>
      </c>
      <c r="GB143" s="4" t="str">
        <f t="shared" si="148"/>
        <v/>
      </c>
      <c r="GC143" s="4" t="str">
        <f t="shared" si="148"/>
        <v/>
      </c>
      <c r="GD143" s="4" t="str">
        <f t="shared" si="148"/>
        <v/>
      </c>
      <c r="GE143" s="4" t="str">
        <f t="shared" si="148"/>
        <v/>
      </c>
      <c r="GF143" s="4" t="str">
        <f t="shared" si="148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52"/>
        <v/>
      </c>
      <c r="GL143" s="4" t="str">
        <f t="shared" si="152"/>
        <v/>
      </c>
      <c r="GM143" s="4" t="str">
        <f t="shared" si="152"/>
        <v/>
      </c>
      <c r="GN143" s="4" t="str">
        <f t="shared" si="152"/>
        <v/>
      </c>
      <c r="GO143" s="4" t="str">
        <f t="shared" si="152"/>
        <v/>
      </c>
      <c r="GP143" s="4" t="str">
        <f t="shared" si="152"/>
        <v/>
      </c>
      <c r="GQ143" s="4" t="str">
        <f t="shared" si="152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0"/>
        <v/>
      </c>
      <c r="HF143" s="4" t="str">
        <f t="shared" si="100"/>
        <v/>
      </c>
      <c r="HG143" s="4" t="str">
        <f t="shared" si="100"/>
        <v/>
      </c>
    </row>
    <row r="144" spans="1:215" s="1" customFormat="1" ht="15" hidden="1" customHeight="1">
      <c r="A144" s="62">
        <v>30601015</v>
      </c>
      <c r="B144" s="30" t="s">
        <v>232</v>
      </c>
      <c r="C144" s="30" t="s">
        <v>233</v>
      </c>
      <c r="D144" s="5"/>
      <c r="E144" s="22">
        <v>6</v>
      </c>
      <c r="F144" s="23">
        <f t="shared" si="143"/>
        <v>0</v>
      </c>
      <c r="G144" s="23"/>
      <c r="H144" s="23">
        <f t="shared" si="140"/>
        <v>0</v>
      </c>
      <c r="I144" s="23">
        <f t="shared" si="123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0.1</v>
      </c>
      <c r="N144" s="23">
        <f t="shared" si="127"/>
        <v>0</v>
      </c>
      <c r="O144" s="23">
        <f t="shared" si="128"/>
        <v>0.1</v>
      </c>
      <c r="P144" s="23" t="str">
        <f t="shared" si="129"/>
        <v/>
      </c>
      <c r="Q144" s="7">
        <v>0.1</v>
      </c>
      <c r="R144" s="6">
        <f t="shared" si="144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49"/>
        <v/>
      </c>
      <c r="BQ144" s="4" t="str">
        <f t="shared" si="149"/>
        <v/>
      </c>
      <c r="BR144" s="4" t="str">
        <f t="shared" si="149"/>
        <v/>
      </c>
      <c r="BS144" s="4">
        <f t="shared" si="149"/>
        <v>0</v>
      </c>
      <c r="BT144" s="4" t="str">
        <f t="shared" si="147"/>
        <v/>
      </c>
      <c r="BU144" s="4">
        <f t="shared" si="147"/>
        <v>0</v>
      </c>
      <c r="BV144" s="4" t="str">
        <f t="shared" si="147"/>
        <v/>
      </c>
      <c r="BW144" s="4">
        <f t="shared" si="147"/>
        <v>0</v>
      </c>
      <c r="BX144" s="4" t="str">
        <f t="shared" si="147"/>
        <v/>
      </c>
      <c r="BY144" s="4" t="str">
        <f t="shared" si="147"/>
        <v/>
      </c>
      <c r="BZ144" s="4" t="str">
        <f t="shared" si="147"/>
        <v/>
      </c>
      <c r="CA144" s="4" t="str">
        <f t="shared" si="147"/>
        <v/>
      </c>
      <c r="CB144" s="4" t="str">
        <f t="shared" si="147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50"/>
        <v/>
      </c>
      <c r="CH144" s="4" t="str">
        <f t="shared" si="150"/>
        <v/>
      </c>
      <c r="CI144" s="4" t="str">
        <f t="shared" si="150"/>
        <v/>
      </c>
      <c r="CJ144" s="4" t="str">
        <f t="shared" si="150"/>
        <v/>
      </c>
      <c r="CK144" s="4" t="str">
        <f t="shared" si="150"/>
        <v/>
      </c>
      <c r="CL144" s="4" t="str">
        <f t="shared" si="150"/>
        <v/>
      </c>
      <c r="CM144" s="4" t="str">
        <f t="shared" si="150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3">
        <v>30601015</v>
      </c>
      <c r="DF144" s="30" t="s">
        <v>232</v>
      </c>
      <c r="DG144" s="30" t="s">
        <v>233</v>
      </c>
      <c r="DH144" s="5">
        <f t="shared" si="141"/>
        <v>0</v>
      </c>
      <c r="DI144" s="24">
        <v>6</v>
      </c>
      <c r="DJ144" s="23">
        <f t="shared" si="130"/>
        <v>0</v>
      </c>
      <c r="DK144" s="23">
        <f t="shared" si="142"/>
        <v>0</v>
      </c>
      <c r="DL144" s="23">
        <f t="shared" si="131"/>
        <v>0</v>
      </c>
      <c r="DM144" s="23">
        <f t="shared" si="132"/>
        <v>0</v>
      </c>
      <c r="DN144" s="23">
        <f t="shared" si="133"/>
        <v>0</v>
      </c>
      <c r="DO144" s="23" t="str">
        <f t="shared" si="134"/>
        <v/>
      </c>
      <c r="DP144" s="23" t="str">
        <f t="shared" si="135"/>
        <v/>
      </c>
      <c r="DQ144" s="3">
        <v>0.1</v>
      </c>
      <c r="DR144" s="23">
        <f t="shared" si="136"/>
        <v>0</v>
      </c>
      <c r="DS144" s="23" t="str">
        <f t="shared" si="137"/>
        <v/>
      </c>
      <c r="DT144" s="23" t="str">
        <f t="shared" si="138"/>
        <v/>
      </c>
      <c r="DU144" s="7">
        <v>0.1</v>
      </c>
      <c r="DV144" s="6">
        <f t="shared" si="145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6"/>
        <v>0</v>
      </c>
      <c r="EN144" s="54">
        <f t="shared" si="146"/>
        <v>0</v>
      </c>
      <c r="EO144" s="54">
        <f t="shared" si="146"/>
        <v>0</v>
      </c>
      <c r="EP144" s="54">
        <f t="shared" si="146"/>
        <v>0</v>
      </c>
      <c r="EQ144" s="54">
        <f t="shared" si="146"/>
        <v>0</v>
      </c>
      <c r="ER144" s="54">
        <f t="shared" si="146"/>
        <v>0</v>
      </c>
      <c r="ES144" s="54">
        <f t="shared" si="146"/>
        <v>0</v>
      </c>
      <c r="ET144" s="54">
        <f t="shared" si="146"/>
        <v>0</v>
      </c>
      <c r="EU144" s="54">
        <f t="shared" si="146"/>
        <v>0</v>
      </c>
      <c r="EV144" s="54">
        <f t="shared" si="146"/>
        <v>0</v>
      </c>
      <c r="EW144" s="54">
        <f t="shared" si="146"/>
        <v>0</v>
      </c>
      <c r="EX144" s="54">
        <f t="shared" si="146"/>
        <v>0</v>
      </c>
      <c r="EY144" s="54">
        <f t="shared" si="121"/>
        <v>0</v>
      </c>
      <c r="EZ144" s="54">
        <f t="shared" si="121"/>
        <v>0</v>
      </c>
      <c r="FA144" s="54">
        <f t="shared" si="121"/>
        <v>0</v>
      </c>
      <c r="FB144" s="54">
        <f t="shared" si="121"/>
        <v>0</v>
      </c>
      <c r="FC144" s="54">
        <f t="shared" si="121"/>
        <v>0</v>
      </c>
      <c r="FD144" s="54">
        <f t="shared" si="139"/>
        <v>0</v>
      </c>
      <c r="FE144" s="54">
        <f t="shared" si="139"/>
        <v>0</v>
      </c>
      <c r="FF144" s="54">
        <f t="shared" si="139"/>
        <v>0</v>
      </c>
      <c r="FG144" s="54">
        <f t="shared" si="139"/>
        <v>0</v>
      </c>
      <c r="FH144" s="54">
        <f t="shared" si="139"/>
        <v>0</v>
      </c>
      <c r="FI144" s="54">
        <f t="shared" si="139"/>
        <v>0</v>
      </c>
      <c r="FJ144" s="54">
        <f t="shared" si="139"/>
        <v>0</v>
      </c>
      <c r="FK144" s="54">
        <f t="shared" si="122"/>
        <v>0</v>
      </c>
      <c r="FL144" s="54">
        <f t="shared" si="122"/>
        <v>0</v>
      </c>
      <c r="FM144" s="54">
        <f t="shared" si="122"/>
        <v>0</v>
      </c>
      <c r="FN144" s="54">
        <f t="shared" si="122"/>
        <v>0</v>
      </c>
      <c r="FO144" s="54">
        <f t="shared" si="122"/>
        <v>0</v>
      </c>
      <c r="FP144" s="54">
        <f t="shared" si="122"/>
        <v>0</v>
      </c>
      <c r="FQ144" s="54">
        <f t="shared" si="122"/>
        <v>0</v>
      </c>
      <c r="FR144" s="54">
        <f t="shared" si="122"/>
        <v>0</v>
      </c>
      <c r="FS144" s="54">
        <f t="shared" si="122"/>
        <v>0</v>
      </c>
      <c r="FT144" s="4" t="str">
        <f t="shared" si="151"/>
        <v/>
      </c>
      <c r="FU144" s="4" t="str">
        <f t="shared" si="151"/>
        <v/>
      </c>
      <c r="FV144" s="4" t="str">
        <f t="shared" si="151"/>
        <v/>
      </c>
      <c r="FW144" s="4">
        <f t="shared" si="151"/>
        <v>0</v>
      </c>
      <c r="FX144" s="4" t="str">
        <f t="shared" si="148"/>
        <v/>
      </c>
      <c r="FY144" s="4" t="str">
        <f t="shared" si="148"/>
        <v/>
      </c>
      <c r="FZ144" s="4" t="str">
        <f t="shared" si="148"/>
        <v/>
      </c>
      <c r="GA144" s="4">
        <f t="shared" si="148"/>
        <v>0</v>
      </c>
      <c r="GB144" s="4" t="str">
        <f t="shared" si="148"/>
        <v/>
      </c>
      <c r="GC144" s="4" t="str">
        <f t="shared" si="148"/>
        <v/>
      </c>
      <c r="GD144" s="4" t="str">
        <f t="shared" si="148"/>
        <v/>
      </c>
      <c r="GE144" s="4" t="str">
        <f t="shared" si="148"/>
        <v/>
      </c>
      <c r="GF144" s="4" t="str">
        <f t="shared" si="148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52"/>
        <v/>
      </c>
      <c r="GL144" s="4" t="str">
        <f t="shared" si="152"/>
        <v/>
      </c>
      <c r="GM144" s="4" t="str">
        <f t="shared" si="152"/>
        <v/>
      </c>
      <c r="GN144" s="4" t="str">
        <f t="shared" si="152"/>
        <v/>
      </c>
      <c r="GO144" s="4" t="str">
        <f t="shared" si="152"/>
        <v/>
      </c>
      <c r="GP144" s="4" t="str">
        <f t="shared" si="152"/>
        <v/>
      </c>
      <c r="GQ144" s="4" t="str">
        <f t="shared" si="152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30101066</v>
      </c>
      <c r="B145" s="30" t="s">
        <v>234</v>
      </c>
      <c r="C145" s="30" t="s">
        <v>233</v>
      </c>
      <c r="D145" s="5"/>
      <c r="E145" s="22">
        <v>6</v>
      </c>
      <c r="F145" s="23">
        <f t="shared" si="143"/>
        <v>0</v>
      </c>
      <c r="G145" s="23"/>
      <c r="H145" s="23">
        <f t="shared" si="140"/>
        <v>0</v>
      </c>
      <c r="I145" s="23">
        <f t="shared" si="123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0.1</v>
      </c>
      <c r="N145" s="23">
        <f t="shared" si="127"/>
        <v>0</v>
      </c>
      <c r="O145" s="23">
        <f t="shared" si="128"/>
        <v>0.1</v>
      </c>
      <c r="P145" s="23" t="str">
        <f t="shared" si="129"/>
        <v/>
      </c>
      <c r="Q145" s="7">
        <v>0.1</v>
      </c>
      <c r="R145" s="6">
        <f t="shared" si="144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7"/>
        <v/>
      </c>
      <c r="BU145" s="4">
        <f t="shared" si="147"/>
        <v>0</v>
      </c>
      <c r="BV145" s="4" t="str">
        <f t="shared" si="147"/>
        <v/>
      </c>
      <c r="BW145" s="4">
        <f t="shared" si="147"/>
        <v>0</v>
      </c>
      <c r="BX145" s="4" t="str">
        <f t="shared" si="147"/>
        <v/>
      </c>
      <c r="BY145" s="4" t="str">
        <f t="shared" si="147"/>
        <v/>
      </c>
      <c r="BZ145" s="4" t="str">
        <f t="shared" si="147"/>
        <v/>
      </c>
      <c r="CA145" s="4" t="str">
        <f t="shared" si="147"/>
        <v/>
      </c>
      <c r="CB145" s="4" t="str">
        <f t="shared" si="147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50"/>
        <v/>
      </c>
      <c r="CH145" s="4" t="str">
        <f t="shared" si="150"/>
        <v/>
      </c>
      <c r="CI145" s="4" t="str">
        <f t="shared" si="150"/>
        <v/>
      </c>
      <c r="CJ145" s="4" t="str">
        <f t="shared" si="150"/>
        <v/>
      </c>
      <c r="CK145" s="4" t="str">
        <f t="shared" si="150"/>
        <v/>
      </c>
      <c r="CL145" s="4" t="str">
        <f t="shared" si="150"/>
        <v/>
      </c>
      <c r="CM145" s="4" t="str">
        <f t="shared" si="150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5" si="153">IF(ISERROR(BE145/AM145*100),"",(BE145/AM145*100))</f>
        <v/>
      </c>
      <c r="CT145" s="4" t="str">
        <f t="shared" si="153"/>
        <v/>
      </c>
      <c r="CU145" s="4" t="str">
        <f t="shared" si="153"/>
        <v/>
      </c>
      <c r="CV145" s="4" t="str">
        <f t="shared" si="153"/>
        <v/>
      </c>
      <c r="CW145" s="4" t="str">
        <f t="shared" si="153"/>
        <v/>
      </c>
      <c r="CX145" s="4" t="str">
        <f t="shared" si="153"/>
        <v/>
      </c>
      <c r="CY145" s="4" t="str">
        <f t="shared" si="153"/>
        <v/>
      </c>
      <c r="CZ145" s="4" t="str">
        <f t="shared" si="153"/>
        <v/>
      </c>
      <c r="DA145" s="4" t="str">
        <f t="shared" si="153"/>
        <v/>
      </c>
      <c r="DB145" s="4" t="str">
        <f t="shared" si="153"/>
        <v/>
      </c>
      <c r="DC145" s="4" t="str">
        <f t="shared" si="153"/>
        <v/>
      </c>
      <c r="DE145" s="63">
        <v>30101066</v>
      </c>
      <c r="DF145" s="30" t="s">
        <v>234</v>
      </c>
      <c r="DG145" s="30" t="s">
        <v>233</v>
      </c>
      <c r="DH145" s="5">
        <f t="shared" si="141"/>
        <v>0</v>
      </c>
      <c r="DI145" s="24">
        <v>6</v>
      </c>
      <c r="DJ145" s="23">
        <f t="shared" si="130"/>
        <v>0</v>
      </c>
      <c r="DK145" s="23">
        <f t="shared" si="142"/>
        <v>0</v>
      </c>
      <c r="DL145" s="23">
        <f t="shared" si="131"/>
        <v>0</v>
      </c>
      <c r="DM145" s="23">
        <f t="shared" si="132"/>
        <v>0</v>
      </c>
      <c r="DN145" s="23">
        <f t="shared" si="133"/>
        <v>0</v>
      </c>
      <c r="DO145" s="23" t="str">
        <f t="shared" si="134"/>
        <v/>
      </c>
      <c r="DP145" s="23" t="str">
        <f t="shared" si="135"/>
        <v/>
      </c>
      <c r="DQ145" s="3">
        <v>0.1</v>
      </c>
      <c r="DR145" s="23">
        <f t="shared" si="136"/>
        <v>0</v>
      </c>
      <c r="DS145" s="23" t="str">
        <f t="shared" si="137"/>
        <v/>
      </c>
      <c r="DT145" s="23" t="str">
        <f t="shared" si="138"/>
        <v/>
      </c>
      <c r="DU145" s="7">
        <v>0.1</v>
      </c>
      <c r="DV145" s="6">
        <f t="shared" si="145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6"/>
        <v>0</v>
      </c>
      <c r="EN145" s="54">
        <f t="shared" si="146"/>
        <v>0</v>
      </c>
      <c r="EO145" s="54">
        <f t="shared" si="146"/>
        <v>0</v>
      </c>
      <c r="EP145" s="54">
        <f t="shared" si="146"/>
        <v>0</v>
      </c>
      <c r="EQ145" s="54">
        <f t="shared" si="146"/>
        <v>0</v>
      </c>
      <c r="ER145" s="54">
        <f t="shared" si="146"/>
        <v>0</v>
      </c>
      <c r="ES145" s="54">
        <f t="shared" si="146"/>
        <v>0</v>
      </c>
      <c r="ET145" s="54">
        <f t="shared" si="146"/>
        <v>0</v>
      </c>
      <c r="EU145" s="54">
        <f t="shared" si="146"/>
        <v>0</v>
      </c>
      <c r="EV145" s="54">
        <f t="shared" si="146"/>
        <v>0</v>
      </c>
      <c r="EW145" s="54">
        <f t="shared" si="146"/>
        <v>0</v>
      </c>
      <c r="EX145" s="54">
        <f t="shared" si="146"/>
        <v>0</v>
      </c>
      <c r="EY145" s="54">
        <f t="shared" ref="ET145:FC183" si="154">AU145+AU296</f>
        <v>0</v>
      </c>
      <c r="EZ145" s="54">
        <f t="shared" si="154"/>
        <v>0</v>
      </c>
      <c r="FA145" s="54">
        <f t="shared" si="154"/>
        <v>0</v>
      </c>
      <c r="FB145" s="54">
        <f t="shared" si="154"/>
        <v>0</v>
      </c>
      <c r="FC145" s="54">
        <f t="shared" si="154"/>
        <v>0</v>
      </c>
      <c r="FD145" s="54">
        <f t="shared" si="139"/>
        <v>0</v>
      </c>
      <c r="FE145" s="54">
        <f t="shared" si="139"/>
        <v>0</v>
      </c>
      <c r="FF145" s="54">
        <f t="shared" si="139"/>
        <v>0</v>
      </c>
      <c r="FG145" s="54">
        <f t="shared" si="139"/>
        <v>0</v>
      </c>
      <c r="FH145" s="54">
        <f t="shared" si="139"/>
        <v>0</v>
      </c>
      <c r="FI145" s="54">
        <f t="shared" si="139"/>
        <v>0</v>
      </c>
      <c r="FJ145" s="54">
        <f t="shared" si="139"/>
        <v>0</v>
      </c>
      <c r="FK145" s="54">
        <f t="shared" si="122"/>
        <v>0</v>
      </c>
      <c r="FL145" s="54">
        <f t="shared" si="122"/>
        <v>0</v>
      </c>
      <c r="FM145" s="54">
        <f t="shared" si="122"/>
        <v>0</v>
      </c>
      <c r="FN145" s="54">
        <f t="shared" si="122"/>
        <v>0</v>
      </c>
      <c r="FO145" s="54">
        <f t="shared" si="122"/>
        <v>0</v>
      </c>
      <c r="FP145" s="54">
        <f t="shared" si="122"/>
        <v>0</v>
      </c>
      <c r="FQ145" s="54">
        <f t="shared" si="122"/>
        <v>0</v>
      </c>
      <c r="FR145" s="54">
        <f t="shared" si="122"/>
        <v>0</v>
      </c>
      <c r="FS145" s="54">
        <f t="shared" si="122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48"/>
        <v/>
      </c>
      <c r="FY145" s="4" t="str">
        <f t="shared" si="148"/>
        <v/>
      </c>
      <c r="FZ145" s="4" t="str">
        <f t="shared" si="148"/>
        <v/>
      </c>
      <c r="GA145" s="4">
        <f t="shared" si="148"/>
        <v>0</v>
      </c>
      <c r="GB145" s="4" t="str">
        <f t="shared" si="148"/>
        <v/>
      </c>
      <c r="GC145" s="4" t="str">
        <f t="shared" si="148"/>
        <v/>
      </c>
      <c r="GD145" s="4" t="str">
        <f t="shared" si="148"/>
        <v/>
      </c>
      <c r="GE145" s="4" t="str">
        <f t="shared" si="148"/>
        <v/>
      </c>
      <c r="GF145" s="4" t="str">
        <f t="shared" si="148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52"/>
        <v/>
      </c>
      <c r="GL145" s="4" t="str">
        <f t="shared" si="152"/>
        <v/>
      </c>
      <c r="GM145" s="4" t="str">
        <f t="shared" si="152"/>
        <v/>
      </c>
      <c r="GN145" s="4" t="str">
        <f t="shared" si="152"/>
        <v/>
      </c>
      <c r="GO145" s="4" t="str">
        <f t="shared" si="152"/>
        <v/>
      </c>
      <c r="GP145" s="4" t="str">
        <f t="shared" si="152"/>
        <v/>
      </c>
      <c r="GQ145" s="4" t="str">
        <f t="shared" si="152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6" si="155">IF(ISERROR(FI145/EQ145*100),"",(FI145/EQ145*100))</f>
        <v/>
      </c>
      <c r="GX145" s="4" t="str">
        <f t="shared" si="155"/>
        <v/>
      </c>
      <c r="GY145" s="4" t="str">
        <f t="shared" si="155"/>
        <v/>
      </c>
      <c r="GZ145" s="4" t="str">
        <f t="shared" si="155"/>
        <v/>
      </c>
      <c r="HA145" s="4" t="str">
        <f t="shared" si="155"/>
        <v/>
      </c>
      <c r="HB145" s="4" t="str">
        <f t="shared" si="155"/>
        <v/>
      </c>
      <c r="HC145" s="4" t="str">
        <f t="shared" si="155"/>
        <v/>
      </c>
      <c r="HD145" s="4" t="str">
        <f t="shared" si="155"/>
        <v/>
      </c>
      <c r="HE145" s="4" t="str">
        <f t="shared" si="155"/>
        <v/>
      </c>
      <c r="HF145" s="4" t="str">
        <f t="shared" si="155"/>
        <v/>
      </c>
      <c r="HG145" s="4" t="str">
        <f t="shared" si="155"/>
        <v/>
      </c>
    </row>
    <row r="146" spans="1:215" s="9" customFormat="1" ht="15" hidden="1" customHeight="1">
      <c r="A146" s="62">
        <v>30700001</v>
      </c>
      <c r="B146" s="77" t="s">
        <v>235</v>
      </c>
      <c r="C146" s="29" t="s">
        <v>236</v>
      </c>
      <c r="D146" s="5"/>
      <c r="E146" s="22">
        <v>1.55</v>
      </c>
      <c r="F146" s="23">
        <f t="shared" si="143"/>
        <v>0</v>
      </c>
      <c r="G146" s="43"/>
      <c r="H146" s="23">
        <f t="shared" si="140"/>
        <v>0</v>
      </c>
      <c r="I146" s="23">
        <f t="shared" si="123"/>
        <v>0</v>
      </c>
      <c r="J146" s="23">
        <f t="shared" si="124"/>
        <v>0</v>
      </c>
      <c r="K146" s="23" t="str">
        <f t="shared" si="125"/>
        <v>0</v>
      </c>
      <c r="L146" s="23" t="str">
        <f t="shared" si="126"/>
        <v>0</v>
      </c>
      <c r="M146" s="3">
        <v>0.35</v>
      </c>
      <c r="N146" s="23">
        <f t="shared" si="127"/>
        <v>0</v>
      </c>
      <c r="O146" s="23">
        <f t="shared" si="128"/>
        <v>0.35</v>
      </c>
      <c r="P146" s="23" t="str">
        <f t="shared" si="129"/>
        <v/>
      </c>
      <c r="Q146" s="2">
        <v>0.2</v>
      </c>
      <c r="R146" s="6">
        <f t="shared" si="144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7"/>
        <v/>
      </c>
      <c r="BU146" s="4">
        <f t="shared" si="147"/>
        <v>0</v>
      </c>
      <c r="BV146" s="4" t="str">
        <f t="shared" si="147"/>
        <v/>
      </c>
      <c r="BW146" s="4">
        <f t="shared" si="147"/>
        <v>0</v>
      </c>
      <c r="BX146" s="4" t="str">
        <f t="shared" si="147"/>
        <v/>
      </c>
      <c r="BY146" s="4" t="str">
        <f t="shared" si="147"/>
        <v/>
      </c>
      <c r="BZ146" s="4" t="str">
        <f t="shared" si="147"/>
        <v/>
      </c>
      <c r="CA146" s="4" t="str">
        <f t="shared" si="147"/>
        <v/>
      </c>
      <c r="CB146" s="4" t="str">
        <f t="shared" si="147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50"/>
        <v/>
      </c>
      <c r="CH146" s="4" t="str">
        <f t="shared" si="150"/>
        <v/>
      </c>
      <c r="CI146" s="4" t="str">
        <f t="shared" si="150"/>
        <v/>
      </c>
      <c r="CJ146" s="4" t="str">
        <f t="shared" si="150"/>
        <v/>
      </c>
      <c r="CK146" s="4" t="str">
        <f t="shared" si="150"/>
        <v/>
      </c>
      <c r="CL146" s="4" t="str">
        <f t="shared" si="150"/>
        <v/>
      </c>
      <c r="CM146" s="4" t="str">
        <f t="shared" si="150"/>
        <v/>
      </c>
      <c r="CN146" s="4" t="str">
        <f t="shared" si="153"/>
        <v/>
      </c>
      <c r="CO146" s="4" t="str">
        <f t="shared" si="153"/>
        <v/>
      </c>
      <c r="CP146" s="4" t="str">
        <f t="shared" si="153"/>
        <v/>
      </c>
      <c r="CQ146" s="4" t="str">
        <f t="shared" si="153"/>
        <v/>
      </c>
      <c r="CR146" s="4" t="str">
        <f t="shared" si="153"/>
        <v/>
      </c>
      <c r="CS146" s="4" t="str">
        <f t="shared" si="153"/>
        <v/>
      </c>
      <c r="CT146" s="4" t="str">
        <f t="shared" si="153"/>
        <v/>
      </c>
      <c r="CU146" s="4" t="str">
        <f t="shared" si="153"/>
        <v/>
      </c>
      <c r="CV146" s="4" t="str">
        <f t="shared" si="153"/>
        <v/>
      </c>
      <c r="CW146" s="4" t="str">
        <f t="shared" si="153"/>
        <v/>
      </c>
      <c r="CX146" s="4" t="str">
        <f t="shared" si="153"/>
        <v/>
      </c>
      <c r="CY146" s="4" t="str">
        <f t="shared" si="153"/>
        <v/>
      </c>
      <c r="CZ146" s="4" t="str">
        <f t="shared" si="153"/>
        <v/>
      </c>
      <c r="DA146" s="4" t="str">
        <f t="shared" si="153"/>
        <v/>
      </c>
      <c r="DB146" s="4" t="str">
        <f t="shared" si="153"/>
        <v/>
      </c>
      <c r="DC146" s="4" t="str">
        <f t="shared" si="153"/>
        <v/>
      </c>
      <c r="DE146" s="63">
        <v>30700001</v>
      </c>
      <c r="DF146" s="77" t="s">
        <v>235</v>
      </c>
      <c r="DG146" s="29" t="s">
        <v>236</v>
      </c>
      <c r="DH146" s="5">
        <f t="shared" si="141"/>
        <v>0</v>
      </c>
      <c r="DI146" s="22">
        <v>1.55</v>
      </c>
      <c r="DJ146" s="23">
        <f t="shared" si="130"/>
        <v>0</v>
      </c>
      <c r="DK146" s="23">
        <f t="shared" si="142"/>
        <v>0</v>
      </c>
      <c r="DL146" s="23">
        <f t="shared" si="131"/>
        <v>0</v>
      </c>
      <c r="DM146" s="23">
        <f t="shared" si="132"/>
        <v>0</v>
      </c>
      <c r="DN146" s="23">
        <f t="shared" si="133"/>
        <v>0</v>
      </c>
      <c r="DO146" s="23" t="str">
        <f t="shared" si="134"/>
        <v/>
      </c>
      <c r="DP146" s="23" t="str">
        <f t="shared" si="135"/>
        <v/>
      </c>
      <c r="DQ146" s="3">
        <v>0.35</v>
      </c>
      <c r="DR146" s="23">
        <f t="shared" si="136"/>
        <v>0</v>
      </c>
      <c r="DS146" s="23" t="str">
        <f t="shared" si="137"/>
        <v/>
      </c>
      <c r="DT146" s="23" t="str">
        <f t="shared" si="138"/>
        <v/>
      </c>
      <c r="DU146" s="2">
        <v>0.2</v>
      </c>
      <c r="DV146" s="6">
        <f t="shared" si="145"/>
        <v>0</v>
      </c>
      <c r="DW146" s="5">
        <f t="shared" si="118"/>
        <v>0</v>
      </c>
      <c r="DX146" s="5">
        <f t="shared" si="118"/>
        <v>0</v>
      </c>
      <c r="DY146" s="5">
        <f t="shared" si="118"/>
        <v>0</v>
      </c>
      <c r="DZ146" s="5">
        <f t="shared" si="118"/>
        <v>0</v>
      </c>
      <c r="EA146" s="5">
        <f t="shared" si="118"/>
        <v>0</v>
      </c>
      <c r="EB146" s="5">
        <f t="shared" si="118"/>
        <v>0</v>
      </c>
      <c r="EC146" s="5">
        <f t="shared" si="118"/>
        <v>0</v>
      </c>
      <c r="ED146" s="5">
        <f t="shared" si="118"/>
        <v>0</v>
      </c>
      <c r="EE146" s="5">
        <f t="shared" si="118"/>
        <v>0</v>
      </c>
      <c r="EF146" s="54">
        <f t="shared" si="118"/>
        <v>0</v>
      </c>
      <c r="EG146" s="54">
        <f t="shared" si="118"/>
        <v>0</v>
      </c>
      <c r="EH146" s="54">
        <f t="shared" si="118"/>
        <v>0</v>
      </c>
      <c r="EI146" s="54">
        <f t="shared" si="118"/>
        <v>0</v>
      </c>
      <c r="EJ146" s="54">
        <f t="shared" si="118"/>
        <v>0</v>
      </c>
      <c r="EK146" s="54">
        <f t="shared" si="118"/>
        <v>0</v>
      </c>
      <c r="EL146" s="54">
        <f t="shared" si="118"/>
        <v>0</v>
      </c>
      <c r="EM146" s="54">
        <f t="shared" si="146"/>
        <v>0</v>
      </c>
      <c r="EN146" s="54">
        <f t="shared" si="146"/>
        <v>0</v>
      </c>
      <c r="EO146" s="54">
        <f t="shared" si="146"/>
        <v>0</v>
      </c>
      <c r="EP146" s="54">
        <f t="shared" si="146"/>
        <v>0</v>
      </c>
      <c r="EQ146" s="54">
        <f t="shared" si="146"/>
        <v>0</v>
      </c>
      <c r="ER146" s="54">
        <f t="shared" si="146"/>
        <v>0</v>
      </c>
      <c r="ES146" s="54">
        <f t="shared" si="146"/>
        <v>0</v>
      </c>
      <c r="ET146" s="54">
        <f t="shared" si="146"/>
        <v>0</v>
      </c>
      <c r="EU146" s="54">
        <f t="shared" si="146"/>
        <v>0</v>
      </c>
      <c r="EV146" s="54">
        <f t="shared" si="146"/>
        <v>0</v>
      </c>
      <c r="EW146" s="54">
        <f t="shared" si="146"/>
        <v>0</v>
      </c>
      <c r="EX146" s="54">
        <f t="shared" si="146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39"/>
        <v>0</v>
      </c>
      <c r="FE146" s="54">
        <f t="shared" si="139"/>
        <v>0</v>
      </c>
      <c r="FF146" s="54">
        <f t="shared" si="139"/>
        <v>0</v>
      </c>
      <c r="FG146" s="54">
        <f t="shared" si="139"/>
        <v>0</v>
      </c>
      <c r="FH146" s="54">
        <f t="shared" si="139"/>
        <v>0</v>
      </c>
      <c r="FI146" s="54">
        <f t="shared" si="139"/>
        <v>0</v>
      </c>
      <c r="FJ146" s="54">
        <f t="shared" si="139"/>
        <v>0</v>
      </c>
      <c r="FK146" s="54">
        <f t="shared" si="122"/>
        <v>0</v>
      </c>
      <c r="FL146" s="54">
        <f t="shared" si="122"/>
        <v>0</v>
      </c>
      <c r="FM146" s="54">
        <f t="shared" si="122"/>
        <v>0</v>
      </c>
      <c r="FN146" s="54">
        <f t="shared" si="122"/>
        <v>0</v>
      </c>
      <c r="FO146" s="54">
        <f t="shared" si="122"/>
        <v>0</v>
      </c>
      <c r="FP146" s="54">
        <f t="shared" si="122"/>
        <v>0</v>
      </c>
      <c r="FQ146" s="54">
        <f t="shared" si="122"/>
        <v>0</v>
      </c>
      <c r="FR146" s="54">
        <f t="shared" si="122"/>
        <v>0</v>
      </c>
      <c r="FS146" s="54">
        <f t="shared" si="122"/>
        <v>0</v>
      </c>
      <c r="FT146" s="4" t="str">
        <f t="shared" si="151"/>
        <v/>
      </c>
      <c r="FU146" s="4" t="str">
        <f t="shared" si="151"/>
        <v/>
      </c>
      <c r="FV146" s="4" t="str">
        <f t="shared" si="151"/>
        <v/>
      </c>
      <c r="FW146" s="4">
        <f t="shared" si="151"/>
        <v>0</v>
      </c>
      <c r="FX146" s="4" t="str">
        <f t="shared" si="148"/>
        <v/>
      </c>
      <c r="FY146" s="4" t="str">
        <f t="shared" si="148"/>
        <v/>
      </c>
      <c r="FZ146" s="4" t="str">
        <f t="shared" si="148"/>
        <v/>
      </c>
      <c r="GA146" s="4">
        <f t="shared" si="148"/>
        <v>0</v>
      </c>
      <c r="GB146" s="4" t="str">
        <f t="shared" si="148"/>
        <v/>
      </c>
      <c r="GC146" s="4" t="str">
        <f t="shared" si="148"/>
        <v/>
      </c>
      <c r="GD146" s="4" t="str">
        <f t="shared" si="148"/>
        <v/>
      </c>
      <c r="GE146" s="4" t="str">
        <f t="shared" si="148"/>
        <v/>
      </c>
      <c r="GF146" s="4" t="str">
        <f t="shared" si="148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52"/>
        <v/>
      </c>
      <c r="GL146" s="4" t="str">
        <f t="shared" si="152"/>
        <v/>
      </c>
      <c r="GM146" s="4" t="str">
        <f t="shared" si="152"/>
        <v/>
      </c>
      <c r="GN146" s="4" t="str">
        <f t="shared" si="152"/>
        <v/>
      </c>
      <c r="GO146" s="4" t="str">
        <f t="shared" si="152"/>
        <v/>
      </c>
      <c r="GP146" s="4" t="str">
        <f t="shared" si="152"/>
        <v/>
      </c>
      <c r="GQ146" s="4" t="str">
        <f t="shared" si="152"/>
        <v/>
      </c>
      <c r="GR146" s="4" t="str">
        <f t="shared" si="155"/>
        <v/>
      </c>
      <c r="GS146" s="4" t="str">
        <f t="shared" si="155"/>
        <v/>
      </c>
      <c r="GT146" s="4" t="str">
        <f t="shared" si="155"/>
        <v/>
      </c>
      <c r="GU146" s="4" t="str">
        <f t="shared" si="155"/>
        <v/>
      </c>
      <c r="GV146" s="4" t="str">
        <f t="shared" si="155"/>
        <v/>
      </c>
      <c r="GW146" s="4" t="str">
        <f t="shared" si="155"/>
        <v/>
      </c>
      <c r="GX146" s="4" t="str">
        <f t="shared" si="155"/>
        <v/>
      </c>
      <c r="GY146" s="4" t="str">
        <f t="shared" si="155"/>
        <v/>
      </c>
      <c r="GZ146" s="4" t="str">
        <f t="shared" si="155"/>
        <v/>
      </c>
      <c r="HA146" s="4" t="str">
        <f t="shared" si="155"/>
        <v/>
      </c>
      <c r="HB146" s="4" t="str">
        <f t="shared" si="155"/>
        <v/>
      </c>
      <c r="HC146" s="4" t="str">
        <f t="shared" si="155"/>
        <v/>
      </c>
      <c r="HD146" s="4" t="str">
        <f t="shared" si="155"/>
        <v/>
      </c>
      <c r="HE146" s="4" t="str">
        <f t="shared" si="155"/>
        <v/>
      </c>
      <c r="HF146" s="4" t="str">
        <f t="shared" si="155"/>
        <v/>
      </c>
      <c r="HG146" s="4" t="str">
        <f t="shared" si="155"/>
        <v/>
      </c>
    </row>
    <row r="147" spans="1:215" s="9" customFormat="1" ht="15" hidden="1" customHeight="1">
      <c r="A147" s="28">
        <v>201067</v>
      </c>
      <c r="B147" s="77" t="s">
        <v>237</v>
      </c>
      <c r="C147" s="29"/>
      <c r="D147" s="5"/>
      <c r="E147" s="22">
        <v>4.8</v>
      </c>
      <c r="F147" s="23">
        <f t="shared" si="143"/>
        <v>0</v>
      </c>
      <c r="G147" s="43"/>
      <c r="H147" s="23">
        <f t="shared" si="140"/>
        <v>0</v>
      </c>
      <c r="I147" s="23">
        <f t="shared" si="123"/>
        <v>0</v>
      </c>
      <c r="J147" s="23">
        <f t="shared" si="124"/>
        <v>0</v>
      </c>
      <c r="K147" s="23" t="str">
        <f t="shared" si="125"/>
        <v>0</v>
      </c>
      <c r="L147" s="23" t="str">
        <f t="shared" si="126"/>
        <v>0</v>
      </c>
      <c r="M147" s="3">
        <v>0.2</v>
      </c>
      <c r="N147" s="23">
        <f t="shared" si="127"/>
        <v>0</v>
      </c>
      <c r="O147" s="23">
        <f t="shared" si="128"/>
        <v>0.2</v>
      </c>
      <c r="P147" s="23" t="str">
        <f t="shared" si="129"/>
        <v/>
      </c>
      <c r="Q147" s="2">
        <v>0.1</v>
      </c>
      <c r="R147" s="6">
        <f t="shared" si="144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7"/>
        <v/>
      </c>
      <c r="BU147" s="4">
        <f t="shared" si="147"/>
        <v>0</v>
      </c>
      <c r="BV147" s="4" t="str">
        <f t="shared" si="147"/>
        <v/>
      </c>
      <c r="BW147" s="4">
        <f t="shared" si="147"/>
        <v>0</v>
      </c>
      <c r="BX147" s="4" t="str">
        <f t="shared" si="147"/>
        <v/>
      </c>
      <c r="BY147" s="4" t="str">
        <f t="shared" si="147"/>
        <v/>
      </c>
      <c r="BZ147" s="4" t="str">
        <f t="shared" si="147"/>
        <v/>
      </c>
      <c r="CA147" s="4" t="str">
        <f t="shared" si="147"/>
        <v/>
      </c>
      <c r="CB147" s="4" t="str">
        <f t="shared" si="147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50"/>
        <v/>
      </c>
      <c r="CH147" s="4" t="str">
        <f t="shared" si="150"/>
        <v/>
      </c>
      <c r="CI147" s="4" t="str">
        <f t="shared" si="150"/>
        <v/>
      </c>
      <c r="CJ147" s="4" t="str">
        <f t="shared" si="150"/>
        <v/>
      </c>
      <c r="CK147" s="4" t="str">
        <f t="shared" si="150"/>
        <v/>
      </c>
      <c r="CL147" s="4" t="str">
        <f t="shared" si="150"/>
        <v/>
      </c>
      <c r="CM147" s="4" t="str">
        <f t="shared" si="150"/>
        <v/>
      </c>
      <c r="CN147" s="4" t="str">
        <f t="shared" si="153"/>
        <v/>
      </c>
      <c r="CO147" s="4" t="str">
        <f t="shared" si="153"/>
        <v/>
      </c>
      <c r="CP147" s="4" t="str">
        <f t="shared" si="153"/>
        <v/>
      </c>
      <c r="CQ147" s="4" t="str">
        <f t="shared" si="153"/>
        <v/>
      </c>
      <c r="CR147" s="4" t="str">
        <f t="shared" si="153"/>
        <v/>
      </c>
      <c r="CS147" s="4" t="str">
        <f t="shared" si="153"/>
        <v/>
      </c>
      <c r="CT147" s="4" t="str">
        <f t="shared" si="153"/>
        <v/>
      </c>
      <c r="CU147" s="4" t="str">
        <f t="shared" si="153"/>
        <v/>
      </c>
      <c r="CV147" s="4" t="str">
        <f t="shared" si="153"/>
        <v/>
      </c>
      <c r="CW147" s="4" t="str">
        <f t="shared" si="153"/>
        <v/>
      </c>
      <c r="CX147" s="4" t="str">
        <f t="shared" si="153"/>
        <v/>
      </c>
      <c r="CY147" s="4" t="str">
        <f t="shared" si="153"/>
        <v/>
      </c>
      <c r="CZ147" s="4" t="str">
        <f t="shared" si="153"/>
        <v/>
      </c>
      <c r="DA147" s="4" t="str">
        <f t="shared" si="153"/>
        <v/>
      </c>
      <c r="DB147" s="4" t="str">
        <f t="shared" si="153"/>
        <v/>
      </c>
      <c r="DC147" s="4" t="str">
        <f t="shared" si="153"/>
        <v/>
      </c>
      <c r="DE147" s="28">
        <v>201067</v>
      </c>
      <c r="DF147" s="77" t="s">
        <v>237</v>
      </c>
      <c r="DG147" s="29"/>
      <c r="DH147" s="5">
        <f t="shared" si="141"/>
        <v>0</v>
      </c>
      <c r="DI147" s="22">
        <v>4.8</v>
      </c>
      <c r="DJ147" s="23">
        <f t="shared" si="130"/>
        <v>0</v>
      </c>
      <c r="DK147" s="23">
        <f t="shared" si="142"/>
        <v>0</v>
      </c>
      <c r="DL147" s="23">
        <f t="shared" si="131"/>
        <v>0</v>
      </c>
      <c r="DM147" s="23">
        <f t="shared" si="132"/>
        <v>0</v>
      </c>
      <c r="DN147" s="23">
        <f t="shared" si="133"/>
        <v>0</v>
      </c>
      <c r="DO147" s="23" t="str">
        <f t="shared" si="134"/>
        <v/>
      </c>
      <c r="DP147" s="23" t="str">
        <f t="shared" si="135"/>
        <v/>
      </c>
      <c r="DQ147" s="3">
        <v>0.2</v>
      </c>
      <c r="DR147" s="23">
        <f t="shared" si="136"/>
        <v>0</v>
      </c>
      <c r="DS147" s="23" t="str">
        <f t="shared" si="137"/>
        <v/>
      </c>
      <c r="DT147" s="23" t="str">
        <f t="shared" si="138"/>
        <v/>
      </c>
      <c r="DU147" s="2">
        <v>0.1</v>
      </c>
      <c r="DV147" s="6">
        <f t="shared" si="145"/>
        <v>0</v>
      </c>
      <c r="DW147" s="5">
        <f t="shared" si="118"/>
        <v>0</v>
      </c>
      <c r="DX147" s="5">
        <f t="shared" si="118"/>
        <v>0</v>
      </c>
      <c r="DY147" s="5">
        <f t="shared" si="118"/>
        <v>0</v>
      </c>
      <c r="DZ147" s="5">
        <f t="shared" si="118"/>
        <v>0</v>
      </c>
      <c r="EA147" s="5">
        <f t="shared" si="118"/>
        <v>0</v>
      </c>
      <c r="EB147" s="5">
        <f t="shared" si="118"/>
        <v>0</v>
      </c>
      <c r="EC147" s="5">
        <f t="shared" si="118"/>
        <v>0</v>
      </c>
      <c r="ED147" s="5">
        <f t="shared" si="118"/>
        <v>0</v>
      </c>
      <c r="EE147" s="5">
        <f t="shared" si="118"/>
        <v>0</v>
      </c>
      <c r="EF147" s="54">
        <f t="shared" si="118"/>
        <v>0</v>
      </c>
      <c r="EG147" s="54">
        <f t="shared" si="118"/>
        <v>0</v>
      </c>
      <c r="EH147" s="54">
        <f t="shared" si="118"/>
        <v>0</v>
      </c>
      <c r="EI147" s="54">
        <f t="shared" si="118"/>
        <v>0</v>
      </c>
      <c r="EJ147" s="54">
        <f t="shared" si="118"/>
        <v>0</v>
      </c>
      <c r="EK147" s="54">
        <f t="shared" si="118"/>
        <v>0</v>
      </c>
      <c r="EL147" s="54">
        <f t="shared" si="118"/>
        <v>0</v>
      </c>
      <c r="EM147" s="54">
        <f t="shared" si="146"/>
        <v>0</v>
      </c>
      <c r="EN147" s="54">
        <f t="shared" si="146"/>
        <v>0</v>
      </c>
      <c r="EO147" s="54">
        <f t="shared" si="146"/>
        <v>0</v>
      </c>
      <c r="EP147" s="54">
        <f t="shared" si="146"/>
        <v>0</v>
      </c>
      <c r="EQ147" s="54">
        <f t="shared" si="146"/>
        <v>0</v>
      </c>
      <c r="ER147" s="54">
        <f t="shared" si="146"/>
        <v>0</v>
      </c>
      <c r="ES147" s="54">
        <f t="shared" si="146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39"/>
        <v>0</v>
      </c>
      <c r="FE147" s="54">
        <f t="shared" si="139"/>
        <v>0</v>
      </c>
      <c r="FF147" s="54">
        <f t="shared" si="139"/>
        <v>0</v>
      </c>
      <c r="FG147" s="54">
        <f t="shared" si="139"/>
        <v>0</v>
      </c>
      <c r="FH147" s="54">
        <f t="shared" si="139"/>
        <v>0</v>
      </c>
      <c r="FI147" s="54">
        <f t="shared" si="139"/>
        <v>0</v>
      </c>
      <c r="FJ147" s="54">
        <f t="shared" si="139"/>
        <v>0</v>
      </c>
      <c r="FK147" s="54">
        <f t="shared" si="122"/>
        <v>0</v>
      </c>
      <c r="FL147" s="54">
        <f t="shared" si="122"/>
        <v>0</v>
      </c>
      <c r="FM147" s="54">
        <f t="shared" si="122"/>
        <v>0</v>
      </c>
      <c r="FN147" s="54">
        <f t="shared" si="122"/>
        <v>0</v>
      </c>
      <c r="FO147" s="54">
        <f t="shared" si="122"/>
        <v>0</v>
      </c>
      <c r="FP147" s="54">
        <f t="shared" si="122"/>
        <v>0</v>
      </c>
      <c r="FQ147" s="54">
        <f t="shared" si="122"/>
        <v>0</v>
      </c>
      <c r="FR147" s="54">
        <f t="shared" si="122"/>
        <v>0</v>
      </c>
      <c r="FS147" s="54">
        <f t="shared" si="122"/>
        <v>0</v>
      </c>
      <c r="FT147" s="4" t="str">
        <f t="shared" si="151"/>
        <v/>
      </c>
      <c r="FU147" s="4" t="str">
        <f t="shared" si="151"/>
        <v/>
      </c>
      <c r="FV147" s="4" t="str">
        <f t="shared" si="151"/>
        <v/>
      </c>
      <c r="FW147" s="4">
        <f t="shared" si="151"/>
        <v>0</v>
      </c>
      <c r="FX147" s="4" t="str">
        <f t="shared" si="148"/>
        <v/>
      </c>
      <c r="FY147" s="4" t="str">
        <f t="shared" si="148"/>
        <v/>
      </c>
      <c r="FZ147" s="4" t="str">
        <f t="shared" si="148"/>
        <v/>
      </c>
      <c r="GA147" s="4">
        <f t="shared" si="148"/>
        <v>0</v>
      </c>
      <c r="GB147" s="4" t="str">
        <f t="shared" si="148"/>
        <v/>
      </c>
      <c r="GC147" s="4" t="str">
        <f t="shared" si="148"/>
        <v/>
      </c>
      <c r="GD147" s="4" t="str">
        <f t="shared" si="148"/>
        <v/>
      </c>
      <c r="GE147" s="4" t="str">
        <f t="shared" si="148"/>
        <v/>
      </c>
      <c r="GF147" s="4" t="str">
        <f t="shared" si="148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52"/>
        <v/>
      </c>
      <c r="GL147" s="4" t="str">
        <f t="shared" si="152"/>
        <v/>
      </c>
      <c r="GM147" s="4" t="str">
        <f t="shared" si="152"/>
        <v/>
      </c>
      <c r="GN147" s="4" t="str">
        <f t="shared" si="152"/>
        <v/>
      </c>
      <c r="GO147" s="4" t="str">
        <f t="shared" si="152"/>
        <v/>
      </c>
      <c r="GP147" s="4" t="str">
        <f t="shared" si="152"/>
        <v/>
      </c>
      <c r="GQ147" s="4" t="str">
        <f t="shared" si="152"/>
        <v/>
      </c>
      <c r="GR147" s="4" t="str">
        <f t="shared" si="155"/>
        <v/>
      </c>
      <c r="GS147" s="4" t="str">
        <f t="shared" si="155"/>
        <v/>
      </c>
      <c r="GT147" s="4" t="str">
        <f t="shared" si="155"/>
        <v/>
      </c>
      <c r="GU147" s="4" t="str">
        <f t="shared" si="155"/>
        <v/>
      </c>
      <c r="GV147" s="4" t="str">
        <f t="shared" si="155"/>
        <v/>
      </c>
      <c r="GW147" s="4" t="str">
        <f t="shared" si="155"/>
        <v/>
      </c>
      <c r="GX147" s="4" t="str">
        <f t="shared" si="155"/>
        <v/>
      </c>
      <c r="GY147" s="4" t="str">
        <f t="shared" si="155"/>
        <v/>
      </c>
      <c r="GZ147" s="4" t="str">
        <f t="shared" si="155"/>
        <v/>
      </c>
      <c r="HA147" s="4" t="str">
        <f t="shared" si="155"/>
        <v/>
      </c>
      <c r="HB147" s="4" t="str">
        <f t="shared" si="155"/>
        <v/>
      </c>
      <c r="HC147" s="4" t="str">
        <f t="shared" si="155"/>
        <v/>
      </c>
      <c r="HD147" s="4" t="str">
        <f t="shared" si="155"/>
        <v/>
      </c>
      <c r="HE147" s="4" t="str">
        <f t="shared" si="155"/>
        <v/>
      </c>
      <c r="HF147" s="4" t="str">
        <f t="shared" si="155"/>
        <v/>
      </c>
      <c r="HG147" s="4" t="str">
        <f t="shared" si="155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2022</v>
      </c>
      <c r="E148" s="43"/>
      <c r="F148" s="44">
        <f>SUM(F4:F147)</f>
        <v>10213.334999999999</v>
      </c>
      <c r="G148" s="44">
        <f>SUM(G4:G147)</f>
        <v>17252.599999999999</v>
      </c>
      <c r="H148" s="44">
        <f>SUM(H4:H147)</f>
        <v>31.299999999999997</v>
      </c>
      <c r="I148" s="44">
        <f>SUM(I4:I147)</f>
        <v>44.5</v>
      </c>
      <c r="J148" s="44">
        <f>SUM(J4:J147)</f>
        <v>10244.635</v>
      </c>
      <c r="K148" s="44">
        <f>IF(ISERROR(H148/J148*100),"0",(H148/J148*100))</f>
        <v>0.30552577031782974</v>
      </c>
      <c r="L148" s="44">
        <f>IF(ISERROR(I148/G148*100),"0",(I148/G148*100))</f>
        <v>0.25793213776474272</v>
      </c>
      <c r="M148" s="45">
        <f>IF(ISERROR(N148/J148*100),"",(N148/J148*100))</f>
        <v>0.6163227874882804</v>
      </c>
      <c r="N148" s="44">
        <f>SUM(N4:N147)</f>
        <v>63.14002</v>
      </c>
      <c r="O148" s="44">
        <f>IF(ISERROR(M148-K148-L148),"0",(M148-K148-L148))</f>
        <v>5.2864879405707943E-2</v>
      </c>
      <c r="P148" s="44">
        <f>(S148+T148+U148+V148+W148+X148+Y148+Z148+AA148)/J148*1000</f>
        <v>0</v>
      </c>
      <c r="Q148" s="46">
        <f>IF(ISERROR(R148/J148*1000),"",(R148/J148*1000))</f>
        <v>0.35694326835460705</v>
      </c>
      <c r="R148" s="44">
        <f t="shared" ref="R148:AW148" si="156">SUM(R4:R147)</f>
        <v>3.6567534999999998</v>
      </c>
      <c r="S148" s="44">
        <f t="shared" si="156"/>
        <v>0</v>
      </c>
      <c r="T148" s="44">
        <f t="shared" si="156"/>
        <v>0</v>
      </c>
      <c r="U148" s="44">
        <f t="shared" si="156"/>
        <v>0</v>
      </c>
      <c r="V148" s="44">
        <f t="shared" si="156"/>
        <v>0</v>
      </c>
      <c r="W148" s="44">
        <f t="shared" si="156"/>
        <v>0</v>
      </c>
      <c r="X148" s="44">
        <f t="shared" si="156"/>
        <v>0</v>
      </c>
      <c r="Y148" s="44">
        <f t="shared" si="156"/>
        <v>0</v>
      </c>
      <c r="Z148" s="44">
        <f t="shared" si="156"/>
        <v>0</v>
      </c>
      <c r="AA148" s="44">
        <f t="shared" si="156"/>
        <v>0</v>
      </c>
      <c r="AB148" s="44">
        <f t="shared" si="156"/>
        <v>1.2</v>
      </c>
      <c r="AC148" s="44">
        <f t="shared" si="156"/>
        <v>24.6</v>
      </c>
      <c r="AD148" s="44">
        <f t="shared" si="156"/>
        <v>5.5</v>
      </c>
      <c r="AE148" s="44">
        <f t="shared" si="156"/>
        <v>0</v>
      </c>
      <c r="AF148" s="44">
        <f t="shared" si="156"/>
        <v>0</v>
      </c>
      <c r="AG148" s="44">
        <f t="shared" si="156"/>
        <v>0</v>
      </c>
      <c r="AH148" s="44">
        <f t="shared" si="156"/>
        <v>0</v>
      </c>
      <c r="AI148" s="44">
        <f t="shared" si="156"/>
        <v>0</v>
      </c>
      <c r="AJ148" s="44">
        <f t="shared" si="156"/>
        <v>0</v>
      </c>
      <c r="AK148" s="44">
        <f t="shared" si="156"/>
        <v>0</v>
      </c>
      <c r="AL148" s="44">
        <f t="shared" si="156"/>
        <v>0</v>
      </c>
      <c r="AM148" s="44">
        <f t="shared" si="156"/>
        <v>0</v>
      </c>
      <c r="AN148" s="44">
        <f t="shared" si="156"/>
        <v>0</v>
      </c>
      <c r="AO148" s="44">
        <f t="shared" si="156"/>
        <v>0</v>
      </c>
      <c r="AP148" s="44">
        <f t="shared" si="156"/>
        <v>0</v>
      </c>
      <c r="AQ148" s="44">
        <f t="shared" si="156"/>
        <v>0</v>
      </c>
      <c r="AR148" s="44">
        <f t="shared" si="156"/>
        <v>0</v>
      </c>
      <c r="AS148" s="44">
        <f t="shared" si="156"/>
        <v>0</v>
      </c>
      <c r="AT148" s="44">
        <f t="shared" si="156"/>
        <v>0</v>
      </c>
      <c r="AU148" s="44">
        <f t="shared" si="156"/>
        <v>0</v>
      </c>
      <c r="AV148" s="44">
        <f t="shared" si="156"/>
        <v>0</v>
      </c>
      <c r="AW148" s="44">
        <f t="shared" si="156"/>
        <v>0</v>
      </c>
      <c r="AX148" s="44">
        <f t="shared" ref="AX148:BO148" si="157">SUM(AX4:AX147)</f>
        <v>0</v>
      </c>
      <c r="AY148" s="44">
        <f t="shared" si="157"/>
        <v>0</v>
      </c>
      <c r="AZ148" s="44">
        <f t="shared" si="157"/>
        <v>0</v>
      </c>
      <c r="BA148" s="44">
        <f t="shared" si="157"/>
        <v>0</v>
      </c>
      <c r="BB148" s="44">
        <f t="shared" si="157"/>
        <v>6.5</v>
      </c>
      <c r="BC148" s="44">
        <f t="shared" si="157"/>
        <v>0</v>
      </c>
      <c r="BD148" s="44">
        <f t="shared" si="157"/>
        <v>33.5</v>
      </c>
      <c r="BE148" s="44">
        <f t="shared" si="157"/>
        <v>0</v>
      </c>
      <c r="BF148" s="44">
        <f t="shared" si="157"/>
        <v>0</v>
      </c>
      <c r="BG148" s="44">
        <f t="shared" si="157"/>
        <v>0</v>
      </c>
      <c r="BH148" s="44">
        <f t="shared" si="157"/>
        <v>0</v>
      </c>
      <c r="BI148" s="44">
        <f t="shared" si="157"/>
        <v>0</v>
      </c>
      <c r="BJ148" s="44">
        <f t="shared" si="157"/>
        <v>0</v>
      </c>
      <c r="BK148" s="44">
        <f t="shared" si="157"/>
        <v>0</v>
      </c>
      <c r="BL148" s="44">
        <f t="shared" si="157"/>
        <v>4.5</v>
      </c>
      <c r="BM148" s="44">
        <f t="shared" si="157"/>
        <v>0</v>
      </c>
      <c r="BN148" s="44">
        <f t="shared" si="157"/>
        <v>0</v>
      </c>
      <c r="BO148" s="44">
        <f t="shared" si="157"/>
        <v>0</v>
      </c>
      <c r="BP148" s="47">
        <f>IF(ISERROR(AB148/$J$148*100),"",(AB148/$J$148*100))</f>
        <v>1.1713448063303378E-2</v>
      </c>
      <c r="BQ148" s="47">
        <f t="shared" ref="BQ148:CO148" si="158">IF(ISERROR(AC148/$J$148*100),"",(AC148/$J$148*100))</f>
        <v>0.24012568529771924</v>
      </c>
      <c r="BR148" s="47">
        <f t="shared" si="158"/>
        <v>5.3686636956807143E-2</v>
      </c>
      <c r="BS148" s="47">
        <f t="shared" si="158"/>
        <v>0</v>
      </c>
      <c r="BT148" s="47">
        <f t="shared" si="158"/>
        <v>0</v>
      </c>
      <c r="BU148" s="47">
        <f t="shared" si="158"/>
        <v>0</v>
      </c>
      <c r="BV148" s="47">
        <f t="shared" si="158"/>
        <v>0</v>
      </c>
      <c r="BW148" s="47">
        <f t="shared" si="158"/>
        <v>0</v>
      </c>
      <c r="BX148" s="47">
        <f t="shared" si="158"/>
        <v>0</v>
      </c>
      <c r="BY148" s="47">
        <f t="shared" si="158"/>
        <v>0</v>
      </c>
      <c r="BZ148" s="47">
        <f t="shared" si="158"/>
        <v>0</v>
      </c>
      <c r="CA148" s="47">
        <f t="shared" si="158"/>
        <v>0</v>
      </c>
      <c r="CB148" s="47">
        <f t="shared" si="158"/>
        <v>0</v>
      </c>
      <c r="CC148" s="47">
        <f t="shared" si="158"/>
        <v>0</v>
      </c>
      <c r="CD148" s="47">
        <f t="shared" si="158"/>
        <v>0</v>
      </c>
      <c r="CE148" s="47">
        <f t="shared" si="158"/>
        <v>0</v>
      </c>
      <c r="CF148" s="47">
        <f t="shared" si="158"/>
        <v>0</v>
      </c>
      <c r="CG148" s="47">
        <f t="shared" si="158"/>
        <v>0</v>
      </c>
      <c r="CH148" s="47">
        <f t="shared" si="158"/>
        <v>0</v>
      </c>
      <c r="CI148" s="47">
        <f t="shared" si="158"/>
        <v>0</v>
      </c>
      <c r="CJ148" s="47">
        <f t="shared" si="158"/>
        <v>0</v>
      </c>
      <c r="CK148" s="47">
        <f t="shared" si="158"/>
        <v>0</v>
      </c>
      <c r="CL148" s="47">
        <f t="shared" si="158"/>
        <v>0</v>
      </c>
      <c r="CM148" s="47">
        <f t="shared" si="158"/>
        <v>0</v>
      </c>
      <c r="CN148" s="47">
        <f t="shared" si="158"/>
        <v>0</v>
      </c>
      <c r="CO148" s="47">
        <f t="shared" si="158"/>
        <v>0</v>
      </c>
      <c r="CP148" s="48">
        <f t="shared" ref="CP148" si="159">IF(ISERROR(BB148/G148*100),"",(BB148/G148*100))</f>
        <v>3.7675480797097254E-2</v>
      </c>
      <c r="CQ148" s="48">
        <f t="shared" ref="CQ148" si="160">IF(ISERROR(BC148/G148*100),"",(BC148/G148*100))</f>
        <v>0</v>
      </c>
      <c r="CR148" s="48">
        <f t="shared" ref="CR148" si="161">IF(ISERROR(BD148/G148*100),"",(BD148/G148*100))</f>
        <v>0.1941736318004243</v>
      </c>
      <c r="CS148" s="48">
        <f t="shared" ref="CS148" si="162">IF(ISERROR(BE148/G148*100),"",(BE148/G148*100))</f>
        <v>0</v>
      </c>
      <c r="CT148" s="48">
        <f t="shared" ref="CT148" si="163">IF(ISERROR(BF148/G148*100),"",(BF148/G148*100))</f>
        <v>0</v>
      </c>
      <c r="CU148" s="48">
        <f t="shared" ref="CU148" si="164">IF(ISERROR(BG148/G148*100),"",(BG148/G148*100))</f>
        <v>0</v>
      </c>
      <c r="CV148" s="48">
        <f t="shared" ref="CV148" si="165">IF(ISERROR(BH148/G148*100),"",(BH148/G148*100))</f>
        <v>0</v>
      </c>
      <c r="CW148" s="48">
        <f t="shared" ref="CW148" si="166">IF(ISERROR(BI148/G148*100),"",(BI148/G148*100))</f>
        <v>0</v>
      </c>
      <c r="CX148" s="48">
        <f t="shared" ref="CX148" si="167">IF(ISERROR(BJ148/G148*100),"",(BJ148/G148*100))</f>
        <v>0</v>
      </c>
      <c r="CY148" s="48">
        <f t="shared" ref="CY148" si="168">IF(ISERROR(BK148/G148*100),"",(BK148/G148*100))</f>
        <v>0</v>
      </c>
      <c r="CZ148" s="48">
        <f t="shared" ref="CZ148" si="169">IF(ISERROR(BL148/G148*100),"",(BL148/G148*100))</f>
        <v>2.6083025167221174E-2</v>
      </c>
      <c r="DA148" s="48">
        <f t="shared" ref="DA148" si="170">IF(ISERROR(BM148/G148*100),"",(BM148/G148*100))</f>
        <v>0</v>
      </c>
      <c r="DB148" s="48">
        <f t="shared" ref="DB148" si="171">IF(ISERROR(BN148/G148*100),"",(BN148/G148*100))</f>
        <v>0</v>
      </c>
      <c r="DC148" s="48">
        <f t="shared" ref="DC148" si="172">IF(ISERROR(BO148/G148*100),"",(BO148/G148*100))</f>
        <v>0</v>
      </c>
      <c r="DE148" s="31" t="s">
        <v>17</v>
      </c>
      <c r="DF148" s="31"/>
      <c r="DG148" s="32"/>
      <c r="DH148" s="40">
        <f>SUM(DH4:DH147)</f>
        <v>5047</v>
      </c>
      <c r="DI148" s="40"/>
      <c r="DJ148" s="40">
        <f>SUM(DJ4:DJ147)</f>
        <v>27253.105</v>
      </c>
      <c r="DK148" s="40">
        <f>SUM(DK4:DK147)</f>
        <v>38452.839999999997</v>
      </c>
      <c r="DL148" s="40">
        <f>SUM(DL4:DL147)</f>
        <v>150.19999999999999</v>
      </c>
      <c r="DM148" s="40">
        <f>SUM(DM4:DM147)</f>
        <v>44.5</v>
      </c>
      <c r="DN148" s="40">
        <f>SUM(DN4:DN147)</f>
        <v>27403.304999999997</v>
      </c>
      <c r="DO148" s="40">
        <f>IF(ISERROR(DL148/DN148*100),"",(DL148/DN148*100))</f>
        <v>0.54810906932576198</v>
      </c>
      <c r="DP148" s="40">
        <f>IF(ISERROR(DM148/DK148*100),"",(DM148/DK148*100))</f>
        <v>0.11572617263120229</v>
      </c>
      <c r="DQ148" s="41">
        <f>IF(ISERROR(DR148/DN148*100),"",(DR148/DN148*100))</f>
        <v>0.68244793830525186</v>
      </c>
      <c r="DR148" s="40">
        <f>SUM(DR4:DR147)</f>
        <v>187.01328999999998</v>
      </c>
      <c r="DS148" s="40">
        <f>IF(ISERROR(DQ148-DO148-DP148),"",(DQ148-DO148-DP148))</f>
        <v>1.8612696348287591E-2</v>
      </c>
      <c r="DT148" s="40">
        <f t="shared" si="138"/>
        <v>0.21895169214078378</v>
      </c>
      <c r="DU148" s="42">
        <f>IF(ISERROR(DV148/DN148*1000),"",(DV148/DN148*1000))</f>
        <v>0.40623652876906635</v>
      </c>
      <c r="DV148" s="40">
        <f t="shared" ref="DV148:FA148" si="173">SUM(DV4:DV147)</f>
        <v>11.132223499999998</v>
      </c>
      <c r="DW148" s="40">
        <f t="shared" si="173"/>
        <v>0</v>
      </c>
      <c r="DX148" s="40">
        <f t="shared" si="173"/>
        <v>4</v>
      </c>
      <c r="DY148" s="40">
        <f t="shared" si="173"/>
        <v>0</v>
      </c>
      <c r="DZ148" s="40">
        <f t="shared" si="173"/>
        <v>0</v>
      </c>
      <c r="EA148" s="40">
        <f t="shared" si="173"/>
        <v>2</v>
      </c>
      <c r="EB148" s="40">
        <f t="shared" si="173"/>
        <v>0</v>
      </c>
      <c r="EC148" s="40">
        <f t="shared" si="173"/>
        <v>0</v>
      </c>
      <c r="ED148" s="40">
        <f t="shared" si="173"/>
        <v>0</v>
      </c>
      <c r="EE148" s="40">
        <f t="shared" si="173"/>
        <v>0</v>
      </c>
      <c r="EF148" s="40">
        <f t="shared" si="173"/>
        <v>23.2</v>
      </c>
      <c r="EG148" s="40">
        <f t="shared" si="173"/>
        <v>58.599999999999994</v>
      </c>
      <c r="EH148" s="40">
        <f t="shared" si="173"/>
        <v>5.5</v>
      </c>
      <c r="EI148" s="40">
        <f t="shared" si="173"/>
        <v>0</v>
      </c>
      <c r="EJ148" s="40">
        <f t="shared" si="173"/>
        <v>35</v>
      </c>
      <c r="EK148" s="40">
        <f t="shared" si="173"/>
        <v>0</v>
      </c>
      <c r="EL148" s="40">
        <f t="shared" si="173"/>
        <v>0</v>
      </c>
      <c r="EM148" s="40">
        <f t="shared" si="173"/>
        <v>0</v>
      </c>
      <c r="EN148" s="40">
        <f t="shared" si="173"/>
        <v>8</v>
      </c>
      <c r="EO148" s="40">
        <f t="shared" si="173"/>
        <v>0</v>
      </c>
      <c r="EP148" s="40">
        <f t="shared" si="173"/>
        <v>0</v>
      </c>
      <c r="EQ148" s="40">
        <f t="shared" si="173"/>
        <v>7.9</v>
      </c>
      <c r="ER148" s="40">
        <f t="shared" si="173"/>
        <v>0</v>
      </c>
      <c r="ES148" s="40">
        <f t="shared" si="173"/>
        <v>12</v>
      </c>
      <c r="ET148" s="40">
        <f t="shared" si="173"/>
        <v>0</v>
      </c>
      <c r="EU148" s="40">
        <f t="shared" si="173"/>
        <v>0</v>
      </c>
      <c r="EV148" s="40">
        <f t="shared" si="173"/>
        <v>0</v>
      </c>
      <c r="EW148" s="40">
        <f t="shared" si="173"/>
        <v>0</v>
      </c>
      <c r="EX148" s="40">
        <f t="shared" si="173"/>
        <v>0</v>
      </c>
      <c r="EY148" s="40">
        <f t="shared" si="173"/>
        <v>0</v>
      </c>
      <c r="EZ148" s="40">
        <f t="shared" si="173"/>
        <v>0</v>
      </c>
      <c r="FA148" s="40">
        <f t="shared" si="173"/>
        <v>0</v>
      </c>
      <c r="FB148" s="40">
        <f t="shared" ref="FB148:FS148" si="174">SUM(FB4:FB147)</f>
        <v>0</v>
      </c>
      <c r="FC148" s="40">
        <f t="shared" si="174"/>
        <v>0</v>
      </c>
      <c r="FD148" s="40">
        <f t="shared" si="174"/>
        <v>0</v>
      </c>
      <c r="FE148" s="40">
        <f t="shared" si="174"/>
        <v>0</v>
      </c>
      <c r="FF148" s="40">
        <f t="shared" si="174"/>
        <v>6.5</v>
      </c>
      <c r="FG148" s="40">
        <f t="shared" si="174"/>
        <v>0</v>
      </c>
      <c r="FH148" s="40">
        <f t="shared" si="174"/>
        <v>33.5</v>
      </c>
      <c r="FI148" s="40">
        <f t="shared" si="174"/>
        <v>0</v>
      </c>
      <c r="FJ148" s="40">
        <f t="shared" si="174"/>
        <v>0</v>
      </c>
      <c r="FK148" s="40">
        <f t="shared" si="174"/>
        <v>0</v>
      </c>
      <c r="FL148" s="40">
        <f t="shared" si="174"/>
        <v>0</v>
      </c>
      <c r="FM148" s="40">
        <f t="shared" si="174"/>
        <v>0</v>
      </c>
      <c r="FN148" s="40">
        <f t="shared" si="174"/>
        <v>0</v>
      </c>
      <c r="FO148" s="40">
        <f t="shared" si="174"/>
        <v>0</v>
      </c>
      <c r="FP148" s="40">
        <f t="shared" si="174"/>
        <v>4.5</v>
      </c>
      <c r="FQ148" s="40">
        <f t="shared" si="174"/>
        <v>0</v>
      </c>
      <c r="FR148" s="40">
        <f t="shared" si="174"/>
        <v>0</v>
      </c>
      <c r="FS148" s="40">
        <f t="shared" si="174"/>
        <v>0</v>
      </c>
      <c r="FT148" s="45">
        <f t="shared" si="151"/>
        <v>8.4661320961103056E-2</v>
      </c>
      <c r="FU148" s="45">
        <f t="shared" si="151"/>
        <v>10691.302749667109</v>
      </c>
      <c r="FV148" s="45">
        <f t="shared" si="151"/>
        <v>4752.5982022471899</v>
      </c>
      <c r="FW148" s="45">
        <f t="shared" si="151"/>
        <v>0</v>
      </c>
      <c r="FX148" s="45">
        <f t="shared" si="148"/>
        <v>18.715247456477559</v>
      </c>
      <c r="FY148" s="45">
        <f t="shared" si="148"/>
        <v>0</v>
      </c>
      <c r="FZ148" s="45">
        <f t="shared" si="148"/>
        <v>0</v>
      </c>
      <c r="GA148" s="45">
        <f t="shared" si="148"/>
        <v>0</v>
      </c>
      <c r="GB148" s="45">
        <f t="shared" si="148"/>
        <v>71.863451178464047</v>
      </c>
      <c r="GC148" s="45" t="str">
        <f t="shared" si="148"/>
        <v/>
      </c>
      <c r="GD148" s="45">
        <f t="shared" si="148"/>
        <v>0</v>
      </c>
      <c r="GE148" s="45" t="str">
        <f t="shared" si="148"/>
        <v/>
      </c>
      <c r="GF148" s="45" t="str">
        <f t="shared" si="148"/>
        <v/>
      </c>
      <c r="GG148" s="45">
        <f t="shared" si="148"/>
        <v>600</v>
      </c>
      <c r="GH148" s="45" t="str">
        <f t="shared" si="148"/>
        <v/>
      </c>
      <c r="GI148" s="45" t="str">
        <f t="shared" si="148"/>
        <v/>
      </c>
      <c r="GJ148" s="45" t="str">
        <f t="shared" si="148"/>
        <v/>
      </c>
      <c r="GK148" s="45" t="str">
        <f t="shared" si="152"/>
        <v/>
      </c>
      <c r="GL148" s="45">
        <f t="shared" si="152"/>
        <v>0</v>
      </c>
      <c r="GM148" s="45">
        <f t="shared" si="152"/>
        <v>0</v>
      </c>
      <c r="GN148" s="45">
        <f t="shared" si="152"/>
        <v>0</v>
      </c>
      <c r="GO148" s="45" t="str">
        <f t="shared" si="152"/>
        <v/>
      </c>
      <c r="GP148" s="45">
        <f t="shared" si="152"/>
        <v>0</v>
      </c>
      <c r="GQ148" s="45" t="str">
        <f t="shared" si="152"/>
        <v/>
      </c>
      <c r="GR148" s="45" t="str">
        <f t="shared" si="155"/>
        <v/>
      </c>
      <c r="GS148" s="45" t="str">
        <f t="shared" si="155"/>
        <v/>
      </c>
      <c r="GT148" s="45">
        <f t="shared" si="155"/>
        <v>81.25</v>
      </c>
      <c r="GU148" s="45" t="str">
        <f t="shared" si="155"/>
        <v/>
      </c>
      <c r="GV148" s="45" t="str">
        <f t="shared" si="155"/>
        <v/>
      </c>
      <c r="GW148" s="45">
        <f t="shared" si="155"/>
        <v>0</v>
      </c>
      <c r="GX148" s="45" t="str">
        <f t="shared" si="155"/>
        <v/>
      </c>
      <c r="GY148" s="45">
        <f t="shared" si="155"/>
        <v>0</v>
      </c>
      <c r="GZ148" s="45" t="str">
        <f t="shared" si="155"/>
        <v/>
      </c>
      <c r="HA148" s="45" t="str">
        <f t="shared" si="155"/>
        <v/>
      </c>
      <c r="HB148" s="45" t="str">
        <f t="shared" si="155"/>
        <v/>
      </c>
      <c r="HC148" s="45" t="str">
        <f t="shared" si="155"/>
        <v/>
      </c>
      <c r="HD148" s="45" t="str">
        <f t="shared" si="155"/>
        <v/>
      </c>
      <c r="HE148" s="45" t="str">
        <f t="shared" si="155"/>
        <v/>
      </c>
      <c r="HF148" s="45" t="str">
        <f t="shared" si="155"/>
        <v/>
      </c>
      <c r="HG148" s="45" t="str">
        <f t="shared" si="155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6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98" t="s">
        <v>238</v>
      </c>
      <c r="B152" s="98"/>
      <c r="C152" s="98"/>
      <c r="D152" s="98"/>
      <c r="BN152" t="s">
        <v>239</v>
      </c>
      <c r="DW152" s="34" t="s">
        <v>12</v>
      </c>
      <c r="DX152" s="66">
        <f>+DW148</f>
        <v>0</v>
      </c>
      <c r="DY152" s="56">
        <f>+DX152/DW149</f>
        <v>0</v>
      </c>
      <c r="EA152" s="67" t="s">
        <v>240</v>
      </c>
      <c r="EB152" s="67" t="s">
        <v>241</v>
      </c>
      <c r="EC152" s="67" t="s">
        <v>242</v>
      </c>
      <c r="ED152" s="67" t="s">
        <v>243</v>
      </c>
      <c r="EE152" s="67" t="s">
        <v>244</v>
      </c>
      <c r="EF152" s="67" t="s">
        <v>245</v>
      </c>
    </row>
    <row r="153" spans="1:215" s="33" customFormat="1" ht="26.25" customHeight="1">
      <c r="A153" s="99" t="s">
        <v>246</v>
      </c>
      <c r="B153" s="101" t="s">
        <v>0</v>
      </c>
      <c r="C153" s="103" t="s">
        <v>1</v>
      </c>
      <c r="D153" s="105" t="s">
        <v>2</v>
      </c>
      <c r="E153" s="107" t="s">
        <v>3</v>
      </c>
      <c r="F153" s="109" t="s">
        <v>247</v>
      </c>
      <c r="G153" s="109" t="s">
        <v>248</v>
      </c>
      <c r="H153" s="111" t="s">
        <v>249</v>
      </c>
      <c r="I153" s="111" t="s">
        <v>250</v>
      </c>
      <c r="J153" s="111" t="s">
        <v>4</v>
      </c>
      <c r="K153" s="125" t="s">
        <v>251</v>
      </c>
      <c r="L153" s="116" t="s">
        <v>252</v>
      </c>
      <c r="M153" s="127" t="s">
        <v>5</v>
      </c>
      <c r="N153" s="129" t="s">
        <v>6</v>
      </c>
      <c r="O153" s="109" t="s">
        <v>7</v>
      </c>
      <c r="P153" s="116" t="s">
        <v>10</v>
      </c>
      <c r="Q153" s="118" t="s">
        <v>9</v>
      </c>
      <c r="R153" s="120" t="s">
        <v>8</v>
      </c>
      <c r="S153" s="122" t="s">
        <v>11</v>
      </c>
      <c r="T153" s="123"/>
      <c r="U153" s="123"/>
      <c r="V153" s="123"/>
      <c r="W153" s="123"/>
      <c r="X153" s="123"/>
      <c r="Y153" s="123"/>
      <c r="Z153" s="123"/>
      <c r="AA153" s="124"/>
      <c r="AB153" s="113" t="s">
        <v>253</v>
      </c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3" t="s">
        <v>254</v>
      </c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5" t="s">
        <v>255</v>
      </c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 t="s">
        <v>256</v>
      </c>
      <c r="CQ153" s="115"/>
      <c r="CR153" s="115"/>
      <c r="CS153" s="115"/>
      <c r="CT153" s="115"/>
      <c r="CU153" s="115"/>
      <c r="CV153" s="115"/>
      <c r="CW153" s="115"/>
      <c r="CX153" s="115"/>
      <c r="CY153" s="115"/>
      <c r="CZ153" s="115"/>
      <c r="DA153" s="115"/>
      <c r="DB153" s="115"/>
      <c r="DC153" s="115"/>
      <c r="DW153" s="34" t="s">
        <v>13</v>
      </c>
      <c r="DX153" s="66">
        <f>+DX148</f>
        <v>4</v>
      </c>
      <c r="DY153" s="56">
        <f>+DX153/DW149</f>
        <v>0.66666666666666663</v>
      </c>
      <c r="EA153" s="58">
        <v>1</v>
      </c>
      <c r="EB153" s="58" t="s">
        <v>47</v>
      </c>
      <c r="EC153" s="67" t="s">
        <v>257</v>
      </c>
      <c r="ED153" s="23">
        <f>+DN148</f>
        <v>27403.304999999997</v>
      </c>
      <c r="EE153" s="23">
        <f>+EG148</f>
        <v>58.599999999999994</v>
      </c>
      <c r="EF153" s="59">
        <f>+EE153/ED153</f>
        <v>2.1384281932416548E-3</v>
      </c>
    </row>
    <row r="154" spans="1:215" s="33" customFormat="1" ht="36" customHeight="1">
      <c r="A154" s="100"/>
      <c r="B154" s="102"/>
      <c r="C154" s="104"/>
      <c r="D154" s="106"/>
      <c r="E154" s="108"/>
      <c r="F154" s="110"/>
      <c r="G154" s="110"/>
      <c r="H154" s="112"/>
      <c r="I154" s="112"/>
      <c r="J154" s="112"/>
      <c r="K154" s="126"/>
      <c r="L154" s="117"/>
      <c r="M154" s="128"/>
      <c r="N154" s="130"/>
      <c r="O154" s="110"/>
      <c r="P154" s="117"/>
      <c r="Q154" s="119"/>
      <c r="R154" s="121"/>
      <c r="S154" s="34" t="s">
        <v>12</v>
      </c>
      <c r="T154" s="34" t="s">
        <v>13</v>
      </c>
      <c r="U154" s="34" t="s">
        <v>116</v>
      </c>
      <c r="V154" s="34" t="s">
        <v>117</v>
      </c>
      <c r="W154" s="34" t="s">
        <v>79</v>
      </c>
      <c r="X154" s="34" t="s">
        <v>80</v>
      </c>
      <c r="Y154" s="34" t="s">
        <v>81</v>
      </c>
      <c r="Z154" s="34" t="s">
        <v>82</v>
      </c>
      <c r="AA154" s="34" t="s">
        <v>83</v>
      </c>
      <c r="AB154" s="35" t="s">
        <v>84</v>
      </c>
      <c r="AC154" s="25" t="s">
        <v>85</v>
      </c>
      <c r="AD154" s="25" t="s">
        <v>86</v>
      </c>
      <c r="AE154" s="25" t="s">
        <v>87</v>
      </c>
      <c r="AF154" s="35" t="s">
        <v>88</v>
      </c>
      <c r="AG154" s="25" t="s">
        <v>89</v>
      </c>
      <c r="AH154" s="25" t="s">
        <v>90</v>
      </c>
      <c r="AI154" s="35" t="s">
        <v>91</v>
      </c>
      <c r="AJ154" s="35" t="s">
        <v>92</v>
      </c>
      <c r="AK154" s="35" t="s">
        <v>93</v>
      </c>
      <c r="AL154" s="26" t="s">
        <v>94</v>
      </c>
      <c r="AM154" s="25" t="s">
        <v>95</v>
      </c>
      <c r="AN154" s="25" t="s">
        <v>96</v>
      </c>
      <c r="AO154" s="25" t="s">
        <v>97</v>
      </c>
      <c r="AP154" s="35" t="s">
        <v>98</v>
      </c>
      <c r="AQ154" s="36" t="s">
        <v>99</v>
      </c>
      <c r="AR154" s="35" t="s">
        <v>100</v>
      </c>
      <c r="AS154" s="35" t="s">
        <v>101</v>
      </c>
      <c r="AT154" s="35" t="s">
        <v>102</v>
      </c>
      <c r="AU154" s="35" t="s">
        <v>103</v>
      </c>
      <c r="AV154" s="25" t="s">
        <v>104</v>
      </c>
      <c r="AW154" s="25" t="s">
        <v>105</v>
      </c>
      <c r="AX154" s="25" t="s">
        <v>106</v>
      </c>
      <c r="AY154" s="25" t="s">
        <v>107</v>
      </c>
      <c r="AZ154" s="25" t="s">
        <v>108</v>
      </c>
      <c r="BA154" s="25" t="s">
        <v>109</v>
      </c>
      <c r="BB154" s="27" t="s">
        <v>85</v>
      </c>
      <c r="BC154" s="37" t="s">
        <v>86</v>
      </c>
      <c r="BD154" s="37" t="s">
        <v>87</v>
      </c>
      <c r="BE154" s="37" t="s">
        <v>110</v>
      </c>
      <c r="BF154" s="37" t="s">
        <v>96</v>
      </c>
      <c r="BG154" s="37" t="s">
        <v>88</v>
      </c>
      <c r="BH154" s="37" t="s">
        <v>90</v>
      </c>
      <c r="BI154" s="37" t="s">
        <v>111</v>
      </c>
      <c r="BJ154" s="37" t="s">
        <v>92</v>
      </c>
      <c r="BK154" s="37" t="s">
        <v>112</v>
      </c>
      <c r="BL154" s="37" t="s">
        <v>113</v>
      </c>
      <c r="BM154" s="37" t="s">
        <v>89</v>
      </c>
      <c r="BN154" s="37" t="s">
        <v>114</v>
      </c>
      <c r="BO154" s="37" t="s">
        <v>101</v>
      </c>
      <c r="BP154" s="35" t="s">
        <v>84</v>
      </c>
      <c r="BQ154" s="25" t="s">
        <v>85</v>
      </c>
      <c r="BR154" s="25" t="s">
        <v>86</v>
      </c>
      <c r="BS154" s="25" t="s">
        <v>87</v>
      </c>
      <c r="BT154" s="35" t="s">
        <v>88</v>
      </c>
      <c r="BU154" s="25" t="s">
        <v>89</v>
      </c>
      <c r="BV154" s="25" t="s">
        <v>90</v>
      </c>
      <c r="BW154" s="35" t="s">
        <v>91</v>
      </c>
      <c r="BX154" s="35" t="s">
        <v>92</v>
      </c>
      <c r="BY154" s="35" t="s">
        <v>93</v>
      </c>
      <c r="BZ154" s="26" t="s">
        <v>94</v>
      </c>
      <c r="CA154" s="25" t="s">
        <v>95</v>
      </c>
      <c r="CB154" s="25" t="s">
        <v>96</v>
      </c>
      <c r="CC154" s="25" t="s">
        <v>97</v>
      </c>
      <c r="CD154" s="35" t="s">
        <v>98</v>
      </c>
      <c r="CE154" s="36" t="s">
        <v>99</v>
      </c>
      <c r="CF154" s="35" t="s">
        <v>100</v>
      </c>
      <c r="CG154" s="35" t="s">
        <v>101</v>
      </c>
      <c r="CH154" s="35" t="s">
        <v>102</v>
      </c>
      <c r="CI154" s="35" t="s">
        <v>103</v>
      </c>
      <c r="CJ154" s="25" t="s">
        <v>104</v>
      </c>
      <c r="CK154" s="25" t="s">
        <v>105</v>
      </c>
      <c r="CL154" s="25" t="s">
        <v>106</v>
      </c>
      <c r="CM154" s="25" t="s">
        <v>107</v>
      </c>
      <c r="CN154" s="25" t="s">
        <v>108</v>
      </c>
      <c r="CO154" s="25" t="s">
        <v>109</v>
      </c>
      <c r="CP154" s="27" t="s">
        <v>85</v>
      </c>
      <c r="CQ154" s="37" t="s">
        <v>86</v>
      </c>
      <c r="CR154" s="37" t="s">
        <v>87</v>
      </c>
      <c r="CS154" s="37" t="s">
        <v>110</v>
      </c>
      <c r="CT154" s="37" t="s">
        <v>96</v>
      </c>
      <c r="CU154" s="37" t="s">
        <v>88</v>
      </c>
      <c r="CV154" s="37" t="s">
        <v>90</v>
      </c>
      <c r="CW154" s="37" t="s">
        <v>111</v>
      </c>
      <c r="CX154" s="37" t="s">
        <v>92</v>
      </c>
      <c r="CY154" s="37" t="s">
        <v>112</v>
      </c>
      <c r="CZ154" s="37" t="s">
        <v>113</v>
      </c>
      <c r="DA154" s="37" t="s">
        <v>89</v>
      </c>
      <c r="DB154" s="37" t="s">
        <v>114</v>
      </c>
      <c r="DC154" s="37" t="s">
        <v>101</v>
      </c>
      <c r="DW154" s="34" t="s">
        <v>46</v>
      </c>
      <c r="DX154" s="66">
        <f>+EA148</f>
        <v>2</v>
      </c>
      <c r="DY154" s="56">
        <f>+DX154/DW149</f>
        <v>0.33333333333333331</v>
      </c>
      <c r="EA154" s="58">
        <v>2</v>
      </c>
      <c r="EB154" s="58" t="s">
        <v>48</v>
      </c>
      <c r="EC154" s="67" t="s">
        <v>258</v>
      </c>
      <c r="ED154" s="23">
        <f>+DN23+DN34+DN44+DN51+DN55+DN57+DN59</f>
        <v>5290.7899999999991</v>
      </c>
      <c r="EE154" s="23">
        <f>+EJ148</f>
        <v>35</v>
      </c>
      <c r="EF154" s="59">
        <f t="shared" ref="EF154:EF158" si="175">+EE154/ED154</f>
        <v>6.6152691753027446E-3</v>
      </c>
      <c r="EH154" s="57"/>
    </row>
    <row r="155" spans="1:215" s="1" customFormat="1" ht="15.75" hidden="1" customHeight="1">
      <c r="A155" s="60">
        <v>30100012</v>
      </c>
      <c r="B155" s="95" t="s">
        <v>118</v>
      </c>
      <c r="C155" s="74" t="s">
        <v>149</v>
      </c>
      <c r="D155" s="5"/>
      <c r="E155" s="22">
        <v>5.03</v>
      </c>
      <c r="F155" s="23">
        <f t="shared" ref="F155:F220" si="176">E155*D155</f>
        <v>0</v>
      </c>
      <c r="G155" s="23"/>
      <c r="H155" s="23">
        <f t="shared" ref="H155" si="177">SUM(AB155:BA155)</f>
        <v>0</v>
      </c>
      <c r="I155" s="23">
        <f t="shared" ref="I155" si="178">SUM(BB155:BO155)</f>
        <v>0</v>
      </c>
      <c r="J155" s="23">
        <f t="shared" ref="J155:J218" si="179">F155+H155</f>
        <v>0</v>
      </c>
      <c r="K155" s="23" t="str">
        <f t="shared" ref="K155:K218" si="180">IF(ISERROR(H155/J155*100),"0",(H155/J155*100))</f>
        <v>0</v>
      </c>
      <c r="L155" s="23" t="str">
        <f t="shared" ref="L155:L218" si="181">IF(ISERROR(I155/G155*100),"0",(I155/G155*100))</f>
        <v>0</v>
      </c>
      <c r="M155" s="10">
        <v>0.3</v>
      </c>
      <c r="N155" s="23">
        <f t="shared" ref="N155:N218" si="182">J155*M155/100</f>
        <v>0</v>
      </c>
      <c r="O155" s="23">
        <f t="shared" ref="O155:O218" si="183">IF(ISERROR(M155-K155-L155),"",(M155-K155-L155))</f>
        <v>0.3</v>
      </c>
      <c r="P155" s="23" t="str">
        <f t="shared" ref="P155:P220" si="184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5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6">IF(ISERROR(AB155/J155*100),"",(AB155/J155*100))</f>
        <v/>
      </c>
      <c r="BQ155" s="4" t="str">
        <f t="shared" si="186"/>
        <v/>
      </c>
      <c r="BR155" s="4" t="str">
        <f t="shared" si="186"/>
        <v/>
      </c>
      <c r="BS155" s="4">
        <f t="shared" si="186"/>
        <v>0</v>
      </c>
      <c r="BT155" s="4" t="str">
        <f t="shared" si="186"/>
        <v/>
      </c>
      <c r="BU155" s="4">
        <f t="shared" si="186"/>
        <v>0</v>
      </c>
      <c r="BV155" s="4" t="str">
        <f t="shared" si="186"/>
        <v/>
      </c>
      <c r="BW155" s="4">
        <f t="shared" si="186"/>
        <v>0</v>
      </c>
      <c r="BX155" s="4" t="str">
        <f t="shared" si="186"/>
        <v/>
      </c>
      <c r="BY155" s="4" t="str">
        <f t="shared" si="186"/>
        <v/>
      </c>
      <c r="BZ155" s="4" t="str">
        <f t="shared" si="186"/>
        <v/>
      </c>
      <c r="CA155" s="4" t="str">
        <f t="shared" si="186"/>
        <v/>
      </c>
      <c r="CB155" s="4" t="str">
        <f t="shared" si="186"/>
        <v/>
      </c>
      <c r="CC155" s="4" t="str">
        <f t="shared" si="186"/>
        <v/>
      </c>
      <c r="CD155" s="4" t="str">
        <f t="shared" si="186"/>
        <v/>
      </c>
      <c r="CE155" s="4" t="str">
        <f t="shared" si="186"/>
        <v/>
      </c>
      <c r="CF155" s="4" t="str">
        <f t="shared" ref="CF155:CU169" si="187">IF(ISERROR(AR155/Z155*100),"",(AR155/Z155*100))</f>
        <v/>
      </c>
      <c r="CG155" s="4" t="str">
        <f t="shared" si="187"/>
        <v/>
      </c>
      <c r="CH155" s="4" t="str">
        <f t="shared" si="187"/>
        <v/>
      </c>
      <c r="CI155" s="4" t="str">
        <f t="shared" si="187"/>
        <v/>
      </c>
      <c r="CJ155" s="4" t="str">
        <f t="shared" si="187"/>
        <v/>
      </c>
      <c r="CK155" s="4" t="str">
        <f t="shared" si="187"/>
        <v/>
      </c>
      <c r="CL155" s="4" t="str">
        <f t="shared" si="187"/>
        <v/>
      </c>
      <c r="CM155" s="4" t="str">
        <f t="shared" si="187"/>
        <v/>
      </c>
      <c r="CN155" s="4" t="str">
        <f t="shared" si="187"/>
        <v/>
      </c>
      <c r="CO155" s="4" t="str">
        <f t="shared" si="187"/>
        <v/>
      </c>
      <c r="CP155" s="4" t="str">
        <f t="shared" si="187"/>
        <v/>
      </c>
      <c r="CQ155" s="4" t="str">
        <f t="shared" si="187"/>
        <v/>
      </c>
      <c r="CR155" s="4" t="str">
        <f t="shared" si="187"/>
        <v/>
      </c>
      <c r="CS155" s="4" t="str">
        <f t="shared" si="187"/>
        <v/>
      </c>
      <c r="CT155" s="4" t="str">
        <f t="shared" si="187"/>
        <v/>
      </c>
      <c r="CU155" s="4" t="str">
        <f t="shared" si="187"/>
        <v/>
      </c>
      <c r="CV155" s="4" t="str">
        <f t="shared" ref="CU155:DC170" si="188">IF(ISERROR(BH155/AP155*100),"",(BH155/AP155*100))</f>
        <v/>
      </c>
      <c r="CW155" s="4" t="str">
        <f t="shared" si="188"/>
        <v/>
      </c>
      <c r="CX155" s="4" t="str">
        <f t="shared" si="188"/>
        <v/>
      </c>
      <c r="CY155" s="4" t="str">
        <f t="shared" si="188"/>
        <v/>
      </c>
      <c r="CZ155" s="4" t="str">
        <f t="shared" si="188"/>
        <v/>
      </c>
      <c r="DA155" s="4" t="str">
        <f t="shared" si="188"/>
        <v/>
      </c>
      <c r="DB155" s="4" t="str">
        <f t="shared" si="188"/>
        <v/>
      </c>
      <c r="DC155" s="4" t="str">
        <f t="shared" si="188"/>
        <v/>
      </c>
      <c r="DW155" s="34" t="s">
        <v>259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260</v>
      </c>
      <c r="ED155" s="23">
        <f>+DN24+DN25+DN43+DN44+DN47+DN48</f>
        <v>2494.73</v>
      </c>
      <c r="EE155" s="23">
        <f>+EN148+EO148</f>
        <v>8</v>
      </c>
      <c r="EF155" s="59">
        <f t="shared" si="175"/>
        <v>3.206759849763301E-3</v>
      </c>
    </row>
    <row r="156" spans="1:215" s="1" customFormat="1" ht="15.75" hidden="1" customHeight="1">
      <c r="A156" s="60">
        <v>30100014</v>
      </c>
      <c r="B156" s="97"/>
      <c r="C156" s="74" t="s">
        <v>165</v>
      </c>
      <c r="D156" s="5"/>
      <c r="E156" s="22">
        <v>5.03</v>
      </c>
      <c r="F156" s="23">
        <f t="shared" si="176"/>
        <v>0</v>
      </c>
      <c r="G156" s="23"/>
      <c r="H156" s="23">
        <f t="shared" ref="H156:H219" si="189">SUM(AB156:BA156)</f>
        <v>0</v>
      </c>
      <c r="I156" s="23">
        <f t="shared" ref="I156:I219" si="190">SUM(BB156:BO156)</f>
        <v>0</v>
      </c>
      <c r="J156" s="23">
        <f t="shared" si="179"/>
        <v>0</v>
      </c>
      <c r="K156" s="23" t="str">
        <f t="shared" si="180"/>
        <v>0</v>
      </c>
      <c r="L156" s="23" t="str">
        <f t="shared" si="181"/>
        <v>0</v>
      </c>
      <c r="M156" s="10">
        <v>0.3</v>
      </c>
      <c r="N156" s="23">
        <f t="shared" si="182"/>
        <v>0</v>
      </c>
      <c r="O156" s="23">
        <f t="shared" si="183"/>
        <v>0.3</v>
      </c>
      <c r="P156" s="23" t="str">
        <f t="shared" si="184"/>
        <v/>
      </c>
      <c r="Q156" s="7">
        <v>0.05</v>
      </c>
      <c r="R156" s="6">
        <f t="shared" si="185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6"/>
        <v/>
      </c>
      <c r="BQ156" s="4" t="str">
        <f t="shared" si="186"/>
        <v/>
      </c>
      <c r="BR156" s="4" t="str">
        <f t="shared" si="186"/>
        <v/>
      </c>
      <c r="BS156" s="4">
        <f t="shared" si="186"/>
        <v>0</v>
      </c>
      <c r="BT156" s="4" t="str">
        <f t="shared" si="186"/>
        <v/>
      </c>
      <c r="BU156" s="4">
        <f t="shared" si="186"/>
        <v>0</v>
      </c>
      <c r="BV156" s="4" t="str">
        <f t="shared" si="186"/>
        <v/>
      </c>
      <c r="BW156" s="4">
        <f t="shared" si="186"/>
        <v>0</v>
      </c>
      <c r="BX156" s="4" t="str">
        <f t="shared" si="186"/>
        <v/>
      </c>
      <c r="BY156" s="4" t="str">
        <f t="shared" si="186"/>
        <v/>
      </c>
      <c r="BZ156" s="4" t="str">
        <f t="shared" si="186"/>
        <v/>
      </c>
      <c r="CA156" s="4" t="str">
        <f t="shared" si="186"/>
        <v/>
      </c>
      <c r="CB156" s="4" t="str">
        <f t="shared" si="186"/>
        <v/>
      </c>
      <c r="CC156" s="4" t="str">
        <f t="shared" si="186"/>
        <v/>
      </c>
      <c r="CD156" s="4" t="str">
        <f t="shared" si="186"/>
        <v/>
      </c>
      <c r="CE156" s="4" t="str">
        <f t="shared" si="186"/>
        <v/>
      </c>
      <c r="CF156" s="4" t="str">
        <f t="shared" si="187"/>
        <v/>
      </c>
      <c r="CG156" s="4" t="str">
        <f t="shared" si="187"/>
        <v/>
      </c>
      <c r="CH156" s="4" t="str">
        <f t="shared" si="187"/>
        <v/>
      </c>
      <c r="CI156" s="4" t="str">
        <f t="shared" si="187"/>
        <v/>
      </c>
      <c r="CJ156" s="4" t="str">
        <f t="shared" si="187"/>
        <v/>
      </c>
      <c r="CK156" s="4" t="str">
        <f t="shared" si="187"/>
        <v/>
      </c>
      <c r="CL156" s="4" t="str">
        <f t="shared" si="187"/>
        <v/>
      </c>
      <c r="CM156" s="4" t="str">
        <f t="shared" si="187"/>
        <v/>
      </c>
      <c r="CN156" s="4" t="str">
        <f t="shared" si="187"/>
        <v/>
      </c>
      <c r="CO156" s="4" t="str">
        <f t="shared" si="187"/>
        <v/>
      </c>
      <c r="CP156" s="4" t="str">
        <f t="shared" si="187"/>
        <v/>
      </c>
      <c r="CQ156" s="4" t="str">
        <f t="shared" si="187"/>
        <v/>
      </c>
      <c r="CR156" s="4" t="str">
        <f t="shared" si="187"/>
        <v/>
      </c>
      <c r="CS156" s="4" t="str">
        <f t="shared" si="187"/>
        <v/>
      </c>
      <c r="CT156" s="4" t="str">
        <f t="shared" si="187"/>
        <v/>
      </c>
      <c r="CU156" s="4" t="str">
        <f t="shared" si="187"/>
        <v/>
      </c>
      <c r="CV156" s="4" t="str">
        <f t="shared" si="188"/>
        <v/>
      </c>
      <c r="CW156" s="4" t="str">
        <f t="shared" si="188"/>
        <v/>
      </c>
      <c r="CX156" s="4" t="str">
        <f t="shared" si="188"/>
        <v/>
      </c>
      <c r="CY156" s="4" t="str">
        <f t="shared" si="188"/>
        <v/>
      </c>
      <c r="CZ156" s="4" t="str">
        <f t="shared" si="188"/>
        <v/>
      </c>
      <c r="DA156" s="4" t="str">
        <f t="shared" si="188"/>
        <v/>
      </c>
      <c r="DB156" s="4" t="str">
        <f t="shared" si="188"/>
        <v/>
      </c>
      <c r="DC156" s="4" t="str">
        <f t="shared" si="188"/>
        <v/>
      </c>
      <c r="DW156" s="34" t="s">
        <v>261</v>
      </c>
      <c r="DX156" s="66">
        <f>+DW149-DW148-DX148-EA148-DZ148</f>
        <v>0</v>
      </c>
      <c r="DY156" s="56">
        <f>+DX156/DW149</f>
        <v>0</v>
      </c>
      <c r="EA156" s="58">
        <v>4</v>
      </c>
      <c r="EB156" s="58" t="s">
        <v>50</v>
      </c>
      <c r="EC156" s="69" t="s">
        <v>262</v>
      </c>
      <c r="ED156" s="23">
        <f>+DN51+DN52+DN5+DN53+DN54+DN55+DN56+DN57+DN58+DN59</f>
        <v>5290.7899999999991</v>
      </c>
      <c r="EE156" s="23">
        <f>+EQ148</f>
        <v>7.9</v>
      </c>
      <c r="EF156" s="59">
        <f t="shared" si="175"/>
        <v>1.493160756711191E-3</v>
      </c>
    </row>
    <row r="157" spans="1:215" s="1" customFormat="1" ht="15.75" hidden="1" customHeight="1">
      <c r="A157" s="60">
        <v>30100010</v>
      </c>
      <c r="B157" s="97"/>
      <c r="C157" s="74" t="s">
        <v>122</v>
      </c>
      <c r="D157" s="5"/>
      <c r="E157" s="22">
        <v>5.03</v>
      </c>
      <c r="F157" s="23">
        <f t="shared" si="176"/>
        <v>0</v>
      </c>
      <c r="G157" s="23"/>
      <c r="H157" s="23">
        <f t="shared" si="189"/>
        <v>0</v>
      </c>
      <c r="I157" s="23">
        <f t="shared" si="190"/>
        <v>0</v>
      </c>
      <c r="J157" s="23">
        <f t="shared" si="179"/>
        <v>0</v>
      </c>
      <c r="K157" s="23" t="str">
        <f t="shared" si="180"/>
        <v>0</v>
      </c>
      <c r="L157" s="23" t="str">
        <f t="shared" si="181"/>
        <v>0</v>
      </c>
      <c r="M157" s="10">
        <v>0.3</v>
      </c>
      <c r="N157" s="23">
        <f t="shared" si="182"/>
        <v>0</v>
      </c>
      <c r="O157" s="23">
        <f t="shared" si="183"/>
        <v>0.3</v>
      </c>
      <c r="P157" s="23" t="str">
        <f t="shared" si="184"/>
        <v/>
      </c>
      <c r="Q157" s="7">
        <v>0.05</v>
      </c>
      <c r="R157" s="6">
        <f t="shared" si="185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6"/>
        <v/>
      </c>
      <c r="BQ157" s="4" t="str">
        <f t="shared" si="186"/>
        <v/>
      </c>
      <c r="BR157" s="4" t="str">
        <f t="shared" si="186"/>
        <v/>
      </c>
      <c r="BS157" s="4">
        <f t="shared" si="186"/>
        <v>0</v>
      </c>
      <c r="BT157" s="4" t="str">
        <f t="shared" si="186"/>
        <v/>
      </c>
      <c r="BU157" s="4">
        <f t="shared" si="186"/>
        <v>0</v>
      </c>
      <c r="BV157" s="4" t="str">
        <f t="shared" si="186"/>
        <v/>
      </c>
      <c r="BW157" s="4">
        <f t="shared" si="186"/>
        <v>0</v>
      </c>
      <c r="BX157" s="4" t="str">
        <f t="shared" si="186"/>
        <v/>
      </c>
      <c r="BY157" s="4" t="str">
        <f t="shared" si="186"/>
        <v/>
      </c>
      <c r="BZ157" s="4" t="str">
        <f t="shared" si="186"/>
        <v/>
      </c>
      <c r="CA157" s="4" t="str">
        <f t="shared" si="186"/>
        <v/>
      </c>
      <c r="CB157" s="4" t="str">
        <f t="shared" si="186"/>
        <v/>
      </c>
      <c r="CC157" s="4" t="str">
        <f t="shared" si="186"/>
        <v/>
      </c>
      <c r="CD157" s="4" t="str">
        <f t="shared" si="186"/>
        <v/>
      </c>
      <c r="CE157" s="4" t="str">
        <f t="shared" si="186"/>
        <v/>
      </c>
      <c r="CF157" s="4" t="str">
        <f t="shared" si="187"/>
        <v/>
      </c>
      <c r="CG157" s="4" t="str">
        <f t="shared" si="187"/>
        <v/>
      </c>
      <c r="CH157" s="4" t="str">
        <f t="shared" si="187"/>
        <v/>
      </c>
      <c r="CI157" s="4" t="str">
        <f t="shared" si="187"/>
        <v/>
      </c>
      <c r="CJ157" s="4" t="str">
        <f t="shared" si="187"/>
        <v/>
      </c>
      <c r="CK157" s="4" t="str">
        <f t="shared" si="187"/>
        <v/>
      </c>
      <c r="CL157" s="4" t="str">
        <f t="shared" si="187"/>
        <v/>
      </c>
      <c r="CM157" s="4" t="str">
        <f t="shared" si="187"/>
        <v/>
      </c>
      <c r="CN157" s="4" t="str">
        <f t="shared" si="187"/>
        <v/>
      </c>
      <c r="CO157" s="4" t="str">
        <f t="shared" si="187"/>
        <v/>
      </c>
      <c r="CP157" s="4" t="str">
        <f t="shared" si="187"/>
        <v/>
      </c>
      <c r="CQ157" s="4" t="str">
        <f t="shared" si="187"/>
        <v/>
      </c>
      <c r="CR157" s="4" t="str">
        <f t="shared" si="187"/>
        <v/>
      </c>
      <c r="CS157" s="4" t="str">
        <f t="shared" si="187"/>
        <v/>
      </c>
      <c r="CT157" s="4" t="str">
        <f t="shared" si="187"/>
        <v/>
      </c>
      <c r="CU157" s="4" t="str">
        <f t="shared" si="187"/>
        <v/>
      </c>
      <c r="CV157" s="4" t="str">
        <f t="shared" si="188"/>
        <v/>
      </c>
      <c r="CW157" s="4" t="str">
        <f t="shared" si="188"/>
        <v/>
      </c>
      <c r="CX157" s="4" t="str">
        <f t="shared" si="188"/>
        <v/>
      </c>
      <c r="CY157" s="4" t="str">
        <f t="shared" si="188"/>
        <v/>
      </c>
      <c r="CZ157" s="4" t="str">
        <f t="shared" si="188"/>
        <v/>
      </c>
      <c r="DA157" s="4" t="str">
        <f t="shared" si="188"/>
        <v/>
      </c>
      <c r="DB157" s="4" t="str">
        <f t="shared" si="188"/>
        <v/>
      </c>
      <c r="DC157" s="4" t="str">
        <f t="shared" si="188"/>
        <v/>
      </c>
      <c r="DW157" s="34" t="s">
        <v>17</v>
      </c>
      <c r="DX157" s="66">
        <f>+DW149</f>
        <v>6</v>
      </c>
      <c r="DY157" s="56">
        <f>+DX157/DW149</f>
        <v>1</v>
      </c>
      <c r="EA157" s="58">
        <v>5</v>
      </c>
      <c r="EB157" s="58" t="s">
        <v>51</v>
      </c>
      <c r="EC157" s="67" t="s">
        <v>257</v>
      </c>
      <c r="ED157" s="23">
        <f>+DN148</f>
        <v>27403.304999999997</v>
      </c>
      <c r="EE157" s="23">
        <f>+EF148</f>
        <v>23.2</v>
      </c>
      <c r="EF157" s="59">
        <f t="shared" si="175"/>
        <v>8.4661320961103054E-4</v>
      </c>
    </row>
    <row r="158" spans="1:215" s="1" customFormat="1" ht="15.75" hidden="1" customHeight="1">
      <c r="A158" s="60">
        <v>30100013</v>
      </c>
      <c r="B158" s="97"/>
      <c r="C158" s="74" t="s">
        <v>123</v>
      </c>
      <c r="D158" s="5"/>
      <c r="E158" s="22">
        <v>5.03</v>
      </c>
      <c r="F158" s="23">
        <f t="shared" si="176"/>
        <v>0</v>
      </c>
      <c r="G158" s="23"/>
      <c r="H158" s="23">
        <f t="shared" si="189"/>
        <v>0</v>
      </c>
      <c r="I158" s="23">
        <f t="shared" si="190"/>
        <v>0</v>
      </c>
      <c r="J158" s="23">
        <f t="shared" si="179"/>
        <v>0</v>
      </c>
      <c r="K158" s="23" t="str">
        <f t="shared" si="180"/>
        <v>0</v>
      </c>
      <c r="L158" s="23" t="str">
        <f t="shared" si="181"/>
        <v>0</v>
      </c>
      <c r="M158" s="10">
        <v>0.3</v>
      </c>
      <c r="N158" s="23">
        <f t="shared" si="182"/>
        <v>0</v>
      </c>
      <c r="O158" s="23">
        <f t="shared" si="183"/>
        <v>0.3</v>
      </c>
      <c r="P158" s="23" t="str">
        <f t="shared" si="184"/>
        <v/>
      </c>
      <c r="Q158" s="7">
        <v>0.05</v>
      </c>
      <c r="R158" s="6">
        <f t="shared" si="185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6"/>
        <v/>
      </c>
      <c r="BQ158" s="4" t="str">
        <f t="shared" si="186"/>
        <v/>
      </c>
      <c r="BR158" s="4" t="str">
        <f t="shared" si="186"/>
        <v/>
      </c>
      <c r="BS158" s="4">
        <f t="shared" si="186"/>
        <v>0</v>
      </c>
      <c r="BT158" s="4" t="str">
        <f t="shared" si="186"/>
        <v/>
      </c>
      <c r="BU158" s="4">
        <f t="shared" si="186"/>
        <v>0</v>
      </c>
      <c r="BV158" s="4" t="str">
        <f t="shared" si="186"/>
        <v/>
      </c>
      <c r="BW158" s="4">
        <f t="shared" si="186"/>
        <v>0</v>
      </c>
      <c r="BX158" s="4" t="str">
        <f t="shared" si="186"/>
        <v/>
      </c>
      <c r="BY158" s="4" t="str">
        <f t="shared" si="186"/>
        <v/>
      </c>
      <c r="BZ158" s="4" t="str">
        <f t="shared" si="186"/>
        <v/>
      </c>
      <c r="CA158" s="4" t="str">
        <f t="shared" si="186"/>
        <v/>
      </c>
      <c r="CB158" s="4" t="str">
        <f t="shared" si="186"/>
        <v/>
      </c>
      <c r="CC158" s="4" t="str">
        <f t="shared" si="186"/>
        <v/>
      </c>
      <c r="CD158" s="4" t="str">
        <f t="shared" si="186"/>
        <v/>
      </c>
      <c r="CE158" s="4" t="str">
        <f t="shared" si="186"/>
        <v/>
      </c>
      <c r="CF158" s="4" t="str">
        <f t="shared" si="187"/>
        <v/>
      </c>
      <c r="CG158" s="4" t="str">
        <f t="shared" si="187"/>
        <v/>
      </c>
      <c r="CH158" s="4" t="str">
        <f t="shared" si="187"/>
        <v/>
      </c>
      <c r="CI158" s="4" t="str">
        <f t="shared" si="187"/>
        <v/>
      </c>
      <c r="CJ158" s="4" t="str">
        <f t="shared" si="187"/>
        <v/>
      </c>
      <c r="CK158" s="4" t="str">
        <f t="shared" si="187"/>
        <v/>
      </c>
      <c r="CL158" s="4" t="str">
        <f t="shared" si="187"/>
        <v/>
      </c>
      <c r="CM158" s="4" t="str">
        <f t="shared" si="187"/>
        <v/>
      </c>
      <c r="CN158" s="4" t="str">
        <f t="shared" si="187"/>
        <v/>
      </c>
      <c r="CO158" s="4" t="str">
        <f t="shared" si="187"/>
        <v/>
      </c>
      <c r="CP158" s="4" t="str">
        <f t="shared" si="187"/>
        <v/>
      </c>
      <c r="CQ158" s="4" t="str">
        <f t="shared" si="187"/>
        <v/>
      </c>
      <c r="CR158" s="4" t="str">
        <f t="shared" si="187"/>
        <v/>
      </c>
      <c r="CS158" s="4" t="str">
        <f t="shared" si="187"/>
        <v/>
      </c>
      <c r="CT158" s="4" t="str">
        <f t="shared" si="187"/>
        <v/>
      </c>
      <c r="CU158" s="4" t="str">
        <f t="shared" si="187"/>
        <v/>
      </c>
      <c r="CV158" s="4" t="str">
        <f t="shared" si="188"/>
        <v/>
      </c>
      <c r="CW158" s="4" t="str">
        <f t="shared" si="188"/>
        <v/>
      </c>
      <c r="CX158" s="4" t="str">
        <f t="shared" si="188"/>
        <v/>
      </c>
      <c r="CY158" s="4" t="str">
        <f t="shared" si="188"/>
        <v/>
      </c>
      <c r="CZ158" s="4" t="str">
        <f t="shared" si="188"/>
        <v/>
      </c>
      <c r="DA158" s="4" t="str">
        <f t="shared" si="188"/>
        <v/>
      </c>
      <c r="DB158" s="4" t="str">
        <f t="shared" si="188"/>
        <v/>
      </c>
      <c r="DC158" s="4" t="str">
        <f t="shared" si="188"/>
        <v/>
      </c>
      <c r="EA158" s="58">
        <v>6</v>
      </c>
      <c r="EB158" s="58" t="s">
        <v>261</v>
      </c>
      <c r="EC158" s="67" t="s">
        <v>257</v>
      </c>
      <c r="ED158" s="23">
        <f>+DN148</f>
        <v>27403.304999999997</v>
      </c>
      <c r="EE158" s="23">
        <f>+DL148-EG148-EJ148-EN148-EO148-EQ148-EF148</f>
        <v>17.499999999999996</v>
      </c>
      <c r="EF158" s="59">
        <f t="shared" si="175"/>
        <v>6.3860910207728591E-4</v>
      </c>
    </row>
    <row r="159" spans="1:215" s="1" customFormat="1" ht="15.75" hidden="1" customHeight="1">
      <c r="A159" s="60">
        <v>30100011</v>
      </c>
      <c r="B159" s="96"/>
      <c r="C159" s="74" t="s">
        <v>124</v>
      </c>
      <c r="D159" s="5"/>
      <c r="E159" s="22">
        <v>5.03</v>
      </c>
      <c r="F159" s="23">
        <f t="shared" si="176"/>
        <v>0</v>
      </c>
      <c r="G159" s="23"/>
      <c r="H159" s="23">
        <f t="shared" si="189"/>
        <v>0</v>
      </c>
      <c r="I159" s="23">
        <f t="shared" si="190"/>
        <v>0</v>
      </c>
      <c r="J159" s="23">
        <f t="shared" si="179"/>
        <v>0</v>
      </c>
      <c r="K159" s="23" t="str">
        <f t="shared" si="180"/>
        <v>0</v>
      </c>
      <c r="L159" s="23" t="str">
        <f t="shared" si="181"/>
        <v>0</v>
      </c>
      <c r="M159" s="10">
        <v>0.3</v>
      </c>
      <c r="N159" s="23">
        <f t="shared" si="182"/>
        <v>0</v>
      </c>
      <c r="O159" s="23">
        <f t="shared" si="183"/>
        <v>0.3</v>
      </c>
      <c r="P159" s="23" t="str">
        <f t="shared" si="184"/>
        <v/>
      </c>
      <c r="Q159" s="7">
        <v>0.05</v>
      </c>
      <c r="R159" s="6">
        <f t="shared" si="185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6"/>
        <v/>
      </c>
      <c r="BQ159" s="4" t="str">
        <f t="shared" si="186"/>
        <v/>
      </c>
      <c r="BR159" s="4" t="str">
        <f t="shared" si="186"/>
        <v/>
      </c>
      <c r="BS159" s="4">
        <f t="shared" si="186"/>
        <v>0</v>
      </c>
      <c r="BT159" s="4" t="str">
        <f t="shared" si="186"/>
        <v/>
      </c>
      <c r="BU159" s="4">
        <f t="shared" si="186"/>
        <v>0</v>
      </c>
      <c r="BV159" s="4" t="str">
        <f t="shared" si="186"/>
        <v/>
      </c>
      <c r="BW159" s="4">
        <f t="shared" si="186"/>
        <v>0</v>
      </c>
      <c r="BX159" s="4" t="str">
        <f t="shared" si="186"/>
        <v/>
      </c>
      <c r="BY159" s="4" t="str">
        <f t="shared" si="186"/>
        <v/>
      </c>
      <c r="BZ159" s="4" t="str">
        <f t="shared" si="186"/>
        <v/>
      </c>
      <c r="CA159" s="4" t="str">
        <f t="shared" si="186"/>
        <v/>
      </c>
      <c r="CB159" s="4" t="str">
        <f t="shared" si="186"/>
        <v/>
      </c>
      <c r="CC159" s="4" t="str">
        <f t="shared" si="186"/>
        <v/>
      </c>
      <c r="CD159" s="4" t="str">
        <f t="shared" si="186"/>
        <v/>
      </c>
      <c r="CE159" s="4" t="str">
        <f t="shared" si="186"/>
        <v/>
      </c>
      <c r="CF159" s="4" t="str">
        <f t="shared" si="187"/>
        <v/>
      </c>
      <c r="CG159" s="4" t="str">
        <f t="shared" si="187"/>
        <v/>
      </c>
      <c r="CH159" s="4" t="str">
        <f t="shared" si="187"/>
        <v/>
      </c>
      <c r="CI159" s="4" t="str">
        <f t="shared" si="187"/>
        <v/>
      </c>
      <c r="CJ159" s="4" t="str">
        <f t="shared" si="187"/>
        <v/>
      </c>
      <c r="CK159" s="4" t="str">
        <f t="shared" si="187"/>
        <v/>
      </c>
      <c r="CL159" s="4" t="str">
        <f t="shared" si="187"/>
        <v/>
      </c>
      <c r="CM159" s="4" t="str">
        <f t="shared" si="187"/>
        <v/>
      </c>
      <c r="CN159" s="4" t="str">
        <f t="shared" si="187"/>
        <v/>
      </c>
      <c r="CO159" s="4" t="str">
        <f t="shared" si="187"/>
        <v/>
      </c>
      <c r="CP159" s="4" t="str">
        <f t="shared" si="187"/>
        <v/>
      </c>
      <c r="CQ159" s="4" t="str">
        <f t="shared" si="187"/>
        <v/>
      </c>
      <c r="CR159" s="4" t="str">
        <f t="shared" si="187"/>
        <v/>
      </c>
      <c r="CS159" s="4" t="str">
        <f t="shared" si="187"/>
        <v/>
      </c>
      <c r="CT159" s="4" t="str">
        <f t="shared" si="187"/>
        <v/>
      </c>
      <c r="CU159" s="4" t="str">
        <f t="shared" si="187"/>
        <v/>
      </c>
      <c r="CV159" s="4" t="str">
        <f t="shared" si="188"/>
        <v/>
      </c>
      <c r="CW159" s="4" t="str">
        <f t="shared" si="188"/>
        <v/>
      </c>
      <c r="CX159" s="4" t="str">
        <f t="shared" si="188"/>
        <v/>
      </c>
      <c r="CY159" s="4" t="str">
        <f t="shared" si="188"/>
        <v/>
      </c>
      <c r="CZ159" s="4" t="str">
        <f t="shared" si="188"/>
        <v/>
      </c>
      <c r="DA159" s="4" t="str">
        <f t="shared" si="188"/>
        <v/>
      </c>
      <c r="DB159" s="4" t="str">
        <f t="shared" si="188"/>
        <v/>
      </c>
      <c r="DC159" s="4" t="str">
        <f t="shared" si="188"/>
        <v/>
      </c>
      <c r="EA159" s="58">
        <v>7</v>
      </c>
      <c r="EB159" s="138" t="s">
        <v>263</v>
      </c>
      <c r="EC159" s="139"/>
      <c r="ED159" s="23">
        <f>+DN148</f>
        <v>27403.304999999997</v>
      </c>
      <c r="EE159" s="23">
        <f>+DL148</f>
        <v>150.19999999999999</v>
      </c>
      <c r="EF159" s="59">
        <f>+EE159/ED159</f>
        <v>5.4810906932576198E-3</v>
      </c>
    </row>
    <row r="160" spans="1:215" s="1" customFormat="1" ht="15.75" hidden="1" customHeight="1">
      <c r="A160" s="60">
        <v>30100016</v>
      </c>
      <c r="B160" s="95" t="s">
        <v>125</v>
      </c>
      <c r="C160" s="74" t="s">
        <v>126</v>
      </c>
      <c r="D160" s="5"/>
      <c r="E160" s="22">
        <v>5.03</v>
      </c>
      <c r="F160" s="23">
        <f t="shared" si="176"/>
        <v>0</v>
      </c>
      <c r="G160" s="23"/>
      <c r="H160" s="23">
        <f t="shared" si="189"/>
        <v>0</v>
      </c>
      <c r="I160" s="23">
        <f t="shared" si="190"/>
        <v>0</v>
      </c>
      <c r="J160" s="23">
        <f t="shared" si="179"/>
        <v>0</v>
      </c>
      <c r="K160" s="23" t="str">
        <f t="shared" si="180"/>
        <v>0</v>
      </c>
      <c r="L160" s="23" t="str">
        <f t="shared" si="181"/>
        <v>0</v>
      </c>
      <c r="M160" s="10">
        <v>0.3</v>
      </c>
      <c r="N160" s="23">
        <f t="shared" si="182"/>
        <v>0</v>
      </c>
      <c r="O160" s="23">
        <f t="shared" si="183"/>
        <v>0.3</v>
      </c>
      <c r="P160" s="23" t="str">
        <f t="shared" si="184"/>
        <v/>
      </c>
      <c r="Q160" s="7">
        <v>0.05</v>
      </c>
      <c r="R160" s="6">
        <f t="shared" si="185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6"/>
        <v/>
      </c>
      <c r="BQ160" s="4" t="str">
        <f t="shared" si="186"/>
        <v/>
      </c>
      <c r="BR160" s="4" t="str">
        <f t="shared" si="186"/>
        <v/>
      </c>
      <c r="BS160" s="4">
        <f t="shared" si="186"/>
        <v>0</v>
      </c>
      <c r="BT160" s="4" t="str">
        <f t="shared" si="186"/>
        <v/>
      </c>
      <c r="BU160" s="4">
        <f t="shared" si="186"/>
        <v>0</v>
      </c>
      <c r="BV160" s="4" t="str">
        <f t="shared" si="186"/>
        <v/>
      </c>
      <c r="BW160" s="4">
        <f t="shared" si="186"/>
        <v>0</v>
      </c>
      <c r="BX160" s="4" t="str">
        <f t="shared" si="186"/>
        <v/>
      </c>
      <c r="BY160" s="4" t="str">
        <f t="shared" si="186"/>
        <v/>
      </c>
      <c r="BZ160" s="4" t="str">
        <f t="shared" si="186"/>
        <v/>
      </c>
      <c r="CA160" s="4" t="str">
        <f t="shared" si="186"/>
        <v/>
      </c>
      <c r="CB160" s="4" t="str">
        <f t="shared" si="186"/>
        <v/>
      </c>
      <c r="CC160" s="4" t="str">
        <f t="shared" si="186"/>
        <v/>
      </c>
      <c r="CD160" s="4" t="str">
        <f t="shared" si="186"/>
        <v/>
      </c>
      <c r="CE160" s="4" t="str">
        <f t="shared" si="186"/>
        <v/>
      </c>
      <c r="CF160" s="4" t="str">
        <f t="shared" si="187"/>
        <v/>
      </c>
      <c r="CG160" s="4" t="str">
        <f t="shared" si="187"/>
        <v/>
      </c>
      <c r="CH160" s="4" t="str">
        <f t="shared" si="187"/>
        <v/>
      </c>
      <c r="CI160" s="4" t="str">
        <f t="shared" si="187"/>
        <v/>
      </c>
      <c r="CJ160" s="4" t="str">
        <f t="shared" si="187"/>
        <v/>
      </c>
      <c r="CK160" s="4" t="str">
        <f t="shared" si="187"/>
        <v/>
      </c>
      <c r="CL160" s="4" t="str">
        <f t="shared" si="187"/>
        <v/>
      </c>
      <c r="CM160" s="4" t="str">
        <f t="shared" si="187"/>
        <v/>
      </c>
      <c r="CN160" s="4" t="str">
        <f t="shared" si="187"/>
        <v/>
      </c>
      <c r="CO160" s="4" t="str">
        <f t="shared" si="187"/>
        <v/>
      </c>
      <c r="CP160" s="4" t="str">
        <f t="shared" si="187"/>
        <v/>
      </c>
      <c r="CQ160" s="4" t="str">
        <f t="shared" si="187"/>
        <v/>
      </c>
      <c r="CR160" s="4" t="str">
        <f t="shared" si="187"/>
        <v/>
      </c>
      <c r="CS160" s="4" t="str">
        <f t="shared" si="187"/>
        <v/>
      </c>
      <c r="CT160" s="4" t="str">
        <f t="shared" si="187"/>
        <v/>
      </c>
      <c r="CU160" s="4" t="str">
        <f t="shared" si="187"/>
        <v/>
      </c>
      <c r="CV160" s="4" t="str">
        <f t="shared" si="188"/>
        <v/>
      </c>
      <c r="CW160" s="4" t="str">
        <f t="shared" si="188"/>
        <v/>
      </c>
      <c r="CX160" s="4" t="str">
        <f t="shared" si="188"/>
        <v/>
      </c>
      <c r="CY160" s="4" t="str">
        <f t="shared" si="188"/>
        <v/>
      </c>
      <c r="CZ160" s="4" t="str">
        <f t="shared" si="188"/>
        <v/>
      </c>
      <c r="DA160" s="4" t="str">
        <f t="shared" si="188"/>
        <v/>
      </c>
      <c r="DB160" s="4" t="str">
        <f t="shared" si="188"/>
        <v/>
      </c>
      <c r="DC160" s="4" t="str">
        <f t="shared" si="188"/>
        <v/>
      </c>
    </row>
    <row r="161" spans="1:107" s="1" customFormat="1" ht="14.25" hidden="1" customHeight="1">
      <c r="A161" s="60">
        <v>30100017</v>
      </c>
      <c r="B161" s="97"/>
      <c r="C161" s="74" t="s">
        <v>128</v>
      </c>
      <c r="D161" s="5"/>
      <c r="E161" s="22">
        <v>5.03</v>
      </c>
      <c r="F161" s="23">
        <f t="shared" si="176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79"/>
        <v>0</v>
      </c>
      <c r="K161" s="23" t="str">
        <f t="shared" si="180"/>
        <v>0</v>
      </c>
      <c r="L161" s="23" t="str">
        <f t="shared" si="181"/>
        <v>0</v>
      </c>
      <c r="M161" s="10">
        <v>0.3</v>
      </c>
      <c r="N161" s="23">
        <f t="shared" si="182"/>
        <v>0</v>
      </c>
      <c r="O161" s="23">
        <f t="shared" si="183"/>
        <v>0.3</v>
      </c>
      <c r="P161" s="23" t="str">
        <f t="shared" si="184"/>
        <v/>
      </c>
      <c r="Q161" s="7">
        <v>0.05</v>
      </c>
      <c r="R161" s="6">
        <f t="shared" si="185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6"/>
        <v/>
      </c>
      <c r="BQ161" s="4" t="str">
        <f t="shared" si="186"/>
        <v/>
      </c>
      <c r="BR161" s="4" t="str">
        <f t="shared" si="186"/>
        <v/>
      </c>
      <c r="BS161" s="4">
        <f t="shared" si="186"/>
        <v>0</v>
      </c>
      <c r="BT161" s="4" t="str">
        <f t="shared" si="186"/>
        <v/>
      </c>
      <c r="BU161" s="4">
        <f t="shared" si="186"/>
        <v>0</v>
      </c>
      <c r="BV161" s="4" t="str">
        <f t="shared" si="186"/>
        <v/>
      </c>
      <c r="BW161" s="4">
        <f t="shared" si="186"/>
        <v>0</v>
      </c>
      <c r="BX161" s="4" t="str">
        <f t="shared" si="186"/>
        <v/>
      </c>
      <c r="BY161" s="4" t="str">
        <f t="shared" si="186"/>
        <v/>
      </c>
      <c r="BZ161" s="4" t="str">
        <f t="shared" si="186"/>
        <v/>
      </c>
      <c r="CA161" s="4" t="str">
        <f t="shared" si="186"/>
        <v/>
      </c>
      <c r="CB161" s="4" t="str">
        <f t="shared" si="186"/>
        <v/>
      </c>
      <c r="CC161" s="4" t="str">
        <f t="shared" si="186"/>
        <v/>
      </c>
      <c r="CD161" s="4" t="str">
        <f t="shared" si="186"/>
        <v/>
      </c>
      <c r="CE161" s="4" t="str">
        <f t="shared" si="186"/>
        <v/>
      </c>
      <c r="CF161" s="4" t="str">
        <f t="shared" si="187"/>
        <v/>
      </c>
      <c r="CG161" s="4" t="str">
        <f t="shared" si="187"/>
        <v/>
      </c>
      <c r="CH161" s="4" t="str">
        <f t="shared" si="187"/>
        <v/>
      </c>
      <c r="CI161" s="4" t="str">
        <f t="shared" si="187"/>
        <v/>
      </c>
      <c r="CJ161" s="4" t="str">
        <f t="shared" si="187"/>
        <v/>
      </c>
      <c r="CK161" s="4" t="str">
        <f t="shared" si="187"/>
        <v/>
      </c>
      <c r="CL161" s="4" t="str">
        <f t="shared" si="187"/>
        <v/>
      </c>
      <c r="CM161" s="4" t="str">
        <f t="shared" si="187"/>
        <v/>
      </c>
      <c r="CN161" s="4" t="str">
        <f t="shared" si="187"/>
        <v/>
      </c>
      <c r="CO161" s="4" t="str">
        <f t="shared" si="187"/>
        <v/>
      </c>
      <c r="CP161" s="4" t="str">
        <f t="shared" si="187"/>
        <v/>
      </c>
      <c r="CQ161" s="4" t="str">
        <f t="shared" si="187"/>
        <v/>
      </c>
      <c r="CR161" s="4" t="str">
        <f t="shared" si="187"/>
        <v/>
      </c>
      <c r="CS161" s="4" t="str">
        <f t="shared" si="187"/>
        <v/>
      </c>
      <c r="CT161" s="4" t="str">
        <f t="shared" si="187"/>
        <v/>
      </c>
      <c r="CU161" s="4" t="str">
        <f t="shared" si="187"/>
        <v/>
      </c>
      <c r="CV161" s="4" t="str">
        <f t="shared" si="188"/>
        <v/>
      </c>
      <c r="CW161" s="4" t="str">
        <f t="shared" si="188"/>
        <v/>
      </c>
      <c r="CX161" s="4" t="str">
        <f t="shared" si="188"/>
        <v/>
      </c>
      <c r="CY161" s="4" t="str">
        <f t="shared" si="188"/>
        <v/>
      </c>
      <c r="CZ161" s="4" t="str">
        <f t="shared" si="188"/>
        <v/>
      </c>
      <c r="DA161" s="4" t="str">
        <f t="shared" si="188"/>
        <v/>
      </c>
      <c r="DB161" s="4" t="str">
        <f t="shared" si="188"/>
        <v/>
      </c>
      <c r="DC161" s="4" t="str">
        <f t="shared" si="188"/>
        <v/>
      </c>
    </row>
    <row r="162" spans="1:107" s="1" customFormat="1" ht="14.25" hidden="1" customHeight="1">
      <c r="A162" s="60">
        <v>30100015</v>
      </c>
      <c r="B162" s="96"/>
      <c r="C162" s="74" t="s">
        <v>130</v>
      </c>
      <c r="D162" s="5"/>
      <c r="E162" s="22">
        <v>5.03</v>
      </c>
      <c r="F162" s="23">
        <f t="shared" si="176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79"/>
        <v>0</v>
      </c>
      <c r="K162" s="23" t="str">
        <f t="shared" si="180"/>
        <v>0</v>
      </c>
      <c r="L162" s="23" t="str">
        <f t="shared" si="181"/>
        <v>0</v>
      </c>
      <c r="M162" s="10">
        <v>0.3</v>
      </c>
      <c r="N162" s="23">
        <f t="shared" si="182"/>
        <v>0</v>
      </c>
      <c r="O162" s="23">
        <f t="shared" si="183"/>
        <v>0.3</v>
      </c>
      <c r="P162" s="23" t="str">
        <f t="shared" si="184"/>
        <v/>
      </c>
      <c r="Q162" s="7">
        <v>0.05</v>
      </c>
      <c r="R162" s="6">
        <f t="shared" si="185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6"/>
        <v/>
      </c>
      <c r="BQ162" s="4" t="str">
        <f t="shared" si="186"/>
        <v/>
      </c>
      <c r="BR162" s="4" t="str">
        <f t="shared" si="186"/>
        <v/>
      </c>
      <c r="BS162" s="4">
        <f t="shared" si="186"/>
        <v>0</v>
      </c>
      <c r="BT162" s="4" t="str">
        <f t="shared" si="186"/>
        <v/>
      </c>
      <c r="BU162" s="4">
        <f t="shared" si="186"/>
        <v>0</v>
      </c>
      <c r="BV162" s="4" t="str">
        <f t="shared" si="186"/>
        <v/>
      </c>
      <c r="BW162" s="4">
        <f t="shared" si="186"/>
        <v>0</v>
      </c>
      <c r="BX162" s="4" t="str">
        <f t="shared" si="186"/>
        <v/>
      </c>
      <c r="BY162" s="4" t="str">
        <f t="shared" si="186"/>
        <v/>
      </c>
      <c r="BZ162" s="4" t="str">
        <f t="shared" si="186"/>
        <v/>
      </c>
      <c r="CA162" s="4" t="str">
        <f t="shared" si="186"/>
        <v/>
      </c>
      <c r="CB162" s="4" t="str">
        <f t="shared" si="186"/>
        <v/>
      </c>
      <c r="CC162" s="4" t="str">
        <f t="shared" si="186"/>
        <v/>
      </c>
      <c r="CD162" s="4" t="str">
        <f t="shared" si="186"/>
        <v/>
      </c>
      <c r="CE162" s="4" t="str">
        <f t="shared" si="186"/>
        <v/>
      </c>
      <c r="CF162" s="4" t="str">
        <f t="shared" si="187"/>
        <v/>
      </c>
      <c r="CG162" s="4" t="str">
        <f t="shared" si="187"/>
        <v/>
      </c>
      <c r="CH162" s="4" t="str">
        <f t="shared" si="187"/>
        <v/>
      </c>
      <c r="CI162" s="4" t="str">
        <f t="shared" si="187"/>
        <v/>
      </c>
      <c r="CJ162" s="4" t="str">
        <f t="shared" si="187"/>
        <v/>
      </c>
      <c r="CK162" s="4" t="str">
        <f t="shared" si="187"/>
        <v/>
      </c>
      <c r="CL162" s="4" t="str">
        <f t="shared" si="187"/>
        <v/>
      </c>
      <c r="CM162" s="4" t="str">
        <f t="shared" si="187"/>
        <v/>
      </c>
      <c r="CN162" s="4" t="str">
        <f t="shared" si="187"/>
        <v/>
      </c>
      <c r="CO162" s="4" t="str">
        <f t="shared" si="187"/>
        <v/>
      </c>
      <c r="CP162" s="4" t="str">
        <f t="shared" si="187"/>
        <v/>
      </c>
      <c r="CQ162" s="4" t="str">
        <f t="shared" si="187"/>
        <v/>
      </c>
      <c r="CR162" s="4" t="str">
        <f t="shared" si="187"/>
        <v/>
      </c>
      <c r="CS162" s="4" t="str">
        <f t="shared" si="187"/>
        <v/>
      </c>
      <c r="CT162" s="4" t="str">
        <f t="shared" si="187"/>
        <v/>
      </c>
      <c r="CU162" s="4" t="str">
        <f t="shared" si="188"/>
        <v/>
      </c>
      <c r="CV162" s="4" t="str">
        <f t="shared" si="188"/>
        <v/>
      </c>
      <c r="CW162" s="4" t="str">
        <f t="shared" si="188"/>
        <v/>
      </c>
      <c r="CX162" s="4" t="str">
        <f t="shared" si="188"/>
        <v/>
      </c>
      <c r="CY162" s="4" t="str">
        <f t="shared" si="188"/>
        <v/>
      </c>
      <c r="CZ162" s="4" t="str">
        <f t="shared" si="188"/>
        <v/>
      </c>
      <c r="DA162" s="4" t="str">
        <f t="shared" si="188"/>
        <v/>
      </c>
      <c r="DB162" s="4" t="str">
        <f t="shared" si="188"/>
        <v/>
      </c>
      <c r="DC162" s="4" t="str">
        <f t="shared" si="188"/>
        <v/>
      </c>
    </row>
    <row r="163" spans="1:107" s="1" customFormat="1" ht="14.25" hidden="1" customHeight="1">
      <c r="A163" s="60">
        <v>30100031</v>
      </c>
      <c r="B163" s="131" t="s">
        <v>131</v>
      </c>
      <c r="C163" s="74" t="s">
        <v>124</v>
      </c>
      <c r="D163" s="5"/>
      <c r="E163" s="22">
        <v>5.03</v>
      </c>
      <c r="F163" s="23">
        <f t="shared" si="176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79"/>
        <v>0</v>
      </c>
      <c r="K163" s="23" t="str">
        <f t="shared" si="180"/>
        <v>0</v>
      </c>
      <c r="L163" s="23" t="str">
        <f t="shared" si="181"/>
        <v>0</v>
      </c>
      <c r="M163" s="10">
        <v>0.35</v>
      </c>
      <c r="N163" s="23">
        <f t="shared" si="182"/>
        <v>0</v>
      </c>
      <c r="O163" s="23">
        <f t="shared" si="183"/>
        <v>0.35</v>
      </c>
      <c r="P163" s="23" t="str">
        <f t="shared" si="184"/>
        <v/>
      </c>
      <c r="Q163" s="7">
        <v>0.3</v>
      </c>
      <c r="R163" s="6">
        <f t="shared" si="185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6"/>
        <v/>
      </c>
      <c r="BQ163" s="4" t="str">
        <f t="shared" si="186"/>
        <v/>
      </c>
      <c r="BR163" s="4" t="str">
        <f t="shared" si="186"/>
        <v/>
      </c>
      <c r="BS163" s="4">
        <f t="shared" si="186"/>
        <v>0</v>
      </c>
      <c r="BT163" s="4" t="str">
        <f t="shared" si="186"/>
        <v/>
      </c>
      <c r="BU163" s="4">
        <f t="shared" si="186"/>
        <v>0</v>
      </c>
      <c r="BV163" s="4" t="str">
        <f t="shared" si="186"/>
        <v/>
      </c>
      <c r="BW163" s="4">
        <f t="shared" si="186"/>
        <v>0</v>
      </c>
      <c r="BX163" s="4" t="str">
        <f t="shared" si="186"/>
        <v/>
      </c>
      <c r="BY163" s="4" t="str">
        <f t="shared" si="186"/>
        <v/>
      </c>
      <c r="BZ163" s="4" t="str">
        <f t="shared" si="186"/>
        <v/>
      </c>
      <c r="CA163" s="4" t="str">
        <f t="shared" si="186"/>
        <v/>
      </c>
      <c r="CB163" s="4" t="str">
        <f t="shared" si="186"/>
        <v/>
      </c>
      <c r="CC163" s="4" t="str">
        <f t="shared" si="186"/>
        <v/>
      </c>
      <c r="CD163" s="4" t="str">
        <f t="shared" si="186"/>
        <v/>
      </c>
      <c r="CE163" s="4" t="str">
        <f t="shared" si="186"/>
        <v/>
      </c>
      <c r="CF163" s="4" t="str">
        <f t="shared" si="187"/>
        <v/>
      </c>
      <c r="CG163" s="4" t="str">
        <f t="shared" si="187"/>
        <v/>
      </c>
      <c r="CH163" s="4" t="str">
        <f t="shared" si="187"/>
        <v/>
      </c>
      <c r="CI163" s="4" t="str">
        <f t="shared" si="187"/>
        <v/>
      </c>
      <c r="CJ163" s="4" t="str">
        <f t="shared" si="187"/>
        <v/>
      </c>
      <c r="CK163" s="4" t="str">
        <f t="shared" si="187"/>
        <v/>
      </c>
      <c r="CL163" s="4" t="str">
        <f t="shared" si="187"/>
        <v/>
      </c>
      <c r="CM163" s="4" t="str">
        <f t="shared" si="187"/>
        <v/>
      </c>
      <c r="CN163" s="4" t="str">
        <f t="shared" si="187"/>
        <v/>
      </c>
      <c r="CO163" s="4" t="str">
        <f t="shared" si="187"/>
        <v/>
      </c>
      <c r="CP163" s="4" t="str">
        <f t="shared" si="187"/>
        <v/>
      </c>
      <c r="CQ163" s="4" t="str">
        <f t="shared" si="187"/>
        <v/>
      </c>
      <c r="CR163" s="4" t="str">
        <f t="shared" si="187"/>
        <v/>
      </c>
      <c r="CS163" s="4" t="str">
        <f t="shared" si="187"/>
        <v/>
      </c>
      <c r="CT163" s="4" t="str">
        <f t="shared" si="187"/>
        <v/>
      </c>
      <c r="CU163" s="4" t="str">
        <f t="shared" si="188"/>
        <v/>
      </c>
      <c r="CV163" s="4" t="str">
        <f t="shared" si="188"/>
        <v/>
      </c>
      <c r="CW163" s="4" t="str">
        <f t="shared" si="188"/>
        <v/>
      </c>
      <c r="CX163" s="4" t="str">
        <f t="shared" si="188"/>
        <v/>
      </c>
      <c r="CY163" s="4" t="str">
        <f t="shared" si="188"/>
        <v/>
      </c>
      <c r="CZ163" s="4" t="str">
        <f t="shared" si="188"/>
        <v/>
      </c>
      <c r="DA163" s="4" t="str">
        <f t="shared" si="188"/>
        <v/>
      </c>
      <c r="DB163" s="4" t="str">
        <f t="shared" si="188"/>
        <v/>
      </c>
      <c r="DC163" s="4" t="str">
        <f t="shared" si="188"/>
        <v/>
      </c>
    </row>
    <row r="164" spans="1:107" s="1" customFormat="1" ht="14.25" hidden="1" customHeight="1">
      <c r="A164" s="60">
        <v>30100033</v>
      </c>
      <c r="B164" s="131"/>
      <c r="C164" s="74" t="s">
        <v>132</v>
      </c>
      <c r="D164" s="5"/>
      <c r="E164" s="22">
        <v>5.03</v>
      </c>
      <c r="F164" s="23">
        <f t="shared" si="176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79"/>
        <v>0</v>
      </c>
      <c r="K164" s="23" t="str">
        <f t="shared" si="180"/>
        <v>0</v>
      </c>
      <c r="L164" s="23" t="str">
        <f t="shared" si="181"/>
        <v>0</v>
      </c>
      <c r="M164" s="10">
        <v>0.35</v>
      </c>
      <c r="N164" s="23">
        <f t="shared" si="182"/>
        <v>0</v>
      </c>
      <c r="O164" s="23">
        <f t="shared" si="183"/>
        <v>0.35</v>
      </c>
      <c r="P164" s="23" t="str">
        <f t="shared" si="184"/>
        <v/>
      </c>
      <c r="Q164" s="7">
        <v>0.3</v>
      </c>
      <c r="R164" s="6">
        <f t="shared" si="185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6"/>
        <v/>
      </c>
      <c r="BQ164" s="4" t="str">
        <f t="shared" si="186"/>
        <v/>
      </c>
      <c r="BR164" s="4" t="str">
        <f t="shared" si="186"/>
        <v/>
      </c>
      <c r="BS164" s="4">
        <f t="shared" si="186"/>
        <v>0</v>
      </c>
      <c r="BT164" s="4" t="str">
        <f t="shared" si="186"/>
        <v/>
      </c>
      <c r="BU164" s="4">
        <f t="shared" si="186"/>
        <v>0</v>
      </c>
      <c r="BV164" s="4" t="str">
        <f t="shared" si="186"/>
        <v/>
      </c>
      <c r="BW164" s="4">
        <f t="shared" si="186"/>
        <v>0</v>
      </c>
      <c r="BX164" s="4" t="str">
        <f t="shared" si="186"/>
        <v/>
      </c>
      <c r="BY164" s="4" t="str">
        <f t="shared" si="186"/>
        <v/>
      </c>
      <c r="BZ164" s="4" t="str">
        <f t="shared" si="186"/>
        <v/>
      </c>
      <c r="CA164" s="4" t="str">
        <f t="shared" si="186"/>
        <v/>
      </c>
      <c r="CB164" s="4" t="str">
        <f t="shared" si="186"/>
        <v/>
      </c>
      <c r="CC164" s="4" t="str">
        <f t="shared" si="186"/>
        <v/>
      </c>
      <c r="CD164" s="4" t="str">
        <f t="shared" si="186"/>
        <v/>
      </c>
      <c r="CE164" s="4" t="str">
        <f t="shared" si="186"/>
        <v/>
      </c>
      <c r="CF164" s="4" t="str">
        <f t="shared" si="187"/>
        <v/>
      </c>
      <c r="CG164" s="4" t="str">
        <f t="shared" si="187"/>
        <v/>
      </c>
      <c r="CH164" s="4" t="str">
        <f t="shared" si="187"/>
        <v/>
      </c>
      <c r="CI164" s="4" t="str">
        <f t="shared" si="187"/>
        <v/>
      </c>
      <c r="CJ164" s="4" t="str">
        <f t="shared" si="187"/>
        <v/>
      </c>
      <c r="CK164" s="4" t="str">
        <f t="shared" si="187"/>
        <v/>
      </c>
      <c r="CL164" s="4" t="str">
        <f t="shared" si="187"/>
        <v/>
      </c>
      <c r="CM164" s="4" t="str">
        <f t="shared" si="187"/>
        <v/>
      </c>
      <c r="CN164" s="4" t="str">
        <f t="shared" si="187"/>
        <v/>
      </c>
      <c r="CO164" s="4" t="str">
        <f t="shared" si="187"/>
        <v/>
      </c>
      <c r="CP164" s="4" t="str">
        <f t="shared" si="187"/>
        <v/>
      </c>
      <c r="CQ164" s="4" t="str">
        <f t="shared" si="187"/>
        <v/>
      </c>
      <c r="CR164" s="4" t="str">
        <f t="shared" si="187"/>
        <v/>
      </c>
      <c r="CS164" s="4" t="str">
        <f t="shared" si="187"/>
        <v/>
      </c>
      <c r="CT164" s="4" t="str">
        <f t="shared" si="187"/>
        <v/>
      </c>
      <c r="CU164" s="4" t="str">
        <f t="shared" si="188"/>
        <v/>
      </c>
      <c r="CV164" s="4" t="str">
        <f t="shared" si="188"/>
        <v/>
      </c>
      <c r="CW164" s="4" t="str">
        <f t="shared" si="188"/>
        <v/>
      </c>
      <c r="CX164" s="4" t="str">
        <f t="shared" si="188"/>
        <v/>
      </c>
      <c r="CY164" s="4" t="str">
        <f t="shared" si="188"/>
        <v/>
      </c>
      <c r="CZ164" s="4" t="str">
        <f t="shared" si="188"/>
        <v/>
      </c>
      <c r="DA164" s="4" t="str">
        <f t="shared" si="188"/>
        <v/>
      </c>
      <c r="DB164" s="4" t="str">
        <f t="shared" si="188"/>
        <v/>
      </c>
      <c r="DC164" s="4" t="str">
        <f t="shared" si="188"/>
        <v/>
      </c>
    </row>
    <row r="165" spans="1:107" s="1" customFormat="1" ht="14.25" hidden="1" customHeight="1">
      <c r="A165" s="60">
        <v>30100062</v>
      </c>
      <c r="B165" s="131"/>
      <c r="C165" s="74" t="s">
        <v>133</v>
      </c>
      <c r="D165" s="5"/>
      <c r="E165" s="22">
        <v>5.03</v>
      </c>
      <c r="F165" s="23">
        <f t="shared" si="176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79"/>
        <v>0</v>
      </c>
      <c r="K165" s="23" t="str">
        <f t="shared" si="180"/>
        <v>0</v>
      </c>
      <c r="L165" s="23" t="str">
        <f t="shared" si="181"/>
        <v>0</v>
      </c>
      <c r="M165" s="10">
        <v>0.35</v>
      </c>
      <c r="N165" s="23">
        <f t="shared" si="182"/>
        <v>0</v>
      </c>
      <c r="O165" s="23">
        <f t="shared" si="183"/>
        <v>0.35</v>
      </c>
      <c r="P165" s="23" t="str">
        <f t="shared" si="184"/>
        <v/>
      </c>
      <c r="Q165" s="7">
        <v>0.3</v>
      </c>
      <c r="R165" s="6">
        <f t="shared" si="185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6"/>
        <v/>
      </c>
      <c r="BQ165" s="4" t="str">
        <f t="shared" si="186"/>
        <v/>
      </c>
      <c r="BR165" s="4" t="str">
        <f t="shared" si="186"/>
        <v/>
      </c>
      <c r="BS165" s="4">
        <f t="shared" si="186"/>
        <v>0</v>
      </c>
      <c r="BT165" s="4" t="str">
        <f t="shared" si="186"/>
        <v/>
      </c>
      <c r="BU165" s="4">
        <f t="shared" si="186"/>
        <v>0</v>
      </c>
      <c r="BV165" s="4" t="str">
        <f t="shared" si="186"/>
        <v/>
      </c>
      <c r="BW165" s="4">
        <f t="shared" si="186"/>
        <v>0</v>
      </c>
      <c r="BX165" s="4" t="str">
        <f t="shared" si="186"/>
        <v/>
      </c>
      <c r="BY165" s="4" t="str">
        <f t="shared" si="186"/>
        <v/>
      </c>
      <c r="BZ165" s="4" t="str">
        <f t="shared" si="186"/>
        <v/>
      </c>
      <c r="CA165" s="4" t="str">
        <f t="shared" si="186"/>
        <v/>
      </c>
      <c r="CB165" s="4" t="str">
        <f t="shared" si="186"/>
        <v/>
      </c>
      <c r="CC165" s="4" t="str">
        <f t="shared" si="186"/>
        <v/>
      </c>
      <c r="CD165" s="4" t="str">
        <f t="shared" si="186"/>
        <v/>
      </c>
      <c r="CE165" s="4" t="str">
        <f t="shared" si="186"/>
        <v/>
      </c>
      <c r="CF165" s="4" t="str">
        <f t="shared" si="187"/>
        <v/>
      </c>
      <c r="CG165" s="4" t="str">
        <f t="shared" si="187"/>
        <v/>
      </c>
      <c r="CH165" s="4" t="str">
        <f t="shared" si="187"/>
        <v/>
      </c>
      <c r="CI165" s="4" t="str">
        <f t="shared" si="187"/>
        <v/>
      </c>
      <c r="CJ165" s="4" t="str">
        <f t="shared" si="187"/>
        <v/>
      </c>
      <c r="CK165" s="4" t="str">
        <f t="shared" si="187"/>
        <v/>
      </c>
      <c r="CL165" s="4" t="str">
        <f t="shared" si="187"/>
        <v/>
      </c>
      <c r="CM165" s="4" t="str">
        <f t="shared" si="187"/>
        <v/>
      </c>
      <c r="CN165" s="4" t="str">
        <f t="shared" si="187"/>
        <v/>
      </c>
      <c r="CO165" s="4" t="str">
        <f t="shared" si="187"/>
        <v/>
      </c>
      <c r="CP165" s="4" t="str">
        <f t="shared" si="187"/>
        <v/>
      </c>
      <c r="CQ165" s="4" t="str">
        <f t="shared" si="187"/>
        <v/>
      </c>
      <c r="CR165" s="4" t="str">
        <f t="shared" si="187"/>
        <v/>
      </c>
      <c r="CS165" s="4" t="str">
        <f t="shared" si="187"/>
        <v/>
      </c>
      <c r="CT165" s="4" t="str">
        <f t="shared" si="187"/>
        <v/>
      </c>
      <c r="CU165" s="4" t="str">
        <f t="shared" si="188"/>
        <v/>
      </c>
      <c r="CV165" s="4" t="str">
        <f t="shared" si="188"/>
        <v/>
      </c>
      <c r="CW165" s="4" t="str">
        <f t="shared" si="188"/>
        <v/>
      </c>
      <c r="CX165" s="4" t="str">
        <f t="shared" si="188"/>
        <v/>
      </c>
      <c r="CY165" s="4" t="str">
        <f t="shared" si="188"/>
        <v/>
      </c>
      <c r="CZ165" s="4" t="str">
        <f t="shared" si="188"/>
        <v/>
      </c>
      <c r="DA165" s="4" t="str">
        <f t="shared" si="188"/>
        <v/>
      </c>
      <c r="DB165" s="4" t="str">
        <f t="shared" si="188"/>
        <v/>
      </c>
      <c r="DC165" s="4" t="str">
        <f t="shared" si="188"/>
        <v/>
      </c>
    </row>
    <row r="166" spans="1:107" s="1" customFormat="1" ht="14.25" hidden="1" customHeight="1">
      <c r="A166" s="60">
        <v>30100032</v>
      </c>
      <c r="B166" s="131"/>
      <c r="C166" s="74" t="s">
        <v>134</v>
      </c>
      <c r="D166" s="5"/>
      <c r="E166" s="22">
        <v>5.03</v>
      </c>
      <c r="F166" s="23">
        <f t="shared" si="176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79"/>
        <v>0</v>
      </c>
      <c r="K166" s="23" t="str">
        <f t="shared" si="180"/>
        <v>0</v>
      </c>
      <c r="L166" s="23" t="str">
        <f t="shared" si="181"/>
        <v>0</v>
      </c>
      <c r="M166" s="10">
        <v>0.35</v>
      </c>
      <c r="N166" s="23">
        <f t="shared" si="182"/>
        <v>0</v>
      </c>
      <c r="O166" s="23">
        <f t="shared" si="183"/>
        <v>0.35</v>
      </c>
      <c r="P166" s="23" t="str">
        <f t="shared" si="184"/>
        <v/>
      </c>
      <c r="Q166" s="7">
        <v>0.3</v>
      </c>
      <c r="R166" s="6">
        <f t="shared" si="185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6"/>
        <v/>
      </c>
      <c r="BQ166" s="4" t="str">
        <f t="shared" si="186"/>
        <v/>
      </c>
      <c r="BR166" s="4" t="str">
        <f t="shared" si="186"/>
        <v/>
      </c>
      <c r="BS166" s="4">
        <f t="shared" si="186"/>
        <v>0</v>
      </c>
      <c r="BT166" s="4" t="str">
        <f t="shared" si="186"/>
        <v/>
      </c>
      <c r="BU166" s="4">
        <f t="shared" si="186"/>
        <v>0</v>
      </c>
      <c r="BV166" s="4" t="str">
        <f t="shared" si="186"/>
        <v/>
      </c>
      <c r="BW166" s="4">
        <f t="shared" si="186"/>
        <v>0</v>
      </c>
      <c r="BX166" s="4" t="str">
        <f t="shared" si="186"/>
        <v/>
      </c>
      <c r="BY166" s="4" t="str">
        <f t="shared" si="186"/>
        <v/>
      </c>
      <c r="BZ166" s="4" t="str">
        <f t="shared" si="186"/>
        <v/>
      </c>
      <c r="CA166" s="4" t="str">
        <f t="shared" si="186"/>
        <v/>
      </c>
      <c r="CB166" s="4" t="str">
        <f t="shared" si="186"/>
        <v/>
      </c>
      <c r="CC166" s="4" t="str">
        <f t="shared" si="186"/>
        <v/>
      </c>
      <c r="CD166" s="4" t="str">
        <f t="shared" si="186"/>
        <v/>
      </c>
      <c r="CE166" s="4" t="str">
        <f t="shared" si="186"/>
        <v/>
      </c>
      <c r="CF166" s="4" t="str">
        <f t="shared" si="187"/>
        <v/>
      </c>
      <c r="CG166" s="4" t="str">
        <f t="shared" si="187"/>
        <v/>
      </c>
      <c r="CH166" s="4" t="str">
        <f t="shared" si="187"/>
        <v/>
      </c>
      <c r="CI166" s="4" t="str">
        <f t="shared" si="187"/>
        <v/>
      </c>
      <c r="CJ166" s="4" t="str">
        <f t="shared" si="187"/>
        <v/>
      </c>
      <c r="CK166" s="4" t="str">
        <f t="shared" si="187"/>
        <v/>
      </c>
      <c r="CL166" s="4" t="str">
        <f t="shared" si="187"/>
        <v/>
      </c>
      <c r="CM166" s="4" t="str">
        <f t="shared" si="187"/>
        <v/>
      </c>
      <c r="CN166" s="4" t="str">
        <f t="shared" si="187"/>
        <v/>
      </c>
      <c r="CO166" s="4" t="str">
        <f t="shared" si="187"/>
        <v/>
      </c>
      <c r="CP166" s="4" t="str">
        <f t="shared" si="187"/>
        <v/>
      </c>
      <c r="CQ166" s="4" t="str">
        <f t="shared" si="187"/>
        <v/>
      </c>
      <c r="CR166" s="4" t="str">
        <f t="shared" si="187"/>
        <v/>
      </c>
      <c r="CS166" s="4" t="str">
        <f t="shared" si="187"/>
        <v/>
      </c>
      <c r="CT166" s="4" t="str">
        <f t="shared" si="187"/>
        <v/>
      </c>
      <c r="CU166" s="4" t="str">
        <f t="shared" si="188"/>
        <v/>
      </c>
      <c r="CV166" s="4" t="str">
        <f t="shared" si="188"/>
        <v/>
      </c>
      <c r="CW166" s="4" t="str">
        <f t="shared" si="188"/>
        <v/>
      </c>
      <c r="CX166" s="4" t="str">
        <f t="shared" si="188"/>
        <v/>
      </c>
      <c r="CY166" s="4" t="str">
        <f t="shared" si="188"/>
        <v/>
      </c>
      <c r="CZ166" s="4" t="str">
        <f t="shared" si="188"/>
        <v/>
      </c>
      <c r="DA166" s="4" t="str">
        <f t="shared" si="188"/>
        <v/>
      </c>
      <c r="DB166" s="4" t="str">
        <f t="shared" si="188"/>
        <v/>
      </c>
      <c r="DC166" s="4" t="str">
        <f t="shared" si="188"/>
        <v/>
      </c>
    </row>
    <row r="167" spans="1:107" s="1" customFormat="1" ht="14.25" hidden="1" customHeight="1">
      <c r="A167" s="60">
        <v>30100035</v>
      </c>
      <c r="B167" s="95" t="s">
        <v>135</v>
      </c>
      <c r="C167" s="74" t="s">
        <v>134</v>
      </c>
      <c r="D167" s="5"/>
      <c r="E167" s="22">
        <v>5.03</v>
      </c>
      <c r="F167" s="23">
        <f t="shared" si="176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79"/>
        <v>0</v>
      </c>
      <c r="K167" s="23" t="str">
        <f t="shared" si="180"/>
        <v>0</v>
      </c>
      <c r="L167" s="23" t="str">
        <f t="shared" si="181"/>
        <v>0</v>
      </c>
      <c r="M167" s="10">
        <v>0.4</v>
      </c>
      <c r="N167" s="23">
        <f t="shared" si="182"/>
        <v>0</v>
      </c>
      <c r="O167" s="23">
        <f t="shared" si="183"/>
        <v>0.4</v>
      </c>
      <c r="P167" s="23" t="str">
        <f t="shared" si="184"/>
        <v/>
      </c>
      <c r="Q167" s="7">
        <v>0.3</v>
      </c>
      <c r="R167" s="6">
        <f t="shared" si="185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6"/>
        <v/>
      </c>
      <c r="BQ167" s="4" t="str">
        <f t="shared" si="186"/>
        <v/>
      </c>
      <c r="BR167" s="4" t="str">
        <f t="shared" si="186"/>
        <v/>
      </c>
      <c r="BS167" s="4">
        <f t="shared" si="186"/>
        <v>0</v>
      </c>
      <c r="BT167" s="4" t="str">
        <f t="shared" si="186"/>
        <v/>
      </c>
      <c r="BU167" s="4">
        <f t="shared" si="186"/>
        <v>0</v>
      </c>
      <c r="BV167" s="4" t="str">
        <f t="shared" si="186"/>
        <v/>
      </c>
      <c r="BW167" s="4">
        <f t="shared" si="186"/>
        <v>0</v>
      </c>
      <c r="BX167" s="4" t="str">
        <f t="shared" si="186"/>
        <v/>
      </c>
      <c r="BY167" s="4" t="str">
        <f t="shared" si="186"/>
        <v/>
      </c>
      <c r="BZ167" s="4" t="str">
        <f t="shared" si="186"/>
        <v/>
      </c>
      <c r="CA167" s="4" t="str">
        <f t="shared" si="186"/>
        <v/>
      </c>
      <c r="CB167" s="4" t="str">
        <f t="shared" si="186"/>
        <v/>
      </c>
      <c r="CC167" s="4" t="str">
        <f t="shared" si="186"/>
        <v/>
      </c>
      <c r="CD167" s="4" t="str">
        <f t="shared" si="186"/>
        <v/>
      </c>
      <c r="CE167" s="4" t="str">
        <f t="shared" si="186"/>
        <v/>
      </c>
      <c r="CF167" s="4" t="str">
        <f t="shared" si="187"/>
        <v/>
      </c>
      <c r="CG167" s="4" t="str">
        <f t="shared" si="187"/>
        <v/>
      </c>
      <c r="CH167" s="4" t="str">
        <f t="shared" si="187"/>
        <v/>
      </c>
      <c r="CI167" s="4" t="str">
        <f t="shared" si="187"/>
        <v/>
      </c>
      <c r="CJ167" s="4" t="str">
        <f t="shared" si="187"/>
        <v/>
      </c>
      <c r="CK167" s="4" t="str">
        <f t="shared" si="187"/>
        <v/>
      </c>
      <c r="CL167" s="4" t="str">
        <f t="shared" si="187"/>
        <v/>
      </c>
      <c r="CM167" s="4" t="str">
        <f t="shared" si="187"/>
        <v/>
      </c>
      <c r="CN167" s="4" t="str">
        <f t="shared" si="187"/>
        <v/>
      </c>
      <c r="CO167" s="4" t="str">
        <f t="shared" si="187"/>
        <v/>
      </c>
      <c r="CP167" s="4" t="str">
        <f t="shared" si="187"/>
        <v/>
      </c>
      <c r="CQ167" s="4" t="str">
        <f t="shared" si="187"/>
        <v/>
      </c>
      <c r="CR167" s="4" t="str">
        <f t="shared" si="187"/>
        <v/>
      </c>
      <c r="CS167" s="4" t="str">
        <f t="shared" si="187"/>
        <v/>
      </c>
      <c r="CT167" s="4" t="str">
        <f t="shared" si="187"/>
        <v/>
      </c>
      <c r="CU167" s="4" t="str">
        <f t="shared" si="188"/>
        <v/>
      </c>
      <c r="CV167" s="4" t="str">
        <f t="shared" si="188"/>
        <v/>
      </c>
      <c r="CW167" s="4" t="str">
        <f t="shared" si="188"/>
        <v/>
      </c>
      <c r="CX167" s="4" t="str">
        <f t="shared" si="188"/>
        <v/>
      </c>
      <c r="CY167" s="4" t="str">
        <f t="shared" si="188"/>
        <v/>
      </c>
      <c r="CZ167" s="4" t="str">
        <f t="shared" si="188"/>
        <v/>
      </c>
      <c r="DA167" s="4" t="str">
        <f t="shared" si="188"/>
        <v/>
      </c>
      <c r="DB167" s="4" t="str">
        <f t="shared" si="188"/>
        <v/>
      </c>
      <c r="DC167" s="4" t="str">
        <f t="shared" si="188"/>
        <v/>
      </c>
    </row>
    <row r="168" spans="1:107" s="1" customFormat="1" ht="14.25" hidden="1" customHeight="1">
      <c r="A168" s="60">
        <v>30100036</v>
      </c>
      <c r="B168" s="97"/>
      <c r="C168" s="74" t="s">
        <v>136</v>
      </c>
      <c r="D168" s="5"/>
      <c r="E168" s="22">
        <v>5.03</v>
      </c>
      <c r="F168" s="23">
        <f t="shared" si="176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79"/>
        <v>0</v>
      </c>
      <c r="K168" s="23" t="str">
        <f t="shared" si="180"/>
        <v>0</v>
      </c>
      <c r="L168" s="23" t="str">
        <f t="shared" si="181"/>
        <v>0</v>
      </c>
      <c r="M168" s="10">
        <v>0.4</v>
      </c>
      <c r="N168" s="23">
        <f t="shared" si="182"/>
        <v>0</v>
      </c>
      <c r="O168" s="23">
        <f t="shared" si="183"/>
        <v>0.4</v>
      </c>
      <c r="P168" s="23" t="str">
        <f t="shared" si="184"/>
        <v/>
      </c>
      <c r="Q168" s="7">
        <v>0.3</v>
      </c>
      <c r="R168" s="6">
        <f t="shared" si="185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6"/>
        <v/>
      </c>
      <c r="BQ168" s="4" t="str">
        <f t="shared" si="186"/>
        <v/>
      </c>
      <c r="BR168" s="4" t="str">
        <f t="shared" si="186"/>
        <v/>
      </c>
      <c r="BS168" s="4">
        <f t="shared" si="186"/>
        <v>0</v>
      </c>
      <c r="BT168" s="4" t="str">
        <f t="shared" si="186"/>
        <v/>
      </c>
      <c r="BU168" s="4">
        <f t="shared" si="186"/>
        <v>0</v>
      </c>
      <c r="BV168" s="4" t="str">
        <f t="shared" si="186"/>
        <v/>
      </c>
      <c r="BW168" s="4">
        <f t="shared" si="186"/>
        <v>0</v>
      </c>
      <c r="BX168" s="4" t="str">
        <f t="shared" si="186"/>
        <v/>
      </c>
      <c r="BY168" s="4" t="str">
        <f t="shared" si="186"/>
        <v/>
      </c>
      <c r="BZ168" s="4" t="str">
        <f t="shared" si="186"/>
        <v/>
      </c>
      <c r="CA168" s="4" t="str">
        <f t="shared" si="186"/>
        <v/>
      </c>
      <c r="CB168" s="4" t="str">
        <f t="shared" si="186"/>
        <v/>
      </c>
      <c r="CC168" s="4" t="str">
        <f t="shared" si="186"/>
        <v/>
      </c>
      <c r="CD168" s="4" t="str">
        <f t="shared" si="186"/>
        <v/>
      </c>
      <c r="CE168" s="4" t="str">
        <f t="shared" si="186"/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8"/>
        <v/>
      </c>
      <c r="CV168" s="4" t="str">
        <f t="shared" si="188"/>
        <v/>
      </c>
      <c r="CW168" s="4" t="str">
        <f t="shared" si="188"/>
        <v/>
      </c>
      <c r="CX168" s="4" t="str">
        <f t="shared" si="188"/>
        <v/>
      </c>
      <c r="CY168" s="4" t="str">
        <f t="shared" si="188"/>
        <v/>
      </c>
      <c r="CZ168" s="4" t="str">
        <f t="shared" si="188"/>
        <v/>
      </c>
      <c r="DA168" s="4" t="str">
        <f t="shared" si="188"/>
        <v/>
      </c>
      <c r="DB168" s="4" t="str">
        <f t="shared" si="188"/>
        <v/>
      </c>
      <c r="DC168" s="4" t="str">
        <f t="shared" si="188"/>
        <v/>
      </c>
    </row>
    <row r="169" spans="1:107" s="1" customFormat="1" ht="14.25" hidden="1" customHeight="1">
      <c r="A169" s="60">
        <v>30100034</v>
      </c>
      <c r="B169" s="96"/>
      <c r="C169" s="74" t="s">
        <v>122</v>
      </c>
      <c r="D169" s="5"/>
      <c r="E169" s="22">
        <v>5.03</v>
      </c>
      <c r="F169" s="23">
        <f t="shared" si="176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79"/>
        <v>0</v>
      </c>
      <c r="K169" s="23" t="str">
        <f t="shared" si="180"/>
        <v>0</v>
      </c>
      <c r="L169" s="23" t="str">
        <f t="shared" si="181"/>
        <v>0</v>
      </c>
      <c r="M169" s="10">
        <v>0.4</v>
      </c>
      <c r="N169" s="23">
        <f t="shared" si="182"/>
        <v>0</v>
      </c>
      <c r="O169" s="23">
        <f t="shared" si="183"/>
        <v>0.4</v>
      </c>
      <c r="P169" s="23" t="str">
        <f t="shared" si="184"/>
        <v/>
      </c>
      <c r="Q169" s="7">
        <v>0.3</v>
      </c>
      <c r="R169" s="6">
        <f t="shared" si="185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6"/>
        <v/>
      </c>
      <c r="BQ169" s="4" t="str">
        <f t="shared" si="186"/>
        <v/>
      </c>
      <c r="BR169" s="4" t="str">
        <f t="shared" si="186"/>
        <v/>
      </c>
      <c r="BS169" s="4">
        <f t="shared" si="186"/>
        <v>0</v>
      </c>
      <c r="BT169" s="4" t="str">
        <f t="shared" si="186"/>
        <v/>
      </c>
      <c r="BU169" s="4">
        <f t="shared" si="186"/>
        <v>0</v>
      </c>
      <c r="BV169" s="4" t="str">
        <f t="shared" si="186"/>
        <v/>
      </c>
      <c r="BW169" s="4">
        <f t="shared" si="186"/>
        <v>0</v>
      </c>
      <c r="BX169" s="4" t="str">
        <f t="shared" si="186"/>
        <v/>
      </c>
      <c r="BY169" s="4" t="str">
        <f t="shared" si="186"/>
        <v/>
      </c>
      <c r="BZ169" s="4" t="str">
        <f t="shared" si="186"/>
        <v/>
      </c>
      <c r="CA169" s="4" t="str">
        <f t="shared" si="186"/>
        <v/>
      </c>
      <c r="CB169" s="4" t="str">
        <f t="shared" si="186"/>
        <v/>
      </c>
      <c r="CC169" s="4" t="str">
        <f t="shared" si="186"/>
        <v/>
      </c>
      <c r="CD169" s="4" t="str">
        <f t="shared" si="186"/>
        <v/>
      </c>
      <c r="CE169" s="4" t="str">
        <f t="shared" si="186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si="188"/>
        <v/>
      </c>
      <c r="CV169" s="4" t="str">
        <f t="shared" si="188"/>
        <v/>
      </c>
      <c r="CW169" s="4" t="str">
        <f t="shared" si="188"/>
        <v/>
      </c>
      <c r="CX169" s="4" t="str">
        <f t="shared" si="188"/>
        <v/>
      </c>
      <c r="CY169" s="4" t="str">
        <f t="shared" si="188"/>
        <v/>
      </c>
      <c r="CZ169" s="4" t="str">
        <f t="shared" si="188"/>
        <v/>
      </c>
      <c r="DA169" s="4" t="str">
        <f t="shared" si="188"/>
        <v/>
      </c>
      <c r="DB169" s="4" t="str">
        <f t="shared" si="188"/>
        <v/>
      </c>
      <c r="DC169" s="4" t="str">
        <f t="shared" si="188"/>
        <v/>
      </c>
    </row>
    <row r="170" spans="1:107" s="1" customFormat="1" ht="14.25" hidden="1" customHeight="1">
      <c r="A170" s="60">
        <v>30100019</v>
      </c>
      <c r="B170" s="95" t="s">
        <v>137</v>
      </c>
      <c r="C170" s="74" t="s">
        <v>138</v>
      </c>
      <c r="D170" s="5"/>
      <c r="E170" s="22">
        <v>5.03</v>
      </c>
      <c r="F170" s="23">
        <f t="shared" si="176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79"/>
        <v>0</v>
      </c>
      <c r="K170" s="23" t="str">
        <f t="shared" si="180"/>
        <v>0</v>
      </c>
      <c r="L170" s="23" t="str">
        <f t="shared" si="181"/>
        <v>0</v>
      </c>
      <c r="M170" s="10">
        <v>0.35</v>
      </c>
      <c r="N170" s="23">
        <f t="shared" si="182"/>
        <v>0</v>
      </c>
      <c r="O170" s="23">
        <f t="shared" si="183"/>
        <v>0.35</v>
      </c>
      <c r="P170" s="23" t="str">
        <f t="shared" si="184"/>
        <v/>
      </c>
      <c r="Q170" s="7">
        <v>0.2</v>
      </c>
      <c r="R170" s="6">
        <f t="shared" si="185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6"/>
        <v/>
      </c>
      <c r="BQ170" s="4" t="str">
        <f t="shared" si="186"/>
        <v/>
      </c>
      <c r="BR170" s="4" t="str">
        <f t="shared" si="186"/>
        <v/>
      </c>
      <c r="BS170" s="4">
        <f t="shared" si="186"/>
        <v>0</v>
      </c>
      <c r="BT170" s="4" t="str">
        <f t="shared" si="186"/>
        <v/>
      </c>
      <c r="BU170" s="4">
        <f t="shared" si="186"/>
        <v>0</v>
      </c>
      <c r="BV170" s="4" t="str">
        <f t="shared" si="186"/>
        <v/>
      </c>
      <c r="BW170" s="4">
        <f t="shared" si="186"/>
        <v>0</v>
      </c>
      <c r="BX170" s="4" t="str">
        <f t="shared" si="186"/>
        <v/>
      </c>
      <c r="BY170" s="4" t="str">
        <f t="shared" si="186"/>
        <v/>
      </c>
      <c r="BZ170" s="4" t="str">
        <f t="shared" si="186"/>
        <v/>
      </c>
      <c r="CA170" s="4" t="str">
        <f t="shared" si="186"/>
        <v/>
      </c>
      <c r="CB170" s="4" t="str">
        <f t="shared" si="186"/>
        <v/>
      </c>
      <c r="CC170" s="4" t="str">
        <f t="shared" si="186"/>
        <v/>
      </c>
      <c r="CD170" s="4" t="str">
        <f t="shared" si="186"/>
        <v/>
      </c>
      <c r="CE170" s="4" t="str">
        <f t="shared" ref="CE170:CT185" si="191">IF(ISERROR(AQ170/Y170*100),"",(AQ170/Y170*100))</f>
        <v/>
      </c>
      <c r="CF170" s="4" t="str">
        <f t="shared" si="191"/>
        <v/>
      </c>
      <c r="CG170" s="4" t="str">
        <f t="shared" si="191"/>
        <v/>
      </c>
      <c r="CH170" s="4" t="str">
        <f t="shared" si="191"/>
        <v/>
      </c>
      <c r="CI170" s="4" t="str">
        <f t="shared" si="191"/>
        <v/>
      </c>
      <c r="CJ170" s="4" t="str">
        <f t="shared" si="191"/>
        <v/>
      </c>
      <c r="CK170" s="4" t="str">
        <f t="shared" si="191"/>
        <v/>
      </c>
      <c r="CL170" s="4" t="str">
        <f t="shared" si="191"/>
        <v/>
      </c>
      <c r="CM170" s="4" t="str">
        <f t="shared" si="191"/>
        <v/>
      </c>
      <c r="CN170" s="4" t="str">
        <f t="shared" si="191"/>
        <v/>
      </c>
      <c r="CO170" s="4" t="str">
        <f t="shared" si="191"/>
        <v/>
      </c>
      <c r="CP170" s="4" t="str">
        <f t="shared" si="191"/>
        <v/>
      </c>
      <c r="CQ170" s="4" t="str">
        <f t="shared" si="191"/>
        <v/>
      </c>
      <c r="CR170" s="4" t="str">
        <f t="shared" si="191"/>
        <v/>
      </c>
      <c r="CS170" s="4" t="str">
        <f t="shared" si="191"/>
        <v/>
      </c>
      <c r="CT170" s="4" t="str">
        <f t="shared" si="191"/>
        <v/>
      </c>
      <c r="CU170" s="4" t="str">
        <f t="shared" si="188"/>
        <v/>
      </c>
      <c r="CV170" s="4" t="str">
        <f t="shared" si="188"/>
        <v/>
      </c>
      <c r="CW170" s="4" t="str">
        <f t="shared" si="188"/>
        <v/>
      </c>
      <c r="CX170" s="4" t="str">
        <f t="shared" si="188"/>
        <v/>
      </c>
      <c r="CY170" s="4" t="str">
        <f t="shared" si="188"/>
        <v/>
      </c>
      <c r="CZ170" s="4" t="str">
        <f t="shared" si="188"/>
        <v/>
      </c>
      <c r="DA170" s="4" t="str">
        <f t="shared" si="188"/>
        <v/>
      </c>
      <c r="DB170" s="4" t="str">
        <f t="shared" si="188"/>
        <v/>
      </c>
      <c r="DC170" s="4" t="str">
        <f t="shared" si="188"/>
        <v/>
      </c>
    </row>
    <row r="171" spans="1:107" s="1" customFormat="1" ht="14.25" hidden="1" customHeight="1">
      <c r="A171" s="60">
        <v>30100020</v>
      </c>
      <c r="B171" s="97"/>
      <c r="C171" s="74" t="s">
        <v>140</v>
      </c>
      <c r="D171" s="5"/>
      <c r="E171" s="22">
        <v>5.03</v>
      </c>
      <c r="F171" s="23">
        <f t="shared" si="176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79"/>
        <v>0</v>
      </c>
      <c r="K171" s="23" t="str">
        <f t="shared" si="180"/>
        <v>0</v>
      </c>
      <c r="L171" s="23" t="str">
        <f t="shared" si="181"/>
        <v>0</v>
      </c>
      <c r="M171" s="10">
        <v>0.35</v>
      </c>
      <c r="N171" s="23">
        <f t="shared" si="182"/>
        <v>0</v>
      </c>
      <c r="O171" s="23">
        <f t="shared" si="183"/>
        <v>0.35</v>
      </c>
      <c r="P171" s="23" t="str">
        <f t="shared" si="184"/>
        <v/>
      </c>
      <c r="Q171" s="7">
        <v>0.2</v>
      </c>
      <c r="R171" s="6">
        <f t="shared" si="185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187" si="192">IF(ISERROR(AB171/J171*100),"",(AB171/J171*100))</f>
        <v/>
      </c>
      <c r="BQ171" s="4" t="str">
        <f t="shared" si="192"/>
        <v/>
      </c>
      <c r="BR171" s="4" t="str">
        <f t="shared" si="192"/>
        <v/>
      </c>
      <c r="BS171" s="4">
        <f t="shared" si="192"/>
        <v>0</v>
      </c>
      <c r="BT171" s="4" t="str">
        <f t="shared" si="192"/>
        <v/>
      </c>
      <c r="BU171" s="4">
        <f t="shared" si="192"/>
        <v>0</v>
      </c>
      <c r="BV171" s="4" t="str">
        <f t="shared" si="192"/>
        <v/>
      </c>
      <c r="BW171" s="4">
        <f t="shared" si="192"/>
        <v>0</v>
      </c>
      <c r="BX171" s="4" t="str">
        <f t="shared" si="192"/>
        <v/>
      </c>
      <c r="BY171" s="4" t="str">
        <f t="shared" si="192"/>
        <v/>
      </c>
      <c r="BZ171" s="4" t="str">
        <f t="shared" si="192"/>
        <v/>
      </c>
      <c r="CA171" s="4" t="str">
        <f t="shared" si="192"/>
        <v/>
      </c>
      <c r="CB171" s="4" t="str">
        <f t="shared" si="192"/>
        <v/>
      </c>
      <c r="CC171" s="4" t="str">
        <f t="shared" si="192"/>
        <v/>
      </c>
      <c r="CD171" s="4" t="str">
        <f t="shared" si="192"/>
        <v/>
      </c>
      <c r="CE171" s="4" t="str">
        <f t="shared" si="191"/>
        <v/>
      </c>
      <c r="CF171" s="4" t="str">
        <f t="shared" si="191"/>
        <v/>
      </c>
      <c r="CG171" s="4" t="str">
        <f t="shared" si="191"/>
        <v/>
      </c>
      <c r="CH171" s="4" t="str">
        <f t="shared" si="191"/>
        <v/>
      </c>
      <c r="CI171" s="4" t="str">
        <f t="shared" si="191"/>
        <v/>
      </c>
      <c r="CJ171" s="4" t="str">
        <f t="shared" si="191"/>
        <v/>
      </c>
      <c r="CK171" s="4" t="str">
        <f t="shared" si="191"/>
        <v/>
      </c>
      <c r="CL171" s="4" t="str">
        <f t="shared" si="191"/>
        <v/>
      </c>
      <c r="CM171" s="4" t="str">
        <f t="shared" si="191"/>
        <v/>
      </c>
      <c r="CN171" s="4" t="str">
        <f t="shared" si="191"/>
        <v/>
      </c>
      <c r="CO171" s="4" t="str">
        <f t="shared" si="191"/>
        <v/>
      </c>
      <c r="CP171" s="4" t="str">
        <f t="shared" si="191"/>
        <v/>
      </c>
      <c r="CQ171" s="4" t="str">
        <f t="shared" si="191"/>
        <v/>
      </c>
      <c r="CR171" s="4" t="str">
        <f t="shared" si="191"/>
        <v/>
      </c>
      <c r="CS171" s="4" t="str">
        <f t="shared" si="191"/>
        <v/>
      </c>
      <c r="CT171" s="4" t="str">
        <f t="shared" si="191"/>
        <v/>
      </c>
      <c r="CU171" s="4" t="str">
        <f t="shared" ref="CT171:DC199" si="193">IF(ISERROR(BG171/AO171*100),"",(BG171/AO171*100))</f>
        <v/>
      </c>
      <c r="CV171" s="4" t="str">
        <f t="shared" si="193"/>
        <v/>
      </c>
      <c r="CW171" s="4" t="str">
        <f t="shared" si="193"/>
        <v/>
      </c>
      <c r="CX171" s="4" t="str">
        <f t="shared" si="193"/>
        <v/>
      </c>
      <c r="CY171" s="4" t="str">
        <f t="shared" si="193"/>
        <v/>
      </c>
      <c r="CZ171" s="4" t="str">
        <f t="shared" si="193"/>
        <v/>
      </c>
      <c r="DA171" s="4" t="str">
        <f t="shared" si="193"/>
        <v/>
      </c>
      <c r="DB171" s="4" t="str">
        <f t="shared" si="193"/>
        <v/>
      </c>
      <c r="DC171" s="4" t="str">
        <f t="shared" si="193"/>
        <v/>
      </c>
    </row>
    <row r="172" spans="1:107" s="1" customFormat="1" ht="14.25" hidden="1" customHeight="1">
      <c r="A172" s="60">
        <v>30100021</v>
      </c>
      <c r="B172" s="97"/>
      <c r="C172" s="74" t="s">
        <v>141</v>
      </c>
      <c r="D172" s="5"/>
      <c r="E172" s="22">
        <v>5.03</v>
      </c>
      <c r="F172" s="23">
        <f t="shared" si="176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79"/>
        <v>0</v>
      </c>
      <c r="K172" s="23" t="str">
        <f t="shared" si="180"/>
        <v>0</v>
      </c>
      <c r="L172" s="23" t="str">
        <f t="shared" si="181"/>
        <v>0</v>
      </c>
      <c r="M172" s="10">
        <v>0.35</v>
      </c>
      <c r="N172" s="23">
        <f t="shared" si="182"/>
        <v>0</v>
      </c>
      <c r="O172" s="23">
        <f t="shared" si="183"/>
        <v>0.35</v>
      </c>
      <c r="P172" s="23" t="str">
        <f t="shared" si="184"/>
        <v/>
      </c>
      <c r="Q172" s="7">
        <v>0.2</v>
      </c>
      <c r="R172" s="6">
        <f t="shared" si="185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92"/>
        <v/>
      </c>
      <c r="BQ172" s="4" t="str">
        <f t="shared" si="192"/>
        <v/>
      </c>
      <c r="BR172" s="4" t="str">
        <f t="shared" si="192"/>
        <v/>
      </c>
      <c r="BS172" s="4">
        <f t="shared" si="192"/>
        <v>0</v>
      </c>
      <c r="BT172" s="4" t="str">
        <f t="shared" si="192"/>
        <v/>
      </c>
      <c r="BU172" s="4">
        <f t="shared" si="192"/>
        <v>0</v>
      </c>
      <c r="BV172" s="4" t="str">
        <f t="shared" si="192"/>
        <v/>
      </c>
      <c r="BW172" s="4">
        <f t="shared" si="192"/>
        <v>0</v>
      </c>
      <c r="BX172" s="4" t="str">
        <f t="shared" si="192"/>
        <v/>
      </c>
      <c r="BY172" s="4" t="str">
        <f t="shared" si="192"/>
        <v/>
      </c>
      <c r="BZ172" s="4" t="str">
        <f t="shared" si="192"/>
        <v/>
      </c>
      <c r="CA172" s="4" t="str">
        <f t="shared" si="192"/>
        <v/>
      </c>
      <c r="CB172" s="4" t="str">
        <f t="shared" si="192"/>
        <v/>
      </c>
      <c r="CC172" s="4" t="str">
        <f t="shared" si="192"/>
        <v/>
      </c>
      <c r="CD172" s="4" t="str">
        <f t="shared" si="192"/>
        <v/>
      </c>
      <c r="CE172" s="4" t="str">
        <f t="shared" si="191"/>
        <v/>
      </c>
      <c r="CF172" s="4" t="str">
        <f t="shared" si="191"/>
        <v/>
      </c>
      <c r="CG172" s="4" t="str">
        <f t="shared" si="191"/>
        <v/>
      </c>
      <c r="CH172" s="4" t="str">
        <f t="shared" si="191"/>
        <v/>
      </c>
      <c r="CI172" s="4" t="str">
        <f t="shared" si="191"/>
        <v/>
      </c>
      <c r="CJ172" s="4" t="str">
        <f t="shared" si="191"/>
        <v/>
      </c>
      <c r="CK172" s="4" t="str">
        <f t="shared" si="191"/>
        <v/>
      </c>
      <c r="CL172" s="4" t="str">
        <f t="shared" si="191"/>
        <v/>
      </c>
      <c r="CM172" s="4" t="str">
        <f t="shared" si="191"/>
        <v/>
      </c>
      <c r="CN172" s="4" t="str">
        <f t="shared" si="191"/>
        <v/>
      </c>
      <c r="CO172" s="4" t="str">
        <f t="shared" si="191"/>
        <v/>
      </c>
      <c r="CP172" s="4" t="str">
        <f t="shared" si="191"/>
        <v/>
      </c>
      <c r="CQ172" s="4" t="str">
        <f t="shared" si="191"/>
        <v/>
      </c>
      <c r="CR172" s="4" t="str">
        <f t="shared" si="191"/>
        <v/>
      </c>
      <c r="CS172" s="4" t="str">
        <f t="shared" si="191"/>
        <v/>
      </c>
      <c r="CT172" s="4" t="str">
        <f t="shared" si="191"/>
        <v/>
      </c>
      <c r="CU172" s="4" t="str">
        <f t="shared" si="193"/>
        <v/>
      </c>
      <c r="CV172" s="4" t="str">
        <f t="shared" si="193"/>
        <v/>
      </c>
      <c r="CW172" s="4" t="str">
        <f t="shared" si="193"/>
        <v/>
      </c>
      <c r="CX172" s="4" t="str">
        <f t="shared" si="193"/>
        <v/>
      </c>
      <c r="CY172" s="4" t="str">
        <f t="shared" si="193"/>
        <v/>
      </c>
      <c r="CZ172" s="4" t="str">
        <f t="shared" si="193"/>
        <v/>
      </c>
      <c r="DA172" s="4" t="str">
        <f t="shared" si="193"/>
        <v/>
      </c>
      <c r="DB172" s="4" t="str">
        <f t="shared" si="193"/>
        <v/>
      </c>
      <c r="DC172" s="4" t="str">
        <f t="shared" si="193"/>
        <v/>
      </c>
    </row>
    <row r="173" spans="1:107" s="1" customFormat="1" ht="14.25" hidden="1" customHeight="1">
      <c r="A173" s="60">
        <v>30100018</v>
      </c>
      <c r="B173" s="96"/>
      <c r="C173" s="74" t="s">
        <v>142</v>
      </c>
      <c r="D173" s="5"/>
      <c r="E173" s="22">
        <v>5.03</v>
      </c>
      <c r="F173" s="23">
        <f t="shared" si="176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79"/>
        <v>0</v>
      </c>
      <c r="K173" s="23" t="str">
        <f t="shared" si="180"/>
        <v>0</v>
      </c>
      <c r="L173" s="23" t="str">
        <f t="shared" si="181"/>
        <v>0</v>
      </c>
      <c r="M173" s="10">
        <v>0.35</v>
      </c>
      <c r="N173" s="23">
        <f t="shared" si="182"/>
        <v>0</v>
      </c>
      <c r="O173" s="23">
        <f t="shared" si="183"/>
        <v>0.35</v>
      </c>
      <c r="P173" s="23" t="str">
        <f t="shared" si="184"/>
        <v/>
      </c>
      <c r="Q173" s="7">
        <v>0.2</v>
      </c>
      <c r="R173" s="6">
        <f t="shared" si="185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92"/>
        <v/>
      </c>
      <c r="BQ173" s="4" t="str">
        <f t="shared" si="192"/>
        <v/>
      </c>
      <c r="BR173" s="4" t="str">
        <f t="shared" si="192"/>
        <v/>
      </c>
      <c r="BS173" s="4">
        <f t="shared" si="192"/>
        <v>0</v>
      </c>
      <c r="BT173" s="4" t="str">
        <f t="shared" si="192"/>
        <v/>
      </c>
      <c r="BU173" s="4">
        <f t="shared" si="192"/>
        <v>0</v>
      </c>
      <c r="BV173" s="4" t="str">
        <f t="shared" si="192"/>
        <v/>
      </c>
      <c r="BW173" s="4">
        <f t="shared" si="192"/>
        <v>0</v>
      </c>
      <c r="BX173" s="4" t="str">
        <f t="shared" si="192"/>
        <v/>
      </c>
      <c r="BY173" s="4" t="str">
        <f t="shared" si="192"/>
        <v/>
      </c>
      <c r="BZ173" s="4" t="str">
        <f t="shared" si="192"/>
        <v/>
      </c>
      <c r="CA173" s="4" t="str">
        <f t="shared" si="192"/>
        <v/>
      </c>
      <c r="CB173" s="4" t="str">
        <f t="shared" si="192"/>
        <v/>
      </c>
      <c r="CC173" s="4" t="str">
        <f t="shared" si="192"/>
        <v/>
      </c>
      <c r="CD173" s="4" t="str">
        <f t="shared" si="192"/>
        <v/>
      </c>
      <c r="CE173" s="4" t="str">
        <f t="shared" si="191"/>
        <v/>
      </c>
      <c r="CF173" s="4" t="str">
        <f t="shared" si="191"/>
        <v/>
      </c>
      <c r="CG173" s="4" t="str">
        <f t="shared" si="191"/>
        <v/>
      </c>
      <c r="CH173" s="4" t="str">
        <f t="shared" si="191"/>
        <v/>
      </c>
      <c r="CI173" s="4" t="str">
        <f t="shared" si="191"/>
        <v/>
      </c>
      <c r="CJ173" s="4" t="str">
        <f t="shared" si="191"/>
        <v/>
      </c>
      <c r="CK173" s="4" t="str">
        <f t="shared" si="191"/>
        <v/>
      </c>
      <c r="CL173" s="4" t="str">
        <f t="shared" si="191"/>
        <v/>
      </c>
      <c r="CM173" s="4" t="str">
        <f t="shared" si="191"/>
        <v/>
      </c>
      <c r="CN173" s="4" t="str">
        <f t="shared" si="191"/>
        <v/>
      </c>
      <c r="CO173" s="4" t="str">
        <f t="shared" si="191"/>
        <v/>
      </c>
      <c r="CP173" s="4" t="str">
        <f t="shared" si="191"/>
        <v/>
      </c>
      <c r="CQ173" s="4" t="str">
        <f t="shared" si="191"/>
        <v/>
      </c>
      <c r="CR173" s="4" t="str">
        <f t="shared" si="191"/>
        <v/>
      </c>
      <c r="CS173" s="4" t="str">
        <f t="shared" si="191"/>
        <v/>
      </c>
      <c r="CT173" s="4" t="str">
        <f t="shared" si="191"/>
        <v/>
      </c>
      <c r="CU173" s="4" t="str">
        <f t="shared" si="193"/>
        <v/>
      </c>
      <c r="CV173" s="4" t="str">
        <f t="shared" si="193"/>
        <v/>
      </c>
      <c r="CW173" s="4" t="str">
        <f t="shared" si="193"/>
        <v/>
      </c>
      <c r="CX173" s="4" t="str">
        <f t="shared" si="193"/>
        <v/>
      </c>
      <c r="CY173" s="4" t="str">
        <f t="shared" si="193"/>
        <v/>
      </c>
      <c r="CZ173" s="4" t="str">
        <f t="shared" si="193"/>
        <v/>
      </c>
      <c r="DA173" s="4" t="str">
        <f t="shared" si="193"/>
        <v/>
      </c>
      <c r="DB173" s="4" t="str">
        <f t="shared" si="193"/>
        <v/>
      </c>
      <c r="DC173" s="4" t="str">
        <f t="shared" si="193"/>
        <v/>
      </c>
    </row>
    <row r="174" spans="1:107" s="1" customFormat="1" ht="14.25" hidden="1" customHeight="1">
      <c r="A174" s="60">
        <v>30100030</v>
      </c>
      <c r="B174" s="78" t="s">
        <v>143</v>
      </c>
      <c r="C174" s="74" t="s">
        <v>144</v>
      </c>
      <c r="D174" s="5"/>
      <c r="E174" s="22">
        <v>5.03</v>
      </c>
      <c r="F174" s="23">
        <f t="shared" si="176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79"/>
        <v>0</v>
      </c>
      <c r="K174" s="23" t="str">
        <f t="shared" si="180"/>
        <v>0</v>
      </c>
      <c r="L174" s="23" t="str">
        <f t="shared" si="181"/>
        <v>0</v>
      </c>
      <c r="M174" s="10">
        <v>0.5</v>
      </c>
      <c r="N174" s="23">
        <f t="shared" si="182"/>
        <v>0</v>
      </c>
      <c r="O174" s="23">
        <f t="shared" si="183"/>
        <v>0.5</v>
      </c>
      <c r="P174" s="23" t="str">
        <f t="shared" si="184"/>
        <v/>
      </c>
      <c r="Q174" s="7">
        <v>0.5</v>
      </c>
      <c r="R174" s="6">
        <f t="shared" si="185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92"/>
        <v/>
      </c>
      <c r="BQ174" s="4" t="str">
        <f t="shared" si="192"/>
        <v/>
      </c>
      <c r="BR174" s="4" t="str">
        <f t="shared" si="192"/>
        <v/>
      </c>
      <c r="BS174" s="4">
        <f t="shared" si="192"/>
        <v>0</v>
      </c>
      <c r="BT174" s="4" t="str">
        <f t="shared" si="192"/>
        <v/>
      </c>
      <c r="BU174" s="4">
        <f t="shared" si="192"/>
        <v>0</v>
      </c>
      <c r="BV174" s="4" t="str">
        <f t="shared" si="192"/>
        <v/>
      </c>
      <c r="BW174" s="4">
        <f t="shared" si="192"/>
        <v>0</v>
      </c>
      <c r="BX174" s="4" t="str">
        <f t="shared" si="192"/>
        <v/>
      </c>
      <c r="BY174" s="4" t="str">
        <f t="shared" si="192"/>
        <v/>
      </c>
      <c r="BZ174" s="4" t="str">
        <f t="shared" si="192"/>
        <v/>
      </c>
      <c r="CA174" s="4" t="str">
        <f t="shared" si="192"/>
        <v/>
      </c>
      <c r="CB174" s="4" t="str">
        <f t="shared" si="192"/>
        <v/>
      </c>
      <c r="CC174" s="4" t="str">
        <f t="shared" si="192"/>
        <v/>
      </c>
      <c r="CD174" s="4" t="str">
        <f t="shared" si="192"/>
        <v/>
      </c>
      <c r="CE174" s="4" t="str">
        <f t="shared" si="191"/>
        <v/>
      </c>
      <c r="CF174" s="4" t="str">
        <f t="shared" si="191"/>
        <v/>
      </c>
      <c r="CG174" s="4" t="str">
        <f t="shared" si="191"/>
        <v/>
      </c>
      <c r="CH174" s="4" t="str">
        <f t="shared" si="191"/>
        <v/>
      </c>
      <c r="CI174" s="4" t="str">
        <f t="shared" si="191"/>
        <v/>
      </c>
      <c r="CJ174" s="4" t="str">
        <f t="shared" si="191"/>
        <v/>
      </c>
      <c r="CK174" s="4" t="str">
        <f t="shared" si="191"/>
        <v/>
      </c>
      <c r="CL174" s="4" t="str">
        <f t="shared" si="191"/>
        <v/>
      </c>
      <c r="CM174" s="4" t="str">
        <f t="shared" si="191"/>
        <v/>
      </c>
      <c r="CN174" s="4" t="str">
        <f t="shared" si="191"/>
        <v/>
      </c>
      <c r="CO174" s="4" t="str">
        <f t="shared" si="191"/>
        <v/>
      </c>
      <c r="CP174" s="4" t="str">
        <f t="shared" si="191"/>
        <v/>
      </c>
      <c r="CQ174" s="4" t="str">
        <f t="shared" si="191"/>
        <v/>
      </c>
      <c r="CR174" s="4" t="str">
        <f t="shared" si="191"/>
        <v/>
      </c>
      <c r="CS174" s="4" t="str">
        <f t="shared" si="191"/>
        <v/>
      </c>
      <c r="CT174" s="4" t="str">
        <f t="shared" si="191"/>
        <v/>
      </c>
      <c r="CU174" s="4" t="str">
        <f t="shared" si="193"/>
        <v/>
      </c>
      <c r="CV174" s="4" t="str">
        <f t="shared" si="193"/>
        <v/>
      </c>
      <c r="CW174" s="4" t="str">
        <f t="shared" si="193"/>
        <v/>
      </c>
      <c r="CX174" s="4" t="str">
        <f t="shared" si="193"/>
        <v/>
      </c>
      <c r="CY174" s="4" t="str">
        <f t="shared" si="193"/>
        <v/>
      </c>
      <c r="CZ174" s="4" t="str">
        <f t="shared" si="193"/>
        <v/>
      </c>
      <c r="DA174" s="4" t="str">
        <f t="shared" si="193"/>
        <v/>
      </c>
      <c r="DB174" s="4" t="str">
        <f t="shared" si="193"/>
        <v/>
      </c>
      <c r="DC174" s="4" t="str">
        <f t="shared" si="193"/>
        <v/>
      </c>
    </row>
    <row r="175" spans="1:107" s="1" customFormat="1" ht="14.25" hidden="1" customHeight="1">
      <c r="A175" s="60">
        <v>30100038</v>
      </c>
      <c r="B175" s="131" t="s">
        <v>145</v>
      </c>
      <c r="C175" s="74" t="s">
        <v>14</v>
      </c>
      <c r="D175" s="5"/>
      <c r="E175" s="22">
        <v>5.03</v>
      </c>
      <c r="F175" s="23">
        <f t="shared" si="176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79"/>
        <v>0</v>
      </c>
      <c r="K175" s="23" t="str">
        <f t="shared" si="180"/>
        <v>0</v>
      </c>
      <c r="L175" s="23" t="str">
        <f t="shared" si="181"/>
        <v>0</v>
      </c>
      <c r="M175" s="10">
        <v>0.8</v>
      </c>
      <c r="N175" s="23">
        <f t="shared" si="182"/>
        <v>0</v>
      </c>
      <c r="O175" s="23">
        <f t="shared" si="183"/>
        <v>0.8</v>
      </c>
      <c r="P175" s="23" t="str">
        <f t="shared" si="184"/>
        <v/>
      </c>
      <c r="Q175" s="7">
        <v>0.5</v>
      </c>
      <c r="R175" s="6">
        <f t="shared" si="185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92"/>
        <v/>
      </c>
      <c r="BQ175" s="4" t="str">
        <f t="shared" si="192"/>
        <v/>
      </c>
      <c r="BR175" s="4" t="str">
        <f t="shared" si="192"/>
        <v/>
      </c>
      <c r="BS175" s="4">
        <f t="shared" si="192"/>
        <v>0</v>
      </c>
      <c r="BT175" s="4" t="str">
        <f t="shared" si="192"/>
        <v/>
      </c>
      <c r="BU175" s="4">
        <f t="shared" si="192"/>
        <v>0</v>
      </c>
      <c r="BV175" s="4" t="str">
        <f t="shared" si="192"/>
        <v/>
      </c>
      <c r="BW175" s="4">
        <f t="shared" si="192"/>
        <v>0</v>
      </c>
      <c r="BX175" s="4" t="str">
        <f t="shared" si="192"/>
        <v/>
      </c>
      <c r="BY175" s="4" t="str">
        <f t="shared" si="192"/>
        <v/>
      </c>
      <c r="BZ175" s="4" t="str">
        <f t="shared" si="192"/>
        <v/>
      </c>
      <c r="CA175" s="4" t="str">
        <f t="shared" si="192"/>
        <v/>
      </c>
      <c r="CB175" s="4" t="str">
        <f t="shared" si="192"/>
        <v/>
      </c>
      <c r="CC175" s="4" t="str">
        <f t="shared" si="192"/>
        <v/>
      </c>
      <c r="CD175" s="4" t="str">
        <f t="shared" si="192"/>
        <v/>
      </c>
      <c r="CE175" s="4" t="str">
        <f t="shared" si="191"/>
        <v/>
      </c>
      <c r="CF175" s="4" t="str">
        <f t="shared" si="191"/>
        <v/>
      </c>
      <c r="CG175" s="4" t="str">
        <f t="shared" si="191"/>
        <v/>
      </c>
      <c r="CH175" s="4" t="str">
        <f t="shared" si="191"/>
        <v/>
      </c>
      <c r="CI175" s="4" t="str">
        <f t="shared" si="191"/>
        <v/>
      </c>
      <c r="CJ175" s="4" t="str">
        <f t="shared" si="191"/>
        <v/>
      </c>
      <c r="CK175" s="4" t="str">
        <f t="shared" si="191"/>
        <v/>
      </c>
      <c r="CL175" s="4" t="str">
        <f t="shared" si="191"/>
        <v/>
      </c>
      <c r="CM175" s="4" t="str">
        <f t="shared" si="191"/>
        <v/>
      </c>
      <c r="CN175" s="4" t="str">
        <f t="shared" si="191"/>
        <v/>
      </c>
      <c r="CO175" s="4" t="str">
        <f t="shared" si="191"/>
        <v/>
      </c>
      <c r="CP175" s="4" t="str">
        <f t="shared" si="191"/>
        <v/>
      </c>
      <c r="CQ175" s="4" t="str">
        <f t="shared" si="191"/>
        <v/>
      </c>
      <c r="CR175" s="4" t="str">
        <f t="shared" si="191"/>
        <v/>
      </c>
      <c r="CS175" s="4" t="str">
        <f t="shared" si="191"/>
        <v/>
      </c>
      <c r="CT175" s="4" t="str">
        <f t="shared" si="191"/>
        <v/>
      </c>
      <c r="CU175" s="4" t="str">
        <f t="shared" si="193"/>
        <v/>
      </c>
      <c r="CV175" s="4" t="str">
        <f t="shared" si="193"/>
        <v/>
      </c>
      <c r="CW175" s="4" t="str">
        <f t="shared" si="193"/>
        <v/>
      </c>
      <c r="CX175" s="4" t="str">
        <f t="shared" si="193"/>
        <v/>
      </c>
      <c r="CY175" s="4" t="str">
        <f t="shared" si="193"/>
        <v/>
      </c>
      <c r="CZ175" s="4" t="str">
        <f t="shared" si="193"/>
        <v/>
      </c>
      <c r="DA175" s="4" t="str">
        <f t="shared" si="193"/>
        <v/>
      </c>
      <c r="DB175" s="4" t="str">
        <f t="shared" si="193"/>
        <v/>
      </c>
      <c r="DC175" s="4" t="str">
        <f t="shared" si="193"/>
        <v/>
      </c>
    </row>
    <row r="176" spans="1:107" s="1" customFormat="1" ht="14.25" customHeight="1">
      <c r="A176" s="60">
        <v>30100037</v>
      </c>
      <c r="B176" s="131"/>
      <c r="C176" s="74" t="s">
        <v>15</v>
      </c>
      <c r="D176" s="5">
        <v>491</v>
      </c>
      <c r="E176" s="22">
        <v>5.03</v>
      </c>
      <c r="F176" s="23">
        <f t="shared" si="176"/>
        <v>2469.73</v>
      </c>
      <c r="G176" s="23">
        <f>+'[2]19'!$L$41</f>
        <v>2834.64</v>
      </c>
      <c r="H176" s="23">
        <f t="shared" si="189"/>
        <v>25</v>
      </c>
      <c r="I176" s="23">
        <f t="shared" si="190"/>
        <v>0</v>
      </c>
      <c r="J176" s="23">
        <f t="shared" si="179"/>
        <v>2494.73</v>
      </c>
      <c r="K176" s="23">
        <f t="shared" si="180"/>
        <v>1.0021124530510315</v>
      </c>
      <c r="L176" s="23">
        <f t="shared" si="181"/>
        <v>0</v>
      </c>
      <c r="M176" s="10">
        <v>0.8</v>
      </c>
      <c r="N176" s="23">
        <f t="shared" si="182"/>
        <v>19.957840000000001</v>
      </c>
      <c r="O176" s="23">
        <f t="shared" si="183"/>
        <v>-0.20211245305103143</v>
      </c>
      <c r="P176" s="23">
        <f t="shared" si="184"/>
        <v>0</v>
      </c>
      <c r="Q176" s="7">
        <v>0.5</v>
      </c>
      <c r="R176" s="6">
        <f t="shared" si="185"/>
        <v>1.2473650000000001</v>
      </c>
      <c r="S176" s="5"/>
      <c r="T176" s="5"/>
      <c r="U176" s="5"/>
      <c r="V176" s="5"/>
      <c r="W176" s="5"/>
      <c r="X176" s="5"/>
      <c r="Y176" s="5"/>
      <c r="Z176" s="5"/>
      <c r="AA176" s="5"/>
      <c r="AB176" s="4">
        <v>2</v>
      </c>
      <c r="AC176" s="4">
        <v>15</v>
      </c>
      <c r="AD176" s="4"/>
      <c r="AE176" s="4"/>
      <c r="AF176" s="4"/>
      <c r="AG176" s="4"/>
      <c r="AH176" s="4"/>
      <c r="AI176" s="4"/>
      <c r="AJ176" s="4">
        <v>8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>
        <f t="shared" si="192"/>
        <v>8.0168996244082524E-2</v>
      </c>
      <c r="BQ176" s="4">
        <f t="shared" si="192"/>
        <v>1496.8380000000002</v>
      </c>
      <c r="BR176" s="4" t="str">
        <f t="shared" si="192"/>
        <v/>
      </c>
      <c r="BS176" s="4">
        <f t="shared" si="192"/>
        <v>0</v>
      </c>
      <c r="BT176" s="4">
        <f t="shared" si="192"/>
        <v>0</v>
      </c>
      <c r="BU176" s="4">
        <f t="shared" si="192"/>
        <v>0</v>
      </c>
      <c r="BV176" s="4" t="str">
        <f t="shared" si="192"/>
        <v/>
      </c>
      <c r="BW176" s="4">
        <f t="shared" si="192"/>
        <v>0</v>
      </c>
      <c r="BX176" s="4">
        <f t="shared" si="192"/>
        <v>641.35196995266017</v>
      </c>
      <c r="BY176" s="4" t="str">
        <f t="shared" si="192"/>
        <v/>
      </c>
      <c r="BZ176" s="4" t="str">
        <f t="shared" si="192"/>
        <v/>
      </c>
      <c r="CA176" s="4" t="str">
        <f t="shared" si="192"/>
        <v/>
      </c>
      <c r="CB176" s="4" t="str">
        <f t="shared" si="192"/>
        <v/>
      </c>
      <c r="CC176" s="4" t="str">
        <f t="shared" si="192"/>
        <v/>
      </c>
      <c r="CD176" s="4" t="str">
        <f t="shared" si="192"/>
        <v/>
      </c>
      <c r="CE176" s="4" t="str">
        <f t="shared" si="191"/>
        <v/>
      </c>
      <c r="CF176" s="4" t="str">
        <f t="shared" si="191"/>
        <v/>
      </c>
      <c r="CG176" s="4" t="str">
        <f t="shared" si="191"/>
        <v/>
      </c>
      <c r="CH176" s="4">
        <f t="shared" si="191"/>
        <v>0</v>
      </c>
      <c r="CI176" s="4">
        <f t="shared" si="191"/>
        <v>0</v>
      </c>
      <c r="CJ176" s="4" t="str">
        <f t="shared" si="191"/>
        <v/>
      </c>
      <c r="CK176" s="4" t="str">
        <f t="shared" si="191"/>
        <v/>
      </c>
      <c r="CL176" s="4" t="str">
        <f t="shared" si="191"/>
        <v/>
      </c>
      <c r="CM176" s="4" t="str">
        <f t="shared" si="191"/>
        <v/>
      </c>
      <c r="CN176" s="4" t="str">
        <f t="shared" si="191"/>
        <v/>
      </c>
      <c r="CO176" s="4" t="str">
        <f t="shared" si="191"/>
        <v/>
      </c>
      <c r="CP176" s="4">
        <f t="shared" si="191"/>
        <v>0</v>
      </c>
      <c r="CQ176" s="4" t="str">
        <f t="shared" si="191"/>
        <v/>
      </c>
      <c r="CR176" s="4" t="str">
        <f t="shared" si="191"/>
        <v/>
      </c>
      <c r="CS176" s="4" t="str">
        <f t="shared" si="191"/>
        <v/>
      </c>
      <c r="CT176" s="4" t="str">
        <f t="shared" si="191"/>
        <v/>
      </c>
      <c r="CU176" s="4" t="str">
        <f t="shared" si="193"/>
        <v/>
      </c>
      <c r="CV176" s="4" t="str">
        <f t="shared" si="193"/>
        <v/>
      </c>
      <c r="CW176" s="4" t="str">
        <f t="shared" si="193"/>
        <v/>
      </c>
      <c r="CX176" s="4" t="str">
        <f t="shared" si="193"/>
        <v/>
      </c>
      <c r="CY176" s="4" t="str">
        <f t="shared" si="193"/>
        <v/>
      </c>
      <c r="CZ176" s="4" t="str">
        <f t="shared" si="193"/>
        <v/>
      </c>
      <c r="DA176" s="4" t="str">
        <f t="shared" si="193"/>
        <v/>
      </c>
      <c r="DB176" s="4" t="str">
        <f t="shared" si="193"/>
        <v/>
      </c>
      <c r="DC176" s="4" t="str">
        <f t="shared" si="193"/>
        <v/>
      </c>
    </row>
    <row r="177" spans="1:107" s="1" customFormat="1" ht="14.25" hidden="1" customHeight="1">
      <c r="A177" s="60">
        <v>30100040</v>
      </c>
      <c r="B177" s="132" t="s">
        <v>146</v>
      </c>
      <c r="C177" s="74" t="s">
        <v>147</v>
      </c>
      <c r="D177" s="5"/>
      <c r="E177" s="22">
        <v>5.03</v>
      </c>
      <c r="F177" s="23">
        <f t="shared" si="176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79"/>
        <v>0</v>
      </c>
      <c r="K177" s="23" t="str">
        <f t="shared" si="180"/>
        <v>0</v>
      </c>
      <c r="L177" s="23" t="str">
        <f t="shared" si="181"/>
        <v>0</v>
      </c>
      <c r="M177" s="10">
        <v>0.15</v>
      </c>
      <c r="N177" s="23">
        <f t="shared" si="182"/>
        <v>0</v>
      </c>
      <c r="O177" s="23">
        <f t="shared" si="183"/>
        <v>0.15</v>
      </c>
      <c r="P177" s="23" t="str">
        <f t="shared" si="184"/>
        <v/>
      </c>
      <c r="Q177" s="7">
        <v>0.1</v>
      </c>
      <c r="R177" s="6">
        <f t="shared" si="185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2"/>
        <v/>
      </c>
      <c r="BQ177" s="4" t="str">
        <f t="shared" si="192"/>
        <v/>
      </c>
      <c r="BR177" s="4" t="str">
        <f t="shared" si="192"/>
        <v/>
      </c>
      <c r="BS177" s="4">
        <f t="shared" si="192"/>
        <v>0</v>
      </c>
      <c r="BT177" s="4" t="str">
        <f t="shared" si="192"/>
        <v/>
      </c>
      <c r="BU177" s="4">
        <f t="shared" si="192"/>
        <v>0</v>
      </c>
      <c r="BV177" s="4" t="str">
        <f t="shared" si="192"/>
        <v/>
      </c>
      <c r="BW177" s="4">
        <f t="shared" si="192"/>
        <v>0</v>
      </c>
      <c r="BX177" s="4" t="str">
        <f t="shared" si="192"/>
        <v/>
      </c>
      <c r="BY177" s="4" t="str">
        <f t="shared" si="192"/>
        <v/>
      </c>
      <c r="BZ177" s="4" t="str">
        <f t="shared" si="192"/>
        <v/>
      </c>
      <c r="CA177" s="4" t="str">
        <f t="shared" si="192"/>
        <v/>
      </c>
      <c r="CB177" s="4" t="str">
        <f t="shared" si="192"/>
        <v/>
      </c>
      <c r="CC177" s="4" t="str">
        <f t="shared" si="192"/>
        <v/>
      </c>
      <c r="CD177" s="4" t="str">
        <f t="shared" si="192"/>
        <v/>
      </c>
      <c r="CE177" s="4" t="str">
        <f t="shared" si="192"/>
        <v/>
      </c>
      <c r="CF177" s="4" t="str">
        <f t="shared" si="191"/>
        <v/>
      </c>
      <c r="CG177" s="4" t="str">
        <f t="shared" si="191"/>
        <v/>
      </c>
      <c r="CH177" s="4" t="str">
        <f t="shared" si="191"/>
        <v/>
      </c>
      <c r="CI177" s="4" t="str">
        <f t="shared" si="191"/>
        <v/>
      </c>
      <c r="CJ177" s="4" t="str">
        <f t="shared" si="191"/>
        <v/>
      </c>
      <c r="CK177" s="4" t="str">
        <f t="shared" si="191"/>
        <v/>
      </c>
      <c r="CL177" s="4" t="str">
        <f t="shared" si="191"/>
        <v/>
      </c>
      <c r="CM177" s="4" t="str">
        <f t="shared" si="191"/>
        <v/>
      </c>
      <c r="CN177" s="4" t="str">
        <f t="shared" si="191"/>
        <v/>
      </c>
      <c r="CO177" s="4" t="str">
        <f t="shared" si="191"/>
        <v/>
      </c>
      <c r="CP177" s="4" t="str">
        <f t="shared" si="191"/>
        <v/>
      </c>
      <c r="CQ177" s="4" t="str">
        <f t="shared" si="191"/>
        <v/>
      </c>
      <c r="CR177" s="4" t="str">
        <f t="shared" si="191"/>
        <v/>
      </c>
      <c r="CS177" s="4" t="str">
        <f t="shared" si="191"/>
        <v/>
      </c>
      <c r="CT177" s="4" t="str">
        <f t="shared" si="191"/>
        <v/>
      </c>
      <c r="CU177" s="4" t="str">
        <f t="shared" si="193"/>
        <v/>
      </c>
      <c r="CV177" s="4" t="str">
        <f t="shared" si="193"/>
        <v/>
      </c>
      <c r="CW177" s="4" t="str">
        <f t="shared" si="193"/>
        <v/>
      </c>
      <c r="CX177" s="4" t="str">
        <f t="shared" si="193"/>
        <v/>
      </c>
      <c r="CY177" s="4" t="str">
        <f t="shared" si="193"/>
        <v/>
      </c>
      <c r="CZ177" s="4" t="str">
        <f t="shared" si="193"/>
        <v/>
      </c>
      <c r="DA177" s="4" t="str">
        <f t="shared" si="193"/>
        <v/>
      </c>
      <c r="DB177" s="4" t="str">
        <f t="shared" si="193"/>
        <v/>
      </c>
      <c r="DC177" s="4" t="str">
        <f t="shared" si="193"/>
        <v/>
      </c>
    </row>
    <row r="178" spans="1:107" s="1" customFormat="1" ht="14.25" hidden="1" customHeight="1">
      <c r="A178" s="60">
        <v>30100039</v>
      </c>
      <c r="B178" s="133"/>
      <c r="C178" s="74" t="s">
        <v>122</v>
      </c>
      <c r="D178" s="5"/>
      <c r="E178" s="22">
        <v>5.03</v>
      </c>
      <c r="F178" s="23">
        <f t="shared" si="176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79"/>
        <v>0</v>
      </c>
      <c r="K178" s="23" t="str">
        <f t="shared" si="180"/>
        <v>0</v>
      </c>
      <c r="L178" s="23" t="str">
        <f t="shared" si="181"/>
        <v>0</v>
      </c>
      <c r="M178" s="10">
        <v>0.15</v>
      </c>
      <c r="N178" s="23">
        <f t="shared" si="182"/>
        <v>0</v>
      </c>
      <c r="O178" s="23">
        <f t="shared" si="183"/>
        <v>0.15</v>
      </c>
      <c r="P178" s="23" t="str">
        <f t="shared" si="184"/>
        <v/>
      </c>
      <c r="Q178" s="7">
        <v>0.1</v>
      </c>
      <c r="R178" s="6">
        <f t="shared" si="185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2"/>
        <v/>
      </c>
      <c r="BQ178" s="4" t="str">
        <f t="shared" si="192"/>
        <v/>
      </c>
      <c r="BR178" s="4" t="str">
        <f t="shared" si="192"/>
        <v/>
      </c>
      <c r="BS178" s="4">
        <f t="shared" si="192"/>
        <v>0</v>
      </c>
      <c r="BT178" s="4" t="str">
        <f t="shared" si="192"/>
        <v/>
      </c>
      <c r="BU178" s="4">
        <f t="shared" si="192"/>
        <v>0</v>
      </c>
      <c r="BV178" s="4" t="str">
        <f t="shared" si="192"/>
        <v/>
      </c>
      <c r="BW178" s="4">
        <f t="shared" si="192"/>
        <v>0</v>
      </c>
      <c r="BX178" s="4" t="str">
        <f t="shared" si="192"/>
        <v/>
      </c>
      <c r="BY178" s="4" t="str">
        <f t="shared" si="192"/>
        <v/>
      </c>
      <c r="BZ178" s="4" t="str">
        <f t="shared" si="192"/>
        <v/>
      </c>
      <c r="CA178" s="4" t="str">
        <f t="shared" si="192"/>
        <v/>
      </c>
      <c r="CB178" s="4" t="str">
        <f t="shared" si="192"/>
        <v/>
      </c>
      <c r="CC178" s="4" t="str">
        <f t="shared" si="192"/>
        <v/>
      </c>
      <c r="CD178" s="4" t="str">
        <f t="shared" si="192"/>
        <v/>
      </c>
      <c r="CE178" s="4" t="str">
        <f t="shared" si="192"/>
        <v/>
      </c>
      <c r="CF178" s="4" t="str">
        <f t="shared" si="191"/>
        <v/>
      </c>
      <c r="CG178" s="4" t="str">
        <f t="shared" si="191"/>
        <v/>
      </c>
      <c r="CH178" s="4" t="str">
        <f t="shared" si="191"/>
        <v/>
      </c>
      <c r="CI178" s="4" t="str">
        <f t="shared" si="191"/>
        <v/>
      </c>
      <c r="CJ178" s="4" t="str">
        <f t="shared" si="191"/>
        <v/>
      </c>
      <c r="CK178" s="4" t="str">
        <f t="shared" si="191"/>
        <v/>
      </c>
      <c r="CL178" s="4" t="str">
        <f t="shared" si="191"/>
        <v/>
      </c>
      <c r="CM178" s="4" t="str">
        <f t="shared" si="191"/>
        <v/>
      </c>
      <c r="CN178" s="4" t="str">
        <f t="shared" si="191"/>
        <v/>
      </c>
      <c r="CO178" s="4" t="str">
        <f t="shared" si="191"/>
        <v/>
      </c>
      <c r="CP178" s="4" t="str">
        <f t="shared" si="191"/>
        <v/>
      </c>
      <c r="CQ178" s="4" t="str">
        <f t="shared" si="191"/>
        <v/>
      </c>
      <c r="CR178" s="4" t="str">
        <f t="shared" si="191"/>
        <v/>
      </c>
      <c r="CS178" s="4" t="str">
        <f t="shared" si="191"/>
        <v/>
      </c>
      <c r="CT178" s="4" t="str">
        <f t="shared" si="191"/>
        <v/>
      </c>
      <c r="CU178" s="4" t="str">
        <f t="shared" si="193"/>
        <v/>
      </c>
      <c r="CV178" s="4" t="str">
        <f t="shared" si="193"/>
        <v/>
      </c>
      <c r="CW178" s="4" t="str">
        <f t="shared" si="193"/>
        <v/>
      </c>
      <c r="CX178" s="4" t="str">
        <f t="shared" si="193"/>
        <v/>
      </c>
      <c r="CY178" s="4" t="str">
        <f t="shared" si="193"/>
        <v/>
      </c>
      <c r="CZ178" s="4" t="str">
        <f t="shared" si="193"/>
        <v/>
      </c>
      <c r="DA178" s="4" t="str">
        <f t="shared" si="193"/>
        <v/>
      </c>
      <c r="DB178" s="4" t="str">
        <f t="shared" si="193"/>
        <v/>
      </c>
      <c r="DC178" s="4" t="str">
        <f t="shared" si="193"/>
        <v/>
      </c>
    </row>
    <row r="179" spans="1:107" s="1" customFormat="1" ht="14.25" hidden="1" customHeight="1">
      <c r="A179" s="60">
        <v>30100042</v>
      </c>
      <c r="B179" s="133"/>
      <c r="C179" s="74" t="s">
        <v>136</v>
      </c>
      <c r="D179" s="5"/>
      <c r="E179" s="22">
        <v>5.03</v>
      </c>
      <c r="F179" s="23">
        <f t="shared" si="176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79"/>
        <v>0</v>
      </c>
      <c r="K179" s="23" t="str">
        <f t="shared" si="180"/>
        <v>0</v>
      </c>
      <c r="L179" s="23" t="str">
        <f t="shared" si="181"/>
        <v>0</v>
      </c>
      <c r="M179" s="10">
        <v>0.15</v>
      </c>
      <c r="N179" s="23">
        <f t="shared" si="182"/>
        <v>0</v>
      </c>
      <c r="O179" s="23">
        <f t="shared" si="183"/>
        <v>0.15</v>
      </c>
      <c r="P179" s="23" t="str">
        <f t="shared" si="184"/>
        <v/>
      </c>
      <c r="Q179" s="7">
        <v>0.1</v>
      </c>
      <c r="R179" s="6">
        <f t="shared" si="185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2"/>
        <v/>
      </c>
      <c r="BQ179" s="4" t="str">
        <f t="shared" si="192"/>
        <v/>
      </c>
      <c r="BR179" s="4" t="str">
        <f t="shared" si="192"/>
        <v/>
      </c>
      <c r="BS179" s="4">
        <f t="shared" si="192"/>
        <v>0</v>
      </c>
      <c r="BT179" s="4" t="str">
        <f t="shared" si="192"/>
        <v/>
      </c>
      <c r="BU179" s="4">
        <f t="shared" si="192"/>
        <v>0</v>
      </c>
      <c r="BV179" s="4" t="str">
        <f t="shared" si="192"/>
        <v/>
      </c>
      <c r="BW179" s="4">
        <f t="shared" si="192"/>
        <v>0</v>
      </c>
      <c r="BX179" s="4" t="str">
        <f t="shared" si="192"/>
        <v/>
      </c>
      <c r="BY179" s="4" t="str">
        <f t="shared" si="192"/>
        <v/>
      </c>
      <c r="BZ179" s="4" t="str">
        <f t="shared" si="192"/>
        <v/>
      </c>
      <c r="CA179" s="4" t="str">
        <f t="shared" si="192"/>
        <v/>
      </c>
      <c r="CB179" s="4" t="str">
        <f t="shared" si="192"/>
        <v/>
      </c>
      <c r="CC179" s="4" t="str">
        <f t="shared" si="192"/>
        <v/>
      </c>
      <c r="CD179" s="4" t="str">
        <f t="shared" si="192"/>
        <v/>
      </c>
      <c r="CE179" s="4" t="str">
        <f t="shared" si="192"/>
        <v/>
      </c>
      <c r="CF179" s="4" t="str">
        <f t="shared" si="191"/>
        <v/>
      </c>
      <c r="CG179" s="4" t="str">
        <f t="shared" si="191"/>
        <v/>
      </c>
      <c r="CH179" s="4" t="str">
        <f t="shared" si="191"/>
        <v/>
      </c>
      <c r="CI179" s="4" t="str">
        <f t="shared" si="191"/>
        <v/>
      </c>
      <c r="CJ179" s="4" t="str">
        <f t="shared" si="191"/>
        <v/>
      </c>
      <c r="CK179" s="4" t="str">
        <f t="shared" si="191"/>
        <v/>
      </c>
      <c r="CL179" s="4" t="str">
        <f t="shared" si="191"/>
        <v/>
      </c>
      <c r="CM179" s="4" t="str">
        <f t="shared" si="191"/>
        <v/>
      </c>
      <c r="CN179" s="4" t="str">
        <f t="shared" si="191"/>
        <v/>
      </c>
      <c r="CO179" s="4" t="str">
        <f t="shared" si="191"/>
        <v/>
      </c>
      <c r="CP179" s="4" t="str">
        <f t="shared" si="191"/>
        <v/>
      </c>
      <c r="CQ179" s="4" t="str">
        <f t="shared" si="191"/>
        <v/>
      </c>
      <c r="CR179" s="4" t="str">
        <f t="shared" si="191"/>
        <v/>
      </c>
      <c r="CS179" s="4" t="str">
        <f t="shared" si="191"/>
        <v/>
      </c>
      <c r="CT179" s="4" t="str">
        <f t="shared" si="191"/>
        <v/>
      </c>
      <c r="CU179" s="4" t="str">
        <f t="shared" si="193"/>
        <v/>
      </c>
      <c r="CV179" s="4" t="str">
        <f t="shared" si="193"/>
        <v/>
      </c>
      <c r="CW179" s="4" t="str">
        <f t="shared" si="193"/>
        <v/>
      </c>
      <c r="CX179" s="4" t="str">
        <f t="shared" si="193"/>
        <v/>
      </c>
      <c r="CY179" s="4" t="str">
        <f t="shared" si="193"/>
        <v/>
      </c>
      <c r="CZ179" s="4" t="str">
        <f t="shared" si="193"/>
        <v/>
      </c>
      <c r="DA179" s="4" t="str">
        <f t="shared" si="193"/>
        <v/>
      </c>
      <c r="DB179" s="4" t="str">
        <f t="shared" si="193"/>
        <v/>
      </c>
      <c r="DC179" s="4" t="str">
        <f t="shared" si="193"/>
        <v/>
      </c>
    </row>
    <row r="180" spans="1:107" s="1" customFormat="1" ht="14.25" hidden="1" customHeight="1">
      <c r="A180" s="60">
        <v>30100041</v>
      </c>
      <c r="B180" s="134"/>
      <c r="C180" s="74" t="s">
        <v>134</v>
      </c>
      <c r="D180" s="5"/>
      <c r="E180" s="22">
        <v>5.03</v>
      </c>
      <c r="F180" s="23">
        <f t="shared" si="176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79"/>
        <v>0</v>
      </c>
      <c r="K180" s="23" t="str">
        <f t="shared" si="180"/>
        <v>0</v>
      </c>
      <c r="L180" s="23" t="str">
        <f t="shared" si="181"/>
        <v>0</v>
      </c>
      <c r="M180" s="10">
        <v>0.15</v>
      </c>
      <c r="N180" s="23">
        <f t="shared" si="182"/>
        <v>0</v>
      </c>
      <c r="O180" s="23">
        <f t="shared" si="183"/>
        <v>0.15</v>
      </c>
      <c r="P180" s="23" t="str">
        <f t="shared" si="184"/>
        <v/>
      </c>
      <c r="Q180" s="7">
        <v>0.1</v>
      </c>
      <c r="R180" s="6">
        <f t="shared" si="185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2"/>
        <v/>
      </c>
      <c r="BQ180" s="4" t="str">
        <f t="shared" si="192"/>
        <v/>
      </c>
      <c r="BR180" s="4" t="str">
        <f t="shared" si="192"/>
        <v/>
      </c>
      <c r="BS180" s="4">
        <f t="shared" si="192"/>
        <v>0</v>
      </c>
      <c r="BT180" s="4" t="str">
        <f t="shared" si="192"/>
        <v/>
      </c>
      <c r="BU180" s="4">
        <f t="shared" si="192"/>
        <v>0</v>
      </c>
      <c r="BV180" s="4" t="str">
        <f t="shared" si="192"/>
        <v/>
      </c>
      <c r="BW180" s="4">
        <f t="shared" si="192"/>
        <v>0</v>
      </c>
      <c r="BX180" s="4" t="str">
        <f t="shared" si="192"/>
        <v/>
      </c>
      <c r="BY180" s="4" t="str">
        <f t="shared" si="192"/>
        <v/>
      </c>
      <c r="BZ180" s="4" t="str">
        <f t="shared" si="192"/>
        <v/>
      </c>
      <c r="CA180" s="4" t="str">
        <f t="shared" si="192"/>
        <v/>
      </c>
      <c r="CB180" s="4" t="str">
        <f t="shared" si="192"/>
        <v/>
      </c>
      <c r="CC180" s="4" t="str">
        <f t="shared" si="192"/>
        <v/>
      </c>
      <c r="CD180" s="4" t="str">
        <f t="shared" si="192"/>
        <v/>
      </c>
      <c r="CE180" s="4" t="str">
        <f t="shared" si="192"/>
        <v/>
      </c>
      <c r="CF180" s="4" t="str">
        <f t="shared" si="191"/>
        <v/>
      </c>
      <c r="CG180" s="4" t="str">
        <f t="shared" si="191"/>
        <v/>
      </c>
      <c r="CH180" s="4" t="str">
        <f t="shared" si="191"/>
        <v/>
      </c>
      <c r="CI180" s="4" t="str">
        <f t="shared" si="191"/>
        <v/>
      </c>
      <c r="CJ180" s="4" t="str">
        <f t="shared" si="191"/>
        <v/>
      </c>
      <c r="CK180" s="4" t="str">
        <f t="shared" si="191"/>
        <v/>
      </c>
      <c r="CL180" s="4" t="str">
        <f t="shared" si="191"/>
        <v/>
      </c>
      <c r="CM180" s="4" t="str">
        <f t="shared" si="191"/>
        <v/>
      </c>
      <c r="CN180" s="4" t="str">
        <f t="shared" si="191"/>
        <v/>
      </c>
      <c r="CO180" s="4" t="str">
        <f t="shared" si="191"/>
        <v/>
      </c>
      <c r="CP180" s="4" t="str">
        <f t="shared" si="191"/>
        <v/>
      </c>
      <c r="CQ180" s="4" t="str">
        <f t="shared" si="191"/>
        <v/>
      </c>
      <c r="CR180" s="4" t="str">
        <f t="shared" si="191"/>
        <v/>
      </c>
      <c r="CS180" s="4" t="str">
        <f t="shared" si="191"/>
        <v/>
      </c>
      <c r="CT180" s="4" t="str">
        <f t="shared" si="191"/>
        <v/>
      </c>
      <c r="CU180" s="4" t="str">
        <f t="shared" si="193"/>
        <v/>
      </c>
      <c r="CV180" s="4" t="str">
        <f t="shared" si="193"/>
        <v/>
      </c>
      <c r="CW180" s="4" t="str">
        <f t="shared" si="193"/>
        <v/>
      </c>
      <c r="CX180" s="4" t="str">
        <f t="shared" si="193"/>
        <v/>
      </c>
      <c r="CY180" s="4" t="str">
        <f t="shared" si="193"/>
        <v/>
      </c>
      <c r="CZ180" s="4" t="str">
        <f t="shared" si="193"/>
        <v/>
      </c>
      <c r="DA180" s="4" t="str">
        <f t="shared" si="193"/>
        <v/>
      </c>
      <c r="DB180" s="4" t="str">
        <f t="shared" si="193"/>
        <v/>
      </c>
      <c r="DC180" s="4" t="str">
        <f t="shared" si="193"/>
        <v/>
      </c>
    </row>
    <row r="181" spans="1:107" s="1" customFormat="1" ht="14.25" hidden="1" customHeight="1">
      <c r="A181" s="60">
        <v>30100046</v>
      </c>
      <c r="B181" s="95" t="s">
        <v>148</v>
      </c>
      <c r="C181" s="74" t="s">
        <v>123</v>
      </c>
      <c r="D181" s="5"/>
      <c r="E181" s="22">
        <v>5.03</v>
      </c>
      <c r="F181" s="23">
        <f t="shared" si="176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79"/>
        <v>0</v>
      </c>
      <c r="K181" s="23" t="str">
        <f t="shared" si="180"/>
        <v>0</v>
      </c>
      <c r="L181" s="23" t="str">
        <f t="shared" si="181"/>
        <v>0</v>
      </c>
      <c r="M181" s="10">
        <v>0.2</v>
      </c>
      <c r="N181" s="23">
        <f t="shared" si="182"/>
        <v>0</v>
      </c>
      <c r="O181" s="23">
        <f t="shared" si="183"/>
        <v>0.2</v>
      </c>
      <c r="P181" s="23" t="str">
        <f t="shared" si="184"/>
        <v/>
      </c>
      <c r="Q181" s="7">
        <v>0.1</v>
      </c>
      <c r="R181" s="6">
        <f t="shared" si="185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2"/>
        <v/>
      </c>
      <c r="BQ181" s="4" t="str">
        <f t="shared" si="192"/>
        <v/>
      </c>
      <c r="BR181" s="4" t="str">
        <f t="shared" si="192"/>
        <v/>
      </c>
      <c r="BS181" s="4">
        <f t="shared" si="192"/>
        <v>0</v>
      </c>
      <c r="BT181" s="4" t="str">
        <f t="shared" si="192"/>
        <v/>
      </c>
      <c r="BU181" s="4">
        <f t="shared" si="192"/>
        <v>0</v>
      </c>
      <c r="BV181" s="4" t="str">
        <f t="shared" si="192"/>
        <v/>
      </c>
      <c r="BW181" s="4">
        <f t="shared" si="192"/>
        <v>0</v>
      </c>
      <c r="BX181" s="4" t="str">
        <f t="shared" si="192"/>
        <v/>
      </c>
      <c r="BY181" s="4" t="str">
        <f t="shared" si="192"/>
        <v/>
      </c>
      <c r="BZ181" s="4" t="str">
        <f t="shared" si="192"/>
        <v/>
      </c>
      <c r="CA181" s="4" t="str">
        <f t="shared" si="192"/>
        <v/>
      </c>
      <c r="CB181" s="4" t="str">
        <f t="shared" si="192"/>
        <v/>
      </c>
      <c r="CC181" s="4" t="str">
        <f t="shared" si="192"/>
        <v/>
      </c>
      <c r="CD181" s="4" t="str">
        <f t="shared" si="192"/>
        <v/>
      </c>
      <c r="CE181" s="4" t="str">
        <f t="shared" si="192"/>
        <v/>
      </c>
      <c r="CF181" s="4" t="str">
        <f t="shared" si="191"/>
        <v/>
      </c>
      <c r="CG181" s="4" t="str">
        <f t="shared" si="191"/>
        <v/>
      </c>
      <c r="CH181" s="4" t="str">
        <f t="shared" si="191"/>
        <v/>
      </c>
      <c r="CI181" s="4" t="str">
        <f t="shared" si="191"/>
        <v/>
      </c>
      <c r="CJ181" s="4" t="str">
        <f t="shared" si="191"/>
        <v/>
      </c>
      <c r="CK181" s="4" t="str">
        <f t="shared" si="191"/>
        <v/>
      </c>
      <c r="CL181" s="4" t="str">
        <f t="shared" si="191"/>
        <v/>
      </c>
      <c r="CM181" s="4" t="str">
        <f t="shared" si="191"/>
        <v/>
      </c>
      <c r="CN181" s="4" t="str">
        <f t="shared" si="191"/>
        <v/>
      </c>
      <c r="CO181" s="4" t="str">
        <f t="shared" si="191"/>
        <v/>
      </c>
      <c r="CP181" s="4" t="str">
        <f t="shared" si="191"/>
        <v/>
      </c>
      <c r="CQ181" s="4" t="str">
        <f t="shared" si="191"/>
        <v/>
      </c>
      <c r="CR181" s="4" t="str">
        <f t="shared" si="191"/>
        <v/>
      </c>
      <c r="CS181" s="4" t="str">
        <f t="shared" si="191"/>
        <v/>
      </c>
      <c r="CT181" s="4" t="str">
        <f t="shared" si="191"/>
        <v/>
      </c>
      <c r="CU181" s="4" t="str">
        <f t="shared" si="193"/>
        <v/>
      </c>
      <c r="CV181" s="4" t="str">
        <f t="shared" si="193"/>
        <v/>
      </c>
      <c r="CW181" s="4" t="str">
        <f t="shared" si="193"/>
        <v/>
      </c>
      <c r="CX181" s="4" t="str">
        <f t="shared" si="193"/>
        <v/>
      </c>
      <c r="CY181" s="4" t="str">
        <f t="shared" si="193"/>
        <v/>
      </c>
      <c r="CZ181" s="4" t="str">
        <f t="shared" si="193"/>
        <v/>
      </c>
      <c r="DA181" s="4" t="str">
        <f t="shared" si="193"/>
        <v/>
      </c>
      <c r="DB181" s="4" t="str">
        <f t="shared" si="193"/>
        <v/>
      </c>
      <c r="DC181" s="4" t="str">
        <f t="shared" si="193"/>
        <v/>
      </c>
    </row>
    <row r="182" spans="1:107" s="1" customFormat="1" ht="14.25" hidden="1" customHeight="1">
      <c r="A182" s="60">
        <v>30100045</v>
      </c>
      <c r="B182" s="97"/>
      <c r="C182" s="74" t="s">
        <v>149</v>
      </c>
      <c r="D182" s="5"/>
      <c r="E182" s="22">
        <v>5.03</v>
      </c>
      <c r="F182" s="23">
        <f t="shared" si="176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79"/>
        <v>0</v>
      </c>
      <c r="K182" s="23" t="str">
        <f t="shared" si="180"/>
        <v>0</v>
      </c>
      <c r="L182" s="23" t="str">
        <f t="shared" si="181"/>
        <v>0</v>
      </c>
      <c r="M182" s="10">
        <v>0.2</v>
      </c>
      <c r="N182" s="23">
        <f t="shared" si="182"/>
        <v>0</v>
      </c>
      <c r="O182" s="23">
        <f t="shared" si="183"/>
        <v>0.2</v>
      </c>
      <c r="P182" s="23" t="str">
        <f t="shared" si="184"/>
        <v/>
      </c>
      <c r="Q182" s="7">
        <v>0.1</v>
      </c>
      <c r="R182" s="6">
        <f t="shared" si="185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2"/>
        <v/>
      </c>
      <c r="BQ182" s="4" t="str">
        <f t="shared" si="192"/>
        <v/>
      </c>
      <c r="BR182" s="4" t="str">
        <f t="shared" si="192"/>
        <v/>
      </c>
      <c r="BS182" s="4">
        <f t="shared" si="192"/>
        <v>0</v>
      </c>
      <c r="BT182" s="4" t="str">
        <f t="shared" si="192"/>
        <v/>
      </c>
      <c r="BU182" s="4">
        <f t="shared" si="192"/>
        <v>0</v>
      </c>
      <c r="BV182" s="4" t="str">
        <f t="shared" si="192"/>
        <v/>
      </c>
      <c r="BW182" s="4">
        <f t="shared" si="192"/>
        <v>0</v>
      </c>
      <c r="BX182" s="4" t="str">
        <f t="shared" si="192"/>
        <v/>
      </c>
      <c r="BY182" s="4" t="str">
        <f t="shared" si="192"/>
        <v/>
      </c>
      <c r="BZ182" s="4" t="str">
        <f t="shared" si="192"/>
        <v/>
      </c>
      <c r="CA182" s="4" t="str">
        <f t="shared" si="192"/>
        <v/>
      </c>
      <c r="CB182" s="4" t="str">
        <f t="shared" si="192"/>
        <v/>
      </c>
      <c r="CC182" s="4" t="str">
        <f t="shared" si="192"/>
        <v/>
      </c>
      <c r="CD182" s="4" t="str">
        <f t="shared" si="192"/>
        <v/>
      </c>
      <c r="CE182" s="4" t="str">
        <f t="shared" si="192"/>
        <v/>
      </c>
      <c r="CF182" s="4" t="str">
        <f t="shared" si="191"/>
        <v/>
      </c>
      <c r="CG182" s="4" t="str">
        <f t="shared" si="191"/>
        <v/>
      </c>
      <c r="CH182" s="4" t="str">
        <f t="shared" si="191"/>
        <v/>
      </c>
      <c r="CI182" s="4" t="str">
        <f t="shared" si="191"/>
        <v/>
      </c>
      <c r="CJ182" s="4" t="str">
        <f t="shared" si="191"/>
        <v/>
      </c>
      <c r="CK182" s="4" t="str">
        <f t="shared" si="191"/>
        <v/>
      </c>
      <c r="CL182" s="4" t="str">
        <f t="shared" si="191"/>
        <v/>
      </c>
      <c r="CM182" s="4" t="str">
        <f t="shared" si="191"/>
        <v/>
      </c>
      <c r="CN182" s="4" t="str">
        <f t="shared" si="191"/>
        <v/>
      </c>
      <c r="CO182" s="4" t="str">
        <f t="shared" si="191"/>
        <v/>
      </c>
      <c r="CP182" s="4" t="str">
        <f t="shared" si="191"/>
        <v/>
      </c>
      <c r="CQ182" s="4" t="str">
        <f t="shared" si="191"/>
        <v/>
      </c>
      <c r="CR182" s="4" t="str">
        <f t="shared" si="191"/>
        <v/>
      </c>
      <c r="CS182" s="4" t="str">
        <f t="shared" si="191"/>
        <v/>
      </c>
      <c r="CT182" s="4" t="str">
        <f t="shared" si="191"/>
        <v/>
      </c>
      <c r="CU182" s="4" t="str">
        <f t="shared" si="193"/>
        <v/>
      </c>
      <c r="CV182" s="4" t="str">
        <f t="shared" si="193"/>
        <v/>
      </c>
      <c r="CW182" s="4" t="str">
        <f t="shared" si="193"/>
        <v/>
      </c>
      <c r="CX182" s="4" t="str">
        <f t="shared" si="193"/>
        <v/>
      </c>
      <c r="CY182" s="4" t="str">
        <f t="shared" si="193"/>
        <v/>
      </c>
      <c r="CZ182" s="4" t="str">
        <f t="shared" si="193"/>
        <v/>
      </c>
      <c r="DA182" s="4" t="str">
        <f t="shared" si="193"/>
        <v/>
      </c>
      <c r="DB182" s="4" t="str">
        <f t="shared" si="193"/>
        <v/>
      </c>
      <c r="DC182" s="4" t="str">
        <f t="shared" si="193"/>
        <v/>
      </c>
    </row>
    <row r="183" spans="1:107" s="1" customFormat="1" ht="14.25" hidden="1" customHeight="1">
      <c r="A183" s="60">
        <v>30100044</v>
      </c>
      <c r="B183" s="97"/>
      <c r="C183" s="74" t="s">
        <v>136</v>
      </c>
      <c r="D183" s="5"/>
      <c r="E183" s="22">
        <v>5.03</v>
      </c>
      <c r="F183" s="23">
        <f t="shared" si="176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79"/>
        <v>0</v>
      </c>
      <c r="K183" s="23" t="str">
        <f t="shared" si="180"/>
        <v>0</v>
      </c>
      <c r="L183" s="23" t="str">
        <f t="shared" si="181"/>
        <v>0</v>
      </c>
      <c r="M183" s="10">
        <v>0.2</v>
      </c>
      <c r="N183" s="23">
        <f t="shared" si="182"/>
        <v>0</v>
      </c>
      <c r="O183" s="23">
        <f t="shared" si="183"/>
        <v>0.2</v>
      </c>
      <c r="P183" s="23" t="str">
        <f t="shared" si="184"/>
        <v/>
      </c>
      <c r="Q183" s="7">
        <v>0.1</v>
      </c>
      <c r="R183" s="6">
        <f t="shared" si="185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2"/>
        <v/>
      </c>
      <c r="BQ183" s="4" t="str">
        <f t="shared" si="192"/>
        <v/>
      </c>
      <c r="BR183" s="4" t="str">
        <f t="shared" si="192"/>
        <v/>
      </c>
      <c r="BS183" s="4">
        <f t="shared" si="192"/>
        <v>0</v>
      </c>
      <c r="BT183" s="4" t="str">
        <f t="shared" si="192"/>
        <v/>
      </c>
      <c r="BU183" s="4">
        <f t="shared" si="192"/>
        <v>0</v>
      </c>
      <c r="BV183" s="4" t="str">
        <f t="shared" si="192"/>
        <v/>
      </c>
      <c r="BW183" s="4">
        <f t="shared" si="192"/>
        <v>0</v>
      </c>
      <c r="BX183" s="4" t="str">
        <f t="shared" si="192"/>
        <v/>
      </c>
      <c r="BY183" s="4" t="str">
        <f t="shared" si="192"/>
        <v/>
      </c>
      <c r="BZ183" s="4" t="str">
        <f t="shared" si="192"/>
        <v/>
      </c>
      <c r="CA183" s="4" t="str">
        <f t="shared" si="192"/>
        <v/>
      </c>
      <c r="CB183" s="4" t="str">
        <f t="shared" si="192"/>
        <v/>
      </c>
      <c r="CC183" s="4" t="str">
        <f t="shared" si="192"/>
        <v/>
      </c>
      <c r="CD183" s="4" t="str">
        <f t="shared" si="192"/>
        <v/>
      </c>
      <c r="CE183" s="4" t="str">
        <f t="shared" si="192"/>
        <v/>
      </c>
      <c r="CF183" s="4" t="str">
        <f t="shared" si="191"/>
        <v/>
      </c>
      <c r="CG183" s="4" t="str">
        <f t="shared" si="191"/>
        <v/>
      </c>
      <c r="CH183" s="4" t="str">
        <f t="shared" si="191"/>
        <v/>
      </c>
      <c r="CI183" s="4" t="str">
        <f t="shared" si="191"/>
        <v/>
      </c>
      <c r="CJ183" s="4" t="str">
        <f t="shared" si="191"/>
        <v/>
      </c>
      <c r="CK183" s="4" t="str">
        <f t="shared" si="191"/>
        <v/>
      </c>
      <c r="CL183" s="4" t="str">
        <f t="shared" si="191"/>
        <v/>
      </c>
      <c r="CM183" s="4" t="str">
        <f t="shared" si="191"/>
        <v/>
      </c>
      <c r="CN183" s="4" t="str">
        <f t="shared" si="191"/>
        <v/>
      </c>
      <c r="CO183" s="4" t="str">
        <f t="shared" si="191"/>
        <v/>
      </c>
      <c r="CP183" s="4" t="str">
        <f t="shared" si="191"/>
        <v/>
      </c>
      <c r="CQ183" s="4" t="str">
        <f t="shared" si="191"/>
        <v/>
      </c>
      <c r="CR183" s="4" t="str">
        <f t="shared" si="191"/>
        <v/>
      </c>
      <c r="CS183" s="4" t="str">
        <f t="shared" si="191"/>
        <v/>
      </c>
      <c r="CT183" s="4" t="str">
        <f t="shared" si="191"/>
        <v/>
      </c>
      <c r="CU183" s="4" t="str">
        <f t="shared" si="193"/>
        <v/>
      </c>
      <c r="CV183" s="4" t="str">
        <f t="shared" si="193"/>
        <v/>
      </c>
      <c r="CW183" s="4" t="str">
        <f t="shared" si="193"/>
        <v/>
      </c>
      <c r="CX183" s="4" t="str">
        <f t="shared" si="193"/>
        <v/>
      </c>
      <c r="CY183" s="4" t="str">
        <f t="shared" si="193"/>
        <v/>
      </c>
      <c r="CZ183" s="4" t="str">
        <f t="shared" si="193"/>
        <v/>
      </c>
      <c r="DA183" s="4" t="str">
        <f t="shared" si="193"/>
        <v/>
      </c>
      <c r="DB183" s="4" t="str">
        <f t="shared" si="193"/>
        <v/>
      </c>
      <c r="DC183" s="4" t="str">
        <f t="shared" si="193"/>
        <v/>
      </c>
    </row>
    <row r="184" spans="1:107" s="1" customFormat="1" ht="14.25" hidden="1" customHeight="1">
      <c r="A184" s="60">
        <v>30100043</v>
      </c>
      <c r="B184" s="96"/>
      <c r="C184" s="74" t="s">
        <v>150</v>
      </c>
      <c r="D184" s="5"/>
      <c r="E184" s="22">
        <v>5.03</v>
      </c>
      <c r="F184" s="23">
        <f t="shared" si="176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79"/>
        <v>0</v>
      </c>
      <c r="K184" s="23" t="str">
        <f t="shared" si="180"/>
        <v>0</v>
      </c>
      <c r="L184" s="23" t="str">
        <f t="shared" si="181"/>
        <v>0</v>
      </c>
      <c r="M184" s="10">
        <v>0.2</v>
      </c>
      <c r="N184" s="23">
        <f t="shared" si="182"/>
        <v>0</v>
      </c>
      <c r="O184" s="23">
        <f t="shared" si="183"/>
        <v>0.2</v>
      </c>
      <c r="P184" s="23" t="str">
        <f t="shared" si="184"/>
        <v/>
      </c>
      <c r="Q184" s="7">
        <v>0.1</v>
      </c>
      <c r="R184" s="6">
        <f t="shared" si="185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2"/>
        <v/>
      </c>
      <c r="BQ184" s="4" t="str">
        <f t="shared" si="192"/>
        <v/>
      </c>
      <c r="BR184" s="4" t="str">
        <f t="shared" si="192"/>
        <v/>
      </c>
      <c r="BS184" s="4">
        <f t="shared" si="192"/>
        <v>0</v>
      </c>
      <c r="BT184" s="4" t="str">
        <f t="shared" si="192"/>
        <v/>
      </c>
      <c r="BU184" s="4">
        <f t="shared" si="192"/>
        <v>0</v>
      </c>
      <c r="BV184" s="4" t="str">
        <f t="shared" si="192"/>
        <v/>
      </c>
      <c r="BW184" s="4">
        <f t="shared" si="192"/>
        <v>0</v>
      </c>
      <c r="BX184" s="4" t="str">
        <f t="shared" si="192"/>
        <v/>
      </c>
      <c r="BY184" s="4" t="str">
        <f t="shared" si="192"/>
        <v/>
      </c>
      <c r="BZ184" s="4" t="str">
        <f t="shared" si="192"/>
        <v/>
      </c>
      <c r="CA184" s="4" t="str">
        <f t="shared" si="192"/>
        <v/>
      </c>
      <c r="CB184" s="4" t="str">
        <f t="shared" si="192"/>
        <v/>
      </c>
      <c r="CC184" s="4" t="str">
        <f t="shared" si="192"/>
        <v/>
      </c>
      <c r="CD184" s="4" t="str">
        <f t="shared" si="192"/>
        <v/>
      </c>
      <c r="CE184" s="4" t="str">
        <f t="shared" si="192"/>
        <v/>
      </c>
      <c r="CF184" s="4" t="str">
        <f t="shared" si="191"/>
        <v/>
      </c>
      <c r="CG184" s="4" t="str">
        <f t="shared" si="191"/>
        <v/>
      </c>
      <c r="CH184" s="4" t="str">
        <f t="shared" si="191"/>
        <v/>
      </c>
      <c r="CI184" s="4" t="str">
        <f t="shared" si="191"/>
        <v/>
      </c>
      <c r="CJ184" s="4" t="str">
        <f t="shared" si="191"/>
        <v/>
      </c>
      <c r="CK184" s="4" t="str">
        <f t="shared" si="191"/>
        <v/>
      </c>
      <c r="CL184" s="4" t="str">
        <f t="shared" si="191"/>
        <v/>
      </c>
      <c r="CM184" s="4" t="str">
        <f t="shared" si="191"/>
        <v/>
      </c>
      <c r="CN184" s="4" t="str">
        <f t="shared" si="191"/>
        <v/>
      </c>
      <c r="CO184" s="4" t="str">
        <f t="shared" si="191"/>
        <v/>
      </c>
      <c r="CP184" s="4" t="str">
        <f t="shared" si="191"/>
        <v/>
      </c>
      <c r="CQ184" s="4" t="str">
        <f t="shared" si="191"/>
        <v/>
      </c>
      <c r="CR184" s="4" t="str">
        <f t="shared" si="191"/>
        <v/>
      </c>
      <c r="CS184" s="4" t="str">
        <f t="shared" si="191"/>
        <v/>
      </c>
      <c r="CT184" s="4" t="str">
        <f t="shared" si="191"/>
        <v/>
      </c>
      <c r="CU184" s="4" t="str">
        <f t="shared" si="193"/>
        <v/>
      </c>
      <c r="CV184" s="4" t="str">
        <f t="shared" si="193"/>
        <v/>
      </c>
      <c r="CW184" s="4" t="str">
        <f t="shared" si="193"/>
        <v/>
      </c>
      <c r="CX184" s="4" t="str">
        <f t="shared" si="193"/>
        <v/>
      </c>
      <c r="CY184" s="4" t="str">
        <f t="shared" si="193"/>
        <v/>
      </c>
      <c r="CZ184" s="4" t="str">
        <f t="shared" si="193"/>
        <v/>
      </c>
      <c r="DA184" s="4" t="str">
        <f t="shared" si="193"/>
        <v/>
      </c>
      <c r="DB184" s="4" t="str">
        <f t="shared" si="193"/>
        <v/>
      </c>
      <c r="DC184" s="4" t="str">
        <f t="shared" si="193"/>
        <v/>
      </c>
    </row>
    <row r="185" spans="1:107" s="1" customFormat="1" ht="14.25" hidden="1" customHeight="1">
      <c r="A185" s="60">
        <v>30100048</v>
      </c>
      <c r="B185" s="95" t="s">
        <v>151</v>
      </c>
      <c r="C185" s="74" t="s">
        <v>132</v>
      </c>
      <c r="D185" s="5"/>
      <c r="E185" s="22">
        <v>5.03</v>
      </c>
      <c r="F185" s="23">
        <f t="shared" si="176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79"/>
        <v>0</v>
      </c>
      <c r="K185" s="23" t="str">
        <f t="shared" si="180"/>
        <v>0</v>
      </c>
      <c r="L185" s="23" t="str">
        <f t="shared" si="181"/>
        <v>0</v>
      </c>
      <c r="M185" s="10">
        <v>0.5</v>
      </c>
      <c r="N185" s="23">
        <f t="shared" si="182"/>
        <v>0</v>
      </c>
      <c r="O185" s="23">
        <f t="shared" si="183"/>
        <v>0.5</v>
      </c>
      <c r="P185" s="23" t="str">
        <f t="shared" si="184"/>
        <v/>
      </c>
      <c r="Q185" s="7">
        <v>1</v>
      </c>
      <c r="R185" s="6">
        <f t="shared" si="185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2"/>
        <v/>
      </c>
      <c r="BQ185" s="4" t="str">
        <f t="shared" si="192"/>
        <v/>
      </c>
      <c r="BR185" s="4" t="str">
        <f t="shared" si="192"/>
        <v/>
      </c>
      <c r="BS185" s="4">
        <f t="shared" si="192"/>
        <v>0</v>
      </c>
      <c r="BT185" s="4" t="str">
        <f t="shared" si="192"/>
        <v/>
      </c>
      <c r="BU185" s="4">
        <f t="shared" si="192"/>
        <v>0</v>
      </c>
      <c r="BV185" s="4" t="str">
        <f t="shared" si="192"/>
        <v/>
      </c>
      <c r="BW185" s="4">
        <f t="shared" si="192"/>
        <v>0</v>
      </c>
      <c r="BX185" s="4" t="str">
        <f t="shared" si="192"/>
        <v/>
      </c>
      <c r="BY185" s="4" t="str">
        <f t="shared" si="192"/>
        <v/>
      </c>
      <c r="BZ185" s="4" t="str">
        <f t="shared" si="192"/>
        <v/>
      </c>
      <c r="CA185" s="4" t="str">
        <f t="shared" si="192"/>
        <v/>
      </c>
      <c r="CB185" s="4" t="str">
        <f t="shared" si="192"/>
        <v/>
      </c>
      <c r="CC185" s="4" t="str">
        <f t="shared" si="192"/>
        <v/>
      </c>
      <c r="CD185" s="4" t="str">
        <f t="shared" si="192"/>
        <v/>
      </c>
      <c r="CE185" s="4" t="str">
        <f t="shared" si="192"/>
        <v/>
      </c>
      <c r="CF185" s="4" t="str">
        <f t="shared" si="191"/>
        <v/>
      </c>
      <c r="CG185" s="4" t="str">
        <f t="shared" si="191"/>
        <v/>
      </c>
      <c r="CH185" s="4" t="str">
        <f t="shared" si="191"/>
        <v/>
      </c>
      <c r="CI185" s="4" t="str">
        <f t="shared" si="191"/>
        <v/>
      </c>
      <c r="CJ185" s="4" t="str">
        <f t="shared" si="191"/>
        <v/>
      </c>
      <c r="CK185" s="4" t="str">
        <f t="shared" si="191"/>
        <v/>
      </c>
      <c r="CL185" s="4" t="str">
        <f t="shared" si="191"/>
        <v/>
      </c>
      <c r="CM185" s="4" t="str">
        <f t="shared" si="191"/>
        <v/>
      </c>
      <c r="CN185" s="4" t="str">
        <f t="shared" si="191"/>
        <v/>
      </c>
      <c r="CO185" s="4" t="str">
        <f t="shared" si="191"/>
        <v/>
      </c>
      <c r="CP185" s="4" t="str">
        <f t="shared" si="191"/>
        <v/>
      </c>
      <c r="CQ185" s="4" t="str">
        <f t="shared" si="191"/>
        <v/>
      </c>
      <c r="CR185" s="4" t="str">
        <f t="shared" si="191"/>
        <v/>
      </c>
      <c r="CS185" s="4" t="str">
        <f t="shared" si="191"/>
        <v/>
      </c>
      <c r="CT185" s="4" t="str">
        <f t="shared" si="191"/>
        <v/>
      </c>
      <c r="CU185" s="4" t="str">
        <f t="shared" si="193"/>
        <v/>
      </c>
      <c r="CV185" s="4" t="str">
        <f t="shared" si="193"/>
        <v/>
      </c>
      <c r="CW185" s="4" t="str">
        <f t="shared" si="193"/>
        <v/>
      </c>
      <c r="CX185" s="4" t="str">
        <f t="shared" si="193"/>
        <v/>
      </c>
      <c r="CY185" s="4" t="str">
        <f t="shared" si="193"/>
        <v/>
      </c>
      <c r="CZ185" s="4" t="str">
        <f t="shared" si="193"/>
        <v/>
      </c>
      <c r="DA185" s="4" t="str">
        <f t="shared" si="193"/>
        <v/>
      </c>
      <c r="DB185" s="4" t="str">
        <f t="shared" si="193"/>
        <v/>
      </c>
      <c r="DC185" s="4" t="str">
        <f t="shared" si="193"/>
        <v/>
      </c>
    </row>
    <row r="186" spans="1:107" s="1" customFormat="1" ht="14.25" hidden="1" customHeight="1">
      <c r="A186" s="60">
        <v>30100047</v>
      </c>
      <c r="B186" s="96"/>
      <c r="C186" s="74" t="s">
        <v>152</v>
      </c>
      <c r="D186" s="5"/>
      <c r="E186" s="22">
        <v>5.03</v>
      </c>
      <c r="F186" s="23">
        <f t="shared" si="176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79"/>
        <v>0</v>
      </c>
      <c r="K186" s="23" t="str">
        <f t="shared" si="180"/>
        <v>0</v>
      </c>
      <c r="L186" s="23" t="str">
        <f t="shared" si="181"/>
        <v>0</v>
      </c>
      <c r="M186" s="10">
        <v>0.5</v>
      </c>
      <c r="N186" s="23">
        <f t="shared" si="182"/>
        <v>0</v>
      </c>
      <c r="O186" s="23">
        <f t="shared" si="183"/>
        <v>0.5</v>
      </c>
      <c r="P186" s="23" t="str">
        <f t="shared" si="184"/>
        <v/>
      </c>
      <c r="Q186" s="7">
        <v>1</v>
      </c>
      <c r="R186" s="6">
        <f t="shared" si="185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2"/>
        <v/>
      </c>
      <c r="BQ186" s="4" t="str">
        <f t="shared" si="192"/>
        <v/>
      </c>
      <c r="BR186" s="4" t="str">
        <f t="shared" si="192"/>
        <v/>
      </c>
      <c r="BS186" s="4">
        <f t="shared" si="192"/>
        <v>0</v>
      </c>
      <c r="BT186" s="4" t="str">
        <f t="shared" si="192"/>
        <v/>
      </c>
      <c r="BU186" s="4">
        <f t="shared" si="192"/>
        <v>0</v>
      </c>
      <c r="BV186" s="4" t="str">
        <f t="shared" si="192"/>
        <v/>
      </c>
      <c r="BW186" s="4">
        <f t="shared" si="192"/>
        <v>0</v>
      </c>
      <c r="BX186" s="4" t="str">
        <f t="shared" si="192"/>
        <v/>
      </c>
      <c r="BY186" s="4" t="str">
        <f t="shared" si="192"/>
        <v/>
      </c>
      <c r="BZ186" s="4" t="str">
        <f t="shared" si="192"/>
        <v/>
      </c>
      <c r="CA186" s="4" t="str">
        <f t="shared" si="192"/>
        <v/>
      </c>
      <c r="CB186" s="4" t="str">
        <f t="shared" si="192"/>
        <v/>
      </c>
      <c r="CC186" s="4" t="str">
        <f t="shared" si="192"/>
        <v/>
      </c>
      <c r="CD186" s="4" t="str">
        <f t="shared" si="192"/>
        <v/>
      </c>
      <c r="CE186" s="4" t="str">
        <f t="shared" si="192"/>
        <v/>
      </c>
      <c r="CF186" s="4" t="str">
        <f t="shared" ref="CF186:CU204" si="194">IF(ISERROR(AR186/Z186*100),"",(AR186/Z186*100))</f>
        <v/>
      </c>
      <c r="CG186" s="4" t="str">
        <f t="shared" si="194"/>
        <v/>
      </c>
      <c r="CH186" s="4" t="str">
        <f t="shared" si="194"/>
        <v/>
      </c>
      <c r="CI186" s="4" t="str">
        <f t="shared" si="194"/>
        <v/>
      </c>
      <c r="CJ186" s="4" t="str">
        <f t="shared" si="194"/>
        <v/>
      </c>
      <c r="CK186" s="4" t="str">
        <f t="shared" si="194"/>
        <v/>
      </c>
      <c r="CL186" s="4" t="str">
        <f t="shared" si="194"/>
        <v/>
      </c>
      <c r="CM186" s="4" t="str">
        <f t="shared" si="194"/>
        <v/>
      </c>
      <c r="CN186" s="4" t="str">
        <f t="shared" si="194"/>
        <v/>
      </c>
      <c r="CO186" s="4" t="str">
        <f t="shared" si="194"/>
        <v/>
      </c>
      <c r="CP186" s="4" t="str">
        <f t="shared" si="194"/>
        <v/>
      </c>
      <c r="CQ186" s="4" t="str">
        <f t="shared" si="194"/>
        <v/>
      </c>
      <c r="CR186" s="4" t="str">
        <f t="shared" si="194"/>
        <v/>
      </c>
      <c r="CS186" s="4" t="str">
        <f t="shared" si="194"/>
        <v/>
      </c>
      <c r="CT186" s="4" t="str">
        <f t="shared" si="194"/>
        <v/>
      </c>
      <c r="CU186" s="4" t="str">
        <f t="shared" si="193"/>
        <v/>
      </c>
      <c r="CV186" s="4" t="str">
        <f t="shared" si="193"/>
        <v/>
      </c>
      <c r="CW186" s="4" t="str">
        <f t="shared" si="193"/>
        <v/>
      </c>
      <c r="CX186" s="4" t="str">
        <f t="shared" si="193"/>
        <v/>
      </c>
      <c r="CY186" s="4" t="str">
        <f t="shared" si="193"/>
        <v/>
      </c>
      <c r="CZ186" s="4" t="str">
        <f t="shared" si="193"/>
        <v/>
      </c>
      <c r="DA186" s="4" t="str">
        <f t="shared" si="193"/>
        <v/>
      </c>
      <c r="DB186" s="4" t="str">
        <f t="shared" si="193"/>
        <v/>
      </c>
      <c r="DC186" s="4" t="str">
        <f t="shared" si="193"/>
        <v/>
      </c>
    </row>
    <row r="187" spans="1:107" s="1" customFormat="1" ht="14.25" hidden="1" customHeight="1">
      <c r="A187" s="60">
        <v>30100064</v>
      </c>
      <c r="B187" s="76" t="s">
        <v>153</v>
      </c>
      <c r="C187" s="74" t="s">
        <v>154</v>
      </c>
      <c r="D187" s="5"/>
      <c r="E187" s="22">
        <v>5.03</v>
      </c>
      <c r="F187" s="23">
        <f t="shared" si="176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79"/>
        <v>0</v>
      </c>
      <c r="K187" s="23" t="str">
        <f t="shared" si="180"/>
        <v>0</v>
      </c>
      <c r="L187" s="23" t="str">
        <f t="shared" si="181"/>
        <v>0</v>
      </c>
      <c r="M187" s="10">
        <v>0.4</v>
      </c>
      <c r="N187" s="23">
        <f t="shared" si="182"/>
        <v>0</v>
      </c>
      <c r="O187" s="23">
        <f t="shared" si="183"/>
        <v>0.4</v>
      </c>
      <c r="P187" s="23" t="str">
        <f t="shared" si="184"/>
        <v/>
      </c>
      <c r="Q187" s="7">
        <v>0.6</v>
      </c>
      <c r="R187" s="6">
        <f t="shared" si="185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2"/>
        <v/>
      </c>
      <c r="BQ187" s="4" t="str">
        <f t="shared" si="192"/>
        <v/>
      </c>
      <c r="BR187" s="4" t="str">
        <f t="shared" si="192"/>
        <v/>
      </c>
      <c r="BS187" s="4">
        <f t="shared" si="192"/>
        <v>0</v>
      </c>
      <c r="BT187" s="4" t="str">
        <f t="shared" si="192"/>
        <v/>
      </c>
      <c r="BU187" s="4">
        <f t="shared" ref="BP187:CE205" si="195">IF(ISERROR(AG187/O187*100),"",(AG187/O187*100))</f>
        <v>0</v>
      </c>
      <c r="BV187" s="4" t="str">
        <f t="shared" si="195"/>
        <v/>
      </c>
      <c r="BW187" s="4">
        <f t="shared" si="195"/>
        <v>0</v>
      </c>
      <c r="BX187" s="4" t="str">
        <f t="shared" si="195"/>
        <v/>
      </c>
      <c r="BY187" s="4" t="str">
        <f t="shared" si="195"/>
        <v/>
      </c>
      <c r="BZ187" s="4" t="str">
        <f t="shared" si="195"/>
        <v/>
      </c>
      <c r="CA187" s="4" t="str">
        <f t="shared" si="195"/>
        <v/>
      </c>
      <c r="CB187" s="4" t="str">
        <f t="shared" si="195"/>
        <v/>
      </c>
      <c r="CC187" s="4" t="str">
        <f t="shared" si="195"/>
        <v/>
      </c>
      <c r="CD187" s="4" t="str">
        <f t="shared" si="195"/>
        <v/>
      </c>
      <c r="CE187" s="4" t="str">
        <f t="shared" si="195"/>
        <v/>
      </c>
      <c r="CF187" s="4" t="str">
        <f t="shared" si="194"/>
        <v/>
      </c>
      <c r="CG187" s="4" t="str">
        <f t="shared" si="194"/>
        <v/>
      </c>
      <c r="CH187" s="4" t="str">
        <f t="shared" si="194"/>
        <v/>
      </c>
      <c r="CI187" s="4" t="str">
        <f t="shared" si="194"/>
        <v/>
      </c>
      <c r="CJ187" s="4" t="str">
        <f t="shared" si="194"/>
        <v/>
      </c>
      <c r="CK187" s="4" t="str">
        <f t="shared" si="194"/>
        <v/>
      </c>
      <c r="CL187" s="4" t="str">
        <f t="shared" si="194"/>
        <v/>
      </c>
      <c r="CM187" s="4" t="str">
        <f t="shared" si="194"/>
        <v/>
      </c>
      <c r="CN187" s="4" t="str">
        <f t="shared" si="194"/>
        <v/>
      </c>
      <c r="CO187" s="4" t="str">
        <f t="shared" si="194"/>
        <v/>
      </c>
      <c r="CP187" s="4" t="str">
        <f t="shared" si="194"/>
        <v/>
      </c>
      <c r="CQ187" s="4" t="str">
        <f t="shared" si="194"/>
        <v/>
      </c>
      <c r="CR187" s="4" t="str">
        <f t="shared" si="194"/>
        <v/>
      </c>
      <c r="CS187" s="4" t="str">
        <f t="shared" si="194"/>
        <v/>
      </c>
      <c r="CT187" s="4" t="str">
        <f t="shared" si="194"/>
        <v/>
      </c>
      <c r="CU187" s="4" t="str">
        <f t="shared" si="193"/>
        <v/>
      </c>
      <c r="CV187" s="4" t="str">
        <f t="shared" si="193"/>
        <v/>
      </c>
      <c r="CW187" s="4" t="str">
        <f t="shared" si="193"/>
        <v/>
      </c>
      <c r="CX187" s="4" t="str">
        <f t="shared" si="193"/>
        <v/>
      </c>
      <c r="CY187" s="4" t="str">
        <f t="shared" si="193"/>
        <v/>
      </c>
      <c r="CZ187" s="4" t="str">
        <f t="shared" si="193"/>
        <v/>
      </c>
      <c r="DA187" s="4" t="str">
        <f t="shared" si="193"/>
        <v/>
      </c>
      <c r="DB187" s="4" t="str">
        <f t="shared" si="193"/>
        <v/>
      </c>
      <c r="DC187" s="4" t="str">
        <f t="shared" si="193"/>
        <v/>
      </c>
    </row>
    <row r="188" spans="1:107" s="1" customFormat="1" ht="15" hidden="1" customHeight="1">
      <c r="A188" s="60">
        <v>30601067</v>
      </c>
      <c r="B188" s="95" t="s">
        <v>155</v>
      </c>
      <c r="C188" s="74" t="s">
        <v>130</v>
      </c>
      <c r="D188" s="5"/>
      <c r="E188" s="22">
        <v>5.0449999999999999</v>
      </c>
      <c r="F188" s="23">
        <f t="shared" si="176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79"/>
        <v>0</v>
      </c>
      <c r="K188" s="23" t="str">
        <f t="shared" si="180"/>
        <v>0</v>
      </c>
      <c r="L188" s="23" t="str">
        <f t="shared" si="181"/>
        <v>0</v>
      </c>
      <c r="M188" s="10">
        <v>0.4</v>
      </c>
      <c r="N188" s="23">
        <f t="shared" si="182"/>
        <v>0</v>
      </c>
      <c r="O188" s="23">
        <f t="shared" si="183"/>
        <v>0.4</v>
      </c>
      <c r="P188" s="23" t="str">
        <f t="shared" si="184"/>
        <v/>
      </c>
      <c r="Q188" s="7">
        <v>0.3</v>
      </c>
      <c r="R188" s="6">
        <f t="shared" si="185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5"/>
        <v/>
      </c>
      <c r="BQ188" s="4" t="str">
        <f t="shared" si="195"/>
        <v/>
      </c>
      <c r="BR188" s="4" t="str">
        <f t="shared" si="195"/>
        <v/>
      </c>
      <c r="BS188" s="4">
        <f t="shared" si="195"/>
        <v>0</v>
      </c>
      <c r="BT188" s="4" t="str">
        <f t="shared" si="195"/>
        <v/>
      </c>
      <c r="BU188" s="4">
        <f t="shared" si="195"/>
        <v>0</v>
      </c>
      <c r="BV188" s="4" t="str">
        <f t="shared" si="195"/>
        <v/>
      </c>
      <c r="BW188" s="4">
        <f t="shared" si="195"/>
        <v>0</v>
      </c>
      <c r="BX188" s="4" t="str">
        <f t="shared" si="195"/>
        <v/>
      </c>
      <c r="BY188" s="4" t="str">
        <f t="shared" si="195"/>
        <v/>
      </c>
      <c r="BZ188" s="4" t="str">
        <f t="shared" si="195"/>
        <v/>
      </c>
      <c r="CA188" s="4" t="str">
        <f t="shared" si="195"/>
        <v/>
      </c>
      <c r="CB188" s="4" t="str">
        <f t="shared" si="195"/>
        <v/>
      </c>
      <c r="CC188" s="4" t="str">
        <f t="shared" si="195"/>
        <v/>
      </c>
      <c r="CD188" s="4" t="str">
        <f t="shared" si="195"/>
        <v/>
      </c>
      <c r="CE188" s="4" t="str">
        <f t="shared" si="195"/>
        <v/>
      </c>
      <c r="CF188" s="4" t="str">
        <f t="shared" si="194"/>
        <v/>
      </c>
      <c r="CG188" s="4" t="str">
        <f t="shared" si="194"/>
        <v/>
      </c>
      <c r="CH188" s="4" t="str">
        <f t="shared" si="194"/>
        <v/>
      </c>
      <c r="CI188" s="4" t="str">
        <f t="shared" si="194"/>
        <v/>
      </c>
      <c r="CJ188" s="4" t="str">
        <f t="shared" si="194"/>
        <v/>
      </c>
      <c r="CK188" s="4" t="str">
        <f t="shared" si="194"/>
        <v/>
      </c>
      <c r="CL188" s="4" t="str">
        <f t="shared" si="194"/>
        <v/>
      </c>
      <c r="CM188" s="4" t="str">
        <f t="shared" si="194"/>
        <v/>
      </c>
      <c r="CN188" s="4" t="str">
        <f t="shared" si="194"/>
        <v/>
      </c>
      <c r="CO188" s="4" t="str">
        <f t="shared" si="194"/>
        <v/>
      </c>
      <c r="CP188" s="4" t="str">
        <f t="shared" si="194"/>
        <v/>
      </c>
      <c r="CQ188" s="4" t="str">
        <f t="shared" si="194"/>
        <v/>
      </c>
      <c r="CR188" s="4" t="str">
        <f t="shared" si="194"/>
        <v/>
      </c>
      <c r="CS188" s="4" t="str">
        <f t="shared" si="194"/>
        <v/>
      </c>
      <c r="CT188" s="4" t="str">
        <f t="shared" si="194"/>
        <v/>
      </c>
      <c r="CU188" s="4" t="str">
        <f t="shared" si="193"/>
        <v/>
      </c>
      <c r="CV188" s="4" t="str">
        <f t="shared" si="193"/>
        <v/>
      </c>
      <c r="CW188" s="4" t="str">
        <f t="shared" si="193"/>
        <v/>
      </c>
      <c r="CX188" s="4" t="str">
        <f t="shared" si="193"/>
        <v/>
      </c>
      <c r="CY188" s="4" t="str">
        <f t="shared" si="193"/>
        <v/>
      </c>
      <c r="CZ188" s="4" t="str">
        <f t="shared" si="193"/>
        <v/>
      </c>
      <c r="DA188" s="4" t="str">
        <f t="shared" si="193"/>
        <v/>
      </c>
      <c r="DB188" s="4" t="str">
        <f t="shared" si="193"/>
        <v/>
      </c>
      <c r="DC188" s="4" t="str">
        <f t="shared" si="193"/>
        <v/>
      </c>
    </row>
    <row r="189" spans="1:107" s="1" customFormat="1" ht="15" hidden="1" customHeight="1">
      <c r="A189" s="60">
        <v>30601068</v>
      </c>
      <c r="B189" s="97"/>
      <c r="C189" s="74" t="s">
        <v>156</v>
      </c>
      <c r="D189" s="5"/>
      <c r="E189" s="22">
        <v>5.0449999999999999</v>
      </c>
      <c r="F189" s="23">
        <f t="shared" si="176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79"/>
        <v>0</v>
      </c>
      <c r="K189" s="23" t="str">
        <f t="shared" si="180"/>
        <v>0</v>
      </c>
      <c r="L189" s="23" t="str">
        <f t="shared" si="181"/>
        <v>0</v>
      </c>
      <c r="M189" s="10">
        <v>0.4</v>
      </c>
      <c r="N189" s="23">
        <f t="shared" si="182"/>
        <v>0</v>
      </c>
      <c r="O189" s="23">
        <f t="shared" si="183"/>
        <v>0.4</v>
      </c>
      <c r="P189" s="23" t="str">
        <f t="shared" si="184"/>
        <v/>
      </c>
      <c r="Q189" s="7">
        <v>0.3</v>
      </c>
      <c r="R189" s="6">
        <f t="shared" si="185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5"/>
        <v/>
      </c>
      <c r="BQ189" s="4" t="str">
        <f t="shared" si="195"/>
        <v/>
      </c>
      <c r="BR189" s="4" t="str">
        <f t="shared" si="195"/>
        <v/>
      </c>
      <c r="BS189" s="4">
        <f t="shared" si="195"/>
        <v>0</v>
      </c>
      <c r="BT189" s="4" t="str">
        <f t="shared" si="195"/>
        <v/>
      </c>
      <c r="BU189" s="4">
        <f t="shared" si="195"/>
        <v>0</v>
      </c>
      <c r="BV189" s="4" t="str">
        <f t="shared" si="195"/>
        <v/>
      </c>
      <c r="BW189" s="4">
        <f t="shared" si="195"/>
        <v>0</v>
      </c>
      <c r="BX189" s="4" t="str">
        <f t="shared" si="195"/>
        <v/>
      </c>
      <c r="BY189" s="4" t="str">
        <f t="shared" si="195"/>
        <v/>
      </c>
      <c r="BZ189" s="4" t="str">
        <f t="shared" si="195"/>
        <v/>
      </c>
      <c r="CA189" s="4" t="str">
        <f t="shared" si="195"/>
        <v/>
      </c>
      <c r="CB189" s="4" t="str">
        <f t="shared" si="195"/>
        <v/>
      </c>
      <c r="CC189" s="4" t="str">
        <f t="shared" si="195"/>
        <v/>
      </c>
      <c r="CD189" s="4" t="str">
        <f t="shared" si="195"/>
        <v/>
      </c>
      <c r="CE189" s="4" t="str">
        <f t="shared" si="195"/>
        <v/>
      </c>
      <c r="CF189" s="4" t="str">
        <f t="shared" si="194"/>
        <v/>
      </c>
      <c r="CG189" s="4" t="str">
        <f t="shared" si="194"/>
        <v/>
      </c>
      <c r="CH189" s="4" t="str">
        <f t="shared" si="194"/>
        <v/>
      </c>
      <c r="CI189" s="4" t="str">
        <f t="shared" si="194"/>
        <v/>
      </c>
      <c r="CJ189" s="4" t="str">
        <f t="shared" si="194"/>
        <v/>
      </c>
      <c r="CK189" s="4" t="str">
        <f t="shared" si="194"/>
        <v/>
      </c>
      <c r="CL189" s="4" t="str">
        <f t="shared" si="194"/>
        <v/>
      </c>
      <c r="CM189" s="4" t="str">
        <f t="shared" si="194"/>
        <v/>
      </c>
      <c r="CN189" s="4" t="str">
        <f t="shared" si="194"/>
        <v/>
      </c>
      <c r="CO189" s="4" t="str">
        <f t="shared" si="194"/>
        <v/>
      </c>
      <c r="CP189" s="4" t="str">
        <f t="shared" si="194"/>
        <v/>
      </c>
      <c r="CQ189" s="4" t="str">
        <f t="shared" si="194"/>
        <v/>
      </c>
      <c r="CR189" s="4" t="str">
        <f t="shared" si="194"/>
        <v/>
      </c>
      <c r="CS189" s="4" t="str">
        <f t="shared" si="194"/>
        <v/>
      </c>
      <c r="CT189" s="4" t="str">
        <f t="shared" si="194"/>
        <v/>
      </c>
      <c r="CU189" s="4" t="str">
        <f t="shared" si="193"/>
        <v/>
      </c>
      <c r="CV189" s="4" t="str">
        <f t="shared" si="193"/>
        <v/>
      </c>
      <c r="CW189" s="4" t="str">
        <f t="shared" si="193"/>
        <v/>
      </c>
      <c r="CX189" s="4" t="str">
        <f t="shared" si="193"/>
        <v/>
      </c>
      <c r="CY189" s="4" t="str">
        <f t="shared" si="193"/>
        <v/>
      </c>
      <c r="CZ189" s="4" t="str">
        <f t="shared" si="193"/>
        <v/>
      </c>
      <c r="DA189" s="4" t="str">
        <f t="shared" si="193"/>
        <v/>
      </c>
      <c r="DB189" s="4" t="str">
        <f t="shared" si="193"/>
        <v/>
      </c>
      <c r="DC189" s="4" t="str">
        <f t="shared" si="193"/>
        <v/>
      </c>
    </row>
    <row r="190" spans="1:107" s="1" customFormat="1" ht="15" hidden="1" customHeight="1">
      <c r="A190" s="60">
        <v>30601069</v>
      </c>
      <c r="B190" s="97"/>
      <c r="C190" s="74" t="s">
        <v>157</v>
      </c>
      <c r="D190" s="5"/>
      <c r="E190" s="22">
        <v>5.0449999999999999</v>
      </c>
      <c r="F190" s="23">
        <f t="shared" si="176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79"/>
        <v>0</v>
      </c>
      <c r="K190" s="23" t="str">
        <f t="shared" si="180"/>
        <v>0</v>
      </c>
      <c r="L190" s="23" t="str">
        <f t="shared" si="181"/>
        <v>0</v>
      </c>
      <c r="M190" s="10">
        <v>0.4</v>
      </c>
      <c r="N190" s="23">
        <f t="shared" si="182"/>
        <v>0</v>
      </c>
      <c r="O190" s="23">
        <f t="shared" si="183"/>
        <v>0.4</v>
      </c>
      <c r="P190" s="23" t="str">
        <f t="shared" si="184"/>
        <v/>
      </c>
      <c r="Q190" s="7">
        <v>0.3</v>
      </c>
      <c r="R190" s="6">
        <f t="shared" si="185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5"/>
        <v/>
      </c>
      <c r="BQ190" s="4" t="str">
        <f t="shared" si="195"/>
        <v/>
      </c>
      <c r="BR190" s="4" t="str">
        <f t="shared" si="195"/>
        <v/>
      </c>
      <c r="BS190" s="4">
        <f t="shared" si="195"/>
        <v>0</v>
      </c>
      <c r="BT190" s="4" t="str">
        <f t="shared" si="195"/>
        <v/>
      </c>
      <c r="BU190" s="4">
        <f t="shared" si="195"/>
        <v>0</v>
      </c>
      <c r="BV190" s="4" t="str">
        <f t="shared" si="195"/>
        <v/>
      </c>
      <c r="BW190" s="4">
        <f t="shared" si="195"/>
        <v>0</v>
      </c>
      <c r="BX190" s="4" t="str">
        <f t="shared" si="195"/>
        <v/>
      </c>
      <c r="BY190" s="4" t="str">
        <f t="shared" si="195"/>
        <v/>
      </c>
      <c r="BZ190" s="4" t="str">
        <f t="shared" si="195"/>
        <v/>
      </c>
      <c r="CA190" s="4" t="str">
        <f t="shared" si="195"/>
        <v/>
      </c>
      <c r="CB190" s="4" t="str">
        <f t="shared" si="195"/>
        <v/>
      </c>
      <c r="CC190" s="4" t="str">
        <f t="shared" si="195"/>
        <v/>
      </c>
      <c r="CD190" s="4" t="str">
        <f t="shared" si="195"/>
        <v/>
      </c>
      <c r="CE190" s="4" t="str">
        <f t="shared" si="195"/>
        <v/>
      </c>
      <c r="CF190" s="4" t="str">
        <f t="shared" si="194"/>
        <v/>
      </c>
      <c r="CG190" s="4" t="str">
        <f t="shared" si="194"/>
        <v/>
      </c>
      <c r="CH190" s="4" t="str">
        <f t="shared" si="194"/>
        <v/>
      </c>
      <c r="CI190" s="4" t="str">
        <f t="shared" si="194"/>
        <v/>
      </c>
      <c r="CJ190" s="4" t="str">
        <f t="shared" si="194"/>
        <v/>
      </c>
      <c r="CK190" s="4" t="str">
        <f t="shared" si="194"/>
        <v/>
      </c>
      <c r="CL190" s="4" t="str">
        <f t="shared" si="194"/>
        <v/>
      </c>
      <c r="CM190" s="4" t="str">
        <f t="shared" si="194"/>
        <v/>
      </c>
      <c r="CN190" s="4" t="str">
        <f t="shared" si="194"/>
        <v/>
      </c>
      <c r="CO190" s="4" t="str">
        <f t="shared" si="194"/>
        <v/>
      </c>
      <c r="CP190" s="4" t="str">
        <f t="shared" si="194"/>
        <v/>
      </c>
      <c r="CQ190" s="4" t="str">
        <f t="shared" si="194"/>
        <v/>
      </c>
      <c r="CR190" s="4" t="str">
        <f t="shared" si="194"/>
        <v/>
      </c>
      <c r="CS190" s="4" t="str">
        <f t="shared" si="194"/>
        <v/>
      </c>
      <c r="CT190" s="4" t="str">
        <f t="shared" si="194"/>
        <v/>
      </c>
      <c r="CU190" s="4" t="str">
        <f t="shared" si="194"/>
        <v/>
      </c>
      <c r="CV190" s="4" t="str">
        <f t="shared" si="193"/>
        <v/>
      </c>
      <c r="CW190" s="4" t="str">
        <f t="shared" si="193"/>
        <v/>
      </c>
      <c r="CX190" s="4" t="str">
        <f t="shared" si="193"/>
        <v/>
      </c>
      <c r="CY190" s="4" t="str">
        <f t="shared" si="193"/>
        <v/>
      </c>
      <c r="CZ190" s="4" t="str">
        <f t="shared" si="193"/>
        <v/>
      </c>
      <c r="DA190" s="4" t="str">
        <f t="shared" si="193"/>
        <v/>
      </c>
      <c r="DB190" s="4" t="str">
        <f t="shared" si="193"/>
        <v/>
      </c>
      <c r="DC190" s="4" t="str">
        <f t="shared" si="193"/>
        <v/>
      </c>
    </row>
    <row r="191" spans="1:107" s="1" customFormat="1" ht="15" hidden="1" customHeight="1">
      <c r="A191" s="60">
        <v>30601070</v>
      </c>
      <c r="B191" s="97"/>
      <c r="C191" s="74" t="s">
        <v>128</v>
      </c>
      <c r="D191" s="5"/>
      <c r="E191" s="22">
        <v>5.0449999999999999</v>
      </c>
      <c r="F191" s="23">
        <f t="shared" si="176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79"/>
        <v>0</v>
      </c>
      <c r="K191" s="23" t="str">
        <f t="shared" si="180"/>
        <v>0</v>
      </c>
      <c r="L191" s="23" t="str">
        <f t="shared" si="181"/>
        <v>0</v>
      </c>
      <c r="M191" s="10">
        <v>0.4</v>
      </c>
      <c r="N191" s="23">
        <f t="shared" si="182"/>
        <v>0</v>
      </c>
      <c r="O191" s="23">
        <f t="shared" si="183"/>
        <v>0.4</v>
      </c>
      <c r="P191" s="23" t="str">
        <f t="shared" si="184"/>
        <v/>
      </c>
      <c r="Q191" s="7">
        <v>0.3</v>
      </c>
      <c r="R191" s="6">
        <f t="shared" si="185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5"/>
        <v/>
      </c>
      <c r="BQ191" s="4" t="str">
        <f t="shared" si="195"/>
        <v/>
      </c>
      <c r="BR191" s="4" t="str">
        <f t="shared" si="195"/>
        <v/>
      </c>
      <c r="BS191" s="4">
        <f t="shared" si="195"/>
        <v>0</v>
      </c>
      <c r="BT191" s="4" t="str">
        <f t="shared" si="195"/>
        <v/>
      </c>
      <c r="BU191" s="4">
        <f t="shared" si="195"/>
        <v>0</v>
      </c>
      <c r="BV191" s="4" t="str">
        <f t="shared" si="195"/>
        <v/>
      </c>
      <c r="BW191" s="4">
        <f t="shared" si="195"/>
        <v>0</v>
      </c>
      <c r="BX191" s="4" t="str">
        <f t="shared" si="195"/>
        <v/>
      </c>
      <c r="BY191" s="4" t="str">
        <f t="shared" si="195"/>
        <v/>
      </c>
      <c r="BZ191" s="4" t="str">
        <f t="shared" si="195"/>
        <v/>
      </c>
      <c r="CA191" s="4" t="str">
        <f t="shared" si="195"/>
        <v/>
      </c>
      <c r="CB191" s="4" t="str">
        <f t="shared" si="195"/>
        <v/>
      </c>
      <c r="CC191" s="4" t="str">
        <f t="shared" si="195"/>
        <v/>
      </c>
      <c r="CD191" s="4" t="str">
        <f t="shared" si="195"/>
        <v/>
      </c>
      <c r="CE191" s="4" t="str">
        <f t="shared" si="195"/>
        <v/>
      </c>
      <c r="CF191" s="4" t="str">
        <f t="shared" si="194"/>
        <v/>
      </c>
      <c r="CG191" s="4" t="str">
        <f t="shared" si="194"/>
        <v/>
      </c>
      <c r="CH191" s="4" t="str">
        <f t="shared" si="194"/>
        <v/>
      </c>
      <c r="CI191" s="4" t="str">
        <f t="shared" si="194"/>
        <v/>
      </c>
      <c r="CJ191" s="4" t="str">
        <f t="shared" si="194"/>
        <v/>
      </c>
      <c r="CK191" s="4" t="str">
        <f t="shared" si="194"/>
        <v/>
      </c>
      <c r="CL191" s="4" t="str">
        <f t="shared" si="194"/>
        <v/>
      </c>
      <c r="CM191" s="4" t="str">
        <f t="shared" si="194"/>
        <v/>
      </c>
      <c r="CN191" s="4" t="str">
        <f t="shared" si="194"/>
        <v/>
      </c>
      <c r="CO191" s="4" t="str">
        <f t="shared" si="194"/>
        <v/>
      </c>
      <c r="CP191" s="4" t="str">
        <f t="shared" si="194"/>
        <v/>
      </c>
      <c r="CQ191" s="4" t="str">
        <f t="shared" si="194"/>
        <v/>
      </c>
      <c r="CR191" s="4" t="str">
        <f t="shared" si="194"/>
        <v/>
      </c>
      <c r="CS191" s="4" t="str">
        <f t="shared" si="194"/>
        <v/>
      </c>
      <c r="CT191" s="4" t="str">
        <f t="shared" si="193"/>
        <v/>
      </c>
      <c r="CU191" s="4" t="str">
        <f t="shared" si="193"/>
        <v/>
      </c>
      <c r="CV191" s="4" t="str">
        <f t="shared" si="193"/>
        <v/>
      </c>
      <c r="CW191" s="4" t="str">
        <f t="shared" si="193"/>
        <v/>
      </c>
      <c r="CX191" s="4" t="str">
        <f t="shared" si="193"/>
        <v/>
      </c>
      <c r="CY191" s="4" t="str">
        <f t="shared" si="193"/>
        <v/>
      </c>
      <c r="CZ191" s="4" t="str">
        <f t="shared" si="193"/>
        <v/>
      </c>
      <c r="DA191" s="4" t="str">
        <f t="shared" si="193"/>
        <v/>
      </c>
      <c r="DB191" s="4" t="str">
        <f t="shared" si="193"/>
        <v/>
      </c>
      <c r="DC191" s="4" t="str">
        <f t="shared" si="193"/>
        <v/>
      </c>
    </row>
    <row r="192" spans="1:107" s="1" customFormat="1" ht="14.25" hidden="1" customHeight="1">
      <c r="A192" s="60">
        <v>30100049</v>
      </c>
      <c r="B192" s="95" t="s">
        <v>158</v>
      </c>
      <c r="C192" s="74" t="s">
        <v>159</v>
      </c>
      <c r="D192" s="5"/>
      <c r="E192" s="22">
        <v>5.03</v>
      </c>
      <c r="F192" s="23">
        <f t="shared" si="176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79"/>
        <v>0</v>
      </c>
      <c r="K192" s="23" t="str">
        <f t="shared" si="180"/>
        <v>0</v>
      </c>
      <c r="L192" s="23" t="str">
        <f t="shared" si="181"/>
        <v>0</v>
      </c>
      <c r="M192" s="10">
        <v>0.4</v>
      </c>
      <c r="N192" s="23">
        <f t="shared" si="182"/>
        <v>0</v>
      </c>
      <c r="O192" s="23">
        <f t="shared" si="183"/>
        <v>0.4</v>
      </c>
      <c r="P192" s="23" t="str">
        <f t="shared" si="184"/>
        <v/>
      </c>
      <c r="Q192" s="7">
        <v>0.6</v>
      </c>
      <c r="R192" s="6">
        <f t="shared" si="185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5"/>
        <v/>
      </c>
      <c r="BQ192" s="4" t="str">
        <f t="shared" si="195"/>
        <v/>
      </c>
      <c r="BR192" s="4" t="str">
        <f t="shared" si="195"/>
        <v/>
      </c>
      <c r="BS192" s="4">
        <f t="shared" si="195"/>
        <v>0</v>
      </c>
      <c r="BT192" s="4" t="str">
        <f t="shared" si="195"/>
        <v/>
      </c>
      <c r="BU192" s="4">
        <f t="shared" si="195"/>
        <v>0</v>
      </c>
      <c r="BV192" s="4" t="str">
        <f t="shared" si="195"/>
        <v/>
      </c>
      <c r="BW192" s="4">
        <f t="shared" si="195"/>
        <v>0</v>
      </c>
      <c r="BX192" s="4" t="str">
        <f t="shared" si="195"/>
        <v/>
      </c>
      <c r="BY192" s="4" t="str">
        <f t="shared" si="195"/>
        <v/>
      </c>
      <c r="BZ192" s="4" t="str">
        <f t="shared" si="195"/>
        <v/>
      </c>
      <c r="CA192" s="4" t="str">
        <f t="shared" si="195"/>
        <v/>
      </c>
      <c r="CB192" s="4" t="str">
        <f t="shared" si="195"/>
        <v/>
      </c>
      <c r="CC192" s="4" t="str">
        <f t="shared" si="195"/>
        <v/>
      </c>
      <c r="CD192" s="4" t="str">
        <f t="shared" si="195"/>
        <v/>
      </c>
      <c r="CE192" s="4" t="str">
        <f t="shared" si="195"/>
        <v/>
      </c>
      <c r="CF192" s="4" t="str">
        <f t="shared" si="194"/>
        <v/>
      </c>
      <c r="CG192" s="4" t="str">
        <f t="shared" si="194"/>
        <v/>
      </c>
      <c r="CH192" s="4" t="str">
        <f t="shared" si="194"/>
        <v/>
      </c>
      <c r="CI192" s="4" t="str">
        <f t="shared" si="194"/>
        <v/>
      </c>
      <c r="CJ192" s="4" t="str">
        <f t="shared" si="194"/>
        <v/>
      </c>
      <c r="CK192" s="4" t="str">
        <f t="shared" si="194"/>
        <v/>
      </c>
      <c r="CL192" s="4" t="str">
        <f t="shared" si="194"/>
        <v/>
      </c>
      <c r="CM192" s="4" t="str">
        <f t="shared" si="194"/>
        <v/>
      </c>
      <c r="CN192" s="4" t="str">
        <f t="shared" si="194"/>
        <v/>
      </c>
      <c r="CO192" s="4" t="str">
        <f t="shared" si="194"/>
        <v/>
      </c>
      <c r="CP192" s="4" t="str">
        <f t="shared" si="194"/>
        <v/>
      </c>
      <c r="CQ192" s="4" t="str">
        <f t="shared" si="194"/>
        <v/>
      </c>
      <c r="CR192" s="4" t="str">
        <f t="shared" si="194"/>
        <v/>
      </c>
      <c r="CS192" s="4" t="str">
        <f t="shared" si="194"/>
        <v/>
      </c>
      <c r="CT192" s="4" t="str">
        <f t="shared" si="193"/>
        <v/>
      </c>
      <c r="CU192" s="4" t="str">
        <f t="shared" si="193"/>
        <v/>
      </c>
      <c r="CV192" s="4" t="str">
        <f t="shared" si="193"/>
        <v/>
      </c>
      <c r="CW192" s="4" t="str">
        <f t="shared" si="193"/>
        <v/>
      </c>
      <c r="CX192" s="4" t="str">
        <f t="shared" si="193"/>
        <v/>
      </c>
      <c r="CY192" s="4" t="str">
        <f t="shared" si="193"/>
        <v/>
      </c>
      <c r="CZ192" s="4" t="str">
        <f t="shared" si="193"/>
        <v/>
      </c>
      <c r="DA192" s="4" t="str">
        <f t="shared" si="193"/>
        <v/>
      </c>
      <c r="DB192" s="4" t="str">
        <f t="shared" si="193"/>
        <v/>
      </c>
      <c r="DC192" s="4" t="str">
        <f t="shared" si="193"/>
        <v/>
      </c>
    </row>
    <row r="193" spans="1:215" s="1" customFormat="1" ht="14.25" hidden="1">
      <c r="A193" s="60">
        <v>30100050</v>
      </c>
      <c r="B193" s="97"/>
      <c r="C193" s="74" t="s">
        <v>134</v>
      </c>
      <c r="D193" s="5"/>
      <c r="E193" s="22">
        <v>5.03</v>
      </c>
      <c r="F193" s="23">
        <f t="shared" si="176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79"/>
        <v>0</v>
      </c>
      <c r="K193" s="23" t="str">
        <f t="shared" si="180"/>
        <v>0</v>
      </c>
      <c r="L193" s="23" t="str">
        <f t="shared" si="181"/>
        <v>0</v>
      </c>
      <c r="M193" s="10">
        <v>0.4</v>
      </c>
      <c r="N193" s="23">
        <f t="shared" si="182"/>
        <v>0</v>
      </c>
      <c r="O193" s="23">
        <f t="shared" si="183"/>
        <v>0.4</v>
      </c>
      <c r="P193" s="23" t="str">
        <f t="shared" si="184"/>
        <v/>
      </c>
      <c r="Q193" s="7">
        <v>0.6</v>
      </c>
      <c r="R193" s="6">
        <f t="shared" si="185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5"/>
        <v/>
      </c>
      <c r="BQ193" s="4" t="str">
        <f t="shared" si="195"/>
        <v/>
      </c>
      <c r="BR193" s="4" t="str">
        <f t="shared" si="195"/>
        <v/>
      </c>
      <c r="BS193" s="4">
        <f t="shared" si="195"/>
        <v>0</v>
      </c>
      <c r="BT193" s="4" t="str">
        <f t="shared" si="195"/>
        <v/>
      </c>
      <c r="BU193" s="4">
        <f t="shared" si="195"/>
        <v>0</v>
      </c>
      <c r="BV193" s="4" t="str">
        <f t="shared" si="195"/>
        <v/>
      </c>
      <c r="BW193" s="4">
        <f t="shared" si="195"/>
        <v>0</v>
      </c>
      <c r="BX193" s="4" t="str">
        <f t="shared" si="195"/>
        <v/>
      </c>
      <c r="BY193" s="4" t="str">
        <f t="shared" si="195"/>
        <v/>
      </c>
      <c r="BZ193" s="4" t="str">
        <f t="shared" si="195"/>
        <v/>
      </c>
      <c r="CA193" s="4" t="str">
        <f t="shared" si="195"/>
        <v/>
      </c>
      <c r="CB193" s="4" t="str">
        <f t="shared" si="195"/>
        <v/>
      </c>
      <c r="CC193" s="4" t="str">
        <f t="shared" si="195"/>
        <v/>
      </c>
      <c r="CD193" s="4" t="str">
        <f t="shared" si="195"/>
        <v/>
      </c>
      <c r="CE193" s="4" t="str">
        <f t="shared" si="195"/>
        <v/>
      </c>
      <c r="CF193" s="4" t="str">
        <f t="shared" si="194"/>
        <v/>
      </c>
      <c r="CG193" s="4" t="str">
        <f t="shared" si="194"/>
        <v/>
      </c>
      <c r="CH193" s="4" t="str">
        <f t="shared" si="194"/>
        <v/>
      </c>
      <c r="CI193" s="4" t="str">
        <f t="shared" si="194"/>
        <v/>
      </c>
      <c r="CJ193" s="4" t="str">
        <f t="shared" si="194"/>
        <v/>
      </c>
      <c r="CK193" s="4" t="str">
        <f t="shared" si="194"/>
        <v/>
      </c>
      <c r="CL193" s="4" t="str">
        <f t="shared" si="194"/>
        <v/>
      </c>
      <c r="CM193" s="4" t="str">
        <f t="shared" si="194"/>
        <v/>
      </c>
      <c r="CN193" s="4" t="str">
        <f t="shared" si="194"/>
        <v/>
      </c>
      <c r="CO193" s="4" t="str">
        <f t="shared" si="194"/>
        <v/>
      </c>
      <c r="CP193" s="4" t="str">
        <f t="shared" si="194"/>
        <v/>
      </c>
      <c r="CQ193" s="4" t="str">
        <f t="shared" si="194"/>
        <v/>
      </c>
      <c r="CR193" s="4" t="str">
        <f t="shared" si="194"/>
        <v/>
      </c>
      <c r="CS193" s="4" t="str">
        <f t="shared" si="194"/>
        <v/>
      </c>
      <c r="CT193" s="4" t="str">
        <f t="shared" si="193"/>
        <v/>
      </c>
      <c r="CU193" s="4" t="str">
        <f t="shared" si="193"/>
        <v/>
      </c>
      <c r="CV193" s="4" t="str">
        <f t="shared" si="193"/>
        <v/>
      </c>
      <c r="CW193" s="4" t="str">
        <f t="shared" si="193"/>
        <v/>
      </c>
      <c r="CX193" s="4" t="str">
        <f t="shared" si="193"/>
        <v/>
      </c>
      <c r="CY193" s="4" t="str">
        <f t="shared" si="193"/>
        <v/>
      </c>
      <c r="CZ193" s="4" t="str">
        <f t="shared" si="193"/>
        <v/>
      </c>
      <c r="DA193" s="4" t="str">
        <f t="shared" si="193"/>
        <v/>
      </c>
      <c r="DB193" s="4" t="str">
        <f t="shared" si="193"/>
        <v/>
      </c>
      <c r="DC193" s="4" t="str">
        <f t="shared" si="193"/>
        <v/>
      </c>
    </row>
    <row r="194" spans="1:215" s="1" customFormat="1" ht="14.25" hidden="1">
      <c r="A194" s="60">
        <v>30100051</v>
      </c>
      <c r="B194" s="95" t="s">
        <v>160</v>
      </c>
      <c r="C194" s="74" t="s">
        <v>134</v>
      </c>
      <c r="D194" s="5"/>
      <c r="E194" s="22">
        <v>5.04</v>
      </c>
      <c r="F194" s="23">
        <f t="shared" si="176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79"/>
        <v>0</v>
      </c>
      <c r="K194" s="23" t="str">
        <f t="shared" si="180"/>
        <v>0</v>
      </c>
      <c r="L194" s="23" t="str">
        <f t="shared" si="181"/>
        <v>0</v>
      </c>
      <c r="M194" s="10">
        <v>0.5</v>
      </c>
      <c r="N194" s="23">
        <f t="shared" si="182"/>
        <v>0</v>
      </c>
      <c r="O194" s="23">
        <f t="shared" si="183"/>
        <v>0.5</v>
      </c>
      <c r="P194" s="23" t="str">
        <f t="shared" si="184"/>
        <v/>
      </c>
      <c r="Q194" s="7">
        <v>0.6</v>
      </c>
      <c r="R194" s="6">
        <f t="shared" si="185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5"/>
        <v/>
      </c>
      <c r="BQ194" s="4" t="str">
        <f t="shared" si="195"/>
        <v/>
      </c>
      <c r="BR194" s="4" t="str">
        <f t="shared" si="195"/>
        <v/>
      </c>
      <c r="BS194" s="4">
        <f t="shared" si="195"/>
        <v>0</v>
      </c>
      <c r="BT194" s="4" t="str">
        <f t="shared" si="195"/>
        <v/>
      </c>
      <c r="BU194" s="4">
        <f t="shared" si="195"/>
        <v>0</v>
      </c>
      <c r="BV194" s="4" t="str">
        <f t="shared" si="195"/>
        <v/>
      </c>
      <c r="BW194" s="4">
        <f t="shared" si="195"/>
        <v>0</v>
      </c>
      <c r="BX194" s="4" t="str">
        <f t="shared" si="195"/>
        <v/>
      </c>
      <c r="BY194" s="4" t="str">
        <f t="shared" si="195"/>
        <v/>
      </c>
      <c r="BZ194" s="4" t="str">
        <f t="shared" si="195"/>
        <v/>
      </c>
      <c r="CA194" s="4" t="str">
        <f t="shared" si="195"/>
        <v/>
      </c>
      <c r="CB194" s="4" t="str">
        <f t="shared" si="195"/>
        <v/>
      </c>
      <c r="CC194" s="4" t="str">
        <f t="shared" si="195"/>
        <v/>
      </c>
      <c r="CD194" s="4" t="str">
        <f t="shared" si="195"/>
        <v/>
      </c>
      <c r="CE194" s="4" t="str">
        <f t="shared" si="195"/>
        <v/>
      </c>
      <c r="CF194" s="4" t="str">
        <f t="shared" si="194"/>
        <v/>
      </c>
      <c r="CG194" s="4" t="str">
        <f t="shared" si="194"/>
        <v/>
      </c>
      <c r="CH194" s="4" t="str">
        <f t="shared" si="194"/>
        <v/>
      </c>
      <c r="CI194" s="4" t="str">
        <f t="shared" si="194"/>
        <v/>
      </c>
      <c r="CJ194" s="4" t="str">
        <f t="shared" si="194"/>
        <v/>
      </c>
      <c r="CK194" s="4" t="str">
        <f t="shared" si="194"/>
        <v/>
      </c>
      <c r="CL194" s="4" t="str">
        <f t="shared" si="194"/>
        <v/>
      </c>
      <c r="CM194" s="4" t="str">
        <f t="shared" si="194"/>
        <v/>
      </c>
      <c r="CN194" s="4" t="str">
        <f t="shared" si="194"/>
        <v/>
      </c>
      <c r="CO194" s="4" t="str">
        <f t="shared" si="194"/>
        <v/>
      </c>
      <c r="CP194" s="4" t="str">
        <f t="shared" si="194"/>
        <v/>
      </c>
      <c r="CQ194" s="4" t="str">
        <f t="shared" si="194"/>
        <v/>
      </c>
      <c r="CR194" s="4" t="str">
        <f t="shared" si="194"/>
        <v/>
      </c>
      <c r="CS194" s="4" t="str">
        <f t="shared" si="194"/>
        <v/>
      </c>
      <c r="CT194" s="4" t="str">
        <f t="shared" si="193"/>
        <v/>
      </c>
      <c r="CU194" s="4" t="str">
        <f t="shared" si="193"/>
        <v/>
      </c>
      <c r="CV194" s="4" t="str">
        <f t="shared" si="193"/>
        <v/>
      </c>
      <c r="CW194" s="4" t="str">
        <f t="shared" si="193"/>
        <v/>
      </c>
      <c r="CX194" s="4" t="str">
        <f t="shared" si="193"/>
        <v/>
      </c>
      <c r="CY194" s="4" t="str">
        <f t="shared" si="193"/>
        <v/>
      </c>
      <c r="CZ194" s="4" t="str">
        <f t="shared" si="193"/>
        <v/>
      </c>
      <c r="DA194" s="4" t="str">
        <f t="shared" si="193"/>
        <v/>
      </c>
      <c r="DB194" s="4" t="str">
        <f t="shared" si="193"/>
        <v/>
      </c>
      <c r="DC194" s="4" t="str">
        <f t="shared" si="193"/>
        <v/>
      </c>
    </row>
    <row r="195" spans="1:215" s="1" customFormat="1" ht="14.25" hidden="1">
      <c r="A195" s="60">
        <v>30100052</v>
      </c>
      <c r="B195" s="96"/>
      <c r="C195" s="74" t="s">
        <v>132</v>
      </c>
      <c r="D195" s="5"/>
      <c r="E195" s="22">
        <v>5.04</v>
      </c>
      <c r="F195" s="23">
        <f t="shared" si="176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79"/>
        <v>0</v>
      </c>
      <c r="K195" s="23" t="str">
        <f t="shared" si="180"/>
        <v>0</v>
      </c>
      <c r="L195" s="23" t="str">
        <f t="shared" si="181"/>
        <v>0</v>
      </c>
      <c r="M195" s="10">
        <v>0.7</v>
      </c>
      <c r="N195" s="23">
        <f t="shared" si="182"/>
        <v>0</v>
      </c>
      <c r="O195" s="23">
        <f t="shared" si="183"/>
        <v>0.7</v>
      </c>
      <c r="P195" s="23" t="str">
        <f t="shared" si="184"/>
        <v/>
      </c>
      <c r="Q195" s="7">
        <v>0.8</v>
      </c>
      <c r="R195" s="6">
        <f t="shared" si="185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5"/>
        <v/>
      </c>
      <c r="BQ195" s="4" t="str">
        <f t="shared" si="195"/>
        <v/>
      </c>
      <c r="BR195" s="4" t="str">
        <f t="shared" si="195"/>
        <v/>
      </c>
      <c r="BS195" s="4">
        <f t="shared" si="195"/>
        <v>0</v>
      </c>
      <c r="BT195" s="4" t="str">
        <f t="shared" si="195"/>
        <v/>
      </c>
      <c r="BU195" s="4">
        <f t="shared" si="195"/>
        <v>0</v>
      </c>
      <c r="BV195" s="4" t="str">
        <f t="shared" si="195"/>
        <v/>
      </c>
      <c r="BW195" s="4">
        <f t="shared" si="195"/>
        <v>0</v>
      </c>
      <c r="BX195" s="4" t="str">
        <f t="shared" si="195"/>
        <v/>
      </c>
      <c r="BY195" s="4" t="str">
        <f t="shared" si="195"/>
        <v/>
      </c>
      <c r="BZ195" s="4" t="str">
        <f t="shared" si="195"/>
        <v/>
      </c>
      <c r="CA195" s="4" t="str">
        <f t="shared" si="195"/>
        <v/>
      </c>
      <c r="CB195" s="4" t="str">
        <f t="shared" si="195"/>
        <v/>
      </c>
      <c r="CC195" s="4" t="str">
        <f t="shared" si="195"/>
        <v/>
      </c>
      <c r="CD195" s="4" t="str">
        <f t="shared" si="195"/>
        <v/>
      </c>
      <c r="CE195" s="4" t="str">
        <f t="shared" si="195"/>
        <v/>
      </c>
      <c r="CF195" s="4" t="str">
        <f t="shared" si="194"/>
        <v/>
      </c>
      <c r="CG195" s="4" t="str">
        <f t="shared" si="194"/>
        <v/>
      </c>
      <c r="CH195" s="4" t="str">
        <f t="shared" si="194"/>
        <v/>
      </c>
      <c r="CI195" s="4" t="str">
        <f t="shared" si="194"/>
        <v/>
      </c>
      <c r="CJ195" s="4" t="str">
        <f t="shared" si="194"/>
        <v/>
      </c>
      <c r="CK195" s="4" t="str">
        <f t="shared" si="194"/>
        <v/>
      </c>
      <c r="CL195" s="4" t="str">
        <f t="shared" si="194"/>
        <v/>
      </c>
      <c r="CM195" s="4" t="str">
        <f t="shared" si="194"/>
        <v/>
      </c>
      <c r="CN195" s="4" t="str">
        <f t="shared" si="194"/>
        <v/>
      </c>
      <c r="CO195" s="4" t="str">
        <f t="shared" si="194"/>
        <v/>
      </c>
      <c r="CP195" s="4" t="str">
        <f t="shared" si="194"/>
        <v/>
      </c>
      <c r="CQ195" s="4" t="str">
        <f t="shared" si="194"/>
        <v/>
      </c>
      <c r="CR195" s="4" t="str">
        <f t="shared" si="194"/>
        <v/>
      </c>
      <c r="CS195" s="4" t="str">
        <f t="shared" si="194"/>
        <v/>
      </c>
      <c r="CT195" s="4" t="str">
        <f t="shared" si="193"/>
        <v/>
      </c>
      <c r="CU195" s="4" t="str">
        <f t="shared" si="193"/>
        <v/>
      </c>
      <c r="CV195" s="4" t="str">
        <f t="shared" si="193"/>
        <v/>
      </c>
      <c r="CW195" s="4" t="str">
        <f t="shared" si="193"/>
        <v/>
      </c>
      <c r="CX195" s="4" t="str">
        <f t="shared" si="193"/>
        <v/>
      </c>
      <c r="CY195" s="4" t="str">
        <f t="shared" si="193"/>
        <v/>
      </c>
      <c r="CZ195" s="4" t="str">
        <f t="shared" si="193"/>
        <v/>
      </c>
      <c r="DA195" s="4" t="str">
        <f t="shared" si="193"/>
        <v/>
      </c>
      <c r="DB195" s="4" t="str">
        <f t="shared" si="193"/>
        <v/>
      </c>
      <c r="DC195" s="4" t="str">
        <f t="shared" si="193"/>
        <v/>
      </c>
    </row>
    <row r="196" spans="1:215" s="1" customFormat="1" ht="15" hidden="1" customHeight="1">
      <c r="A196" s="60">
        <v>30101072</v>
      </c>
      <c r="B196" s="97" t="s">
        <v>161</v>
      </c>
      <c r="C196" s="74" t="s">
        <v>150</v>
      </c>
      <c r="D196" s="5"/>
      <c r="E196" s="22">
        <v>5.0599999999999996</v>
      </c>
      <c r="F196" s="23">
        <f t="shared" si="176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79"/>
        <v>0</v>
      </c>
      <c r="K196" s="23" t="str">
        <f t="shared" si="180"/>
        <v>0</v>
      </c>
      <c r="L196" s="23" t="str">
        <f t="shared" si="181"/>
        <v>0</v>
      </c>
      <c r="M196" s="10">
        <v>0.7</v>
      </c>
      <c r="N196" s="23">
        <f t="shared" si="182"/>
        <v>0</v>
      </c>
      <c r="O196" s="23">
        <f t="shared" si="183"/>
        <v>0.7</v>
      </c>
      <c r="P196" s="23" t="str">
        <f t="shared" si="184"/>
        <v/>
      </c>
      <c r="Q196" s="7">
        <v>0.3</v>
      </c>
      <c r="R196" s="6">
        <f t="shared" si="185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5"/>
        <v/>
      </c>
      <c r="BQ196" s="4" t="str">
        <f t="shared" si="195"/>
        <v/>
      </c>
      <c r="BR196" s="4" t="str">
        <f t="shared" si="195"/>
        <v/>
      </c>
      <c r="BS196" s="4">
        <f t="shared" si="195"/>
        <v>0</v>
      </c>
      <c r="BT196" s="4" t="str">
        <f t="shared" si="195"/>
        <v/>
      </c>
      <c r="BU196" s="4">
        <f t="shared" si="195"/>
        <v>0</v>
      </c>
      <c r="BV196" s="4" t="str">
        <f t="shared" si="195"/>
        <v/>
      </c>
      <c r="BW196" s="4">
        <f t="shared" si="195"/>
        <v>0</v>
      </c>
      <c r="BX196" s="4" t="str">
        <f t="shared" si="195"/>
        <v/>
      </c>
      <c r="BY196" s="4" t="str">
        <f t="shared" si="195"/>
        <v/>
      </c>
      <c r="BZ196" s="4" t="str">
        <f t="shared" si="195"/>
        <v/>
      </c>
      <c r="CA196" s="4" t="str">
        <f t="shared" si="195"/>
        <v/>
      </c>
      <c r="CB196" s="4" t="str">
        <f t="shared" si="195"/>
        <v/>
      </c>
      <c r="CC196" s="4" t="str">
        <f t="shared" si="195"/>
        <v/>
      </c>
      <c r="CD196" s="4" t="str">
        <f t="shared" si="195"/>
        <v/>
      </c>
      <c r="CE196" s="4" t="str">
        <f t="shared" si="195"/>
        <v/>
      </c>
      <c r="CF196" s="4" t="str">
        <f t="shared" si="194"/>
        <v/>
      </c>
      <c r="CG196" s="4" t="str">
        <f t="shared" si="194"/>
        <v/>
      </c>
      <c r="CH196" s="4" t="str">
        <f t="shared" si="194"/>
        <v/>
      </c>
      <c r="CI196" s="4" t="str">
        <f t="shared" si="194"/>
        <v/>
      </c>
      <c r="CJ196" s="4" t="str">
        <f t="shared" si="194"/>
        <v/>
      </c>
      <c r="CK196" s="4" t="str">
        <f t="shared" si="194"/>
        <v/>
      </c>
      <c r="CL196" s="4" t="str">
        <f t="shared" si="194"/>
        <v/>
      </c>
      <c r="CM196" s="4" t="str">
        <f t="shared" si="194"/>
        <v/>
      </c>
      <c r="CN196" s="4" t="str">
        <f t="shared" si="194"/>
        <v/>
      </c>
      <c r="CO196" s="4" t="str">
        <f t="shared" si="194"/>
        <v/>
      </c>
      <c r="CP196" s="4" t="str">
        <f t="shared" si="194"/>
        <v/>
      </c>
      <c r="CQ196" s="4" t="str">
        <f t="shared" si="194"/>
        <v/>
      </c>
      <c r="CR196" s="4" t="str">
        <f t="shared" si="194"/>
        <v/>
      </c>
      <c r="CS196" s="4" t="str">
        <f t="shared" si="194"/>
        <v/>
      </c>
      <c r="CT196" s="4" t="str">
        <f t="shared" si="193"/>
        <v/>
      </c>
      <c r="CU196" s="4" t="str">
        <f t="shared" si="193"/>
        <v/>
      </c>
      <c r="CV196" s="4" t="str">
        <f t="shared" si="193"/>
        <v/>
      </c>
      <c r="CW196" s="4" t="str">
        <f t="shared" si="193"/>
        <v/>
      </c>
      <c r="CX196" s="4" t="str">
        <f t="shared" si="193"/>
        <v/>
      </c>
      <c r="CY196" s="4" t="str">
        <f t="shared" si="193"/>
        <v/>
      </c>
      <c r="CZ196" s="4" t="str">
        <f t="shared" si="193"/>
        <v/>
      </c>
      <c r="DA196" s="4" t="str">
        <f t="shared" si="193"/>
        <v/>
      </c>
      <c r="DB196" s="4" t="str">
        <f t="shared" si="193"/>
        <v/>
      </c>
      <c r="DC196" s="4" t="str">
        <f t="shared" si="193"/>
        <v/>
      </c>
    </row>
    <row r="197" spans="1:215" s="1" customFormat="1" ht="15" hidden="1" customHeight="1">
      <c r="A197" s="60">
        <v>30101073</v>
      </c>
      <c r="B197" s="96"/>
      <c r="C197" s="74" t="s">
        <v>162</v>
      </c>
      <c r="D197" s="5"/>
      <c r="E197" s="22">
        <v>5.0599999999999996</v>
      </c>
      <c r="F197" s="23">
        <f t="shared" si="176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79"/>
        <v>0</v>
      </c>
      <c r="K197" s="23" t="str">
        <f t="shared" si="180"/>
        <v>0</v>
      </c>
      <c r="L197" s="23" t="str">
        <f t="shared" si="181"/>
        <v>0</v>
      </c>
      <c r="M197" s="10">
        <v>0.7</v>
      </c>
      <c r="N197" s="23">
        <f t="shared" si="182"/>
        <v>0</v>
      </c>
      <c r="O197" s="23">
        <f t="shared" si="183"/>
        <v>0.7</v>
      </c>
      <c r="P197" s="23" t="str">
        <f t="shared" si="184"/>
        <v/>
      </c>
      <c r="Q197" s="7">
        <v>0.3</v>
      </c>
      <c r="R197" s="6">
        <f t="shared" si="185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5"/>
        <v/>
      </c>
      <c r="BQ197" s="4" t="str">
        <f t="shared" si="195"/>
        <v/>
      </c>
      <c r="BR197" s="4" t="str">
        <f t="shared" si="195"/>
        <v/>
      </c>
      <c r="BS197" s="4">
        <f t="shared" si="195"/>
        <v>0</v>
      </c>
      <c r="BT197" s="4" t="str">
        <f t="shared" si="195"/>
        <v/>
      </c>
      <c r="BU197" s="4">
        <f t="shared" si="195"/>
        <v>0</v>
      </c>
      <c r="BV197" s="4" t="str">
        <f t="shared" si="195"/>
        <v/>
      </c>
      <c r="BW197" s="4">
        <f t="shared" si="195"/>
        <v>0</v>
      </c>
      <c r="BX197" s="4" t="str">
        <f t="shared" si="195"/>
        <v/>
      </c>
      <c r="BY197" s="4" t="str">
        <f t="shared" si="195"/>
        <v/>
      </c>
      <c r="BZ197" s="4" t="str">
        <f t="shared" si="195"/>
        <v/>
      </c>
      <c r="CA197" s="4" t="str">
        <f t="shared" si="195"/>
        <v/>
      </c>
      <c r="CB197" s="4" t="str">
        <f t="shared" si="195"/>
        <v/>
      </c>
      <c r="CC197" s="4" t="str">
        <f t="shared" si="195"/>
        <v/>
      </c>
      <c r="CD197" s="4" t="str">
        <f t="shared" si="195"/>
        <v/>
      </c>
      <c r="CE197" s="4" t="str">
        <f t="shared" si="195"/>
        <v/>
      </c>
      <c r="CF197" s="4" t="str">
        <f t="shared" si="194"/>
        <v/>
      </c>
      <c r="CG197" s="4" t="str">
        <f t="shared" si="194"/>
        <v/>
      </c>
      <c r="CH197" s="4" t="str">
        <f t="shared" si="194"/>
        <v/>
      </c>
      <c r="CI197" s="4" t="str">
        <f t="shared" si="194"/>
        <v/>
      </c>
      <c r="CJ197" s="4" t="str">
        <f t="shared" si="194"/>
        <v/>
      </c>
      <c r="CK197" s="4" t="str">
        <f t="shared" si="194"/>
        <v/>
      </c>
      <c r="CL197" s="4" t="str">
        <f t="shared" si="194"/>
        <v/>
      </c>
      <c r="CM197" s="4" t="str">
        <f t="shared" si="194"/>
        <v/>
      </c>
      <c r="CN197" s="4" t="str">
        <f t="shared" si="194"/>
        <v/>
      </c>
      <c r="CO197" s="4" t="str">
        <f t="shared" si="194"/>
        <v/>
      </c>
      <c r="CP197" s="4" t="str">
        <f t="shared" si="194"/>
        <v/>
      </c>
      <c r="CQ197" s="4" t="str">
        <f t="shared" si="194"/>
        <v/>
      </c>
      <c r="CR197" s="4" t="str">
        <f t="shared" si="194"/>
        <v/>
      </c>
      <c r="CS197" s="4" t="str">
        <f t="shared" si="194"/>
        <v/>
      </c>
      <c r="CT197" s="4" t="str">
        <f t="shared" si="193"/>
        <v/>
      </c>
      <c r="CU197" s="4" t="str">
        <f t="shared" si="193"/>
        <v/>
      </c>
      <c r="CV197" s="4" t="str">
        <f t="shared" si="193"/>
        <v/>
      </c>
      <c r="CW197" s="4" t="str">
        <f t="shared" si="193"/>
        <v/>
      </c>
      <c r="CX197" s="4" t="str">
        <f t="shared" si="193"/>
        <v/>
      </c>
      <c r="CY197" s="4" t="str">
        <f t="shared" si="193"/>
        <v/>
      </c>
      <c r="CZ197" s="4" t="str">
        <f t="shared" si="193"/>
        <v/>
      </c>
      <c r="DA197" s="4" t="str">
        <f t="shared" si="193"/>
        <v/>
      </c>
      <c r="DB197" s="4" t="str">
        <f t="shared" si="193"/>
        <v/>
      </c>
      <c r="DC197" s="4" t="str">
        <f t="shared" si="193"/>
        <v/>
      </c>
    </row>
    <row r="198" spans="1:215" s="1" customFormat="1" ht="14.25" hidden="1">
      <c r="A198" s="60">
        <v>30100001</v>
      </c>
      <c r="B198" s="97" t="s">
        <v>163</v>
      </c>
      <c r="C198" s="74" t="s">
        <v>150</v>
      </c>
      <c r="D198" s="5"/>
      <c r="E198" s="22">
        <v>5.0599999999999996</v>
      </c>
      <c r="F198" s="23">
        <f t="shared" si="176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79"/>
        <v>0</v>
      </c>
      <c r="K198" s="23" t="str">
        <f t="shared" si="180"/>
        <v>0</v>
      </c>
      <c r="L198" s="23" t="str">
        <f t="shared" si="181"/>
        <v>0</v>
      </c>
      <c r="M198" s="10">
        <v>0.7</v>
      </c>
      <c r="N198" s="23">
        <f t="shared" si="182"/>
        <v>0</v>
      </c>
      <c r="O198" s="23">
        <f t="shared" si="183"/>
        <v>0.7</v>
      </c>
      <c r="P198" s="23" t="str">
        <f t="shared" si="184"/>
        <v/>
      </c>
      <c r="Q198" s="7">
        <v>0.3</v>
      </c>
      <c r="R198" s="6">
        <f t="shared" si="185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5"/>
        <v/>
      </c>
      <c r="BQ198" s="4" t="str">
        <f t="shared" si="195"/>
        <v/>
      </c>
      <c r="BR198" s="4" t="str">
        <f t="shared" si="195"/>
        <v/>
      </c>
      <c r="BS198" s="4">
        <f t="shared" si="195"/>
        <v>0</v>
      </c>
      <c r="BT198" s="4" t="str">
        <f t="shared" si="195"/>
        <v/>
      </c>
      <c r="BU198" s="4">
        <f t="shared" si="195"/>
        <v>0</v>
      </c>
      <c r="BV198" s="4" t="str">
        <f t="shared" si="195"/>
        <v/>
      </c>
      <c r="BW198" s="4">
        <f t="shared" si="195"/>
        <v>0</v>
      </c>
      <c r="BX198" s="4" t="str">
        <f t="shared" si="195"/>
        <v/>
      </c>
      <c r="BY198" s="4" t="str">
        <f t="shared" si="195"/>
        <v/>
      </c>
      <c r="BZ198" s="4" t="str">
        <f t="shared" si="195"/>
        <v/>
      </c>
      <c r="CA198" s="4" t="str">
        <f t="shared" si="195"/>
        <v/>
      </c>
      <c r="CB198" s="4" t="str">
        <f t="shared" si="195"/>
        <v/>
      </c>
      <c r="CC198" s="4" t="str">
        <f t="shared" si="195"/>
        <v/>
      </c>
      <c r="CD198" s="4" t="str">
        <f t="shared" si="195"/>
        <v/>
      </c>
      <c r="CE198" s="4" t="str">
        <f t="shared" si="195"/>
        <v/>
      </c>
      <c r="CF198" s="4" t="str">
        <f t="shared" si="194"/>
        <v/>
      </c>
      <c r="CG198" s="4" t="str">
        <f t="shared" si="194"/>
        <v/>
      </c>
      <c r="CH198" s="4" t="str">
        <f t="shared" si="194"/>
        <v/>
      </c>
      <c r="CI198" s="4" t="str">
        <f t="shared" si="194"/>
        <v/>
      </c>
      <c r="CJ198" s="4" t="str">
        <f t="shared" si="194"/>
        <v/>
      </c>
      <c r="CK198" s="4" t="str">
        <f t="shared" si="194"/>
        <v/>
      </c>
      <c r="CL198" s="4" t="str">
        <f t="shared" si="194"/>
        <v/>
      </c>
      <c r="CM198" s="4" t="str">
        <f t="shared" si="194"/>
        <v/>
      </c>
      <c r="CN198" s="4" t="str">
        <f t="shared" si="194"/>
        <v/>
      </c>
      <c r="CO198" s="4" t="str">
        <f t="shared" si="194"/>
        <v/>
      </c>
      <c r="CP198" s="4" t="str">
        <f t="shared" si="194"/>
        <v/>
      </c>
      <c r="CQ198" s="4" t="str">
        <f t="shared" si="194"/>
        <v/>
      </c>
      <c r="CR198" s="4" t="str">
        <f t="shared" si="194"/>
        <v/>
      </c>
      <c r="CS198" s="4" t="str">
        <f t="shared" si="194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3"/>
        <v/>
      </c>
      <c r="CY198" s="4" t="str">
        <f t="shared" si="193"/>
        <v/>
      </c>
      <c r="CZ198" s="4" t="str">
        <f t="shared" ref="CX198:DC240" si="196">IF(ISERROR(BL198/AT198*100),"",(BL198/AT198*100))</f>
        <v/>
      </c>
      <c r="DA198" s="4" t="str">
        <f t="shared" si="196"/>
        <v/>
      </c>
      <c r="DB198" s="4" t="str">
        <f t="shared" si="196"/>
        <v/>
      </c>
      <c r="DC198" s="4" t="str">
        <f t="shared" si="196"/>
        <v/>
      </c>
    </row>
    <row r="199" spans="1:215" s="1" customFormat="1" ht="14.25" hidden="1">
      <c r="A199" s="60">
        <v>30100002</v>
      </c>
      <c r="B199" s="96"/>
      <c r="C199" s="74" t="s">
        <v>162</v>
      </c>
      <c r="D199" s="5"/>
      <c r="E199" s="22">
        <v>5.0599999999999996</v>
      </c>
      <c r="F199" s="23">
        <f t="shared" si="176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79"/>
        <v>0</v>
      </c>
      <c r="K199" s="23" t="str">
        <f t="shared" si="180"/>
        <v>0</v>
      </c>
      <c r="L199" s="23" t="str">
        <f t="shared" si="181"/>
        <v>0</v>
      </c>
      <c r="M199" s="10">
        <v>0.7</v>
      </c>
      <c r="N199" s="23">
        <f t="shared" si="182"/>
        <v>0</v>
      </c>
      <c r="O199" s="23">
        <f t="shared" si="183"/>
        <v>0.7</v>
      </c>
      <c r="P199" s="23" t="str">
        <f t="shared" si="184"/>
        <v/>
      </c>
      <c r="Q199" s="7">
        <v>0.3</v>
      </c>
      <c r="R199" s="6">
        <f t="shared" si="185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5"/>
        <v/>
      </c>
      <c r="BQ199" s="4" t="str">
        <f t="shared" si="195"/>
        <v/>
      </c>
      <c r="BR199" s="4" t="str">
        <f t="shared" si="195"/>
        <v/>
      </c>
      <c r="BS199" s="4">
        <f t="shared" si="195"/>
        <v>0</v>
      </c>
      <c r="BT199" s="4" t="str">
        <f t="shared" si="195"/>
        <v/>
      </c>
      <c r="BU199" s="4">
        <f t="shared" si="195"/>
        <v>0</v>
      </c>
      <c r="BV199" s="4" t="str">
        <f t="shared" si="195"/>
        <v/>
      </c>
      <c r="BW199" s="4">
        <f t="shared" si="195"/>
        <v>0</v>
      </c>
      <c r="BX199" s="4" t="str">
        <f t="shared" si="195"/>
        <v/>
      </c>
      <c r="BY199" s="4" t="str">
        <f t="shared" si="195"/>
        <v/>
      </c>
      <c r="BZ199" s="4" t="str">
        <f t="shared" si="195"/>
        <v/>
      </c>
      <c r="CA199" s="4" t="str">
        <f t="shared" si="195"/>
        <v/>
      </c>
      <c r="CB199" s="4" t="str">
        <f t="shared" si="195"/>
        <v/>
      </c>
      <c r="CC199" s="4" t="str">
        <f t="shared" si="195"/>
        <v/>
      </c>
      <c r="CD199" s="4" t="str">
        <f t="shared" si="195"/>
        <v/>
      </c>
      <c r="CE199" s="4" t="str">
        <f t="shared" si="195"/>
        <v/>
      </c>
      <c r="CF199" s="4" t="str">
        <f t="shared" si="194"/>
        <v/>
      </c>
      <c r="CG199" s="4" t="str">
        <f t="shared" si="194"/>
        <v/>
      </c>
      <c r="CH199" s="4" t="str">
        <f t="shared" si="194"/>
        <v/>
      </c>
      <c r="CI199" s="4" t="str">
        <f t="shared" si="194"/>
        <v/>
      </c>
      <c r="CJ199" s="4" t="str">
        <f t="shared" si="194"/>
        <v/>
      </c>
      <c r="CK199" s="4" t="str">
        <f t="shared" si="194"/>
        <v/>
      </c>
      <c r="CL199" s="4" t="str">
        <f t="shared" si="194"/>
        <v/>
      </c>
      <c r="CM199" s="4" t="str">
        <f t="shared" si="194"/>
        <v/>
      </c>
      <c r="CN199" s="4" t="str">
        <f t="shared" si="194"/>
        <v/>
      </c>
      <c r="CO199" s="4" t="str">
        <f t="shared" si="194"/>
        <v/>
      </c>
      <c r="CP199" s="4" t="str">
        <f t="shared" si="194"/>
        <v/>
      </c>
      <c r="CQ199" s="4" t="str">
        <f t="shared" si="194"/>
        <v/>
      </c>
      <c r="CR199" s="4" t="str">
        <f t="shared" si="194"/>
        <v/>
      </c>
      <c r="CS199" s="4" t="str">
        <f t="shared" si="194"/>
        <v/>
      </c>
      <c r="CT199" s="4" t="str">
        <f t="shared" si="194"/>
        <v/>
      </c>
      <c r="CU199" s="4" t="str">
        <f t="shared" si="194"/>
        <v/>
      </c>
      <c r="CV199" s="4" t="str">
        <f t="shared" ref="CK199:CZ262" si="197">IF(ISERROR(BH199/AP199*100),"",(BH199/AP199*100))</f>
        <v/>
      </c>
      <c r="CW199" s="4" t="str">
        <f t="shared" si="197"/>
        <v/>
      </c>
      <c r="CX199" s="4" t="str">
        <f t="shared" si="196"/>
        <v/>
      </c>
      <c r="CY199" s="4" t="str">
        <f t="shared" si="196"/>
        <v/>
      </c>
      <c r="CZ199" s="4" t="str">
        <f t="shared" si="196"/>
        <v/>
      </c>
      <c r="DA199" s="4" t="str">
        <f t="shared" si="196"/>
        <v/>
      </c>
      <c r="DB199" s="4" t="str">
        <f t="shared" si="196"/>
        <v/>
      </c>
      <c r="DC199" s="4" t="str">
        <f t="shared" si="196"/>
        <v/>
      </c>
    </row>
    <row r="200" spans="1:215" s="1" customFormat="1" ht="14.25" hidden="1">
      <c r="A200" s="60">
        <v>30101068</v>
      </c>
      <c r="B200" s="97" t="s">
        <v>164</v>
      </c>
      <c r="C200" s="74" t="s">
        <v>165</v>
      </c>
      <c r="D200" s="5"/>
      <c r="E200" s="22">
        <v>5.05</v>
      </c>
      <c r="F200" s="23">
        <f t="shared" si="176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79"/>
        <v>0</v>
      </c>
      <c r="K200" s="23" t="str">
        <f t="shared" si="180"/>
        <v>0</v>
      </c>
      <c r="L200" s="23" t="str">
        <f t="shared" si="181"/>
        <v>0</v>
      </c>
      <c r="M200" s="10">
        <v>0.5</v>
      </c>
      <c r="N200" s="23">
        <f t="shared" si="182"/>
        <v>0</v>
      </c>
      <c r="O200" s="23">
        <f t="shared" si="183"/>
        <v>0.5</v>
      </c>
      <c r="P200" s="23" t="str">
        <f t="shared" si="184"/>
        <v/>
      </c>
      <c r="Q200" s="7">
        <v>0.5</v>
      </c>
      <c r="R200" s="6">
        <f t="shared" si="185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5"/>
        <v/>
      </c>
      <c r="BQ200" s="4" t="str">
        <f t="shared" si="195"/>
        <v/>
      </c>
      <c r="BR200" s="4" t="str">
        <f t="shared" si="195"/>
        <v/>
      </c>
      <c r="BS200" s="4">
        <f t="shared" si="195"/>
        <v>0</v>
      </c>
      <c r="BT200" s="4" t="str">
        <f t="shared" si="195"/>
        <v/>
      </c>
      <c r="BU200" s="4">
        <f t="shared" si="195"/>
        <v>0</v>
      </c>
      <c r="BV200" s="4" t="str">
        <f t="shared" si="195"/>
        <v/>
      </c>
      <c r="BW200" s="4">
        <f t="shared" si="195"/>
        <v>0</v>
      </c>
      <c r="BX200" s="4" t="str">
        <f t="shared" si="195"/>
        <v/>
      </c>
      <c r="BY200" s="4" t="str">
        <f t="shared" si="195"/>
        <v/>
      </c>
      <c r="BZ200" s="4" t="str">
        <f t="shared" si="195"/>
        <v/>
      </c>
      <c r="CA200" s="4" t="str">
        <f t="shared" si="195"/>
        <v/>
      </c>
      <c r="CB200" s="4" t="str">
        <f t="shared" si="195"/>
        <v/>
      </c>
      <c r="CC200" s="4" t="str">
        <f t="shared" si="195"/>
        <v/>
      </c>
      <c r="CD200" s="4" t="str">
        <f t="shared" si="195"/>
        <v/>
      </c>
      <c r="CE200" s="4" t="str">
        <f t="shared" si="195"/>
        <v/>
      </c>
      <c r="CF200" s="4" t="str">
        <f t="shared" si="194"/>
        <v/>
      </c>
      <c r="CG200" s="4" t="str">
        <f t="shared" si="194"/>
        <v/>
      </c>
      <c r="CH200" s="4" t="str">
        <f t="shared" si="194"/>
        <v/>
      </c>
      <c r="CI200" s="4" t="str">
        <f t="shared" si="194"/>
        <v/>
      </c>
      <c r="CJ200" s="4" t="str">
        <f t="shared" si="194"/>
        <v/>
      </c>
      <c r="CK200" s="4" t="str">
        <f t="shared" si="194"/>
        <v/>
      </c>
      <c r="CL200" s="4" t="str">
        <f t="shared" si="194"/>
        <v/>
      </c>
      <c r="CM200" s="4" t="str">
        <f t="shared" si="194"/>
        <v/>
      </c>
      <c r="CN200" s="4" t="str">
        <f t="shared" si="194"/>
        <v/>
      </c>
      <c r="CO200" s="4" t="str">
        <f t="shared" si="194"/>
        <v/>
      </c>
      <c r="CP200" s="4" t="str">
        <f t="shared" si="194"/>
        <v/>
      </c>
      <c r="CQ200" s="4" t="str">
        <f t="shared" si="194"/>
        <v/>
      </c>
      <c r="CR200" s="4" t="str">
        <f t="shared" si="194"/>
        <v/>
      </c>
      <c r="CS200" s="4" t="str">
        <f t="shared" si="194"/>
        <v/>
      </c>
      <c r="CT200" s="4" t="str">
        <f t="shared" si="197"/>
        <v/>
      </c>
      <c r="CU200" s="4" t="str">
        <f t="shared" si="197"/>
        <v/>
      </c>
      <c r="CV200" s="4" t="str">
        <f t="shared" si="197"/>
        <v/>
      </c>
      <c r="CW200" s="4" t="str">
        <f t="shared" si="197"/>
        <v/>
      </c>
      <c r="CX200" s="4" t="str">
        <f t="shared" si="196"/>
        <v/>
      </c>
      <c r="CY200" s="4" t="str">
        <f t="shared" si="196"/>
        <v/>
      </c>
      <c r="CZ200" s="4" t="str">
        <f t="shared" si="196"/>
        <v/>
      </c>
      <c r="DA200" s="4" t="str">
        <f t="shared" si="196"/>
        <v/>
      </c>
      <c r="DB200" s="4" t="str">
        <f t="shared" si="196"/>
        <v/>
      </c>
      <c r="DC200" s="4" t="str">
        <f t="shared" si="196"/>
        <v/>
      </c>
    </row>
    <row r="201" spans="1:215" s="1" customFormat="1" ht="14.25" hidden="1">
      <c r="A201" s="60">
        <v>30101071</v>
      </c>
      <c r="B201" s="96"/>
      <c r="C201" s="74" t="s">
        <v>16</v>
      </c>
      <c r="D201" s="5"/>
      <c r="E201" s="22">
        <v>5.05</v>
      </c>
      <c r="F201" s="23">
        <f t="shared" si="176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79"/>
        <v>0</v>
      </c>
      <c r="K201" s="23" t="str">
        <f t="shared" si="180"/>
        <v>0</v>
      </c>
      <c r="L201" s="23" t="str">
        <f t="shared" si="181"/>
        <v>0</v>
      </c>
      <c r="M201" s="10">
        <v>0.5</v>
      </c>
      <c r="N201" s="23">
        <f t="shared" si="182"/>
        <v>0</v>
      </c>
      <c r="O201" s="23">
        <f t="shared" si="183"/>
        <v>0.5</v>
      </c>
      <c r="P201" s="23" t="str">
        <f t="shared" si="184"/>
        <v/>
      </c>
      <c r="Q201" s="7">
        <v>0.5</v>
      </c>
      <c r="R201" s="6">
        <f t="shared" si="185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5"/>
        <v/>
      </c>
      <c r="BQ201" s="4" t="str">
        <f t="shared" si="195"/>
        <v/>
      </c>
      <c r="BR201" s="4" t="str">
        <f t="shared" si="195"/>
        <v/>
      </c>
      <c r="BS201" s="4">
        <f t="shared" si="195"/>
        <v>0</v>
      </c>
      <c r="BT201" s="4" t="str">
        <f t="shared" si="195"/>
        <v/>
      </c>
      <c r="BU201" s="4">
        <f t="shared" si="195"/>
        <v>0</v>
      </c>
      <c r="BV201" s="4" t="str">
        <f t="shared" si="195"/>
        <v/>
      </c>
      <c r="BW201" s="4">
        <f t="shared" si="195"/>
        <v>0</v>
      </c>
      <c r="BX201" s="4" t="str">
        <f t="shared" si="195"/>
        <v/>
      </c>
      <c r="BY201" s="4" t="str">
        <f t="shared" si="195"/>
        <v/>
      </c>
      <c r="BZ201" s="4" t="str">
        <f t="shared" si="195"/>
        <v/>
      </c>
      <c r="CA201" s="4" t="str">
        <f t="shared" si="195"/>
        <v/>
      </c>
      <c r="CB201" s="4" t="str">
        <f t="shared" si="195"/>
        <v/>
      </c>
      <c r="CC201" s="4" t="str">
        <f t="shared" si="195"/>
        <v/>
      </c>
      <c r="CD201" s="4" t="str">
        <f t="shared" si="195"/>
        <v/>
      </c>
      <c r="CE201" s="4" t="str">
        <f t="shared" si="195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4"/>
        <v/>
      </c>
      <c r="CJ201" s="4" t="str">
        <f t="shared" si="194"/>
        <v/>
      </c>
      <c r="CK201" s="4" t="str">
        <f t="shared" si="194"/>
        <v/>
      </c>
      <c r="CL201" s="4" t="str">
        <f t="shared" si="194"/>
        <v/>
      </c>
      <c r="CM201" s="4" t="str">
        <f t="shared" si="194"/>
        <v/>
      </c>
      <c r="CN201" s="4" t="str">
        <f t="shared" si="194"/>
        <v/>
      </c>
      <c r="CO201" s="4" t="str">
        <f t="shared" si="194"/>
        <v/>
      </c>
      <c r="CP201" s="4" t="str">
        <f t="shared" si="194"/>
        <v/>
      </c>
      <c r="CQ201" s="4" t="str">
        <f t="shared" si="194"/>
        <v/>
      </c>
      <c r="CR201" s="4" t="str">
        <f t="shared" si="194"/>
        <v/>
      </c>
      <c r="CS201" s="4" t="str">
        <f t="shared" si="194"/>
        <v/>
      </c>
      <c r="CT201" s="4" t="str">
        <f t="shared" si="197"/>
        <v/>
      </c>
      <c r="CU201" s="4" t="str">
        <f t="shared" si="197"/>
        <v/>
      </c>
      <c r="CV201" s="4" t="str">
        <f t="shared" si="197"/>
        <v/>
      </c>
      <c r="CW201" s="4" t="str">
        <f t="shared" si="197"/>
        <v/>
      </c>
      <c r="CX201" s="4" t="str">
        <f t="shared" si="196"/>
        <v/>
      </c>
      <c r="CY201" s="4" t="str">
        <f t="shared" si="196"/>
        <v/>
      </c>
      <c r="CZ201" s="4" t="str">
        <f t="shared" si="196"/>
        <v/>
      </c>
      <c r="DA201" s="4" t="str">
        <f t="shared" si="196"/>
        <v/>
      </c>
      <c r="DB201" s="4" t="str">
        <f t="shared" si="196"/>
        <v/>
      </c>
      <c r="DC201" s="4" t="str">
        <f t="shared" si="196"/>
        <v/>
      </c>
    </row>
    <row r="202" spans="1:215" s="1" customFormat="1" ht="14.25" hidden="1">
      <c r="A202" s="60">
        <v>30200006</v>
      </c>
      <c r="B202" s="95" t="s">
        <v>166</v>
      </c>
      <c r="C202" s="74" t="s">
        <v>167</v>
      </c>
      <c r="D202" s="5"/>
      <c r="E202" s="22">
        <v>5.05</v>
      </c>
      <c r="F202" s="23">
        <f t="shared" si="176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79"/>
        <v>0</v>
      </c>
      <c r="K202" s="23" t="str">
        <f t="shared" si="180"/>
        <v>0</v>
      </c>
      <c r="L202" s="23" t="str">
        <f t="shared" si="181"/>
        <v>0</v>
      </c>
      <c r="M202" s="10">
        <v>1.2</v>
      </c>
      <c r="N202" s="23">
        <f t="shared" si="182"/>
        <v>0</v>
      </c>
      <c r="O202" s="23">
        <f t="shared" si="183"/>
        <v>1.2</v>
      </c>
      <c r="P202" s="23" t="str">
        <f t="shared" si="184"/>
        <v/>
      </c>
      <c r="Q202" s="7">
        <v>1</v>
      </c>
      <c r="R202" s="6">
        <f t="shared" si="185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5"/>
        <v/>
      </c>
      <c r="BQ202" s="4" t="str">
        <f t="shared" si="195"/>
        <v/>
      </c>
      <c r="BR202" s="4" t="str">
        <f t="shared" si="195"/>
        <v/>
      </c>
      <c r="BS202" s="4">
        <f t="shared" si="195"/>
        <v>0</v>
      </c>
      <c r="BT202" s="4" t="str">
        <f t="shared" si="195"/>
        <v/>
      </c>
      <c r="BU202" s="4">
        <f t="shared" si="195"/>
        <v>0</v>
      </c>
      <c r="BV202" s="4" t="str">
        <f t="shared" si="195"/>
        <v/>
      </c>
      <c r="BW202" s="4">
        <f t="shared" si="195"/>
        <v>0</v>
      </c>
      <c r="BX202" s="4" t="str">
        <f t="shared" si="195"/>
        <v/>
      </c>
      <c r="BY202" s="4" t="str">
        <f t="shared" si="195"/>
        <v/>
      </c>
      <c r="BZ202" s="4" t="str">
        <f t="shared" si="195"/>
        <v/>
      </c>
      <c r="CA202" s="4" t="str">
        <f t="shared" si="195"/>
        <v/>
      </c>
      <c r="CB202" s="4" t="str">
        <f t="shared" si="195"/>
        <v/>
      </c>
      <c r="CC202" s="4" t="str">
        <f t="shared" si="195"/>
        <v/>
      </c>
      <c r="CD202" s="4" t="str">
        <f t="shared" si="195"/>
        <v/>
      </c>
      <c r="CE202" s="4" t="str">
        <f t="shared" si="195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4"/>
        <v/>
      </c>
      <c r="CJ202" s="4" t="str">
        <f t="shared" si="194"/>
        <v/>
      </c>
      <c r="CK202" s="4" t="str">
        <f t="shared" si="194"/>
        <v/>
      </c>
      <c r="CL202" s="4" t="str">
        <f t="shared" si="194"/>
        <v/>
      </c>
      <c r="CM202" s="4" t="str">
        <f t="shared" si="194"/>
        <v/>
      </c>
      <c r="CN202" s="4" t="str">
        <f t="shared" si="194"/>
        <v/>
      </c>
      <c r="CO202" s="4" t="str">
        <f t="shared" si="194"/>
        <v/>
      </c>
      <c r="CP202" s="4" t="str">
        <f t="shared" si="194"/>
        <v/>
      </c>
      <c r="CQ202" s="4" t="str">
        <f t="shared" si="194"/>
        <v/>
      </c>
      <c r="CR202" s="4" t="str">
        <f t="shared" si="194"/>
        <v/>
      </c>
      <c r="CS202" s="4" t="str">
        <f t="shared" si="194"/>
        <v/>
      </c>
      <c r="CT202" s="4" t="str">
        <f t="shared" si="197"/>
        <v/>
      </c>
      <c r="CU202" s="4" t="str">
        <f t="shared" si="197"/>
        <v/>
      </c>
      <c r="CV202" s="4" t="str">
        <f t="shared" si="197"/>
        <v/>
      </c>
      <c r="CW202" s="4" t="str">
        <f t="shared" si="197"/>
        <v/>
      </c>
      <c r="CX202" s="4" t="str">
        <f t="shared" si="196"/>
        <v/>
      </c>
      <c r="CY202" s="4" t="str">
        <f t="shared" si="196"/>
        <v/>
      </c>
      <c r="CZ202" s="4" t="str">
        <f t="shared" si="196"/>
        <v/>
      </c>
      <c r="DA202" s="4" t="str">
        <f t="shared" si="196"/>
        <v/>
      </c>
      <c r="DB202" s="4" t="str">
        <f t="shared" si="196"/>
        <v/>
      </c>
      <c r="DC202" s="4" t="str">
        <f t="shared" si="196"/>
        <v/>
      </c>
    </row>
    <row r="203" spans="1:215" s="1" customFormat="1" ht="14.25" hidden="1">
      <c r="A203" s="60">
        <v>30200005</v>
      </c>
      <c r="B203" s="96"/>
      <c r="C203" s="74" t="s">
        <v>159</v>
      </c>
      <c r="D203" s="5"/>
      <c r="E203" s="22">
        <v>5.05</v>
      </c>
      <c r="F203" s="23">
        <f t="shared" si="176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79"/>
        <v>0</v>
      </c>
      <c r="K203" s="23" t="str">
        <f t="shared" si="180"/>
        <v>0</v>
      </c>
      <c r="L203" s="23" t="str">
        <f t="shared" si="181"/>
        <v>0</v>
      </c>
      <c r="M203" s="10">
        <v>0.6</v>
      </c>
      <c r="N203" s="23">
        <f t="shared" si="182"/>
        <v>0</v>
      </c>
      <c r="O203" s="23">
        <f t="shared" si="183"/>
        <v>0.6</v>
      </c>
      <c r="P203" s="23" t="str">
        <f t="shared" si="184"/>
        <v/>
      </c>
      <c r="Q203" s="7">
        <v>1</v>
      </c>
      <c r="R203" s="6">
        <f t="shared" si="185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5"/>
        <v>0</v>
      </c>
      <c r="BT203" s="4" t="str">
        <f t="shared" ref="BS203:CH226" si="198">IF(ISERROR(AF203/N203*100),"",(AF203/N203*100))</f>
        <v/>
      </c>
      <c r="BU203" s="4">
        <f t="shared" si="198"/>
        <v>0</v>
      </c>
      <c r="BV203" s="4" t="str">
        <f t="shared" si="198"/>
        <v/>
      </c>
      <c r="BW203" s="4">
        <f t="shared" si="198"/>
        <v>0</v>
      </c>
      <c r="BX203" s="4" t="str">
        <f t="shared" si="198"/>
        <v/>
      </c>
      <c r="BY203" s="4" t="str">
        <f t="shared" si="198"/>
        <v/>
      </c>
      <c r="BZ203" s="4" t="str">
        <f t="shared" si="198"/>
        <v/>
      </c>
      <c r="CA203" s="4" t="str">
        <f t="shared" si="198"/>
        <v/>
      </c>
      <c r="CB203" s="4" t="str">
        <f t="shared" si="198"/>
        <v/>
      </c>
      <c r="CC203" s="4" t="str">
        <f t="shared" si="198"/>
        <v/>
      </c>
      <c r="CD203" s="4" t="str">
        <f t="shared" si="198"/>
        <v/>
      </c>
      <c r="CE203" s="4" t="str">
        <f t="shared" si="198"/>
        <v/>
      </c>
      <c r="CF203" s="4" t="str">
        <f t="shared" si="198"/>
        <v/>
      </c>
      <c r="CG203" s="4" t="str">
        <f t="shared" si="198"/>
        <v/>
      </c>
      <c r="CH203" s="4" t="str">
        <f t="shared" si="198"/>
        <v/>
      </c>
      <c r="CI203" s="4" t="str">
        <f t="shared" si="194"/>
        <v/>
      </c>
      <c r="CJ203" s="4" t="str">
        <f t="shared" si="194"/>
        <v/>
      </c>
      <c r="CK203" s="4" t="str">
        <f t="shared" si="194"/>
        <v/>
      </c>
      <c r="CL203" s="4" t="str">
        <f t="shared" si="194"/>
        <v/>
      </c>
      <c r="CM203" s="4" t="str">
        <f t="shared" si="194"/>
        <v/>
      </c>
      <c r="CN203" s="4" t="str">
        <f t="shared" si="194"/>
        <v/>
      </c>
      <c r="CO203" s="4" t="str">
        <f t="shared" si="194"/>
        <v/>
      </c>
      <c r="CP203" s="4" t="str">
        <f t="shared" si="194"/>
        <v/>
      </c>
      <c r="CQ203" s="4" t="str">
        <f t="shared" si="194"/>
        <v/>
      </c>
      <c r="CR203" s="4" t="str">
        <f t="shared" ref="CI203:CS226" si="199">IF(ISERROR(BD203/AL203*100),"",(BD203/AL203*100))</f>
        <v/>
      </c>
      <c r="CS203" s="4" t="str">
        <f t="shared" si="199"/>
        <v/>
      </c>
      <c r="CT203" s="4" t="str">
        <f t="shared" si="197"/>
        <v/>
      </c>
      <c r="CU203" s="4" t="str">
        <f t="shared" si="197"/>
        <v/>
      </c>
      <c r="CV203" s="4" t="str">
        <f t="shared" si="197"/>
        <v/>
      </c>
      <c r="CW203" s="4" t="str">
        <f t="shared" si="197"/>
        <v/>
      </c>
      <c r="CX203" s="4" t="str">
        <f t="shared" si="196"/>
        <v/>
      </c>
      <c r="CY203" s="4" t="str">
        <f t="shared" si="196"/>
        <v/>
      </c>
      <c r="CZ203" s="4" t="str">
        <f t="shared" si="196"/>
        <v/>
      </c>
      <c r="DA203" s="4" t="str">
        <f t="shared" si="196"/>
        <v/>
      </c>
      <c r="DB203" s="4" t="str">
        <f t="shared" si="196"/>
        <v/>
      </c>
      <c r="DC203" s="4" t="str">
        <f t="shared" si="196"/>
        <v/>
      </c>
    </row>
    <row r="204" spans="1:215" s="1" customFormat="1" ht="14.25" hidden="1">
      <c r="A204" s="62">
        <v>30100063</v>
      </c>
      <c r="B204" s="95" t="s">
        <v>168</v>
      </c>
      <c r="C204" s="74" t="s">
        <v>169</v>
      </c>
      <c r="D204" s="5"/>
      <c r="E204" s="22">
        <v>5.05</v>
      </c>
      <c r="F204" s="23">
        <f t="shared" si="176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79"/>
        <v>0</v>
      </c>
      <c r="K204" s="23" t="str">
        <f t="shared" si="180"/>
        <v>0</v>
      </c>
      <c r="L204" s="23" t="str">
        <f t="shared" si="181"/>
        <v>0</v>
      </c>
      <c r="M204" s="10">
        <v>0.8</v>
      </c>
      <c r="N204" s="23">
        <f t="shared" si="182"/>
        <v>0</v>
      </c>
      <c r="O204" s="23">
        <f t="shared" si="183"/>
        <v>0.8</v>
      </c>
      <c r="P204" s="23" t="str">
        <f t="shared" si="184"/>
        <v/>
      </c>
      <c r="Q204" s="7">
        <v>1.2</v>
      </c>
      <c r="R204" s="6">
        <f t="shared" si="185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54" si="200">IF(ISERROR(AB204/J204*100),"",(AB204/J204*100))</f>
        <v/>
      </c>
      <c r="BQ204" s="4" t="str">
        <f t="shared" si="200"/>
        <v/>
      </c>
      <c r="BR204" s="4" t="str">
        <f t="shared" si="200"/>
        <v/>
      </c>
      <c r="BS204" s="4">
        <f t="shared" si="198"/>
        <v>0</v>
      </c>
      <c r="BT204" s="4" t="str">
        <f t="shared" si="198"/>
        <v/>
      </c>
      <c r="BU204" s="4">
        <f t="shared" si="198"/>
        <v>0</v>
      </c>
      <c r="BV204" s="4" t="str">
        <f t="shared" si="198"/>
        <v/>
      </c>
      <c r="BW204" s="4">
        <f t="shared" si="198"/>
        <v>0</v>
      </c>
      <c r="BX204" s="4" t="str">
        <f t="shared" si="198"/>
        <v/>
      </c>
      <c r="BY204" s="4" t="str">
        <f t="shared" si="198"/>
        <v/>
      </c>
      <c r="BZ204" s="4" t="str">
        <f t="shared" si="198"/>
        <v/>
      </c>
      <c r="CA204" s="4" t="str">
        <f t="shared" si="198"/>
        <v/>
      </c>
      <c r="CB204" s="4" t="str">
        <f t="shared" si="198"/>
        <v/>
      </c>
      <c r="CC204" s="4" t="str">
        <f t="shared" si="198"/>
        <v/>
      </c>
      <c r="CD204" s="4" t="str">
        <f t="shared" si="198"/>
        <v/>
      </c>
      <c r="CE204" s="4" t="str">
        <f t="shared" si="198"/>
        <v/>
      </c>
      <c r="CF204" s="4" t="str">
        <f t="shared" si="198"/>
        <v/>
      </c>
      <c r="CG204" s="4" t="str">
        <f t="shared" si="198"/>
        <v/>
      </c>
      <c r="CH204" s="4" t="str">
        <f t="shared" si="198"/>
        <v/>
      </c>
      <c r="CI204" s="4" t="str">
        <f t="shared" si="199"/>
        <v/>
      </c>
      <c r="CJ204" s="4" t="str">
        <f t="shared" si="199"/>
        <v/>
      </c>
      <c r="CK204" s="4" t="str">
        <f t="shared" si="199"/>
        <v/>
      </c>
      <c r="CL204" s="4" t="str">
        <f t="shared" si="199"/>
        <v/>
      </c>
      <c r="CM204" s="4" t="str">
        <f t="shared" si="199"/>
        <v/>
      </c>
      <c r="CN204" s="4" t="str">
        <f t="shared" si="199"/>
        <v/>
      </c>
      <c r="CO204" s="4" t="str">
        <f t="shared" si="199"/>
        <v/>
      </c>
      <c r="CP204" s="4" t="str">
        <f t="shared" si="199"/>
        <v/>
      </c>
      <c r="CQ204" s="4" t="str">
        <f t="shared" si="199"/>
        <v/>
      </c>
      <c r="CR204" s="4" t="str">
        <f t="shared" si="199"/>
        <v/>
      </c>
      <c r="CS204" s="4" t="str">
        <f t="shared" si="199"/>
        <v/>
      </c>
      <c r="CT204" s="4" t="str">
        <f t="shared" si="197"/>
        <v/>
      </c>
      <c r="CU204" s="4" t="str">
        <f t="shared" si="197"/>
        <v/>
      </c>
      <c r="CV204" s="4" t="str">
        <f t="shared" si="197"/>
        <v/>
      </c>
      <c r="CW204" s="4" t="str">
        <f t="shared" si="197"/>
        <v/>
      </c>
      <c r="CX204" s="4" t="str">
        <f t="shared" si="196"/>
        <v/>
      </c>
      <c r="CY204" s="4" t="str">
        <f t="shared" si="196"/>
        <v/>
      </c>
      <c r="CZ204" s="4" t="str">
        <f t="shared" si="196"/>
        <v/>
      </c>
      <c r="DA204" s="4" t="str">
        <f t="shared" si="196"/>
        <v/>
      </c>
      <c r="DB204" s="4" t="str">
        <f t="shared" si="196"/>
        <v/>
      </c>
      <c r="DC204" s="4" t="str">
        <f t="shared" si="196"/>
        <v/>
      </c>
    </row>
    <row r="205" spans="1:215" s="1" customFormat="1" ht="14.25" hidden="1">
      <c r="A205" s="60">
        <v>30100061</v>
      </c>
      <c r="B205" s="96"/>
      <c r="C205" s="74" t="s">
        <v>170</v>
      </c>
      <c r="D205" s="5"/>
      <c r="E205" s="22">
        <v>5.05</v>
      </c>
      <c r="F205" s="23">
        <f t="shared" si="176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79"/>
        <v>0</v>
      </c>
      <c r="K205" s="23" t="str">
        <f t="shared" si="180"/>
        <v>0</v>
      </c>
      <c r="L205" s="23" t="str">
        <f t="shared" si="181"/>
        <v>0</v>
      </c>
      <c r="M205" s="10">
        <v>1</v>
      </c>
      <c r="N205" s="23">
        <f t="shared" si="182"/>
        <v>0</v>
      </c>
      <c r="O205" s="23">
        <f t="shared" si="183"/>
        <v>1</v>
      </c>
      <c r="P205" s="23" t="str">
        <f t="shared" si="184"/>
        <v/>
      </c>
      <c r="Q205" s="7">
        <v>1.2</v>
      </c>
      <c r="R205" s="6">
        <f t="shared" si="185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200"/>
        <v/>
      </c>
      <c r="BQ205" s="4" t="str">
        <f t="shared" si="200"/>
        <v/>
      </c>
      <c r="BR205" s="4" t="str">
        <f t="shared" si="200"/>
        <v/>
      </c>
      <c r="BS205" s="4">
        <f t="shared" si="198"/>
        <v>0</v>
      </c>
      <c r="BT205" s="4" t="str">
        <f t="shared" si="198"/>
        <v/>
      </c>
      <c r="BU205" s="4">
        <f t="shared" si="198"/>
        <v>0</v>
      </c>
      <c r="BV205" s="4" t="str">
        <f t="shared" si="198"/>
        <v/>
      </c>
      <c r="BW205" s="4">
        <f t="shared" si="198"/>
        <v>0</v>
      </c>
      <c r="BX205" s="4" t="str">
        <f t="shared" si="198"/>
        <v/>
      </c>
      <c r="BY205" s="4" t="str">
        <f t="shared" si="198"/>
        <v/>
      </c>
      <c r="BZ205" s="4" t="str">
        <f t="shared" si="198"/>
        <v/>
      </c>
      <c r="CA205" s="4" t="str">
        <f t="shared" si="198"/>
        <v/>
      </c>
      <c r="CB205" s="4" t="str">
        <f t="shared" si="198"/>
        <v/>
      </c>
      <c r="CC205" s="4" t="str">
        <f t="shared" si="198"/>
        <v/>
      </c>
      <c r="CD205" s="4" t="str">
        <f t="shared" si="198"/>
        <v/>
      </c>
      <c r="CE205" s="4" t="str">
        <f t="shared" si="198"/>
        <v/>
      </c>
      <c r="CF205" s="4" t="str">
        <f t="shared" si="198"/>
        <v/>
      </c>
      <c r="CG205" s="4" t="str">
        <f t="shared" si="198"/>
        <v/>
      </c>
      <c r="CH205" s="4" t="str">
        <f t="shared" si="198"/>
        <v/>
      </c>
      <c r="CI205" s="4" t="str">
        <f t="shared" si="199"/>
        <v/>
      </c>
      <c r="CJ205" s="4" t="str">
        <f t="shared" si="199"/>
        <v/>
      </c>
      <c r="CK205" s="4" t="str">
        <f t="shared" si="199"/>
        <v/>
      </c>
      <c r="CL205" s="4" t="str">
        <f t="shared" si="199"/>
        <v/>
      </c>
      <c r="CM205" s="4" t="str">
        <f t="shared" si="199"/>
        <v/>
      </c>
      <c r="CN205" s="4" t="str">
        <f t="shared" si="199"/>
        <v/>
      </c>
      <c r="CO205" s="4" t="str">
        <f t="shared" si="199"/>
        <v/>
      </c>
      <c r="CP205" s="4" t="str">
        <f t="shared" si="199"/>
        <v/>
      </c>
      <c r="CQ205" s="4" t="str">
        <f t="shared" si="199"/>
        <v/>
      </c>
      <c r="CR205" s="4" t="str">
        <f t="shared" si="199"/>
        <v/>
      </c>
      <c r="CS205" s="4" t="str">
        <f t="shared" si="199"/>
        <v/>
      </c>
      <c r="CT205" s="4" t="str">
        <f t="shared" si="197"/>
        <v/>
      </c>
      <c r="CU205" s="4" t="str">
        <f t="shared" si="197"/>
        <v/>
      </c>
      <c r="CV205" s="4" t="str">
        <f t="shared" si="197"/>
        <v/>
      </c>
      <c r="CW205" s="4" t="str">
        <f t="shared" si="197"/>
        <v/>
      </c>
      <c r="CX205" s="4" t="str">
        <f t="shared" si="196"/>
        <v/>
      </c>
      <c r="CY205" s="4" t="str">
        <f t="shared" si="196"/>
        <v/>
      </c>
      <c r="CZ205" s="4" t="str">
        <f t="shared" si="196"/>
        <v/>
      </c>
      <c r="DA205" s="4" t="str">
        <f t="shared" si="196"/>
        <v/>
      </c>
      <c r="DB205" s="4" t="str">
        <f t="shared" si="196"/>
        <v/>
      </c>
      <c r="DC205" s="4" t="str">
        <f t="shared" si="196"/>
        <v/>
      </c>
    </row>
    <row r="206" spans="1:215" s="1" customFormat="1" ht="14.25" hidden="1">
      <c r="A206" s="60">
        <v>30200001</v>
      </c>
      <c r="B206" s="78" t="s">
        <v>171</v>
      </c>
      <c r="C206" s="74" t="s">
        <v>167</v>
      </c>
      <c r="D206" s="5"/>
      <c r="E206" s="22">
        <v>5.0599999999999996</v>
      </c>
      <c r="F206" s="23">
        <f t="shared" si="176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79"/>
        <v>0</v>
      </c>
      <c r="K206" s="23" t="str">
        <f t="shared" si="180"/>
        <v>0</v>
      </c>
      <c r="L206" s="23" t="str">
        <f t="shared" si="181"/>
        <v>0</v>
      </c>
      <c r="M206" s="10">
        <v>1</v>
      </c>
      <c r="N206" s="23">
        <f t="shared" si="182"/>
        <v>0</v>
      </c>
      <c r="O206" s="23">
        <f t="shared" si="183"/>
        <v>1</v>
      </c>
      <c r="P206" s="23" t="str">
        <f t="shared" si="184"/>
        <v/>
      </c>
      <c r="Q206" s="7">
        <v>1</v>
      </c>
      <c r="R206" s="6">
        <f t="shared" si="185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200"/>
        <v/>
      </c>
      <c r="BQ206" s="4" t="str">
        <f t="shared" si="200"/>
        <v/>
      </c>
      <c r="BR206" s="4" t="str">
        <f t="shared" si="200"/>
        <v/>
      </c>
      <c r="BS206" s="4">
        <f t="shared" si="198"/>
        <v>0</v>
      </c>
      <c r="BT206" s="4" t="str">
        <f t="shared" si="198"/>
        <v/>
      </c>
      <c r="BU206" s="4">
        <f t="shared" si="198"/>
        <v>0</v>
      </c>
      <c r="BV206" s="4" t="str">
        <f t="shared" si="198"/>
        <v/>
      </c>
      <c r="BW206" s="4">
        <f t="shared" si="198"/>
        <v>0</v>
      </c>
      <c r="BX206" s="4" t="str">
        <f t="shared" si="198"/>
        <v/>
      </c>
      <c r="BY206" s="4" t="str">
        <f t="shared" si="198"/>
        <v/>
      </c>
      <c r="BZ206" s="4" t="str">
        <f t="shared" si="198"/>
        <v/>
      </c>
      <c r="CA206" s="4" t="str">
        <f t="shared" si="198"/>
        <v/>
      </c>
      <c r="CB206" s="4" t="str">
        <f t="shared" si="198"/>
        <v/>
      </c>
      <c r="CC206" s="4" t="str">
        <f t="shared" si="198"/>
        <v/>
      </c>
      <c r="CD206" s="4" t="str">
        <f t="shared" si="198"/>
        <v/>
      </c>
      <c r="CE206" s="4" t="str">
        <f t="shared" si="198"/>
        <v/>
      </c>
      <c r="CF206" s="4" t="str">
        <f t="shared" si="198"/>
        <v/>
      </c>
      <c r="CG206" s="4" t="str">
        <f t="shared" si="198"/>
        <v/>
      </c>
      <c r="CH206" s="4" t="str">
        <f t="shared" si="198"/>
        <v/>
      </c>
      <c r="CI206" s="4" t="str">
        <f t="shared" si="199"/>
        <v/>
      </c>
      <c r="CJ206" s="4" t="str">
        <f t="shared" si="199"/>
        <v/>
      </c>
      <c r="CK206" s="4" t="str">
        <f t="shared" si="199"/>
        <v/>
      </c>
      <c r="CL206" s="4" t="str">
        <f t="shared" si="199"/>
        <v/>
      </c>
      <c r="CM206" s="4" t="str">
        <f t="shared" si="199"/>
        <v/>
      </c>
      <c r="CN206" s="4" t="str">
        <f t="shared" si="199"/>
        <v/>
      </c>
      <c r="CO206" s="4" t="str">
        <f t="shared" si="199"/>
        <v/>
      </c>
      <c r="CP206" s="4" t="str">
        <f t="shared" si="199"/>
        <v/>
      </c>
      <c r="CQ206" s="4" t="str">
        <f t="shared" si="199"/>
        <v/>
      </c>
      <c r="CR206" s="4" t="str">
        <f t="shared" si="199"/>
        <v/>
      </c>
      <c r="CS206" s="4" t="str">
        <f t="shared" si="199"/>
        <v/>
      </c>
      <c r="CT206" s="4" t="str">
        <f t="shared" si="197"/>
        <v/>
      </c>
      <c r="CU206" s="4" t="str">
        <f t="shared" si="197"/>
        <v/>
      </c>
      <c r="CV206" s="4" t="str">
        <f t="shared" si="197"/>
        <v/>
      </c>
      <c r="CW206" s="4" t="str">
        <f t="shared" si="197"/>
        <v/>
      </c>
      <c r="CX206" s="4" t="str">
        <f t="shared" si="196"/>
        <v/>
      </c>
      <c r="CY206" s="4" t="str">
        <f t="shared" si="196"/>
        <v/>
      </c>
      <c r="CZ206" s="4" t="str">
        <f t="shared" si="196"/>
        <v/>
      </c>
      <c r="DA206" s="4" t="str">
        <f t="shared" si="196"/>
        <v/>
      </c>
      <c r="DB206" s="4" t="str">
        <f t="shared" si="196"/>
        <v/>
      </c>
      <c r="DC206" s="4" t="str">
        <f t="shared" si="196"/>
        <v/>
      </c>
    </row>
    <row r="207" spans="1:215" s="1" customFormat="1" ht="14.25" hidden="1">
      <c r="A207" s="60">
        <v>30100007</v>
      </c>
      <c r="B207" s="95" t="s">
        <v>172</v>
      </c>
      <c r="C207" s="74" t="s">
        <v>159</v>
      </c>
      <c r="D207" s="5"/>
      <c r="E207" s="22">
        <v>5.09</v>
      </c>
      <c r="F207" s="23">
        <f t="shared" si="176"/>
        <v>0</v>
      </c>
      <c r="G207" s="23"/>
      <c r="H207" s="23">
        <f t="shared" si="189"/>
        <v>0</v>
      </c>
      <c r="I207" s="23">
        <f t="shared" si="190"/>
        <v>0</v>
      </c>
      <c r="J207" s="23">
        <f t="shared" si="179"/>
        <v>0</v>
      </c>
      <c r="K207" s="23" t="str">
        <f t="shared" si="180"/>
        <v>0</v>
      </c>
      <c r="L207" s="23" t="str">
        <f t="shared" si="181"/>
        <v>0</v>
      </c>
      <c r="M207" s="10">
        <v>0.8</v>
      </c>
      <c r="N207" s="23">
        <f t="shared" si="182"/>
        <v>0</v>
      </c>
      <c r="O207" s="23">
        <f t="shared" si="183"/>
        <v>0.8</v>
      </c>
      <c r="P207" s="23" t="str">
        <f t="shared" si="184"/>
        <v/>
      </c>
      <c r="Q207" s="7">
        <v>1</v>
      </c>
      <c r="R207" s="6">
        <f t="shared" si="185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200"/>
        <v/>
      </c>
      <c r="BQ207" s="4" t="str">
        <f t="shared" si="200"/>
        <v/>
      </c>
      <c r="BR207" s="4" t="str">
        <f t="shared" si="200"/>
        <v/>
      </c>
      <c r="BS207" s="4">
        <f t="shared" si="198"/>
        <v>0</v>
      </c>
      <c r="BT207" s="4" t="str">
        <f t="shared" si="198"/>
        <v/>
      </c>
      <c r="BU207" s="4">
        <f t="shared" si="198"/>
        <v>0</v>
      </c>
      <c r="BV207" s="4" t="str">
        <f t="shared" si="198"/>
        <v/>
      </c>
      <c r="BW207" s="4">
        <f t="shared" si="198"/>
        <v>0</v>
      </c>
      <c r="BX207" s="4" t="str">
        <f t="shared" si="198"/>
        <v/>
      </c>
      <c r="BY207" s="4" t="str">
        <f t="shared" si="198"/>
        <v/>
      </c>
      <c r="BZ207" s="4" t="str">
        <f t="shared" si="198"/>
        <v/>
      </c>
      <c r="CA207" s="4" t="str">
        <f t="shared" si="198"/>
        <v/>
      </c>
      <c r="CB207" s="4" t="str">
        <f t="shared" si="198"/>
        <v/>
      </c>
      <c r="CC207" s="4" t="str">
        <f t="shared" si="198"/>
        <v/>
      </c>
      <c r="CD207" s="4" t="str">
        <f t="shared" si="198"/>
        <v/>
      </c>
      <c r="CE207" s="4" t="str">
        <f t="shared" si="198"/>
        <v/>
      </c>
      <c r="CF207" s="4" t="str">
        <f t="shared" si="198"/>
        <v/>
      </c>
      <c r="CG207" s="4" t="str">
        <f t="shared" si="198"/>
        <v/>
      </c>
      <c r="CH207" s="4" t="str">
        <f t="shared" si="198"/>
        <v/>
      </c>
      <c r="CI207" s="4" t="str">
        <f t="shared" si="199"/>
        <v/>
      </c>
      <c r="CJ207" s="4" t="str">
        <f t="shared" si="199"/>
        <v/>
      </c>
      <c r="CK207" s="4" t="str">
        <f t="shared" si="199"/>
        <v/>
      </c>
      <c r="CL207" s="4" t="str">
        <f t="shared" si="199"/>
        <v/>
      </c>
      <c r="CM207" s="4" t="str">
        <f t="shared" si="199"/>
        <v/>
      </c>
      <c r="CN207" s="4" t="str">
        <f t="shared" si="199"/>
        <v/>
      </c>
      <c r="CO207" s="4" t="str">
        <f t="shared" si="199"/>
        <v/>
      </c>
      <c r="CP207" s="4" t="str">
        <f t="shared" si="199"/>
        <v/>
      </c>
      <c r="CQ207" s="4" t="str">
        <f t="shared" si="199"/>
        <v/>
      </c>
      <c r="CR207" s="4" t="str">
        <f t="shared" si="199"/>
        <v/>
      </c>
      <c r="CS207" s="4" t="str">
        <f t="shared" si="199"/>
        <v/>
      </c>
      <c r="CT207" s="4" t="str">
        <f t="shared" si="197"/>
        <v/>
      </c>
      <c r="CU207" s="4" t="str">
        <f t="shared" si="197"/>
        <v/>
      </c>
      <c r="CV207" s="4" t="str">
        <f t="shared" si="197"/>
        <v/>
      </c>
      <c r="CW207" s="4" t="str">
        <f t="shared" si="197"/>
        <v/>
      </c>
      <c r="CX207" s="4" t="str">
        <f t="shared" si="196"/>
        <v/>
      </c>
      <c r="CY207" s="4" t="str">
        <f t="shared" si="196"/>
        <v/>
      </c>
      <c r="CZ207" s="4" t="str">
        <f t="shared" si="196"/>
        <v/>
      </c>
      <c r="DA207" s="4" t="str">
        <f t="shared" si="196"/>
        <v/>
      </c>
      <c r="DB207" s="4" t="str">
        <f t="shared" si="196"/>
        <v/>
      </c>
      <c r="DC207" s="4" t="str">
        <f t="shared" si="196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>
      <c r="A208" s="60">
        <v>30200002</v>
      </c>
      <c r="B208" s="96"/>
      <c r="C208" s="74" t="s">
        <v>167</v>
      </c>
      <c r="D208" s="5">
        <v>1021</v>
      </c>
      <c r="E208" s="22">
        <v>5.09</v>
      </c>
      <c r="F208" s="23">
        <f t="shared" si="176"/>
        <v>5196.8899999999994</v>
      </c>
      <c r="G208" s="23">
        <f>+'[2]19'!$L$126</f>
        <v>5048</v>
      </c>
      <c r="H208" s="23">
        <f t="shared" si="189"/>
        <v>93.9</v>
      </c>
      <c r="I208" s="23">
        <f t="shared" si="190"/>
        <v>0</v>
      </c>
      <c r="J208" s="23">
        <f t="shared" si="179"/>
        <v>5290.7899999999991</v>
      </c>
      <c r="K208" s="23">
        <f t="shared" si="180"/>
        <v>1.7747822158883648</v>
      </c>
      <c r="L208" s="23">
        <f t="shared" si="181"/>
        <v>0</v>
      </c>
      <c r="M208" s="10">
        <v>1.2</v>
      </c>
      <c r="N208" s="23">
        <f t="shared" si="182"/>
        <v>63.489479999999986</v>
      </c>
      <c r="O208" s="23">
        <f t="shared" si="183"/>
        <v>-0.57478221588836487</v>
      </c>
      <c r="P208" s="23">
        <f t="shared" si="184"/>
        <v>1.1340461443376133</v>
      </c>
      <c r="Q208" s="7">
        <v>1</v>
      </c>
      <c r="R208" s="6">
        <f t="shared" si="185"/>
        <v>5.2907899999999994</v>
      </c>
      <c r="S208" s="5"/>
      <c r="T208" s="5">
        <v>4</v>
      </c>
      <c r="U208" s="5"/>
      <c r="V208" s="5"/>
      <c r="W208" s="5">
        <v>2</v>
      </c>
      <c r="X208" s="5"/>
      <c r="Y208" s="5"/>
      <c r="Z208" s="5"/>
      <c r="AA208" s="5"/>
      <c r="AB208" s="4">
        <v>20</v>
      </c>
      <c r="AC208" s="4">
        <v>19</v>
      </c>
      <c r="AD208" s="4"/>
      <c r="AE208" s="4"/>
      <c r="AF208" s="4">
        <v>35</v>
      </c>
      <c r="AG208" s="4"/>
      <c r="AH208" s="4"/>
      <c r="AI208" s="4"/>
      <c r="AJ208" s="4"/>
      <c r="AK208" s="4"/>
      <c r="AL208" s="4"/>
      <c r="AM208" s="4">
        <v>7.9</v>
      </c>
      <c r="AN208" s="4"/>
      <c r="AO208" s="4">
        <v>12</v>
      </c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si="200"/>
        <v>0.3780153814458711</v>
      </c>
      <c r="BQ208" s="4">
        <f t="shared" si="200"/>
        <v>1070.5538871139509</v>
      </c>
      <c r="BR208" s="4" t="str">
        <f t="shared" si="200"/>
        <v/>
      </c>
      <c r="BS208" s="4">
        <f t="shared" si="198"/>
        <v>0</v>
      </c>
      <c r="BT208" s="4">
        <f t="shared" si="198"/>
        <v>55.127243127522874</v>
      </c>
      <c r="BU208" s="4">
        <f t="shared" si="198"/>
        <v>0</v>
      </c>
      <c r="BV208" s="4">
        <f t="shared" si="198"/>
        <v>0</v>
      </c>
      <c r="BW208" s="4">
        <f t="shared" si="198"/>
        <v>0</v>
      </c>
      <c r="BX208" s="4">
        <f t="shared" si="198"/>
        <v>0</v>
      </c>
      <c r="BY208" s="4" t="str">
        <f t="shared" si="198"/>
        <v/>
      </c>
      <c r="BZ208" s="4">
        <f t="shared" si="198"/>
        <v>0</v>
      </c>
      <c r="CA208" s="4" t="str">
        <f t="shared" si="198"/>
        <v/>
      </c>
      <c r="CB208" s="4" t="str">
        <f t="shared" si="198"/>
        <v/>
      </c>
      <c r="CC208" s="4">
        <f t="shared" si="198"/>
        <v>600</v>
      </c>
      <c r="CD208" s="4" t="str">
        <f t="shared" si="198"/>
        <v/>
      </c>
      <c r="CE208" s="4" t="str">
        <f t="shared" si="198"/>
        <v/>
      </c>
      <c r="CF208" s="4" t="str">
        <f t="shared" si="198"/>
        <v/>
      </c>
      <c r="CG208" s="4" t="str">
        <f t="shared" si="198"/>
        <v/>
      </c>
      <c r="CH208" s="4">
        <f t="shared" si="198"/>
        <v>0</v>
      </c>
      <c r="CI208" s="4">
        <f t="shared" si="199"/>
        <v>0</v>
      </c>
      <c r="CJ208" s="4" t="str">
        <f t="shared" si="199"/>
        <v/>
      </c>
      <c r="CK208" s="4" t="str">
        <f t="shared" si="199"/>
        <v/>
      </c>
      <c r="CL208" s="4">
        <f t="shared" si="199"/>
        <v>0</v>
      </c>
      <c r="CM208" s="4" t="str">
        <f t="shared" si="199"/>
        <v/>
      </c>
      <c r="CN208" s="4" t="str">
        <f t="shared" si="199"/>
        <v/>
      </c>
      <c r="CO208" s="4" t="str">
        <f t="shared" si="199"/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7"/>
        <v/>
      </c>
      <c r="CU208" s="4">
        <f t="shared" si="197"/>
        <v>0</v>
      </c>
      <c r="CV208" s="4" t="str">
        <f t="shared" si="197"/>
        <v/>
      </c>
      <c r="CW208" s="4" t="str">
        <f t="shared" si="197"/>
        <v/>
      </c>
      <c r="CX208" s="4" t="str">
        <f t="shared" si="196"/>
        <v/>
      </c>
      <c r="CY208" s="4" t="str">
        <f t="shared" si="196"/>
        <v/>
      </c>
      <c r="CZ208" s="4" t="str">
        <f t="shared" si="196"/>
        <v/>
      </c>
      <c r="DA208" s="4" t="str">
        <f t="shared" si="196"/>
        <v/>
      </c>
      <c r="DB208" s="4" t="str">
        <f t="shared" si="196"/>
        <v/>
      </c>
      <c r="DC208" s="4" t="str">
        <f t="shared" si="196"/>
        <v/>
      </c>
    </row>
    <row r="209" spans="1:215" s="1" customFormat="1" ht="14.25" hidden="1">
      <c r="A209" s="60">
        <v>30100009</v>
      </c>
      <c r="B209" s="95" t="s">
        <v>173</v>
      </c>
      <c r="C209" s="74" t="s">
        <v>159</v>
      </c>
      <c r="D209" s="5"/>
      <c r="E209" s="22">
        <v>5</v>
      </c>
      <c r="F209" s="23">
        <f t="shared" si="176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79"/>
        <v>0</v>
      </c>
      <c r="K209" s="23" t="str">
        <f t="shared" si="180"/>
        <v>0</v>
      </c>
      <c r="L209" s="23" t="str">
        <f t="shared" si="181"/>
        <v>0</v>
      </c>
      <c r="M209" s="10">
        <v>0.8</v>
      </c>
      <c r="N209" s="23">
        <f t="shared" si="182"/>
        <v>0</v>
      </c>
      <c r="O209" s="23">
        <f t="shared" si="183"/>
        <v>0.8</v>
      </c>
      <c r="P209" s="23" t="str">
        <f t="shared" si="184"/>
        <v/>
      </c>
      <c r="Q209" s="7">
        <v>1</v>
      </c>
      <c r="R209" s="6">
        <f t="shared" si="185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0"/>
        <v/>
      </c>
      <c r="BQ209" s="4" t="str">
        <f t="shared" si="200"/>
        <v/>
      </c>
      <c r="BR209" s="4" t="str">
        <f t="shared" si="200"/>
        <v/>
      </c>
      <c r="BS209" s="4">
        <f t="shared" si="198"/>
        <v>0</v>
      </c>
      <c r="BT209" s="4" t="str">
        <f t="shared" si="198"/>
        <v/>
      </c>
      <c r="BU209" s="4">
        <f t="shared" si="198"/>
        <v>0</v>
      </c>
      <c r="BV209" s="4" t="str">
        <f t="shared" si="198"/>
        <v/>
      </c>
      <c r="BW209" s="4">
        <f t="shared" si="198"/>
        <v>0</v>
      </c>
      <c r="BX209" s="4" t="str">
        <f t="shared" si="198"/>
        <v/>
      </c>
      <c r="BY209" s="4" t="str">
        <f t="shared" si="198"/>
        <v/>
      </c>
      <c r="BZ209" s="4" t="str">
        <f t="shared" si="198"/>
        <v/>
      </c>
      <c r="CA209" s="4" t="str">
        <f t="shared" si="198"/>
        <v/>
      </c>
      <c r="CB209" s="4" t="str">
        <f t="shared" si="198"/>
        <v/>
      </c>
      <c r="CC209" s="4" t="str">
        <f t="shared" si="198"/>
        <v/>
      </c>
      <c r="CD209" s="4" t="str">
        <f t="shared" si="198"/>
        <v/>
      </c>
      <c r="CE209" s="4" t="str">
        <f t="shared" si="198"/>
        <v/>
      </c>
      <c r="CF209" s="4" t="str">
        <f t="shared" si="198"/>
        <v/>
      </c>
      <c r="CG209" s="4" t="str">
        <f t="shared" si="198"/>
        <v/>
      </c>
      <c r="CH209" s="4" t="str">
        <f t="shared" si="198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7"/>
        <v/>
      </c>
      <c r="CU209" s="4" t="str">
        <f t="shared" si="197"/>
        <v/>
      </c>
      <c r="CV209" s="4" t="str">
        <f t="shared" si="197"/>
        <v/>
      </c>
      <c r="CW209" s="4" t="str">
        <f t="shared" si="197"/>
        <v/>
      </c>
      <c r="CX209" s="4" t="str">
        <f t="shared" si="196"/>
        <v/>
      </c>
      <c r="CY209" s="4" t="str">
        <f t="shared" si="196"/>
        <v/>
      </c>
      <c r="CZ209" s="4" t="str">
        <f t="shared" si="196"/>
        <v/>
      </c>
      <c r="DA209" s="4" t="str">
        <f t="shared" si="196"/>
        <v/>
      </c>
      <c r="DB209" s="4" t="str">
        <f t="shared" si="196"/>
        <v/>
      </c>
      <c r="DC209" s="4" t="str">
        <f t="shared" si="196"/>
        <v/>
      </c>
      <c r="EA209" s="9"/>
      <c r="EB209" s="9"/>
      <c r="EC209" s="9"/>
      <c r="ED209" s="9"/>
      <c r="EE209" s="9"/>
      <c r="EF209" s="9"/>
    </row>
    <row r="210" spans="1:215" s="1" customFormat="1" ht="14.25" hidden="1">
      <c r="A210" s="60">
        <v>30200004</v>
      </c>
      <c r="B210" s="96"/>
      <c r="C210" s="74" t="s">
        <v>167</v>
      </c>
      <c r="D210" s="5"/>
      <c r="E210" s="22">
        <v>5</v>
      </c>
      <c r="F210" s="23">
        <f t="shared" si="176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79"/>
        <v>0</v>
      </c>
      <c r="K210" s="23" t="str">
        <f t="shared" si="180"/>
        <v>0</v>
      </c>
      <c r="L210" s="23" t="str">
        <f t="shared" si="181"/>
        <v>0</v>
      </c>
      <c r="M210" s="10">
        <v>1.2</v>
      </c>
      <c r="N210" s="23">
        <f t="shared" si="182"/>
        <v>0</v>
      </c>
      <c r="O210" s="23">
        <f t="shared" si="183"/>
        <v>1.2</v>
      </c>
      <c r="P210" s="23" t="str">
        <f t="shared" si="184"/>
        <v/>
      </c>
      <c r="Q210" s="7">
        <v>1</v>
      </c>
      <c r="R210" s="6">
        <f t="shared" si="185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0"/>
        <v/>
      </c>
      <c r="BQ210" s="4" t="str">
        <f t="shared" si="200"/>
        <v/>
      </c>
      <c r="BR210" s="4" t="str">
        <f t="shared" si="200"/>
        <v/>
      </c>
      <c r="BS210" s="4">
        <f t="shared" si="198"/>
        <v>0</v>
      </c>
      <c r="BT210" s="4" t="str">
        <f t="shared" si="198"/>
        <v/>
      </c>
      <c r="BU210" s="4">
        <f t="shared" si="198"/>
        <v>0</v>
      </c>
      <c r="BV210" s="4" t="str">
        <f t="shared" si="198"/>
        <v/>
      </c>
      <c r="BW210" s="4">
        <f t="shared" si="198"/>
        <v>0</v>
      </c>
      <c r="BX210" s="4" t="str">
        <f t="shared" si="198"/>
        <v/>
      </c>
      <c r="BY210" s="4" t="str">
        <f t="shared" si="198"/>
        <v/>
      </c>
      <c r="BZ210" s="4" t="str">
        <f t="shared" si="198"/>
        <v/>
      </c>
      <c r="CA210" s="4" t="str">
        <f t="shared" si="198"/>
        <v/>
      </c>
      <c r="CB210" s="4" t="str">
        <f t="shared" si="198"/>
        <v/>
      </c>
      <c r="CC210" s="4" t="str">
        <f t="shared" si="198"/>
        <v/>
      </c>
      <c r="CD210" s="4" t="str">
        <f t="shared" si="198"/>
        <v/>
      </c>
      <c r="CE210" s="4" t="str">
        <f t="shared" si="198"/>
        <v/>
      </c>
      <c r="CF210" s="4" t="str">
        <f t="shared" si="198"/>
        <v/>
      </c>
      <c r="CG210" s="4" t="str">
        <f t="shared" si="198"/>
        <v/>
      </c>
      <c r="CH210" s="4" t="str">
        <f t="shared" si="198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7"/>
        <v/>
      </c>
      <c r="CU210" s="4" t="str">
        <f t="shared" si="197"/>
        <v/>
      </c>
      <c r="CV210" s="4" t="str">
        <f t="shared" si="197"/>
        <v/>
      </c>
      <c r="CW210" s="4" t="str">
        <f t="shared" si="197"/>
        <v/>
      </c>
      <c r="CX210" s="4" t="str">
        <f t="shared" si="196"/>
        <v/>
      </c>
      <c r="CY210" s="4" t="str">
        <f t="shared" si="196"/>
        <v/>
      </c>
      <c r="CZ210" s="4" t="str">
        <f t="shared" si="196"/>
        <v/>
      </c>
      <c r="DA210" s="4" t="str">
        <f t="shared" si="196"/>
        <v/>
      </c>
      <c r="DB210" s="4" t="str">
        <f t="shared" si="196"/>
        <v/>
      </c>
      <c r="DC210" s="4" t="str">
        <f t="shared" si="196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5" t="s">
        <v>174</v>
      </c>
      <c r="C211" s="74" t="s">
        <v>132</v>
      </c>
      <c r="D211" s="5"/>
      <c r="E211" s="22">
        <v>5.03</v>
      </c>
      <c r="F211" s="23">
        <f t="shared" si="176"/>
        <v>0</v>
      </c>
      <c r="G211" s="23">
        <f>+'[2]19'!$L$69</f>
        <v>3808.7999999999997</v>
      </c>
      <c r="H211" s="23">
        <f t="shared" si="189"/>
        <v>0</v>
      </c>
      <c r="I211" s="23">
        <f t="shared" si="190"/>
        <v>0</v>
      </c>
      <c r="J211" s="23">
        <f t="shared" si="179"/>
        <v>0</v>
      </c>
      <c r="K211" s="23" t="str">
        <f t="shared" si="180"/>
        <v>0</v>
      </c>
      <c r="L211" s="23">
        <f t="shared" si="181"/>
        <v>0</v>
      </c>
      <c r="M211" s="10">
        <v>0.3</v>
      </c>
      <c r="N211" s="23">
        <f t="shared" si="182"/>
        <v>0</v>
      </c>
      <c r="O211" s="23">
        <f t="shared" si="183"/>
        <v>0.3</v>
      </c>
      <c r="P211" s="23" t="str">
        <f t="shared" si="184"/>
        <v/>
      </c>
      <c r="Q211" s="7">
        <v>0.1</v>
      </c>
      <c r="R211" s="6">
        <f t="shared" si="185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0"/>
        <v/>
      </c>
      <c r="BQ211" s="4" t="str">
        <f t="shared" si="200"/>
        <v/>
      </c>
      <c r="BR211" s="4" t="str">
        <f t="shared" si="200"/>
        <v/>
      </c>
      <c r="BS211" s="4">
        <f t="shared" si="198"/>
        <v>0</v>
      </c>
      <c r="BT211" s="4" t="str">
        <f t="shared" si="198"/>
        <v/>
      </c>
      <c r="BU211" s="4">
        <f t="shared" si="198"/>
        <v>0</v>
      </c>
      <c r="BV211" s="4" t="str">
        <f t="shared" si="198"/>
        <v/>
      </c>
      <c r="BW211" s="4">
        <f t="shared" si="198"/>
        <v>0</v>
      </c>
      <c r="BX211" s="4" t="str">
        <f t="shared" si="198"/>
        <v/>
      </c>
      <c r="BY211" s="4" t="str">
        <f t="shared" si="198"/>
        <v/>
      </c>
      <c r="BZ211" s="4" t="str">
        <f t="shared" si="198"/>
        <v/>
      </c>
      <c r="CA211" s="4" t="str">
        <f t="shared" si="198"/>
        <v/>
      </c>
      <c r="CB211" s="4" t="str">
        <f t="shared" si="198"/>
        <v/>
      </c>
      <c r="CC211" s="4" t="str">
        <f t="shared" si="198"/>
        <v/>
      </c>
      <c r="CD211" s="4" t="str">
        <f t="shared" si="198"/>
        <v/>
      </c>
      <c r="CE211" s="4" t="str">
        <f t="shared" si="198"/>
        <v/>
      </c>
      <c r="CF211" s="4" t="str">
        <f t="shared" si="198"/>
        <v/>
      </c>
      <c r="CG211" s="4" t="str">
        <f t="shared" si="198"/>
        <v/>
      </c>
      <c r="CH211" s="4" t="str">
        <f t="shared" si="198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7"/>
        <v/>
      </c>
      <c r="CU211" s="4" t="str">
        <f t="shared" si="197"/>
        <v/>
      </c>
      <c r="CV211" s="4" t="str">
        <f t="shared" si="197"/>
        <v/>
      </c>
      <c r="CW211" s="4" t="str">
        <f t="shared" si="197"/>
        <v/>
      </c>
      <c r="CX211" s="4" t="str">
        <f t="shared" si="196"/>
        <v/>
      </c>
      <c r="CY211" s="4" t="str">
        <f t="shared" si="196"/>
        <v/>
      </c>
      <c r="CZ211" s="4" t="str">
        <f t="shared" si="196"/>
        <v/>
      </c>
      <c r="DA211" s="4" t="str">
        <f t="shared" si="196"/>
        <v/>
      </c>
      <c r="DB211" s="4" t="str">
        <f t="shared" si="196"/>
        <v/>
      </c>
      <c r="DC211" s="4" t="str">
        <f t="shared" si="196"/>
        <v/>
      </c>
    </row>
    <row r="212" spans="1:215" s="1" customFormat="1" ht="14.25" hidden="1">
      <c r="A212" s="60">
        <v>30400011</v>
      </c>
      <c r="B212" s="97"/>
      <c r="C212" s="74" t="s">
        <v>150</v>
      </c>
      <c r="D212" s="5"/>
      <c r="E212" s="22">
        <v>5.03</v>
      </c>
      <c r="F212" s="23">
        <f t="shared" si="176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79"/>
        <v>0</v>
      </c>
      <c r="K212" s="23" t="str">
        <f t="shared" si="180"/>
        <v>0</v>
      </c>
      <c r="L212" s="23" t="str">
        <f t="shared" si="181"/>
        <v>0</v>
      </c>
      <c r="M212" s="10">
        <v>0.3</v>
      </c>
      <c r="N212" s="23">
        <f t="shared" si="182"/>
        <v>0</v>
      </c>
      <c r="O212" s="23">
        <f t="shared" si="183"/>
        <v>0.3</v>
      </c>
      <c r="P212" s="23" t="str">
        <f t="shared" si="184"/>
        <v/>
      </c>
      <c r="Q212" s="7">
        <v>0.1</v>
      </c>
      <c r="R212" s="6">
        <f t="shared" si="185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0"/>
        <v/>
      </c>
      <c r="BQ212" s="4" t="str">
        <f t="shared" si="200"/>
        <v/>
      </c>
      <c r="BR212" s="4" t="str">
        <f t="shared" si="200"/>
        <v/>
      </c>
      <c r="BS212" s="4">
        <f t="shared" si="198"/>
        <v>0</v>
      </c>
      <c r="BT212" s="4" t="str">
        <f t="shared" si="198"/>
        <v/>
      </c>
      <c r="BU212" s="4">
        <f t="shared" si="198"/>
        <v>0</v>
      </c>
      <c r="BV212" s="4" t="str">
        <f t="shared" si="198"/>
        <v/>
      </c>
      <c r="BW212" s="4">
        <f t="shared" si="198"/>
        <v>0</v>
      </c>
      <c r="BX212" s="4" t="str">
        <f t="shared" si="198"/>
        <v/>
      </c>
      <c r="BY212" s="4" t="str">
        <f t="shared" si="198"/>
        <v/>
      </c>
      <c r="BZ212" s="4" t="str">
        <f t="shared" si="198"/>
        <v/>
      </c>
      <c r="CA212" s="4" t="str">
        <f t="shared" si="198"/>
        <v/>
      </c>
      <c r="CB212" s="4" t="str">
        <f t="shared" si="198"/>
        <v/>
      </c>
      <c r="CC212" s="4" t="str">
        <f t="shared" si="198"/>
        <v/>
      </c>
      <c r="CD212" s="4" t="str">
        <f t="shared" si="198"/>
        <v/>
      </c>
      <c r="CE212" s="4" t="str">
        <f t="shared" si="198"/>
        <v/>
      </c>
      <c r="CF212" s="4" t="str">
        <f t="shared" si="198"/>
        <v/>
      </c>
      <c r="CG212" s="4" t="str">
        <f t="shared" si="198"/>
        <v/>
      </c>
      <c r="CH212" s="4" t="str">
        <f t="shared" si="198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7"/>
        <v/>
      </c>
      <c r="CU212" s="4" t="str">
        <f t="shared" si="197"/>
        <v/>
      </c>
      <c r="CV212" s="4" t="str">
        <f t="shared" si="197"/>
        <v/>
      </c>
      <c r="CW212" s="4" t="str">
        <f t="shared" si="197"/>
        <v/>
      </c>
      <c r="CX212" s="4" t="str">
        <f t="shared" si="196"/>
        <v/>
      </c>
      <c r="CY212" s="4" t="str">
        <f t="shared" si="196"/>
        <v/>
      </c>
      <c r="CZ212" s="4" t="str">
        <f t="shared" si="196"/>
        <v/>
      </c>
      <c r="DA212" s="4" t="str">
        <f t="shared" si="196"/>
        <v/>
      </c>
      <c r="DB212" s="4" t="str">
        <f t="shared" si="196"/>
        <v/>
      </c>
      <c r="DC212" s="4" t="str">
        <f t="shared" si="196"/>
        <v/>
      </c>
    </row>
    <row r="213" spans="1:215" s="1" customFormat="1" ht="14.25" hidden="1">
      <c r="A213" s="60">
        <v>30400010</v>
      </c>
      <c r="B213" s="97"/>
      <c r="C213" s="78" t="s">
        <v>122</v>
      </c>
      <c r="D213" s="5"/>
      <c r="E213" s="22">
        <v>5.03</v>
      </c>
      <c r="F213" s="23">
        <f t="shared" si="176"/>
        <v>0</v>
      </c>
      <c r="G213" s="23"/>
      <c r="H213" s="23">
        <f t="shared" si="189"/>
        <v>0</v>
      </c>
      <c r="I213" s="23">
        <f t="shared" si="190"/>
        <v>0</v>
      </c>
      <c r="J213" s="23">
        <f t="shared" si="179"/>
        <v>0</v>
      </c>
      <c r="K213" s="23" t="str">
        <f t="shared" si="180"/>
        <v>0</v>
      </c>
      <c r="L213" s="23" t="str">
        <f t="shared" si="181"/>
        <v>0</v>
      </c>
      <c r="M213" s="10">
        <v>0.3</v>
      </c>
      <c r="N213" s="23">
        <f t="shared" si="182"/>
        <v>0</v>
      </c>
      <c r="O213" s="23">
        <f t="shared" si="183"/>
        <v>0.3</v>
      </c>
      <c r="P213" s="23" t="str">
        <f t="shared" si="184"/>
        <v/>
      </c>
      <c r="Q213" s="7">
        <v>0.1</v>
      </c>
      <c r="R213" s="6">
        <f t="shared" si="185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0"/>
        <v/>
      </c>
      <c r="BQ213" s="4" t="str">
        <f t="shared" si="200"/>
        <v/>
      </c>
      <c r="BR213" s="4" t="str">
        <f t="shared" si="200"/>
        <v/>
      </c>
      <c r="BS213" s="4">
        <f t="shared" si="198"/>
        <v>0</v>
      </c>
      <c r="BT213" s="4" t="str">
        <f t="shared" si="198"/>
        <v/>
      </c>
      <c r="BU213" s="4">
        <f t="shared" si="198"/>
        <v>0</v>
      </c>
      <c r="BV213" s="4" t="str">
        <f t="shared" si="198"/>
        <v/>
      </c>
      <c r="BW213" s="4">
        <f t="shared" si="198"/>
        <v>0</v>
      </c>
      <c r="BX213" s="4" t="str">
        <f t="shared" si="198"/>
        <v/>
      </c>
      <c r="BY213" s="4" t="str">
        <f t="shared" si="198"/>
        <v/>
      </c>
      <c r="BZ213" s="4" t="str">
        <f t="shared" si="198"/>
        <v/>
      </c>
      <c r="CA213" s="4" t="str">
        <f t="shared" si="198"/>
        <v/>
      </c>
      <c r="CB213" s="4" t="str">
        <f t="shared" si="198"/>
        <v/>
      </c>
      <c r="CC213" s="4" t="str">
        <f t="shared" si="198"/>
        <v/>
      </c>
      <c r="CD213" s="4" t="str">
        <f t="shared" si="198"/>
        <v/>
      </c>
      <c r="CE213" s="4" t="str">
        <f t="shared" si="198"/>
        <v/>
      </c>
      <c r="CF213" s="4" t="str">
        <f t="shared" si="198"/>
        <v/>
      </c>
      <c r="CG213" s="4" t="str">
        <f t="shared" si="198"/>
        <v/>
      </c>
      <c r="CH213" s="4" t="str">
        <f t="shared" si="198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7"/>
        <v/>
      </c>
      <c r="CU213" s="4" t="str">
        <f t="shared" si="197"/>
        <v/>
      </c>
      <c r="CV213" s="4" t="str">
        <f t="shared" si="197"/>
        <v/>
      </c>
      <c r="CW213" s="4" t="str">
        <f t="shared" si="197"/>
        <v/>
      </c>
      <c r="CX213" s="4" t="str">
        <f t="shared" si="196"/>
        <v/>
      </c>
      <c r="CY213" s="4" t="str">
        <f t="shared" si="196"/>
        <v/>
      </c>
      <c r="CZ213" s="4" t="str">
        <f t="shared" si="196"/>
        <v/>
      </c>
      <c r="DA213" s="4" t="str">
        <f t="shared" si="196"/>
        <v/>
      </c>
      <c r="DB213" s="4" t="str">
        <f t="shared" si="196"/>
        <v/>
      </c>
      <c r="DC213" s="4" t="str">
        <f t="shared" si="196"/>
        <v/>
      </c>
    </row>
    <row r="214" spans="1:215" s="1" customFormat="1" ht="15" hidden="1" customHeight="1">
      <c r="A214" s="60">
        <v>30400009</v>
      </c>
      <c r="B214" s="96"/>
      <c r="C214" s="78" t="s">
        <v>157</v>
      </c>
      <c r="D214" s="5"/>
      <c r="E214" s="22">
        <v>5.03</v>
      </c>
      <c r="F214" s="23">
        <f t="shared" si="176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79"/>
        <v>0</v>
      </c>
      <c r="K214" s="23" t="str">
        <f t="shared" si="180"/>
        <v>0</v>
      </c>
      <c r="L214" s="23" t="str">
        <f t="shared" si="181"/>
        <v>0</v>
      </c>
      <c r="M214" s="10">
        <v>0.3</v>
      </c>
      <c r="N214" s="23">
        <f t="shared" si="182"/>
        <v>0</v>
      </c>
      <c r="O214" s="23">
        <f t="shared" si="183"/>
        <v>0.3</v>
      </c>
      <c r="P214" s="23" t="str">
        <f t="shared" si="184"/>
        <v/>
      </c>
      <c r="Q214" s="7">
        <v>0.1</v>
      </c>
      <c r="R214" s="6">
        <f t="shared" si="185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0"/>
        <v/>
      </c>
      <c r="BQ214" s="4" t="str">
        <f t="shared" si="200"/>
        <v/>
      </c>
      <c r="BR214" s="4" t="str">
        <f t="shared" si="200"/>
        <v/>
      </c>
      <c r="BS214" s="4">
        <f t="shared" si="198"/>
        <v>0</v>
      </c>
      <c r="BT214" s="4" t="str">
        <f t="shared" si="198"/>
        <v/>
      </c>
      <c r="BU214" s="4">
        <f t="shared" si="198"/>
        <v>0</v>
      </c>
      <c r="BV214" s="4" t="str">
        <f t="shared" si="198"/>
        <v/>
      </c>
      <c r="BW214" s="4">
        <f t="shared" si="198"/>
        <v>0</v>
      </c>
      <c r="BX214" s="4" t="str">
        <f t="shared" si="198"/>
        <v/>
      </c>
      <c r="BY214" s="4" t="str">
        <f t="shared" si="198"/>
        <v/>
      </c>
      <c r="BZ214" s="4" t="str">
        <f t="shared" si="198"/>
        <v/>
      </c>
      <c r="CA214" s="4" t="str">
        <f t="shared" si="198"/>
        <v/>
      </c>
      <c r="CB214" s="4" t="str">
        <f t="shared" si="198"/>
        <v/>
      </c>
      <c r="CC214" s="4" t="str">
        <f t="shared" si="198"/>
        <v/>
      </c>
      <c r="CD214" s="4" t="str">
        <f t="shared" si="198"/>
        <v/>
      </c>
      <c r="CE214" s="4" t="str">
        <f t="shared" si="198"/>
        <v/>
      </c>
      <c r="CF214" s="4" t="str">
        <f t="shared" si="198"/>
        <v/>
      </c>
      <c r="CG214" s="4" t="str">
        <f t="shared" si="198"/>
        <v/>
      </c>
      <c r="CH214" s="4" t="str">
        <f t="shared" si="198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7"/>
        <v/>
      </c>
      <c r="CU214" s="4" t="str">
        <f t="shared" si="197"/>
        <v/>
      </c>
      <c r="CV214" s="4" t="str">
        <f t="shared" si="197"/>
        <v/>
      </c>
      <c r="CW214" s="4" t="str">
        <f t="shared" si="197"/>
        <v/>
      </c>
      <c r="CX214" s="4" t="str">
        <f t="shared" si="196"/>
        <v/>
      </c>
      <c r="CY214" s="4" t="str">
        <f t="shared" si="196"/>
        <v/>
      </c>
      <c r="CZ214" s="4" t="str">
        <f t="shared" si="196"/>
        <v/>
      </c>
      <c r="DA214" s="4" t="str">
        <f t="shared" si="196"/>
        <v/>
      </c>
      <c r="DB214" s="4" t="str">
        <f t="shared" si="196"/>
        <v/>
      </c>
      <c r="DC214" s="4" t="str">
        <f t="shared" si="196"/>
        <v/>
      </c>
    </row>
    <row r="215" spans="1:215" s="1" customFormat="1" ht="14.25" hidden="1">
      <c r="A215" s="60">
        <v>30400013</v>
      </c>
      <c r="B215" s="95" t="s">
        <v>175</v>
      </c>
      <c r="C215" s="74" t="s">
        <v>165</v>
      </c>
      <c r="D215" s="5"/>
      <c r="E215" s="22">
        <v>5.03</v>
      </c>
      <c r="F215" s="23">
        <f t="shared" si="176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79"/>
        <v>0</v>
      </c>
      <c r="K215" s="23" t="str">
        <f t="shared" si="180"/>
        <v>0</v>
      </c>
      <c r="L215" s="23" t="str">
        <f t="shared" si="181"/>
        <v>0</v>
      </c>
      <c r="M215" s="10">
        <v>0.5</v>
      </c>
      <c r="N215" s="23">
        <f t="shared" si="182"/>
        <v>0</v>
      </c>
      <c r="O215" s="23">
        <f t="shared" si="183"/>
        <v>0.5</v>
      </c>
      <c r="P215" s="23" t="str">
        <f t="shared" si="184"/>
        <v/>
      </c>
      <c r="Q215" s="7">
        <v>0.1</v>
      </c>
      <c r="R215" s="6">
        <f t="shared" si="185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0"/>
        <v/>
      </c>
      <c r="BQ215" s="4" t="str">
        <f t="shared" si="200"/>
        <v/>
      </c>
      <c r="BR215" s="4" t="str">
        <f t="shared" si="200"/>
        <v/>
      </c>
      <c r="BS215" s="4">
        <f t="shared" si="198"/>
        <v>0</v>
      </c>
      <c r="BT215" s="4" t="str">
        <f t="shared" si="198"/>
        <v/>
      </c>
      <c r="BU215" s="4">
        <f t="shared" si="198"/>
        <v>0</v>
      </c>
      <c r="BV215" s="4" t="str">
        <f t="shared" si="198"/>
        <v/>
      </c>
      <c r="BW215" s="4">
        <f t="shared" si="198"/>
        <v>0</v>
      </c>
      <c r="BX215" s="4" t="str">
        <f t="shared" si="198"/>
        <v/>
      </c>
      <c r="BY215" s="4" t="str">
        <f t="shared" si="198"/>
        <v/>
      </c>
      <c r="BZ215" s="4" t="str">
        <f t="shared" si="198"/>
        <v/>
      </c>
      <c r="CA215" s="4" t="str">
        <f t="shared" si="198"/>
        <v/>
      </c>
      <c r="CB215" s="4" t="str">
        <f t="shared" si="198"/>
        <v/>
      </c>
      <c r="CC215" s="4" t="str">
        <f t="shared" si="198"/>
        <v/>
      </c>
      <c r="CD215" s="4" t="str">
        <f t="shared" si="198"/>
        <v/>
      </c>
      <c r="CE215" s="4" t="str">
        <f t="shared" si="198"/>
        <v/>
      </c>
      <c r="CF215" s="4" t="str">
        <f t="shared" si="198"/>
        <v/>
      </c>
      <c r="CG215" s="4" t="str">
        <f t="shared" si="198"/>
        <v/>
      </c>
      <c r="CH215" s="4" t="str">
        <f t="shared" si="198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7"/>
        <v/>
      </c>
      <c r="CU215" s="4" t="str">
        <f t="shared" si="197"/>
        <v/>
      </c>
      <c r="CV215" s="4" t="str">
        <f t="shared" si="197"/>
        <v/>
      </c>
      <c r="CW215" s="4" t="str">
        <f t="shared" si="197"/>
        <v/>
      </c>
      <c r="CX215" s="4" t="str">
        <f t="shared" si="196"/>
        <v/>
      </c>
      <c r="CY215" s="4" t="str">
        <f t="shared" si="196"/>
        <v/>
      </c>
      <c r="CZ215" s="4" t="str">
        <f t="shared" si="196"/>
        <v/>
      </c>
      <c r="DA215" s="4" t="str">
        <f t="shared" si="196"/>
        <v/>
      </c>
      <c r="DB215" s="4" t="str">
        <f t="shared" si="196"/>
        <v/>
      </c>
      <c r="DC215" s="4" t="str">
        <f t="shared" si="196"/>
        <v/>
      </c>
    </row>
    <row r="216" spans="1:215" s="9" customFormat="1" ht="14.25" hidden="1">
      <c r="A216" s="60">
        <v>30400015</v>
      </c>
      <c r="B216" s="96"/>
      <c r="C216" s="29" t="s">
        <v>18</v>
      </c>
      <c r="D216" s="5"/>
      <c r="E216" s="22">
        <v>5.03</v>
      </c>
      <c r="F216" s="23">
        <f t="shared" si="176"/>
        <v>0</v>
      </c>
      <c r="G216" s="43"/>
      <c r="H216" s="23">
        <f t="shared" si="189"/>
        <v>0</v>
      </c>
      <c r="I216" s="23">
        <f t="shared" si="190"/>
        <v>0</v>
      </c>
      <c r="J216" s="23">
        <f t="shared" si="179"/>
        <v>0</v>
      </c>
      <c r="K216" s="23" t="str">
        <f t="shared" si="180"/>
        <v>0</v>
      </c>
      <c r="L216" s="23" t="str">
        <f t="shared" si="181"/>
        <v>0</v>
      </c>
      <c r="M216" s="3">
        <v>0.4</v>
      </c>
      <c r="N216" s="23">
        <f t="shared" si="182"/>
        <v>0</v>
      </c>
      <c r="O216" s="23">
        <f t="shared" si="183"/>
        <v>0.4</v>
      </c>
      <c r="P216" s="23" t="str">
        <f t="shared" si="184"/>
        <v/>
      </c>
      <c r="Q216" s="2">
        <v>0.1</v>
      </c>
      <c r="R216" s="6">
        <f t="shared" si="185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0"/>
        <v/>
      </c>
      <c r="BQ216" s="4" t="str">
        <f t="shared" si="200"/>
        <v/>
      </c>
      <c r="BR216" s="4" t="str">
        <f t="shared" si="200"/>
        <v/>
      </c>
      <c r="BS216" s="4">
        <f t="shared" si="198"/>
        <v>0</v>
      </c>
      <c r="BT216" s="4" t="str">
        <f t="shared" si="198"/>
        <v/>
      </c>
      <c r="BU216" s="4">
        <f t="shared" si="198"/>
        <v>0</v>
      </c>
      <c r="BV216" s="4" t="str">
        <f t="shared" si="198"/>
        <v/>
      </c>
      <c r="BW216" s="4">
        <f t="shared" si="198"/>
        <v>0</v>
      </c>
      <c r="BX216" s="4" t="str">
        <f t="shared" si="198"/>
        <v/>
      </c>
      <c r="BY216" s="4" t="str">
        <f t="shared" si="198"/>
        <v/>
      </c>
      <c r="BZ216" s="4" t="str">
        <f t="shared" si="198"/>
        <v/>
      </c>
      <c r="CA216" s="4" t="str">
        <f t="shared" si="198"/>
        <v/>
      </c>
      <c r="CB216" s="4" t="str">
        <f t="shared" si="198"/>
        <v/>
      </c>
      <c r="CC216" s="4" t="str">
        <f t="shared" si="198"/>
        <v/>
      </c>
      <c r="CD216" s="4" t="str">
        <f t="shared" si="198"/>
        <v/>
      </c>
      <c r="CE216" s="4" t="str">
        <f t="shared" si="198"/>
        <v/>
      </c>
      <c r="CF216" s="4" t="str">
        <f t="shared" si="198"/>
        <v/>
      </c>
      <c r="CG216" s="4" t="str">
        <f t="shared" si="198"/>
        <v/>
      </c>
      <c r="CH216" s="4" t="str">
        <f t="shared" si="198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7"/>
        <v/>
      </c>
      <c r="CU216" s="4" t="str">
        <f t="shared" si="197"/>
        <v/>
      </c>
      <c r="CV216" s="4" t="str">
        <f t="shared" si="197"/>
        <v/>
      </c>
      <c r="CW216" s="4" t="str">
        <f t="shared" si="197"/>
        <v/>
      </c>
      <c r="CX216" s="4" t="str">
        <f t="shared" si="196"/>
        <v/>
      </c>
      <c r="CY216" s="4" t="str">
        <f t="shared" si="196"/>
        <v/>
      </c>
      <c r="CZ216" s="4" t="str">
        <f t="shared" si="196"/>
        <v/>
      </c>
      <c r="DA216" s="4" t="str">
        <f t="shared" si="196"/>
        <v/>
      </c>
      <c r="DB216" s="4" t="str">
        <f t="shared" si="196"/>
        <v/>
      </c>
      <c r="DC216" s="4" t="str">
        <f t="shared" si="196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135" t="s">
        <v>176</v>
      </c>
      <c r="C217" s="74" t="s">
        <v>132</v>
      </c>
      <c r="D217" s="5"/>
      <c r="E217" s="22">
        <v>5.03</v>
      </c>
      <c r="F217" s="23">
        <f t="shared" si="176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79"/>
        <v>0</v>
      </c>
      <c r="K217" s="23" t="str">
        <f t="shared" si="180"/>
        <v>0</v>
      </c>
      <c r="L217" s="23" t="str">
        <f t="shared" si="181"/>
        <v>0</v>
      </c>
      <c r="M217" s="10">
        <v>0.4</v>
      </c>
      <c r="N217" s="23">
        <f t="shared" si="182"/>
        <v>0</v>
      </c>
      <c r="O217" s="23">
        <f t="shared" si="183"/>
        <v>0.4</v>
      </c>
      <c r="P217" s="23" t="str">
        <f t="shared" si="184"/>
        <v/>
      </c>
      <c r="Q217" s="7">
        <v>0.1</v>
      </c>
      <c r="R217" s="6">
        <f t="shared" si="185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0"/>
        <v/>
      </c>
      <c r="BQ217" s="4" t="str">
        <f t="shared" si="200"/>
        <v/>
      </c>
      <c r="BR217" s="4" t="str">
        <f t="shared" si="200"/>
        <v/>
      </c>
      <c r="BS217" s="4">
        <f t="shared" si="198"/>
        <v>0</v>
      </c>
      <c r="BT217" s="4" t="str">
        <f t="shared" si="198"/>
        <v/>
      </c>
      <c r="BU217" s="4">
        <f t="shared" si="198"/>
        <v>0</v>
      </c>
      <c r="BV217" s="4" t="str">
        <f t="shared" si="198"/>
        <v/>
      </c>
      <c r="BW217" s="4">
        <f t="shared" si="198"/>
        <v>0</v>
      </c>
      <c r="BX217" s="4" t="str">
        <f t="shared" si="198"/>
        <v/>
      </c>
      <c r="BY217" s="4" t="str">
        <f t="shared" si="198"/>
        <v/>
      </c>
      <c r="BZ217" s="4" t="str">
        <f t="shared" si="198"/>
        <v/>
      </c>
      <c r="CA217" s="4" t="str">
        <f t="shared" si="198"/>
        <v/>
      </c>
      <c r="CB217" s="4" t="str">
        <f t="shared" si="198"/>
        <v/>
      </c>
      <c r="CC217" s="4" t="str">
        <f t="shared" si="198"/>
        <v/>
      </c>
      <c r="CD217" s="4" t="str">
        <f t="shared" si="198"/>
        <v/>
      </c>
      <c r="CE217" s="4" t="str">
        <f t="shared" si="198"/>
        <v/>
      </c>
      <c r="CF217" s="4" t="str">
        <f t="shared" si="198"/>
        <v/>
      </c>
      <c r="CG217" s="4" t="str">
        <f t="shared" si="198"/>
        <v/>
      </c>
      <c r="CH217" s="4" t="str">
        <f t="shared" si="198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7"/>
        <v/>
      </c>
      <c r="CU217" s="4" t="str">
        <f t="shared" si="197"/>
        <v/>
      </c>
      <c r="CV217" s="4" t="str">
        <f t="shared" si="197"/>
        <v/>
      </c>
      <c r="CW217" s="4" t="str">
        <f t="shared" si="197"/>
        <v/>
      </c>
      <c r="CX217" s="4" t="str">
        <f t="shared" si="196"/>
        <v/>
      </c>
      <c r="CY217" s="4" t="str">
        <f t="shared" si="196"/>
        <v/>
      </c>
      <c r="CZ217" s="4" t="str">
        <f t="shared" si="196"/>
        <v/>
      </c>
      <c r="DA217" s="4" t="str">
        <f t="shared" si="196"/>
        <v/>
      </c>
      <c r="DB217" s="4" t="str">
        <f t="shared" si="196"/>
        <v/>
      </c>
      <c r="DC217" s="4" t="str">
        <f t="shared" si="196"/>
        <v/>
      </c>
    </row>
    <row r="218" spans="1:215" s="1" customFormat="1" ht="14.25" hidden="1">
      <c r="A218" s="60">
        <v>30400016</v>
      </c>
      <c r="B218" s="136"/>
      <c r="C218" s="74" t="s">
        <v>156</v>
      </c>
      <c r="D218" s="5"/>
      <c r="E218" s="22">
        <v>5.03</v>
      </c>
      <c r="F218" s="23">
        <f t="shared" si="176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79"/>
        <v>0</v>
      </c>
      <c r="K218" s="23" t="str">
        <f t="shared" si="180"/>
        <v>0</v>
      </c>
      <c r="L218" s="23" t="str">
        <f t="shared" si="181"/>
        <v>0</v>
      </c>
      <c r="M218" s="10">
        <v>0.4</v>
      </c>
      <c r="N218" s="23">
        <f t="shared" si="182"/>
        <v>0</v>
      </c>
      <c r="O218" s="23">
        <f t="shared" si="183"/>
        <v>0.4</v>
      </c>
      <c r="P218" s="23" t="str">
        <f t="shared" si="184"/>
        <v/>
      </c>
      <c r="Q218" s="7">
        <v>0.1</v>
      </c>
      <c r="R218" s="6">
        <f t="shared" si="185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0"/>
        <v/>
      </c>
      <c r="BQ218" s="4" t="str">
        <f t="shared" si="200"/>
        <v/>
      </c>
      <c r="BR218" s="4" t="str">
        <f t="shared" si="200"/>
        <v/>
      </c>
      <c r="BS218" s="4">
        <f t="shared" si="198"/>
        <v>0</v>
      </c>
      <c r="BT218" s="4" t="str">
        <f t="shared" si="198"/>
        <v/>
      </c>
      <c r="BU218" s="4">
        <f t="shared" si="198"/>
        <v>0</v>
      </c>
      <c r="BV218" s="4" t="str">
        <f t="shared" si="198"/>
        <v/>
      </c>
      <c r="BW218" s="4">
        <f t="shared" si="198"/>
        <v>0</v>
      </c>
      <c r="BX218" s="4" t="str">
        <f t="shared" si="198"/>
        <v/>
      </c>
      <c r="BY218" s="4" t="str">
        <f t="shared" si="198"/>
        <v/>
      </c>
      <c r="BZ218" s="4" t="str">
        <f t="shared" si="198"/>
        <v/>
      </c>
      <c r="CA218" s="4" t="str">
        <f t="shared" si="198"/>
        <v/>
      </c>
      <c r="CB218" s="4" t="str">
        <f t="shared" si="198"/>
        <v/>
      </c>
      <c r="CC218" s="4" t="str">
        <f t="shared" si="198"/>
        <v/>
      </c>
      <c r="CD218" s="4" t="str">
        <f t="shared" si="198"/>
        <v/>
      </c>
      <c r="CE218" s="4" t="str">
        <f t="shared" si="198"/>
        <v/>
      </c>
      <c r="CF218" s="4" t="str">
        <f t="shared" si="198"/>
        <v/>
      </c>
      <c r="CG218" s="4" t="str">
        <f t="shared" si="198"/>
        <v/>
      </c>
      <c r="CH218" s="4" t="str">
        <f t="shared" si="198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7"/>
        <v/>
      </c>
      <c r="CU218" s="4" t="str">
        <f t="shared" si="197"/>
        <v/>
      </c>
      <c r="CV218" s="4" t="str">
        <f t="shared" si="197"/>
        <v/>
      </c>
      <c r="CW218" s="4" t="str">
        <f t="shared" si="197"/>
        <v/>
      </c>
      <c r="CX218" s="4" t="str">
        <f t="shared" si="196"/>
        <v/>
      </c>
      <c r="CY218" s="4" t="str">
        <f t="shared" si="196"/>
        <v/>
      </c>
      <c r="CZ218" s="4" t="str">
        <f t="shared" si="196"/>
        <v/>
      </c>
      <c r="DA218" s="4" t="str">
        <f t="shared" si="196"/>
        <v/>
      </c>
      <c r="DB218" s="4" t="str">
        <f t="shared" si="196"/>
        <v/>
      </c>
      <c r="DC218" s="4" t="str">
        <f t="shared" si="196"/>
        <v/>
      </c>
    </row>
    <row r="219" spans="1:215" s="1" customFormat="1" ht="14.25" hidden="1">
      <c r="A219" s="60">
        <v>30400017</v>
      </c>
      <c r="B219" s="137"/>
      <c r="C219" s="74" t="s">
        <v>169</v>
      </c>
      <c r="D219" s="5"/>
      <c r="E219" s="22">
        <v>5.03</v>
      </c>
      <c r="F219" s="23">
        <f t="shared" si="176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ref="J219:J282" si="201">F219+H219</f>
        <v>0</v>
      </c>
      <c r="K219" s="23" t="str">
        <f t="shared" ref="K219:K282" si="202">IF(ISERROR(H219/J219*100),"0",(H219/J219*100))</f>
        <v>0</v>
      </c>
      <c r="L219" s="23" t="str">
        <f t="shared" ref="L219:L282" si="203">IF(ISERROR(I219/G219*100),"0",(I219/G219*100))</f>
        <v>0</v>
      </c>
      <c r="M219" s="10">
        <v>0.5</v>
      </c>
      <c r="N219" s="23">
        <f t="shared" ref="N219:N282" si="204">J219*M219/100</f>
        <v>0</v>
      </c>
      <c r="O219" s="23">
        <f t="shared" ref="O219:O282" si="205">IF(ISERROR(M219-K219-L219),"",(M219-K219-L219))</f>
        <v>0.5</v>
      </c>
      <c r="P219" s="23" t="str">
        <f t="shared" si="184"/>
        <v/>
      </c>
      <c r="Q219" s="7">
        <v>0.1</v>
      </c>
      <c r="R219" s="6">
        <f t="shared" si="185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0"/>
        <v/>
      </c>
      <c r="BQ219" s="4" t="str">
        <f t="shared" si="200"/>
        <v/>
      </c>
      <c r="BR219" s="4" t="str">
        <f t="shared" si="200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ref="CD219:CS274" si="206">IF(ISERROR(AR219/Z219*100),"",(AR219/Z219*100))</f>
        <v/>
      </c>
      <c r="CG219" s="4" t="str">
        <f t="shared" si="206"/>
        <v/>
      </c>
      <c r="CH219" s="4" t="str">
        <f t="shared" si="206"/>
        <v/>
      </c>
      <c r="CI219" s="4" t="str">
        <f t="shared" si="206"/>
        <v/>
      </c>
      <c r="CJ219" s="4" t="str">
        <f t="shared" si="206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7"/>
        <v/>
      </c>
      <c r="CU219" s="4" t="str">
        <f t="shared" si="197"/>
        <v/>
      </c>
      <c r="CV219" s="4" t="str">
        <f t="shared" si="197"/>
        <v/>
      </c>
      <c r="CW219" s="4" t="str">
        <f t="shared" si="197"/>
        <v/>
      </c>
      <c r="CX219" s="4" t="str">
        <f t="shared" si="196"/>
        <v/>
      </c>
      <c r="CY219" s="4" t="str">
        <f t="shared" si="196"/>
        <v/>
      </c>
      <c r="CZ219" s="4" t="str">
        <f t="shared" si="196"/>
        <v/>
      </c>
      <c r="DA219" s="4" t="str">
        <f t="shared" si="196"/>
        <v/>
      </c>
      <c r="DB219" s="4" t="str">
        <f t="shared" si="196"/>
        <v/>
      </c>
      <c r="DC219" s="4" t="str">
        <f t="shared" si="196"/>
        <v/>
      </c>
    </row>
    <row r="220" spans="1:215" s="1" customFormat="1" ht="15" hidden="1" customHeight="1">
      <c r="A220" s="60">
        <v>30600002</v>
      </c>
      <c r="B220" s="95" t="s">
        <v>177</v>
      </c>
      <c r="C220" s="38" t="s">
        <v>122</v>
      </c>
      <c r="D220" s="5"/>
      <c r="E220" s="53">
        <v>5.03</v>
      </c>
      <c r="F220" s="23">
        <f t="shared" si="176"/>
        <v>0</v>
      </c>
      <c r="G220" s="23"/>
      <c r="H220" s="23">
        <f t="shared" ref="H220:H283" si="207">SUM(AB220:BA220)</f>
        <v>0</v>
      </c>
      <c r="I220" s="23">
        <f t="shared" ref="I220:I283" si="208">SUM(BB220:BO220)</f>
        <v>0</v>
      </c>
      <c r="J220" s="23">
        <f t="shared" si="201"/>
        <v>0</v>
      </c>
      <c r="K220" s="23" t="str">
        <f t="shared" si="202"/>
        <v>0</v>
      </c>
      <c r="L220" s="23" t="str">
        <f t="shared" si="203"/>
        <v>0</v>
      </c>
      <c r="M220" s="10">
        <v>0.2</v>
      </c>
      <c r="N220" s="23">
        <f t="shared" si="204"/>
        <v>0</v>
      </c>
      <c r="O220" s="23">
        <f t="shared" si="205"/>
        <v>0.2</v>
      </c>
      <c r="P220" s="23" t="str">
        <f t="shared" si="184"/>
        <v/>
      </c>
      <c r="Q220" s="7">
        <v>0.1</v>
      </c>
      <c r="R220" s="6">
        <f t="shared" si="185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0"/>
        <v/>
      </c>
      <c r="BQ220" s="4" t="str">
        <f t="shared" si="200"/>
        <v/>
      </c>
      <c r="BR220" s="4" t="str">
        <f t="shared" si="200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6"/>
        <v/>
      </c>
      <c r="CE220" s="4" t="str">
        <f t="shared" si="206"/>
        <v/>
      </c>
      <c r="CF220" s="4" t="str">
        <f t="shared" si="206"/>
        <v/>
      </c>
      <c r="CG220" s="4" t="str">
        <f t="shared" si="206"/>
        <v/>
      </c>
      <c r="CH220" s="4" t="str">
        <f t="shared" si="206"/>
        <v/>
      </c>
      <c r="CI220" s="4" t="str">
        <f t="shared" si="206"/>
        <v/>
      </c>
      <c r="CJ220" s="4" t="str">
        <f t="shared" si="206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7"/>
        <v/>
      </c>
      <c r="CU220" s="4" t="str">
        <f t="shared" si="197"/>
        <v/>
      </c>
      <c r="CV220" s="4" t="str">
        <f t="shared" si="197"/>
        <v/>
      </c>
      <c r="CW220" s="4" t="str">
        <f t="shared" si="197"/>
        <v/>
      </c>
      <c r="CX220" s="4" t="str">
        <f t="shared" si="196"/>
        <v/>
      </c>
      <c r="CY220" s="4" t="str">
        <f t="shared" si="196"/>
        <v/>
      </c>
      <c r="CZ220" s="4" t="str">
        <f t="shared" si="196"/>
        <v/>
      </c>
      <c r="DA220" s="4" t="str">
        <f t="shared" si="196"/>
        <v/>
      </c>
      <c r="DB220" s="4" t="str">
        <f t="shared" si="196"/>
        <v/>
      </c>
      <c r="DC220" s="4" t="str">
        <f t="shared" si="196"/>
        <v/>
      </c>
    </row>
    <row r="221" spans="1:215" s="1" customFormat="1" ht="15" hidden="1" customHeight="1">
      <c r="A221" s="60">
        <v>30600004</v>
      </c>
      <c r="B221" s="97"/>
      <c r="C221" s="38" t="s">
        <v>132</v>
      </c>
      <c r="D221" s="5"/>
      <c r="E221" s="53">
        <v>5.03</v>
      </c>
      <c r="F221" s="23">
        <f t="shared" ref="F221:F284" si="209">E221*D221</f>
        <v>0</v>
      </c>
      <c r="G221" s="23"/>
      <c r="H221" s="23">
        <f t="shared" si="207"/>
        <v>0</v>
      </c>
      <c r="I221" s="23">
        <f t="shared" si="208"/>
        <v>0</v>
      </c>
      <c r="J221" s="23">
        <f t="shared" si="201"/>
        <v>0</v>
      </c>
      <c r="K221" s="23" t="str">
        <f t="shared" si="202"/>
        <v>0</v>
      </c>
      <c r="L221" s="23" t="str">
        <f t="shared" si="203"/>
        <v>0</v>
      </c>
      <c r="M221" s="10">
        <v>0.2</v>
      </c>
      <c r="N221" s="23">
        <f t="shared" si="204"/>
        <v>0</v>
      </c>
      <c r="O221" s="23">
        <f t="shared" si="205"/>
        <v>0.2</v>
      </c>
      <c r="P221" s="23" t="str">
        <f t="shared" ref="P221:P284" si="210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11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0"/>
        <v/>
      </c>
      <c r="BQ221" s="4" t="str">
        <f t="shared" si="200"/>
        <v/>
      </c>
      <c r="BR221" s="4" t="str">
        <f t="shared" si="200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6"/>
        <v/>
      </c>
      <c r="CE221" s="4" t="str">
        <f t="shared" si="206"/>
        <v/>
      </c>
      <c r="CF221" s="4" t="str">
        <f t="shared" si="206"/>
        <v/>
      </c>
      <c r="CG221" s="4" t="str">
        <f t="shared" si="206"/>
        <v/>
      </c>
      <c r="CH221" s="4" t="str">
        <f t="shared" si="206"/>
        <v/>
      </c>
      <c r="CI221" s="4" t="str">
        <f t="shared" si="206"/>
        <v/>
      </c>
      <c r="CJ221" s="4" t="str">
        <f t="shared" si="206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7"/>
        <v/>
      </c>
      <c r="CU221" s="4" t="str">
        <f t="shared" si="197"/>
        <v/>
      </c>
      <c r="CV221" s="4" t="str">
        <f t="shared" si="197"/>
        <v/>
      </c>
      <c r="CW221" s="4" t="str">
        <f t="shared" si="197"/>
        <v/>
      </c>
      <c r="CX221" s="4" t="str">
        <f t="shared" si="196"/>
        <v/>
      </c>
      <c r="CY221" s="4" t="str">
        <f t="shared" si="196"/>
        <v/>
      </c>
      <c r="CZ221" s="4" t="str">
        <f t="shared" si="196"/>
        <v/>
      </c>
      <c r="DA221" s="4" t="str">
        <f t="shared" si="196"/>
        <v/>
      </c>
      <c r="DB221" s="4" t="str">
        <f t="shared" si="196"/>
        <v/>
      </c>
      <c r="DC221" s="4" t="str">
        <f t="shared" si="196"/>
        <v/>
      </c>
    </row>
    <row r="222" spans="1:215" s="1" customFormat="1" ht="15" hidden="1" customHeight="1">
      <c r="A222" s="60">
        <v>30600003</v>
      </c>
      <c r="B222" s="97"/>
      <c r="C222" s="38" t="s">
        <v>178</v>
      </c>
      <c r="D222" s="5"/>
      <c r="E222" s="53">
        <v>5.03</v>
      </c>
      <c r="F222" s="23">
        <f t="shared" si="209"/>
        <v>0</v>
      </c>
      <c r="G222" s="23"/>
      <c r="H222" s="23">
        <f t="shared" si="207"/>
        <v>0</v>
      </c>
      <c r="I222" s="23">
        <f t="shared" si="208"/>
        <v>0</v>
      </c>
      <c r="J222" s="23">
        <f t="shared" si="201"/>
        <v>0</v>
      </c>
      <c r="K222" s="23" t="str">
        <f t="shared" si="202"/>
        <v>0</v>
      </c>
      <c r="L222" s="23" t="str">
        <f t="shared" si="203"/>
        <v>0</v>
      </c>
      <c r="M222" s="10">
        <v>0.2</v>
      </c>
      <c r="N222" s="23">
        <f t="shared" si="204"/>
        <v>0</v>
      </c>
      <c r="O222" s="23">
        <f t="shared" si="205"/>
        <v>0.2</v>
      </c>
      <c r="P222" s="23" t="str">
        <f t="shared" si="210"/>
        <v/>
      </c>
      <c r="Q222" s="7">
        <v>0.1</v>
      </c>
      <c r="R222" s="6">
        <f t="shared" si="21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0"/>
        <v/>
      </c>
      <c r="BQ222" s="4" t="str">
        <f t="shared" si="200"/>
        <v/>
      </c>
      <c r="BR222" s="4" t="str">
        <f t="shared" si="200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6"/>
        <v/>
      </c>
      <c r="CE222" s="4" t="str">
        <f t="shared" si="206"/>
        <v/>
      </c>
      <c r="CF222" s="4" t="str">
        <f t="shared" si="206"/>
        <v/>
      </c>
      <c r="CG222" s="4" t="str">
        <f t="shared" si="206"/>
        <v/>
      </c>
      <c r="CH222" s="4" t="str">
        <f t="shared" si="206"/>
        <v/>
      </c>
      <c r="CI222" s="4" t="str">
        <f t="shared" si="206"/>
        <v/>
      </c>
      <c r="CJ222" s="4" t="str">
        <f t="shared" si="206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7"/>
        <v/>
      </c>
      <c r="CU222" s="4" t="str">
        <f t="shared" si="197"/>
        <v/>
      </c>
      <c r="CV222" s="4" t="str">
        <f t="shared" si="197"/>
        <v/>
      </c>
      <c r="CW222" s="4" t="str">
        <f t="shared" si="197"/>
        <v/>
      </c>
      <c r="CX222" s="4" t="str">
        <f t="shared" si="196"/>
        <v/>
      </c>
      <c r="CY222" s="4" t="str">
        <f t="shared" si="196"/>
        <v/>
      </c>
      <c r="CZ222" s="4" t="str">
        <f t="shared" si="196"/>
        <v/>
      </c>
      <c r="DA222" s="4" t="str">
        <f t="shared" si="196"/>
        <v/>
      </c>
      <c r="DB222" s="4" t="str">
        <f t="shared" si="196"/>
        <v/>
      </c>
      <c r="DC222" s="4" t="str">
        <f t="shared" si="196"/>
        <v/>
      </c>
    </row>
    <row r="223" spans="1:215" s="1" customFormat="1" ht="15" hidden="1" customHeight="1">
      <c r="A223" s="60">
        <v>30600001</v>
      </c>
      <c r="B223" s="96"/>
      <c r="C223" s="38" t="s">
        <v>179</v>
      </c>
      <c r="D223" s="5"/>
      <c r="E223" s="53">
        <v>5.03</v>
      </c>
      <c r="F223" s="23">
        <f t="shared" si="209"/>
        <v>0</v>
      </c>
      <c r="G223" s="23"/>
      <c r="H223" s="23">
        <f t="shared" si="207"/>
        <v>0</v>
      </c>
      <c r="I223" s="23">
        <f t="shared" si="208"/>
        <v>0</v>
      </c>
      <c r="J223" s="23">
        <f t="shared" si="201"/>
        <v>0</v>
      </c>
      <c r="K223" s="23" t="str">
        <f t="shared" si="202"/>
        <v>0</v>
      </c>
      <c r="L223" s="23" t="str">
        <f t="shared" si="203"/>
        <v>0</v>
      </c>
      <c r="M223" s="10">
        <v>0.2</v>
      </c>
      <c r="N223" s="23">
        <f t="shared" si="204"/>
        <v>0</v>
      </c>
      <c r="O223" s="23">
        <f t="shared" si="205"/>
        <v>0.2</v>
      </c>
      <c r="P223" s="23" t="str">
        <f t="shared" si="210"/>
        <v/>
      </c>
      <c r="Q223" s="7">
        <v>0.1</v>
      </c>
      <c r="R223" s="6">
        <f t="shared" si="211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0"/>
        <v/>
      </c>
      <c r="BQ223" s="4" t="str">
        <f t="shared" si="200"/>
        <v/>
      </c>
      <c r="BR223" s="4" t="str">
        <f t="shared" si="200"/>
        <v/>
      </c>
      <c r="BS223" s="4">
        <f t="shared" si="200"/>
        <v>0</v>
      </c>
      <c r="BT223" s="4" t="str">
        <f t="shared" si="200"/>
        <v/>
      </c>
      <c r="BU223" s="4">
        <f t="shared" si="200"/>
        <v>0</v>
      </c>
      <c r="BV223" s="4" t="str">
        <f t="shared" si="200"/>
        <v/>
      </c>
      <c r="BW223" s="4">
        <f t="shared" si="200"/>
        <v>0</v>
      </c>
      <c r="BX223" s="4" t="str">
        <f t="shared" si="200"/>
        <v/>
      </c>
      <c r="BY223" s="4" t="str">
        <f t="shared" si="200"/>
        <v/>
      </c>
      <c r="BZ223" s="4" t="str">
        <f t="shared" si="200"/>
        <v/>
      </c>
      <c r="CA223" s="4" t="str">
        <f t="shared" si="200"/>
        <v/>
      </c>
      <c r="CB223" s="4" t="str">
        <f t="shared" si="200"/>
        <v/>
      </c>
      <c r="CC223" s="4" t="str">
        <f t="shared" si="200"/>
        <v/>
      </c>
      <c r="CD223" s="4" t="str">
        <f t="shared" si="206"/>
        <v/>
      </c>
      <c r="CE223" s="4" t="str">
        <f t="shared" si="206"/>
        <v/>
      </c>
      <c r="CF223" s="4" t="str">
        <f t="shared" si="206"/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7"/>
        <v/>
      </c>
      <c r="CU223" s="4" t="str">
        <f t="shared" si="197"/>
        <v/>
      </c>
      <c r="CV223" s="4" t="str">
        <f t="shared" si="197"/>
        <v/>
      </c>
      <c r="CW223" s="4" t="str">
        <f t="shared" si="197"/>
        <v/>
      </c>
      <c r="CX223" s="4" t="str">
        <f t="shared" si="196"/>
        <v/>
      </c>
      <c r="CY223" s="4" t="str">
        <f t="shared" si="196"/>
        <v/>
      </c>
      <c r="CZ223" s="4" t="str">
        <f t="shared" si="196"/>
        <v/>
      </c>
      <c r="DA223" s="4" t="str">
        <f t="shared" si="196"/>
        <v/>
      </c>
      <c r="DB223" s="4" t="str">
        <f t="shared" si="196"/>
        <v/>
      </c>
      <c r="DC223" s="4" t="str">
        <f t="shared" si="196"/>
        <v/>
      </c>
    </row>
    <row r="224" spans="1:215" s="1" customFormat="1" ht="15" hidden="1" customHeight="1">
      <c r="A224" s="60">
        <v>30600006</v>
      </c>
      <c r="B224" s="95" t="s">
        <v>180</v>
      </c>
      <c r="C224" s="38" t="s">
        <v>122</v>
      </c>
      <c r="D224" s="5"/>
      <c r="E224" s="53">
        <v>10</v>
      </c>
      <c r="F224" s="23">
        <f t="shared" si="209"/>
        <v>0</v>
      </c>
      <c r="G224" s="23"/>
      <c r="H224" s="23">
        <f t="shared" si="207"/>
        <v>0</v>
      </c>
      <c r="I224" s="23">
        <f t="shared" si="208"/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0.2</v>
      </c>
      <c r="N224" s="23">
        <f t="shared" si="204"/>
        <v>0</v>
      </c>
      <c r="O224" s="23">
        <f t="shared" si="205"/>
        <v>0.2</v>
      </c>
      <c r="P224" s="23" t="str">
        <f t="shared" si="210"/>
        <v/>
      </c>
      <c r="Q224" s="7">
        <v>0.1</v>
      </c>
      <c r="R224" s="6">
        <f t="shared" si="211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0"/>
        <v/>
      </c>
      <c r="BQ224" s="4" t="str">
        <f t="shared" si="200"/>
        <v/>
      </c>
      <c r="BR224" s="4" t="str">
        <f t="shared" si="200"/>
        <v/>
      </c>
      <c r="BS224" s="4">
        <f t="shared" si="200"/>
        <v>0</v>
      </c>
      <c r="BT224" s="4" t="str">
        <f t="shared" si="200"/>
        <v/>
      </c>
      <c r="BU224" s="4">
        <f t="shared" si="200"/>
        <v>0</v>
      </c>
      <c r="BV224" s="4" t="str">
        <f t="shared" si="200"/>
        <v/>
      </c>
      <c r="BW224" s="4">
        <f t="shared" si="200"/>
        <v>0</v>
      </c>
      <c r="BX224" s="4" t="str">
        <f t="shared" si="200"/>
        <v/>
      </c>
      <c r="BY224" s="4" t="str">
        <f t="shared" si="200"/>
        <v/>
      </c>
      <c r="BZ224" s="4" t="str">
        <f t="shared" si="200"/>
        <v/>
      </c>
      <c r="CA224" s="4" t="str">
        <f t="shared" si="200"/>
        <v/>
      </c>
      <c r="CB224" s="4" t="str">
        <f t="shared" si="200"/>
        <v/>
      </c>
      <c r="CC224" s="4" t="str">
        <f t="shared" si="200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7"/>
        <v/>
      </c>
      <c r="CU224" s="4" t="str">
        <f t="shared" si="197"/>
        <v/>
      </c>
      <c r="CV224" s="4" t="str">
        <f t="shared" si="197"/>
        <v/>
      </c>
      <c r="CW224" s="4" t="str">
        <f t="shared" si="197"/>
        <v/>
      </c>
      <c r="CX224" s="4" t="str">
        <f t="shared" si="196"/>
        <v/>
      </c>
      <c r="CY224" s="4" t="str">
        <f t="shared" si="196"/>
        <v/>
      </c>
      <c r="CZ224" s="4" t="str">
        <f t="shared" si="196"/>
        <v/>
      </c>
      <c r="DA224" s="4" t="str">
        <f t="shared" si="196"/>
        <v/>
      </c>
      <c r="DB224" s="4" t="str">
        <f t="shared" si="196"/>
        <v/>
      </c>
      <c r="DC224" s="4" t="str">
        <f t="shared" si="196"/>
        <v/>
      </c>
    </row>
    <row r="225" spans="1:215" s="1" customFormat="1" ht="15" hidden="1" customHeight="1">
      <c r="A225" s="60">
        <v>30600008</v>
      </c>
      <c r="B225" s="97"/>
      <c r="C225" s="38" t="s">
        <v>132</v>
      </c>
      <c r="D225" s="5"/>
      <c r="E225" s="53">
        <v>10</v>
      </c>
      <c r="F225" s="23">
        <f t="shared" si="209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4"/>
        <v>0</v>
      </c>
      <c r="O225" s="23">
        <f t="shared" si="205"/>
        <v>0.2</v>
      </c>
      <c r="P225" s="23" t="str">
        <f t="shared" si="210"/>
        <v/>
      </c>
      <c r="Q225" s="7">
        <v>0.1</v>
      </c>
      <c r="R225" s="6">
        <f t="shared" si="211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0"/>
        <v/>
      </c>
      <c r="BQ225" s="4" t="str">
        <f t="shared" si="200"/>
        <v/>
      </c>
      <c r="BR225" s="4" t="str">
        <f t="shared" si="200"/>
        <v/>
      </c>
      <c r="BS225" s="4">
        <f t="shared" si="200"/>
        <v>0</v>
      </c>
      <c r="BT225" s="4" t="str">
        <f t="shared" si="200"/>
        <v/>
      </c>
      <c r="BU225" s="4">
        <f t="shared" si="200"/>
        <v>0</v>
      </c>
      <c r="BV225" s="4" t="str">
        <f t="shared" si="200"/>
        <v/>
      </c>
      <c r="BW225" s="4">
        <f t="shared" si="200"/>
        <v>0</v>
      </c>
      <c r="BX225" s="4" t="str">
        <f t="shared" si="200"/>
        <v/>
      </c>
      <c r="BY225" s="4" t="str">
        <f t="shared" si="200"/>
        <v/>
      </c>
      <c r="BZ225" s="4" t="str">
        <f t="shared" si="200"/>
        <v/>
      </c>
      <c r="CA225" s="4" t="str">
        <f t="shared" si="200"/>
        <v/>
      </c>
      <c r="CB225" s="4" t="str">
        <f t="shared" si="200"/>
        <v/>
      </c>
      <c r="CC225" s="4" t="str">
        <f t="shared" si="200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7"/>
        <v/>
      </c>
      <c r="CU225" s="4" t="str">
        <f t="shared" si="197"/>
        <v/>
      </c>
      <c r="CV225" s="4" t="str">
        <f t="shared" si="197"/>
        <v/>
      </c>
      <c r="CW225" s="4" t="str">
        <f t="shared" si="197"/>
        <v/>
      </c>
      <c r="CX225" s="4" t="str">
        <f t="shared" si="196"/>
        <v/>
      </c>
      <c r="CY225" s="4" t="str">
        <f t="shared" si="196"/>
        <v/>
      </c>
      <c r="CZ225" s="4" t="str">
        <f t="shared" si="196"/>
        <v/>
      </c>
      <c r="DA225" s="4" t="str">
        <f t="shared" si="196"/>
        <v/>
      </c>
      <c r="DB225" s="4" t="str">
        <f t="shared" si="196"/>
        <v/>
      </c>
      <c r="DC225" s="4" t="str">
        <f t="shared" si="196"/>
        <v/>
      </c>
    </row>
    <row r="226" spans="1:215" s="1" customFormat="1" ht="15" customHeight="1">
      <c r="A226" s="60">
        <v>30600007</v>
      </c>
      <c r="B226" s="97"/>
      <c r="C226" s="38" t="s">
        <v>178</v>
      </c>
      <c r="D226" s="5">
        <v>227</v>
      </c>
      <c r="E226" s="53">
        <v>10</v>
      </c>
      <c r="F226" s="23">
        <f t="shared" si="209"/>
        <v>2270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2270</v>
      </c>
      <c r="K226" s="23">
        <f t="shared" si="202"/>
        <v>0</v>
      </c>
      <c r="L226" s="23" t="str">
        <f t="shared" si="203"/>
        <v>0</v>
      </c>
      <c r="M226" s="10">
        <v>0.2</v>
      </c>
      <c r="N226" s="23">
        <f t="shared" si="204"/>
        <v>4.54</v>
      </c>
      <c r="O226" s="23">
        <f t="shared" si="205"/>
        <v>0.2</v>
      </c>
      <c r="P226" s="23">
        <f t="shared" si="210"/>
        <v>0</v>
      </c>
      <c r="Q226" s="7">
        <v>0.1</v>
      </c>
      <c r="R226" s="6">
        <f t="shared" si="211"/>
        <v>0.22700000000000001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>
        <f t="shared" si="200"/>
        <v>0</v>
      </c>
      <c r="BQ226" s="4" t="str">
        <f t="shared" si="200"/>
        <v/>
      </c>
      <c r="BR226" s="4" t="str">
        <f t="shared" si="200"/>
        <v/>
      </c>
      <c r="BS226" s="4">
        <f t="shared" si="200"/>
        <v>0</v>
      </c>
      <c r="BT226" s="4">
        <f t="shared" si="200"/>
        <v>0</v>
      </c>
      <c r="BU226" s="4">
        <f t="shared" si="200"/>
        <v>0</v>
      </c>
      <c r="BV226" s="4" t="str">
        <f t="shared" si="200"/>
        <v/>
      </c>
      <c r="BW226" s="4">
        <f t="shared" si="200"/>
        <v>0</v>
      </c>
      <c r="BX226" s="4">
        <f t="shared" si="200"/>
        <v>0</v>
      </c>
      <c r="BY226" s="4" t="str">
        <f t="shared" si="200"/>
        <v/>
      </c>
      <c r="BZ226" s="4" t="str">
        <f t="shared" si="200"/>
        <v/>
      </c>
      <c r="CA226" s="4" t="str">
        <f t="shared" si="200"/>
        <v/>
      </c>
      <c r="CB226" s="4" t="str">
        <f t="shared" si="200"/>
        <v/>
      </c>
      <c r="CC226" s="4" t="str">
        <f t="shared" si="200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7"/>
        <v/>
      </c>
      <c r="CU226" s="4" t="str">
        <f t="shared" si="197"/>
        <v/>
      </c>
      <c r="CV226" s="4" t="str">
        <f t="shared" si="197"/>
        <v/>
      </c>
      <c r="CW226" s="4" t="str">
        <f t="shared" si="197"/>
        <v/>
      </c>
      <c r="CX226" s="4" t="str">
        <f t="shared" si="196"/>
        <v/>
      </c>
      <c r="CY226" s="4" t="str">
        <f t="shared" si="196"/>
        <v/>
      </c>
      <c r="CZ226" s="4" t="str">
        <f t="shared" si="196"/>
        <v/>
      </c>
      <c r="DA226" s="4" t="str">
        <f t="shared" si="196"/>
        <v/>
      </c>
      <c r="DB226" s="4" t="str">
        <f t="shared" si="196"/>
        <v/>
      </c>
      <c r="DC226" s="4" t="str">
        <f t="shared" si="196"/>
        <v/>
      </c>
    </row>
    <row r="227" spans="1:215" s="1" customFormat="1" ht="15" customHeight="1">
      <c r="A227" s="60">
        <v>30600005</v>
      </c>
      <c r="B227" s="96"/>
      <c r="C227" s="38" t="s">
        <v>179</v>
      </c>
      <c r="D227" s="5">
        <v>123</v>
      </c>
      <c r="E227" s="53">
        <v>10</v>
      </c>
      <c r="F227" s="23">
        <f t="shared" si="209"/>
        <v>1230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1230</v>
      </c>
      <c r="K227" s="23">
        <f t="shared" si="202"/>
        <v>0</v>
      </c>
      <c r="L227" s="23" t="str">
        <f t="shared" si="203"/>
        <v>0</v>
      </c>
      <c r="M227" s="10">
        <v>0.2</v>
      </c>
      <c r="N227" s="23">
        <f t="shared" si="204"/>
        <v>2.46</v>
      </c>
      <c r="O227" s="23">
        <f t="shared" si="205"/>
        <v>0.2</v>
      </c>
      <c r="P227" s="23">
        <f t="shared" si="210"/>
        <v>0</v>
      </c>
      <c r="Q227" s="7">
        <v>0.1</v>
      </c>
      <c r="R227" s="6">
        <f t="shared" si="211"/>
        <v>0.123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200"/>
        <v>0</v>
      </c>
      <c r="BQ227" s="4" t="str">
        <f t="shared" si="200"/>
        <v/>
      </c>
      <c r="BR227" s="4" t="str">
        <f t="shared" si="200"/>
        <v/>
      </c>
      <c r="BS227" s="4">
        <f t="shared" si="200"/>
        <v>0</v>
      </c>
      <c r="BT227" s="4">
        <f t="shared" si="200"/>
        <v>0</v>
      </c>
      <c r="BU227" s="4">
        <f t="shared" si="200"/>
        <v>0</v>
      </c>
      <c r="BV227" s="4" t="str">
        <f t="shared" si="200"/>
        <v/>
      </c>
      <c r="BW227" s="4">
        <f t="shared" si="200"/>
        <v>0</v>
      </c>
      <c r="BX227" s="4">
        <f t="shared" si="200"/>
        <v>0</v>
      </c>
      <c r="BY227" s="4" t="str">
        <f t="shared" si="200"/>
        <v/>
      </c>
      <c r="BZ227" s="4" t="str">
        <f t="shared" si="200"/>
        <v/>
      </c>
      <c r="CA227" s="4" t="str">
        <f t="shared" si="200"/>
        <v/>
      </c>
      <c r="CB227" s="4" t="str">
        <f t="shared" si="200"/>
        <v/>
      </c>
      <c r="CC227" s="4" t="str">
        <f t="shared" si="200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206"/>
        <v/>
      </c>
      <c r="CL227" s="4" t="str">
        <f t="shared" si="206"/>
        <v/>
      </c>
      <c r="CM227" s="4" t="str">
        <f t="shared" si="206"/>
        <v/>
      </c>
      <c r="CN227" s="4" t="str">
        <f t="shared" si="206"/>
        <v/>
      </c>
      <c r="CO227" s="4" t="str">
        <f t="shared" si="206"/>
        <v/>
      </c>
      <c r="CP227" s="4" t="str">
        <f t="shared" si="206"/>
        <v/>
      </c>
      <c r="CQ227" s="4" t="str">
        <f t="shared" si="206"/>
        <v/>
      </c>
      <c r="CR227" s="4" t="str">
        <f t="shared" si="206"/>
        <v/>
      </c>
      <c r="CS227" s="4" t="str">
        <f t="shared" si="206"/>
        <v/>
      </c>
      <c r="CT227" s="4" t="str">
        <f t="shared" si="197"/>
        <v/>
      </c>
      <c r="CU227" s="4" t="str">
        <f t="shared" si="197"/>
        <v/>
      </c>
      <c r="CV227" s="4" t="str">
        <f t="shared" si="197"/>
        <v/>
      </c>
      <c r="CW227" s="4" t="str">
        <f t="shared" si="197"/>
        <v/>
      </c>
      <c r="CX227" s="4" t="str">
        <f t="shared" si="196"/>
        <v/>
      </c>
      <c r="CY227" s="4" t="str">
        <f t="shared" si="196"/>
        <v/>
      </c>
      <c r="CZ227" s="4" t="str">
        <f t="shared" si="196"/>
        <v/>
      </c>
      <c r="DA227" s="4" t="str">
        <f t="shared" si="196"/>
        <v/>
      </c>
      <c r="DB227" s="4" t="str">
        <f t="shared" si="196"/>
        <v/>
      </c>
      <c r="DC227" s="4" t="str">
        <f t="shared" si="196"/>
        <v/>
      </c>
    </row>
    <row r="228" spans="1:215" s="1" customFormat="1" ht="15" hidden="1" customHeight="1">
      <c r="A228" s="60">
        <v>30700010</v>
      </c>
      <c r="B228" s="78" t="s">
        <v>181</v>
      </c>
      <c r="C228" s="38" t="s">
        <v>182</v>
      </c>
      <c r="D228" s="5"/>
      <c r="E228" s="53">
        <v>10</v>
      </c>
      <c r="F228" s="23">
        <f t="shared" si="209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4"/>
        <v>0</v>
      </c>
      <c r="O228" s="23">
        <f t="shared" si="205"/>
        <v>0.2</v>
      </c>
      <c r="P228" s="23" t="str">
        <f t="shared" si="210"/>
        <v/>
      </c>
      <c r="Q228" s="7">
        <v>0.1</v>
      </c>
      <c r="R228" s="6">
        <f t="shared" si="211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0"/>
        <v/>
      </c>
      <c r="BQ228" s="4" t="str">
        <f t="shared" si="200"/>
        <v/>
      </c>
      <c r="BR228" s="4" t="str">
        <f t="shared" si="200"/>
        <v/>
      </c>
      <c r="BS228" s="4">
        <f t="shared" si="200"/>
        <v>0</v>
      </c>
      <c r="BT228" s="4" t="str">
        <f t="shared" si="200"/>
        <v/>
      </c>
      <c r="BU228" s="4">
        <f t="shared" si="200"/>
        <v>0</v>
      </c>
      <c r="BV228" s="4" t="str">
        <f t="shared" si="200"/>
        <v/>
      </c>
      <c r="BW228" s="4">
        <f t="shared" si="200"/>
        <v>0</v>
      </c>
      <c r="BX228" s="4" t="str">
        <f t="shared" si="200"/>
        <v/>
      </c>
      <c r="BY228" s="4" t="str">
        <f t="shared" si="200"/>
        <v/>
      </c>
      <c r="BZ228" s="4" t="str">
        <f t="shared" si="200"/>
        <v/>
      </c>
      <c r="CA228" s="4" t="str">
        <f t="shared" si="200"/>
        <v/>
      </c>
      <c r="CB228" s="4" t="str">
        <f t="shared" si="200"/>
        <v/>
      </c>
      <c r="CC228" s="4" t="str">
        <f t="shared" si="200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206"/>
        <v/>
      </c>
      <c r="CL228" s="4" t="str">
        <f t="shared" si="206"/>
        <v/>
      </c>
      <c r="CM228" s="4" t="str">
        <f t="shared" si="206"/>
        <v/>
      </c>
      <c r="CN228" s="4" t="str">
        <f t="shared" si="206"/>
        <v/>
      </c>
      <c r="CO228" s="4" t="str">
        <f t="shared" si="206"/>
        <v/>
      </c>
      <c r="CP228" s="4" t="str">
        <f t="shared" si="206"/>
        <v/>
      </c>
      <c r="CQ228" s="4" t="str">
        <f t="shared" si="206"/>
        <v/>
      </c>
      <c r="CR228" s="4" t="str">
        <f t="shared" si="206"/>
        <v/>
      </c>
      <c r="CS228" s="4" t="str">
        <f t="shared" si="206"/>
        <v/>
      </c>
      <c r="CT228" s="4" t="str">
        <f t="shared" si="197"/>
        <v/>
      </c>
      <c r="CU228" s="4" t="str">
        <f t="shared" si="197"/>
        <v/>
      </c>
      <c r="CV228" s="4" t="str">
        <f t="shared" si="197"/>
        <v/>
      </c>
      <c r="CW228" s="4" t="str">
        <f t="shared" si="197"/>
        <v/>
      </c>
      <c r="CX228" s="4" t="str">
        <f t="shared" si="196"/>
        <v/>
      </c>
      <c r="CY228" s="4" t="str">
        <f t="shared" si="196"/>
        <v/>
      </c>
      <c r="CZ228" s="4" t="str">
        <f t="shared" si="196"/>
        <v/>
      </c>
      <c r="DA228" s="4" t="str">
        <f t="shared" si="196"/>
        <v/>
      </c>
      <c r="DB228" s="4" t="str">
        <f t="shared" si="196"/>
        <v/>
      </c>
      <c r="DC228" s="4" t="str">
        <f t="shared" si="196"/>
        <v/>
      </c>
    </row>
    <row r="229" spans="1:215" s="1" customFormat="1" ht="15" hidden="1" customHeight="1">
      <c r="A229" s="60">
        <v>30701020</v>
      </c>
      <c r="B229" s="76" t="s">
        <v>183</v>
      </c>
      <c r="C229" s="38" t="s">
        <v>182</v>
      </c>
      <c r="D229" s="5"/>
      <c r="E229" s="53">
        <v>4.92</v>
      </c>
      <c r="F229" s="23">
        <f t="shared" si="209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4"/>
        <v>0</v>
      </c>
      <c r="O229" s="23">
        <f t="shared" si="205"/>
        <v>0.2</v>
      </c>
      <c r="P229" s="23" t="str">
        <f t="shared" si="210"/>
        <v/>
      </c>
      <c r="Q229" s="7">
        <v>0.1</v>
      </c>
      <c r="R229" s="6">
        <f t="shared" si="211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0"/>
        <v/>
      </c>
      <c r="BQ229" s="4" t="str">
        <f t="shared" si="200"/>
        <v/>
      </c>
      <c r="BR229" s="4" t="str">
        <f t="shared" si="200"/>
        <v/>
      </c>
      <c r="BS229" s="4">
        <f t="shared" si="200"/>
        <v>0</v>
      </c>
      <c r="BT229" s="4" t="str">
        <f t="shared" si="200"/>
        <v/>
      </c>
      <c r="BU229" s="4">
        <f t="shared" si="200"/>
        <v>0</v>
      </c>
      <c r="BV229" s="4" t="str">
        <f t="shared" si="200"/>
        <v/>
      </c>
      <c r="BW229" s="4">
        <f t="shared" si="200"/>
        <v>0</v>
      </c>
      <c r="BX229" s="4" t="str">
        <f t="shared" si="200"/>
        <v/>
      </c>
      <c r="BY229" s="4" t="str">
        <f t="shared" si="200"/>
        <v/>
      </c>
      <c r="BZ229" s="4" t="str">
        <f t="shared" si="200"/>
        <v/>
      </c>
      <c r="CA229" s="4" t="str">
        <f t="shared" si="200"/>
        <v/>
      </c>
      <c r="CB229" s="4" t="str">
        <f t="shared" si="200"/>
        <v/>
      </c>
      <c r="CC229" s="4" t="str">
        <f t="shared" si="200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206"/>
        <v/>
      </c>
      <c r="CL229" s="4" t="str">
        <f t="shared" si="206"/>
        <v/>
      </c>
      <c r="CM229" s="4" t="str">
        <f t="shared" si="206"/>
        <v/>
      </c>
      <c r="CN229" s="4" t="str">
        <f t="shared" si="206"/>
        <v/>
      </c>
      <c r="CO229" s="4" t="str">
        <f t="shared" si="206"/>
        <v/>
      </c>
      <c r="CP229" s="4" t="str">
        <f t="shared" si="206"/>
        <v/>
      </c>
      <c r="CQ229" s="4" t="str">
        <f t="shared" si="206"/>
        <v/>
      </c>
      <c r="CR229" s="4" t="str">
        <f t="shared" si="206"/>
        <v/>
      </c>
      <c r="CS229" s="4" t="str">
        <f t="shared" si="206"/>
        <v/>
      </c>
      <c r="CT229" s="4" t="str">
        <f t="shared" si="197"/>
        <v/>
      </c>
      <c r="CU229" s="4" t="str">
        <f t="shared" si="197"/>
        <v/>
      </c>
      <c r="CV229" s="4" t="str">
        <f t="shared" si="197"/>
        <v/>
      </c>
      <c r="CW229" s="4" t="str">
        <f t="shared" si="197"/>
        <v/>
      </c>
      <c r="CX229" s="4" t="str">
        <f t="shared" si="196"/>
        <v/>
      </c>
      <c r="CY229" s="4" t="str">
        <f t="shared" si="196"/>
        <v/>
      </c>
      <c r="CZ229" s="4" t="str">
        <f t="shared" si="196"/>
        <v/>
      </c>
      <c r="DA229" s="4" t="str">
        <f t="shared" si="196"/>
        <v/>
      </c>
      <c r="DB229" s="4" t="str">
        <f t="shared" si="196"/>
        <v/>
      </c>
      <c r="DC229" s="4" t="str">
        <f t="shared" si="196"/>
        <v/>
      </c>
    </row>
    <row r="230" spans="1:215" s="1" customFormat="1" ht="15" hidden="1" customHeight="1">
      <c r="A230" s="60">
        <v>30400001</v>
      </c>
      <c r="B230" s="95" t="s">
        <v>184</v>
      </c>
      <c r="C230" s="78" t="s">
        <v>136</v>
      </c>
      <c r="D230" s="5"/>
      <c r="E230" s="22">
        <v>5.0599999999999996</v>
      </c>
      <c r="F230" s="23">
        <f t="shared" si="209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0.3</v>
      </c>
      <c r="N230" s="23">
        <f t="shared" si="204"/>
        <v>0</v>
      </c>
      <c r="O230" s="23">
        <f t="shared" si="205"/>
        <v>0.3</v>
      </c>
      <c r="P230" s="23" t="str">
        <f t="shared" si="210"/>
        <v/>
      </c>
      <c r="Q230" s="7">
        <v>0.1</v>
      </c>
      <c r="R230" s="6">
        <f t="shared" si="211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0"/>
        <v/>
      </c>
      <c r="BQ230" s="4" t="str">
        <f t="shared" si="200"/>
        <v/>
      </c>
      <c r="BR230" s="4" t="str">
        <f t="shared" si="200"/>
        <v/>
      </c>
      <c r="BS230" s="4">
        <f t="shared" si="200"/>
        <v>0</v>
      </c>
      <c r="BT230" s="4" t="str">
        <f t="shared" si="200"/>
        <v/>
      </c>
      <c r="BU230" s="4">
        <f t="shared" si="200"/>
        <v>0</v>
      </c>
      <c r="BV230" s="4" t="str">
        <f t="shared" si="200"/>
        <v/>
      </c>
      <c r="BW230" s="4">
        <f t="shared" si="200"/>
        <v>0</v>
      </c>
      <c r="BX230" s="4" t="str">
        <f t="shared" si="200"/>
        <v/>
      </c>
      <c r="BY230" s="4" t="str">
        <f t="shared" si="200"/>
        <v/>
      </c>
      <c r="BZ230" s="4" t="str">
        <f t="shared" si="200"/>
        <v/>
      </c>
      <c r="CA230" s="4" t="str">
        <f t="shared" si="200"/>
        <v/>
      </c>
      <c r="CB230" s="4" t="str">
        <f t="shared" si="200"/>
        <v/>
      </c>
      <c r="CC230" s="4" t="str">
        <f t="shared" si="200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206"/>
        <v/>
      </c>
      <c r="CL230" s="4" t="str">
        <f t="shared" si="206"/>
        <v/>
      </c>
      <c r="CM230" s="4" t="str">
        <f t="shared" si="206"/>
        <v/>
      </c>
      <c r="CN230" s="4" t="str">
        <f t="shared" si="206"/>
        <v/>
      </c>
      <c r="CO230" s="4" t="str">
        <f t="shared" si="206"/>
        <v/>
      </c>
      <c r="CP230" s="4" t="str">
        <f t="shared" si="206"/>
        <v/>
      </c>
      <c r="CQ230" s="4" t="str">
        <f t="shared" si="206"/>
        <v/>
      </c>
      <c r="CR230" s="4" t="str">
        <f t="shared" si="206"/>
        <v/>
      </c>
      <c r="CS230" s="4" t="str">
        <f t="shared" si="206"/>
        <v/>
      </c>
      <c r="CT230" s="4" t="str">
        <f t="shared" si="197"/>
        <v/>
      </c>
      <c r="CU230" s="4" t="str">
        <f t="shared" si="197"/>
        <v/>
      </c>
      <c r="CV230" s="4" t="str">
        <f t="shared" si="197"/>
        <v/>
      </c>
      <c r="CW230" s="4" t="str">
        <f t="shared" si="197"/>
        <v/>
      </c>
      <c r="CX230" s="4" t="str">
        <f t="shared" si="196"/>
        <v/>
      </c>
      <c r="CY230" s="4" t="str">
        <f t="shared" si="196"/>
        <v/>
      </c>
      <c r="CZ230" s="4" t="str">
        <f t="shared" si="196"/>
        <v/>
      </c>
      <c r="DA230" s="4" t="str">
        <f t="shared" si="196"/>
        <v/>
      </c>
      <c r="DB230" s="4" t="str">
        <f t="shared" si="196"/>
        <v/>
      </c>
      <c r="DC230" s="4" t="str">
        <f t="shared" si="196"/>
        <v/>
      </c>
    </row>
    <row r="231" spans="1:215" s="1" customFormat="1" ht="15" hidden="1" customHeight="1">
      <c r="A231" s="60">
        <v>30400002</v>
      </c>
      <c r="B231" s="96"/>
      <c r="C231" s="74" t="s">
        <v>165</v>
      </c>
      <c r="D231" s="5"/>
      <c r="E231" s="22">
        <v>5.0599999999999996</v>
      </c>
      <c r="F231" s="23">
        <f t="shared" si="209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0.3</v>
      </c>
      <c r="N231" s="23">
        <f t="shared" si="204"/>
        <v>0</v>
      </c>
      <c r="O231" s="23">
        <f t="shared" si="205"/>
        <v>0.3</v>
      </c>
      <c r="P231" s="23" t="str">
        <f t="shared" si="210"/>
        <v/>
      </c>
      <c r="Q231" s="7">
        <v>0.1</v>
      </c>
      <c r="R231" s="6">
        <f t="shared" si="211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0"/>
        <v/>
      </c>
      <c r="BQ231" s="4" t="str">
        <f t="shared" si="200"/>
        <v/>
      </c>
      <c r="BR231" s="4" t="str">
        <f t="shared" si="200"/>
        <v/>
      </c>
      <c r="BS231" s="4">
        <f t="shared" si="200"/>
        <v>0</v>
      </c>
      <c r="BT231" s="4" t="str">
        <f t="shared" si="200"/>
        <v/>
      </c>
      <c r="BU231" s="4">
        <f t="shared" si="200"/>
        <v>0</v>
      </c>
      <c r="BV231" s="4" t="str">
        <f t="shared" si="200"/>
        <v/>
      </c>
      <c r="BW231" s="4">
        <f t="shared" si="200"/>
        <v>0</v>
      </c>
      <c r="BX231" s="4" t="str">
        <f t="shared" si="200"/>
        <v/>
      </c>
      <c r="BY231" s="4" t="str">
        <f t="shared" si="200"/>
        <v/>
      </c>
      <c r="BZ231" s="4" t="str">
        <f t="shared" si="200"/>
        <v/>
      </c>
      <c r="CA231" s="4" t="str">
        <f t="shared" si="200"/>
        <v/>
      </c>
      <c r="CB231" s="4" t="str">
        <f t="shared" si="200"/>
        <v/>
      </c>
      <c r="CC231" s="4" t="str">
        <f t="shared" si="200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206"/>
        <v/>
      </c>
      <c r="CL231" s="4" t="str">
        <f t="shared" si="206"/>
        <v/>
      </c>
      <c r="CM231" s="4" t="str">
        <f t="shared" si="206"/>
        <v/>
      </c>
      <c r="CN231" s="4" t="str">
        <f t="shared" si="206"/>
        <v/>
      </c>
      <c r="CO231" s="4" t="str">
        <f t="shared" si="206"/>
        <v/>
      </c>
      <c r="CP231" s="4" t="str">
        <f t="shared" si="206"/>
        <v/>
      </c>
      <c r="CQ231" s="4" t="str">
        <f t="shared" si="206"/>
        <v/>
      </c>
      <c r="CR231" s="4" t="str">
        <f t="shared" si="206"/>
        <v/>
      </c>
      <c r="CS231" s="4" t="str">
        <f t="shared" si="206"/>
        <v/>
      </c>
      <c r="CT231" s="4" t="str">
        <f t="shared" si="197"/>
        <v/>
      </c>
      <c r="CU231" s="4" t="str">
        <f t="shared" si="197"/>
        <v/>
      </c>
      <c r="CV231" s="4" t="str">
        <f t="shared" si="197"/>
        <v/>
      </c>
      <c r="CW231" s="4" t="str">
        <f t="shared" si="197"/>
        <v/>
      </c>
      <c r="CX231" s="4" t="str">
        <f t="shared" si="196"/>
        <v/>
      </c>
      <c r="CY231" s="4" t="str">
        <f t="shared" si="196"/>
        <v/>
      </c>
      <c r="CZ231" s="4" t="str">
        <f t="shared" si="196"/>
        <v/>
      </c>
      <c r="DA231" s="4" t="str">
        <f t="shared" si="196"/>
        <v/>
      </c>
      <c r="DB231" s="4" t="str">
        <f t="shared" si="196"/>
        <v/>
      </c>
      <c r="DC231" s="4" t="str">
        <f t="shared" si="196"/>
        <v/>
      </c>
    </row>
    <row r="232" spans="1:215" s="1" customFormat="1" ht="15" hidden="1" customHeight="1">
      <c r="A232" s="60">
        <v>30400008</v>
      </c>
      <c r="B232" s="95" t="s">
        <v>185</v>
      </c>
      <c r="C232" s="74" t="s">
        <v>132</v>
      </c>
      <c r="D232" s="5"/>
      <c r="E232" s="22">
        <v>5.07</v>
      </c>
      <c r="F232" s="23">
        <f t="shared" si="209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0.3</v>
      </c>
      <c r="N232" s="23">
        <f t="shared" si="204"/>
        <v>0</v>
      </c>
      <c r="O232" s="23">
        <f t="shared" si="205"/>
        <v>0.3</v>
      </c>
      <c r="P232" s="23" t="str">
        <f t="shared" si="210"/>
        <v/>
      </c>
      <c r="Q232" s="7">
        <v>0.1</v>
      </c>
      <c r="R232" s="6">
        <f t="shared" si="211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0"/>
        <v/>
      </c>
      <c r="BQ232" s="4" t="str">
        <f t="shared" si="200"/>
        <v/>
      </c>
      <c r="BR232" s="4" t="str">
        <f t="shared" si="200"/>
        <v/>
      </c>
      <c r="BS232" s="4">
        <f t="shared" si="200"/>
        <v>0</v>
      </c>
      <c r="BT232" s="4" t="str">
        <f t="shared" si="200"/>
        <v/>
      </c>
      <c r="BU232" s="4">
        <f t="shared" si="200"/>
        <v>0</v>
      </c>
      <c r="BV232" s="4" t="str">
        <f t="shared" si="200"/>
        <v/>
      </c>
      <c r="BW232" s="4">
        <f t="shared" si="200"/>
        <v>0</v>
      </c>
      <c r="BX232" s="4" t="str">
        <f t="shared" si="200"/>
        <v/>
      </c>
      <c r="BY232" s="4" t="str">
        <f t="shared" si="200"/>
        <v/>
      </c>
      <c r="BZ232" s="4" t="str">
        <f t="shared" si="200"/>
        <v/>
      </c>
      <c r="CA232" s="4" t="str">
        <f t="shared" si="200"/>
        <v/>
      </c>
      <c r="CB232" s="4" t="str">
        <f t="shared" si="200"/>
        <v/>
      </c>
      <c r="CC232" s="4" t="str">
        <f t="shared" si="200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206"/>
        <v/>
      </c>
      <c r="CL232" s="4" t="str">
        <f t="shared" si="206"/>
        <v/>
      </c>
      <c r="CM232" s="4" t="str">
        <f t="shared" si="206"/>
        <v/>
      </c>
      <c r="CN232" s="4" t="str">
        <f t="shared" si="206"/>
        <v/>
      </c>
      <c r="CO232" s="4" t="str">
        <f t="shared" si="206"/>
        <v/>
      </c>
      <c r="CP232" s="4" t="str">
        <f t="shared" si="206"/>
        <v/>
      </c>
      <c r="CQ232" s="4" t="str">
        <f t="shared" si="206"/>
        <v/>
      </c>
      <c r="CR232" s="4" t="str">
        <f t="shared" si="206"/>
        <v/>
      </c>
      <c r="CS232" s="4" t="str">
        <f t="shared" si="206"/>
        <v/>
      </c>
      <c r="CT232" s="4" t="str">
        <f t="shared" si="197"/>
        <v/>
      </c>
      <c r="CU232" s="4" t="str">
        <f t="shared" si="197"/>
        <v/>
      </c>
      <c r="CV232" s="4" t="str">
        <f t="shared" si="197"/>
        <v/>
      </c>
      <c r="CW232" s="4" t="str">
        <f t="shared" si="197"/>
        <v/>
      </c>
      <c r="CX232" s="4" t="str">
        <f t="shared" si="197"/>
        <v/>
      </c>
      <c r="CY232" s="4" t="str">
        <f t="shared" si="197"/>
        <v/>
      </c>
      <c r="CZ232" s="4" t="str">
        <f t="shared" si="197"/>
        <v/>
      </c>
      <c r="DA232" s="4" t="str">
        <f t="shared" si="196"/>
        <v/>
      </c>
      <c r="DB232" s="4" t="str">
        <f t="shared" si="196"/>
        <v/>
      </c>
      <c r="DC232" s="4" t="str">
        <f t="shared" si="196"/>
        <v/>
      </c>
    </row>
    <row r="233" spans="1:215" s="1" customFormat="1" ht="15" hidden="1" customHeight="1">
      <c r="A233" s="60">
        <v>30400006</v>
      </c>
      <c r="B233" s="97"/>
      <c r="C233" s="74" t="s">
        <v>122</v>
      </c>
      <c r="D233" s="5"/>
      <c r="E233" s="22">
        <v>5.07</v>
      </c>
      <c r="F233" s="23">
        <f t="shared" si="209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0.3</v>
      </c>
      <c r="N233" s="23">
        <f t="shared" si="204"/>
        <v>0</v>
      </c>
      <c r="O233" s="23">
        <f t="shared" si="205"/>
        <v>0.3</v>
      </c>
      <c r="P233" s="23" t="str">
        <f t="shared" si="210"/>
        <v/>
      </c>
      <c r="Q233" s="7">
        <v>0.1</v>
      </c>
      <c r="R233" s="6">
        <f t="shared" si="211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0"/>
        <v/>
      </c>
      <c r="BQ233" s="4" t="str">
        <f t="shared" si="200"/>
        <v/>
      </c>
      <c r="BR233" s="4" t="str">
        <f t="shared" si="200"/>
        <v/>
      </c>
      <c r="BS233" s="4">
        <f t="shared" si="200"/>
        <v>0</v>
      </c>
      <c r="BT233" s="4" t="str">
        <f t="shared" si="200"/>
        <v/>
      </c>
      <c r="BU233" s="4">
        <f t="shared" si="200"/>
        <v>0</v>
      </c>
      <c r="BV233" s="4" t="str">
        <f t="shared" si="200"/>
        <v/>
      </c>
      <c r="BW233" s="4">
        <f t="shared" si="200"/>
        <v>0</v>
      </c>
      <c r="BX233" s="4" t="str">
        <f t="shared" si="200"/>
        <v/>
      </c>
      <c r="BY233" s="4" t="str">
        <f t="shared" si="200"/>
        <v/>
      </c>
      <c r="BZ233" s="4" t="str">
        <f t="shared" si="200"/>
        <v/>
      </c>
      <c r="CA233" s="4" t="str">
        <f t="shared" si="200"/>
        <v/>
      </c>
      <c r="CB233" s="4" t="str">
        <f t="shared" ref="BU233:CI255" si="212">IF(ISERROR(AN233/V233*100),"",(AN233/V233*100))</f>
        <v/>
      </c>
      <c r="CC233" s="4" t="str">
        <f t="shared" si="212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206"/>
        <v/>
      </c>
      <c r="CL233" s="4" t="str">
        <f t="shared" si="206"/>
        <v/>
      </c>
      <c r="CM233" s="4" t="str">
        <f t="shared" si="206"/>
        <v/>
      </c>
      <c r="CN233" s="4" t="str">
        <f t="shared" si="206"/>
        <v/>
      </c>
      <c r="CO233" s="4" t="str">
        <f t="shared" si="206"/>
        <v/>
      </c>
      <c r="CP233" s="4" t="str">
        <f t="shared" si="206"/>
        <v/>
      </c>
      <c r="CQ233" s="4" t="str">
        <f t="shared" si="206"/>
        <v/>
      </c>
      <c r="CR233" s="4" t="str">
        <f t="shared" si="206"/>
        <v/>
      </c>
      <c r="CS233" s="4" t="str">
        <f t="shared" si="206"/>
        <v/>
      </c>
      <c r="CT233" s="4" t="str">
        <f t="shared" si="197"/>
        <v/>
      </c>
      <c r="CU233" s="4" t="str">
        <f t="shared" si="197"/>
        <v/>
      </c>
      <c r="CV233" s="4" t="str">
        <f t="shared" si="197"/>
        <v/>
      </c>
      <c r="CW233" s="4" t="str">
        <f t="shared" si="197"/>
        <v/>
      </c>
      <c r="CX233" s="4" t="str">
        <f t="shared" si="197"/>
        <v/>
      </c>
      <c r="CY233" s="4" t="str">
        <f t="shared" si="197"/>
        <v/>
      </c>
      <c r="CZ233" s="4" t="str">
        <f t="shared" si="197"/>
        <v/>
      </c>
      <c r="DA233" s="4" t="str">
        <f t="shared" si="196"/>
        <v/>
      </c>
      <c r="DB233" s="4" t="str">
        <f t="shared" si="196"/>
        <v/>
      </c>
      <c r="DC233" s="4" t="str">
        <f t="shared" si="196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6"/>
      <c r="C234" s="74" t="s">
        <v>150</v>
      </c>
      <c r="D234" s="5"/>
      <c r="E234" s="22">
        <v>5.07</v>
      </c>
      <c r="F234" s="23">
        <f t="shared" si="209"/>
        <v>0</v>
      </c>
      <c r="G234" s="23">
        <f>+'[2]19'!$L$84</f>
        <v>6570.2999999999993</v>
      </c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>
        <f t="shared" si="203"/>
        <v>0</v>
      </c>
      <c r="M234" s="10">
        <v>0.3</v>
      </c>
      <c r="N234" s="23">
        <f t="shared" si="204"/>
        <v>0</v>
      </c>
      <c r="O234" s="23">
        <f t="shared" si="205"/>
        <v>0.3</v>
      </c>
      <c r="P234" s="23" t="str">
        <f t="shared" si="210"/>
        <v/>
      </c>
      <c r="Q234" s="7">
        <v>0.1</v>
      </c>
      <c r="R234" s="6">
        <f t="shared" si="211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E284" si="213">IF(ISERROR(AB234/J234*100),"",(AB234/J234*100))</f>
        <v/>
      </c>
      <c r="BQ234" s="4" t="str">
        <f t="shared" si="213"/>
        <v/>
      </c>
      <c r="BR234" s="4" t="str">
        <f t="shared" si="213"/>
        <v/>
      </c>
      <c r="BS234" s="4">
        <f t="shared" si="213"/>
        <v>0</v>
      </c>
      <c r="BT234" s="4" t="str">
        <f t="shared" si="213"/>
        <v/>
      </c>
      <c r="BU234" s="4">
        <f t="shared" si="212"/>
        <v>0</v>
      </c>
      <c r="BV234" s="4" t="str">
        <f t="shared" si="212"/>
        <v/>
      </c>
      <c r="BW234" s="4">
        <f t="shared" si="212"/>
        <v>0</v>
      </c>
      <c r="BX234" s="4" t="str">
        <f t="shared" si="212"/>
        <v/>
      </c>
      <c r="BY234" s="4" t="str">
        <f t="shared" si="212"/>
        <v/>
      </c>
      <c r="BZ234" s="4" t="str">
        <f t="shared" si="212"/>
        <v/>
      </c>
      <c r="CA234" s="4" t="str">
        <f t="shared" si="212"/>
        <v/>
      </c>
      <c r="CB234" s="4" t="str">
        <f t="shared" si="212"/>
        <v/>
      </c>
      <c r="CC234" s="4" t="str">
        <f t="shared" si="212"/>
        <v/>
      </c>
      <c r="CD234" s="4" t="str">
        <f t="shared" si="212"/>
        <v/>
      </c>
      <c r="CE234" s="4" t="str">
        <f t="shared" si="212"/>
        <v/>
      </c>
      <c r="CF234" s="4" t="str">
        <f t="shared" si="212"/>
        <v/>
      </c>
      <c r="CG234" s="4" t="str">
        <f t="shared" si="212"/>
        <v/>
      </c>
      <c r="CH234" s="4" t="str">
        <f t="shared" si="212"/>
        <v/>
      </c>
      <c r="CI234" s="4" t="str">
        <f t="shared" si="212"/>
        <v/>
      </c>
      <c r="CJ234" s="4" t="str">
        <f t="shared" si="206"/>
        <v/>
      </c>
      <c r="CK234" s="4" t="str">
        <f t="shared" si="206"/>
        <v/>
      </c>
      <c r="CL234" s="4" t="str">
        <f t="shared" si="206"/>
        <v/>
      </c>
      <c r="CM234" s="4" t="str">
        <f t="shared" si="206"/>
        <v/>
      </c>
      <c r="CN234" s="4" t="str">
        <f t="shared" si="206"/>
        <v/>
      </c>
      <c r="CO234" s="4" t="str">
        <f t="shared" si="206"/>
        <v/>
      </c>
      <c r="CP234" s="4" t="str">
        <f t="shared" si="206"/>
        <v/>
      </c>
      <c r="CQ234" s="4" t="str">
        <f t="shared" si="206"/>
        <v/>
      </c>
      <c r="CR234" s="4" t="str">
        <f t="shared" si="206"/>
        <v/>
      </c>
      <c r="CS234" s="4" t="str">
        <f t="shared" si="206"/>
        <v/>
      </c>
      <c r="CT234" s="4" t="str">
        <f t="shared" si="197"/>
        <v/>
      </c>
      <c r="CU234" s="4" t="str">
        <f t="shared" si="197"/>
        <v/>
      </c>
      <c r="CV234" s="4" t="str">
        <f t="shared" si="197"/>
        <v/>
      </c>
      <c r="CW234" s="4" t="str">
        <f t="shared" si="197"/>
        <v/>
      </c>
      <c r="CX234" s="4" t="str">
        <f t="shared" si="197"/>
        <v/>
      </c>
      <c r="CY234" s="4" t="str">
        <f t="shared" si="197"/>
        <v/>
      </c>
      <c r="CZ234" s="4" t="str">
        <f t="shared" si="197"/>
        <v/>
      </c>
      <c r="DA234" s="4" t="str">
        <f t="shared" si="196"/>
        <v/>
      </c>
      <c r="DB234" s="4" t="str">
        <f t="shared" si="196"/>
        <v/>
      </c>
      <c r="DC234" s="4" t="str">
        <f t="shared" si="196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5" t="s">
        <v>186</v>
      </c>
      <c r="C235" s="74" t="s">
        <v>179</v>
      </c>
      <c r="D235" s="5"/>
      <c r="E235" s="22">
        <v>5.05</v>
      </c>
      <c r="F235" s="23">
        <f t="shared" si="209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4"/>
        <v>0</v>
      </c>
      <c r="O235" s="23">
        <f t="shared" si="205"/>
        <v>0.3</v>
      </c>
      <c r="P235" s="23" t="str">
        <f t="shared" si="210"/>
        <v/>
      </c>
      <c r="Q235" s="7">
        <v>0.1</v>
      </c>
      <c r="R235" s="6">
        <f t="shared" si="211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3"/>
        <v/>
      </c>
      <c r="BQ235" s="4" t="str">
        <f t="shared" si="213"/>
        <v/>
      </c>
      <c r="BR235" s="4" t="str">
        <f t="shared" si="213"/>
        <v/>
      </c>
      <c r="BS235" s="4">
        <f t="shared" si="213"/>
        <v>0</v>
      </c>
      <c r="BT235" s="4" t="str">
        <f t="shared" si="213"/>
        <v/>
      </c>
      <c r="BU235" s="4">
        <f t="shared" si="212"/>
        <v>0</v>
      </c>
      <c r="BV235" s="4" t="str">
        <f t="shared" si="212"/>
        <v/>
      </c>
      <c r="BW235" s="4">
        <f t="shared" si="212"/>
        <v>0</v>
      </c>
      <c r="BX235" s="4" t="str">
        <f t="shared" si="212"/>
        <v/>
      </c>
      <c r="BY235" s="4" t="str">
        <f t="shared" si="212"/>
        <v/>
      </c>
      <c r="BZ235" s="4" t="str">
        <f t="shared" si="212"/>
        <v/>
      </c>
      <c r="CA235" s="4" t="str">
        <f t="shared" si="212"/>
        <v/>
      </c>
      <c r="CB235" s="4" t="str">
        <f t="shared" si="212"/>
        <v/>
      </c>
      <c r="CC235" s="4" t="str">
        <f t="shared" si="212"/>
        <v/>
      </c>
      <c r="CD235" s="4" t="str">
        <f t="shared" si="212"/>
        <v/>
      </c>
      <c r="CE235" s="4" t="str">
        <f t="shared" si="212"/>
        <v/>
      </c>
      <c r="CF235" s="4" t="str">
        <f t="shared" si="212"/>
        <v/>
      </c>
      <c r="CG235" s="4" t="str">
        <f t="shared" si="212"/>
        <v/>
      </c>
      <c r="CH235" s="4" t="str">
        <f t="shared" si="212"/>
        <v/>
      </c>
      <c r="CI235" s="4" t="str">
        <f t="shared" si="212"/>
        <v/>
      </c>
      <c r="CJ235" s="4" t="str">
        <f t="shared" si="206"/>
        <v/>
      </c>
      <c r="CK235" s="4" t="str">
        <f t="shared" si="206"/>
        <v/>
      </c>
      <c r="CL235" s="4" t="str">
        <f t="shared" si="206"/>
        <v/>
      </c>
      <c r="CM235" s="4" t="str">
        <f t="shared" si="206"/>
        <v/>
      </c>
      <c r="CN235" s="4" t="str">
        <f t="shared" si="206"/>
        <v/>
      </c>
      <c r="CO235" s="4" t="str">
        <f t="shared" si="206"/>
        <v/>
      </c>
      <c r="CP235" s="4" t="str">
        <f t="shared" si="206"/>
        <v/>
      </c>
      <c r="CQ235" s="4" t="str">
        <f t="shared" si="206"/>
        <v/>
      </c>
      <c r="CR235" s="4" t="str">
        <f t="shared" si="206"/>
        <v/>
      </c>
      <c r="CS235" s="4" t="str">
        <f t="shared" si="206"/>
        <v/>
      </c>
      <c r="CT235" s="4" t="str">
        <f t="shared" si="197"/>
        <v/>
      </c>
      <c r="CU235" s="4" t="str">
        <f t="shared" si="197"/>
        <v/>
      </c>
      <c r="CV235" s="4" t="str">
        <f t="shared" si="197"/>
        <v/>
      </c>
      <c r="CW235" s="4" t="str">
        <f t="shared" si="197"/>
        <v/>
      </c>
      <c r="CX235" s="4" t="str">
        <f t="shared" si="197"/>
        <v/>
      </c>
      <c r="CY235" s="4" t="str">
        <f t="shared" si="197"/>
        <v/>
      </c>
      <c r="CZ235" s="4" t="str">
        <f t="shared" si="197"/>
        <v/>
      </c>
      <c r="DA235" s="4" t="str">
        <f t="shared" si="196"/>
        <v/>
      </c>
      <c r="DB235" s="4" t="str">
        <f t="shared" si="196"/>
        <v/>
      </c>
      <c r="DC235" s="4" t="str">
        <f t="shared" si="196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7"/>
      <c r="C236" s="74" t="s">
        <v>132</v>
      </c>
      <c r="D236" s="5"/>
      <c r="E236" s="22">
        <v>5.05</v>
      </c>
      <c r="F236" s="23">
        <f t="shared" si="209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4"/>
        <v>0</v>
      </c>
      <c r="O236" s="23">
        <f t="shared" si="205"/>
        <v>0.3</v>
      </c>
      <c r="P236" s="23" t="str">
        <f t="shared" si="210"/>
        <v/>
      </c>
      <c r="Q236" s="7">
        <v>0.1</v>
      </c>
      <c r="R236" s="6">
        <f t="shared" si="211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3"/>
        <v/>
      </c>
      <c r="BQ236" s="4" t="str">
        <f t="shared" si="213"/>
        <v/>
      </c>
      <c r="BR236" s="4" t="str">
        <f t="shared" si="213"/>
        <v/>
      </c>
      <c r="BS236" s="4">
        <f t="shared" si="213"/>
        <v>0</v>
      </c>
      <c r="BT236" s="4" t="str">
        <f t="shared" si="213"/>
        <v/>
      </c>
      <c r="BU236" s="4">
        <f t="shared" si="212"/>
        <v>0</v>
      </c>
      <c r="BV236" s="4" t="str">
        <f t="shared" si="212"/>
        <v/>
      </c>
      <c r="BW236" s="4">
        <f t="shared" si="212"/>
        <v>0</v>
      </c>
      <c r="BX236" s="4" t="str">
        <f t="shared" si="212"/>
        <v/>
      </c>
      <c r="BY236" s="4" t="str">
        <f t="shared" si="212"/>
        <v/>
      </c>
      <c r="BZ236" s="4" t="str">
        <f t="shared" si="212"/>
        <v/>
      </c>
      <c r="CA236" s="4" t="str">
        <f t="shared" si="212"/>
        <v/>
      </c>
      <c r="CB236" s="4" t="str">
        <f t="shared" si="212"/>
        <v/>
      </c>
      <c r="CC236" s="4" t="str">
        <f t="shared" si="212"/>
        <v/>
      </c>
      <c r="CD236" s="4" t="str">
        <f t="shared" si="212"/>
        <v/>
      </c>
      <c r="CE236" s="4" t="str">
        <f t="shared" si="212"/>
        <v/>
      </c>
      <c r="CF236" s="4" t="str">
        <f t="shared" si="212"/>
        <v/>
      </c>
      <c r="CG236" s="4" t="str">
        <f t="shared" si="212"/>
        <v/>
      </c>
      <c r="CH236" s="4" t="str">
        <f t="shared" si="212"/>
        <v/>
      </c>
      <c r="CI236" s="4" t="str">
        <f t="shared" si="212"/>
        <v/>
      </c>
      <c r="CJ236" s="4" t="str">
        <f t="shared" si="206"/>
        <v/>
      </c>
      <c r="CK236" s="4" t="str">
        <f t="shared" si="206"/>
        <v/>
      </c>
      <c r="CL236" s="4" t="str">
        <f t="shared" si="206"/>
        <v/>
      </c>
      <c r="CM236" s="4" t="str">
        <f t="shared" si="206"/>
        <v/>
      </c>
      <c r="CN236" s="4" t="str">
        <f t="shared" si="206"/>
        <v/>
      </c>
      <c r="CO236" s="4" t="str">
        <f t="shared" si="206"/>
        <v/>
      </c>
      <c r="CP236" s="4" t="str">
        <f t="shared" si="206"/>
        <v/>
      </c>
      <c r="CQ236" s="4" t="str">
        <f t="shared" si="206"/>
        <v/>
      </c>
      <c r="CR236" s="4" t="str">
        <f t="shared" si="206"/>
        <v/>
      </c>
      <c r="CS236" s="4" t="str">
        <f t="shared" si="206"/>
        <v/>
      </c>
      <c r="CT236" s="4" t="str">
        <f t="shared" si="197"/>
        <v/>
      </c>
      <c r="CU236" s="4" t="str">
        <f t="shared" si="197"/>
        <v/>
      </c>
      <c r="CV236" s="4" t="str">
        <f t="shared" si="197"/>
        <v/>
      </c>
      <c r="CW236" s="4" t="str">
        <f t="shared" si="197"/>
        <v/>
      </c>
      <c r="CX236" s="4" t="str">
        <f t="shared" si="197"/>
        <v/>
      </c>
      <c r="CY236" s="4" t="str">
        <f t="shared" si="197"/>
        <v/>
      </c>
      <c r="CZ236" s="4" t="str">
        <f t="shared" si="197"/>
        <v/>
      </c>
      <c r="DA236" s="4" t="str">
        <f t="shared" si="196"/>
        <v/>
      </c>
      <c r="DB236" s="4" t="str">
        <f t="shared" si="196"/>
        <v/>
      </c>
      <c r="DC236" s="4" t="str">
        <f t="shared" si="196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7"/>
      <c r="C237" s="74" t="s">
        <v>150</v>
      </c>
      <c r="D237" s="5"/>
      <c r="E237" s="22">
        <v>5.05</v>
      </c>
      <c r="F237" s="23">
        <f t="shared" si="209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4"/>
        <v>0</v>
      </c>
      <c r="O237" s="23">
        <f t="shared" si="205"/>
        <v>0.3</v>
      </c>
      <c r="P237" s="23" t="str">
        <f t="shared" si="210"/>
        <v/>
      </c>
      <c r="Q237" s="7">
        <v>0.1</v>
      </c>
      <c r="R237" s="6">
        <f t="shared" si="211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3"/>
        <v/>
      </c>
      <c r="BQ237" s="4" t="str">
        <f t="shared" si="213"/>
        <v/>
      </c>
      <c r="BR237" s="4" t="str">
        <f t="shared" si="213"/>
        <v/>
      </c>
      <c r="BS237" s="4">
        <f t="shared" si="213"/>
        <v>0</v>
      </c>
      <c r="BT237" s="4" t="str">
        <f t="shared" si="213"/>
        <v/>
      </c>
      <c r="BU237" s="4">
        <f t="shared" si="212"/>
        <v>0</v>
      </c>
      <c r="BV237" s="4" t="str">
        <f t="shared" si="212"/>
        <v/>
      </c>
      <c r="BW237" s="4">
        <f t="shared" si="212"/>
        <v>0</v>
      </c>
      <c r="BX237" s="4" t="str">
        <f t="shared" si="212"/>
        <v/>
      </c>
      <c r="BY237" s="4" t="str">
        <f t="shared" si="212"/>
        <v/>
      </c>
      <c r="BZ237" s="4" t="str">
        <f t="shared" si="212"/>
        <v/>
      </c>
      <c r="CA237" s="4" t="str">
        <f t="shared" si="212"/>
        <v/>
      </c>
      <c r="CB237" s="4" t="str">
        <f t="shared" si="212"/>
        <v/>
      </c>
      <c r="CC237" s="4" t="str">
        <f t="shared" si="212"/>
        <v/>
      </c>
      <c r="CD237" s="4" t="str">
        <f t="shared" si="212"/>
        <v/>
      </c>
      <c r="CE237" s="4" t="str">
        <f t="shared" si="212"/>
        <v/>
      </c>
      <c r="CF237" s="4" t="str">
        <f t="shared" si="212"/>
        <v/>
      </c>
      <c r="CG237" s="4" t="str">
        <f t="shared" si="212"/>
        <v/>
      </c>
      <c r="CH237" s="4" t="str">
        <f t="shared" si="212"/>
        <v/>
      </c>
      <c r="CI237" s="4" t="str">
        <f t="shared" si="212"/>
        <v/>
      </c>
      <c r="CJ237" s="4" t="str">
        <f t="shared" si="206"/>
        <v/>
      </c>
      <c r="CK237" s="4" t="str">
        <f t="shared" si="206"/>
        <v/>
      </c>
      <c r="CL237" s="4" t="str">
        <f t="shared" si="206"/>
        <v/>
      </c>
      <c r="CM237" s="4" t="str">
        <f t="shared" si="206"/>
        <v/>
      </c>
      <c r="CN237" s="4" t="str">
        <f t="shared" si="206"/>
        <v/>
      </c>
      <c r="CO237" s="4" t="str">
        <f t="shared" si="206"/>
        <v/>
      </c>
      <c r="CP237" s="4" t="str">
        <f t="shared" si="206"/>
        <v/>
      </c>
      <c r="CQ237" s="4" t="str">
        <f t="shared" si="206"/>
        <v/>
      </c>
      <c r="CR237" s="4" t="str">
        <f t="shared" si="206"/>
        <v/>
      </c>
      <c r="CS237" s="4" t="str">
        <f t="shared" si="206"/>
        <v/>
      </c>
      <c r="CT237" s="4" t="str">
        <f t="shared" si="197"/>
        <v/>
      </c>
      <c r="CU237" s="4" t="str">
        <f t="shared" si="197"/>
        <v/>
      </c>
      <c r="CV237" s="4" t="str">
        <f t="shared" si="197"/>
        <v/>
      </c>
      <c r="CW237" s="4" t="str">
        <f t="shared" si="197"/>
        <v/>
      </c>
      <c r="CX237" s="4" t="str">
        <f t="shared" si="197"/>
        <v/>
      </c>
      <c r="CY237" s="4" t="str">
        <f t="shared" si="197"/>
        <v/>
      </c>
      <c r="CZ237" s="4" t="str">
        <f t="shared" si="197"/>
        <v/>
      </c>
      <c r="DA237" s="4" t="str">
        <f t="shared" si="196"/>
        <v/>
      </c>
      <c r="DB237" s="4" t="str">
        <f t="shared" si="196"/>
        <v/>
      </c>
      <c r="DC237" s="4" t="str">
        <f t="shared" si="196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customHeight="1">
      <c r="A238" s="60">
        <v>30400019</v>
      </c>
      <c r="B238" s="96"/>
      <c r="C238" s="74" t="s">
        <v>122</v>
      </c>
      <c r="D238" s="5">
        <v>537</v>
      </c>
      <c r="E238" s="22">
        <v>5.05</v>
      </c>
      <c r="F238" s="23">
        <f t="shared" si="209"/>
        <v>2711.85</v>
      </c>
      <c r="G238" s="23">
        <f>+'[2]19'!$L$132</f>
        <v>2938.5</v>
      </c>
      <c r="H238" s="23">
        <f t="shared" si="207"/>
        <v>0</v>
      </c>
      <c r="I238" s="23">
        <f t="shared" si="208"/>
        <v>0</v>
      </c>
      <c r="J238" s="23">
        <f t="shared" si="201"/>
        <v>2711.85</v>
      </c>
      <c r="K238" s="23">
        <f t="shared" si="202"/>
        <v>0</v>
      </c>
      <c r="L238" s="23">
        <f t="shared" si="203"/>
        <v>0</v>
      </c>
      <c r="M238" s="10">
        <v>0.3</v>
      </c>
      <c r="N238" s="23">
        <f t="shared" si="204"/>
        <v>8.1355500000000003</v>
      </c>
      <c r="O238" s="23">
        <f t="shared" si="205"/>
        <v>0.3</v>
      </c>
      <c r="P238" s="23">
        <f t="shared" si="210"/>
        <v>0</v>
      </c>
      <c r="Q238" s="7">
        <v>0.1</v>
      </c>
      <c r="R238" s="6">
        <f t="shared" si="211"/>
        <v>0.27118500000000001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si="213"/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06"/>
        <v/>
      </c>
      <c r="CL238" s="4" t="str">
        <f t="shared" si="206"/>
        <v/>
      </c>
      <c r="CM238" s="4" t="str">
        <f t="shared" si="206"/>
        <v/>
      </c>
      <c r="CN238" s="4" t="str">
        <f t="shared" si="206"/>
        <v/>
      </c>
      <c r="CO238" s="4" t="str">
        <f t="shared" si="206"/>
        <v/>
      </c>
      <c r="CP238" s="4" t="str">
        <f t="shared" si="206"/>
        <v/>
      </c>
      <c r="CQ238" s="4" t="str">
        <f t="shared" si="206"/>
        <v/>
      </c>
      <c r="CR238" s="4" t="str">
        <f t="shared" si="206"/>
        <v/>
      </c>
      <c r="CS238" s="4" t="str">
        <f t="shared" si="206"/>
        <v/>
      </c>
      <c r="CT238" s="4" t="str">
        <f t="shared" si="197"/>
        <v/>
      </c>
      <c r="CU238" s="4" t="str">
        <f t="shared" si="197"/>
        <v/>
      </c>
      <c r="CV238" s="4" t="str">
        <f t="shared" si="197"/>
        <v/>
      </c>
      <c r="CW238" s="4" t="str">
        <f t="shared" si="197"/>
        <v/>
      </c>
      <c r="CX238" s="4" t="str">
        <f t="shared" si="197"/>
        <v/>
      </c>
      <c r="CY238" s="4" t="str">
        <f t="shared" si="197"/>
        <v/>
      </c>
      <c r="CZ238" s="4" t="str">
        <f t="shared" si="197"/>
        <v/>
      </c>
      <c r="DA238" s="4" t="str">
        <f t="shared" si="196"/>
        <v/>
      </c>
      <c r="DB238" s="4" t="str">
        <f t="shared" si="196"/>
        <v/>
      </c>
      <c r="DC238" s="4" t="str">
        <f t="shared" si="196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5" t="s">
        <v>187</v>
      </c>
      <c r="C239" s="74" t="s">
        <v>165</v>
      </c>
      <c r="D239" s="5"/>
      <c r="E239" s="22">
        <v>5.08</v>
      </c>
      <c r="F239" s="23">
        <f t="shared" si="209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1</v>
      </c>
      <c r="N239" s="23">
        <f t="shared" si="204"/>
        <v>0</v>
      </c>
      <c r="O239" s="23">
        <f t="shared" si="205"/>
        <v>1</v>
      </c>
      <c r="P239" s="23" t="str">
        <f t="shared" si="210"/>
        <v/>
      </c>
      <c r="Q239" s="7">
        <v>0.1</v>
      </c>
      <c r="R239" s="6">
        <f t="shared" si="211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06"/>
        <v/>
      </c>
      <c r="CL239" s="4" t="str">
        <f t="shared" si="206"/>
        <v/>
      </c>
      <c r="CM239" s="4" t="str">
        <f t="shared" si="206"/>
        <v/>
      </c>
      <c r="CN239" s="4" t="str">
        <f t="shared" si="206"/>
        <v/>
      </c>
      <c r="CO239" s="4" t="str">
        <f t="shared" si="206"/>
        <v/>
      </c>
      <c r="CP239" s="4" t="str">
        <f t="shared" si="206"/>
        <v/>
      </c>
      <c r="CQ239" s="4" t="str">
        <f t="shared" si="206"/>
        <v/>
      </c>
      <c r="CR239" s="4" t="str">
        <f t="shared" si="206"/>
        <v/>
      </c>
      <c r="CS239" s="4" t="str">
        <f t="shared" si="206"/>
        <v/>
      </c>
      <c r="CT239" s="4" t="str">
        <f t="shared" si="197"/>
        <v/>
      </c>
      <c r="CU239" s="4" t="str">
        <f t="shared" si="197"/>
        <v/>
      </c>
      <c r="CV239" s="4" t="str">
        <f t="shared" si="197"/>
        <v/>
      </c>
      <c r="CW239" s="4" t="str">
        <f t="shared" si="197"/>
        <v/>
      </c>
      <c r="CX239" s="4" t="str">
        <f t="shared" si="197"/>
        <v/>
      </c>
      <c r="CY239" s="4" t="str">
        <f t="shared" si="197"/>
        <v/>
      </c>
      <c r="CZ239" s="4" t="str">
        <f t="shared" si="197"/>
        <v/>
      </c>
      <c r="DA239" s="4" t="str">
        <f t="shared" si="196"/>
        <v/>
      </c>
      <c r="DB239" s="4" t="str">
        <f t="shared" si="196"/>
        <v/>
      </c>
      <c r="DC239" s="4" t="str">
        <f t="shared" si="196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7"/>
      <c r="C240" s="74" t="s">
        <v>122</v>
      </c>
      <c r="D240" s="5"/>
      <c r="E240" s="22">
        <v>5.08</v>
      </c>
      <c r="F240" s="23">
        <f t="shared" si="209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1</v>
      </c>
      <c r="N240" s="23">
        <f t="shared" si="204"/>
        <v>0</v>
      </c>
      <c r="O240" s="23">
        <f t="shared" si="205"/>
        <v>1</v>
      </c>
      <c r="P240" s="23" t="str">
        <f t="shared" si="210"/>
        <v/>
      </c>
      <c r="Q240" s="7">
        <v>0.1</v>
      </c>
      <c r="R240" s="6">
        <f t="shared" si="211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06"/>
        <v/>
      </c>
      <c r="CL240" s="4" t="str">
        <f t="shared" si="206"/>
        <v/>
      </c>
      <c r="CM240" s="4" t="str">
        <f t="shared" si="206"/>
        <v/>
      </c>
      <c r="CN240" s="4" t="str">
        <f t="shared" si="206"/>
        <v/>
      </c>
      <c r="CO240" s="4" t="str">
        <f t="shared" si="206"/>
        <v/>
      </c>
      <c r="CP240" s="4" t="str">
        <f t="shared" si="206"/>
        <v/>
      </c>
      <c r="CQ240" s="4" t="str">
        <f t="shared" si="206"/>
        <v/>
      </c>
      <c r="CR240" s="4" t="str">
        <f t="shared" si="206"/>
        <v/>
      </c>
      <c r="CS240" s="4" t="str">
        <f t="shared" si="206"/>
        <v/>
      </c>
      <c r="CT240" s="4" t="str">
        <f t="shared" si="197"/>
        <v/>
      </c>
      <c r="CU240" s="4" t="str">
        <f t="shared" si="197"/>
        <v/>
      </c>
      <c r="CV240" s="4" t="str">
        <f t="shared" si="197"/>
        <v/>
      </c>
      <c r="CW240" s="4" t="str">
        <f t="shared" si="197"/>
        <v/>
      </c>
      <c r="CX240" s="4" t="str">
        <f t="shared" si="197"/>
        <v/>
      </c>
      <c r="CY240" s="4" t="str">
        <f t="shared" si="197"/>
        <v/>
      </c>
      <c r="CZ240" s="4" t="str">
        <f t="shared" si="197"/>
        <v/>
      </c>
      <c r="DA240" s="4" t="str">
        <f t="shared" si="196"/>
        <v/>
      </c>
      <c r="DB240" s="4" t="str">
        <f t="shared" si="196"/>
        <v/>
      </c>
      <c r="DC240" s="4" t="str">
        <f t="shared" si="196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7"/>
      <c r="C241" s="74" t="s">
        <v>149</v>
      </c>
      <c r="D241" s="5"/>
      <c r="E241" s="22">
        <v>5.08</v>
      </c>
      <c r="F241" s="23">
        <f t="shared" si="209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1</v>
      </c>
      <c r="N241" s="23">
        <f t="shared" si="204"/>
        <v>0</v>
      </c>
      <c r="O241" s="23">
        <f t="shared" si="205"/>
        <v>1</v>
      </c>
      <c r="P241" s="23" t="str">
        <f t="shared" si="210"/>
        <v/>
      </c>
      <c r="Q241" s="7">
        <v>0.1</v>
      </c>
      <c r="R241" s="6">
        <f t="shared" si="211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197"/>
        <v/>
      </c>
      <c r="CL241" s="4" t="str">
        <f t="shared" si="197"/>
        <v/>
      </c>
      <c r="CM241" s="4" t="str">
        <f t="shared" si="197"/>
        <v/>
      </c>
      <c r="CN241" s="4" t="str">
        <f t="shared" si="197"/>
        <v/>
      </c>
      <c r="CO241" s="4" t="str">
        <f t="shared" si="197"/>
        <v/>
      </c>
      <c r="CP241" s="4" t="str">
        <f t="shared" si="197"/>
        <v/>
      </c>
      <c r="CQ241" s="4" t="str">
        <f t="shared" si="197"/>
        <v/>
      </c>
      <c r="CR241" s="4" t="str">
        <f t="shared" si="197"/>
        <v/>
      </c>
      <c r="CS241" s="4" t="str">
        <f t="shared" si="197"/>
        <v/>
      </c>
      <c r="CT241" s="4" t="str">
        <f t="shared" si="197"/>
        <v/>
      </c>
      <c r="CU241" s="4" t="str">
        <f t="shared" si="197"/>
        <v/>
      </c>
      <c r="CV241" s="4" t="str">
        <f t="shared" si="197"/>
        <v/>
      </c>
      <c r="CW241" s="4" t="str">
        <f t="shared" si="197"/>
        <v/>
      </c>
      <c r="CX241" s="4" t="str">
        <f t="shared" si="197"/>
        <v/>
      </c>
      <c r="CY241" s="4" t="str">
        <f t="shared" si="197"/>
        <v/>
      </c>
      <c r="CZ241" s="4" t="str">
        <f t="shared" si="197"/>
        <v/>
      </c>
      <c r="DA241" s="4" t="str">
        <f t="shared" ref="DA241:DC304" si="214">IF(ISERROR(BM241/AU241*100),"",(BM241/AU241*100))</f>
        <v/>
      </c>
      <c r="DB241" s="4" t="str">
        <f t="shared" si="214"/>
        <v/>
      </c>
      <c r="DC241" s="4" t="str">
        <f t="shared" si="214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7"/>
      <c r="C242" s="74" t="s">
        <v>188</v>
      </c>
      <c r="D242" s="5"/>
      <c r="E242" s="22">
        <v>5.08</v>
      </c>
      <c r="F242" s="23">
        <f t="shared" si="209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1</v>
      </c>
      <c r="N242" s="23">
        <f t="shared" si="204"/>
        <v>0</v>
      </c>
      <c r="O242" s="23">
        <f t="shared" si="205"/>
        <v>1</v>
      </c>
      <c r="P242" s="23" t="str">
        <f t="shared" si="210"/>
        <v/>
      </c>
      <c r="Q242" s="7">
        <v>0.1</v>
      </c>
      <c r="R242" s="6">
        <f t="shared" si="211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197"/>
        <v/>
      </c>
      <c r="CL242" s="4" t="str">
        <f t="shared" si="197"/>
        <v/>
      </c>
      <c r="CM242" s="4" t="str">
        <f t="shared" si="197"/>
        <v/>
      </c>
      <c r="CN242" s="4" t="str">
        <f t="shared" si="197"/>
        <v/>
      </c>
      <c r="CO242" s="4" t="str">
        <f t="shared" si="197"/>
        <v/>
      </c>
      <c r="CP242" s="4" t="str">
        <f t="shared" si="197"/>
        <v/>
      </c>
      <c r="CQ242" s="4" t="str">
        <f t="shared" si="197"/>
        <v/>
      </c>
      <c r="CR242" s="4" t="str">
        <f t="shared" si="197"/>
        <v/>
      </c>
      <c r="CS242" s="4" t="str">
        <f t="shared" si="197"/>
        <v/>
      </c>
      <c r="CT242" s="4" t="str">
        <f t="shared" si="197"/>
        <v/>
      </c>
      <c r="CU242" s="4" t="str">
        <f t="shared" si="197"/>
        <v/>
      </c>
      <c r="CV242" s="4" t="str">
        <f t="shared" si="197"/>
        <v/>
      </c>
      <c r="CW242" s="4" t="str">
        <f t="shared" si="197"/>
        <v/>
      </c>
      <c r="CX242" s="4" t="str">
        <f t="shared" si="197"/>
        <v/>
      </c>
      <c r="CY242" s="4" t="str">
        <f t="shared" si="197"/>
        <v/>
      </c>
      <c r="CZ242" s="4" t="str">
        <f t="shared" si="197"/>
        <v/>
      </c>
      <c r="DA242" s="4" t="str">
        <f t="shared" si="214"/>
        <v/>
      </c>
      <c r="DB242" s="4" t="str">
        <f t="shared" si="214"/>
        <v/>
      </c>
      <c r="DC242" s="4" t="str">
        <f t="shared" si="214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7"/>
      <c r="C243" s="74" t="s">
        <v>130</v>
      </c>
      <c r="D243" s="5"/>
      <c r="E243" s="22">
        <v>5.08</v>
      </c>
      <c r="F243" s="23">
        <f t="shared" si="209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1</v>
      </c>
      <c r="N243" s="23">
        <f t="shared" si="204"/>
        <v>0</v>
      </c>
      <c r="O243" s="23">
        <f t="shared" si="205"/>
        <v>1</v>
      </c>
      <c r="P243" s="23" t="str">
        <f t="shared" si="210"/>
        <v/>
      </c>
      <c r="Q243" s="7">
        <v>0.1</v>
      </c>
      <c r="R243" s="6">
        <f t="shared" si="211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3"/>
        <v>0</v>
      </c>
      <c r="BV243" s="4" t="str">
        <f t="shared" si="213"/>
        <v/>
      </c>
      <c r="BW243" s="4">
        <f t="shared" si="213"/>
        <v>0</v>
      </c>
      <c r="BX243" s="4" t="str">
        <f t="shared" si="213"/>
        <v/>
      </c>
      <c r="BY243" s="4" t="str">
        <f t="shared" si="213"/>
        <v/>
      </c>
      <c r="BZ243" s="4" t="str">
        <f t="shared" si="213"/>
        <v/>
      </c>
      <c r="CA243" s="4" t="str">
        <f t="shared" si="213"/>
        <v/>
      </c>
      <c r="CB243" s="4" t="str">
        <f t="shared" si="213"/>
        <v/>
      </c>
      <c r="CC243" s="4" t="str">
        <f t="shared" si="213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197"/>
        <v/>
      </c>
      <c r="CL243" s="4" t="str">
        <f t="shared" si="197"/>
        <v/>
      </c>
      <c r="CM243" s="4" t="str">
        <f t="shared" si="197"/>
        <v/>
      </c>
      <c r="CN243" s="4" t="str">
        <f t="shared" si="197"/>
        <v/>
      </c>
      <c r="CO243" s="4" t="str">
        <f t="shared" si="197"/>
        <v/>
      </c>
      <c r="CP243" s="4" t="str">
        <f t="shared" si="197"/>
        <v/>
      </c>
      <c r="CQ243" s="4" t="str">
        <f t="shared" si="197"/>
        <v/>
      </c>
      <c r="CR243" s="4" t="str">
        <f t="shared" si="197"/>
        <v/>
      </c>
      <c r="CS243" s="4" t="str">
        <f t="shared" si="197"/>
        <v/>
      </c>
      <c r="CT243" s="4" t="str">
        <f t="shared" si="197"/>
        <v/>
      </c>
      <c r="CU243" s="4" t="str">
        <f t="shared" si="197"/>
        <v/>
      </c>
      <c r="CV243" s="4" t="str">
        <f t="shared" si="197"/>
        <v/>
      </c>
      <c r="CW243" s="4" t="str">
        <f t="shared" si="197"/>
        <v/>
      </c>
      <c r="CX243" s="4" t="str">
        <f t="shared" si="197"/>
        <v/>
      </c>
      <c r="CY243" s="4" t="str">
        <f t="shared" si="197"/>
        <v/>
      </c>
      <c r="CZ243" s="4" t="str">
        <f t="shared" si="197"/>
        <v/>
      </c>
      <c r="DA243" s="4" t="str">
        <f t="shared" si="214"/>
        <v/>
      </c>
      <c r="DB243" s="4" t="str">
        <f t="shared" si="214"/>
        <v/>
      </c>
      <c r="DC243" s="4" t="str">
        <f t="shared" si="214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7"/>
      <c r="C244" s="74" t="s">
        <v>189</v>
      </c>
      <c r="D244" s="5"/>
      <c r="E244" s="22">
        <v>5.08</v>
      </c>
      <c r="F244" s="23">
        <f t="shared" si="209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1</v>
      </c>
      <c r="N244" s="23">
        <f t="shared" si="204"/>
        <v>0</v>
      </c>
      <c r="O244" s="23">
        <f t="shared" si="205"/>
        <v>1</v>
      </c>
      <c r="P244" s="23" t="str">
        <f t="shared" si="210"/>
        <v/>
      </c>
      <c r="Q244" s="7">
        <v>0.1</v>
      </c>
      <c r="R244" s="6">
        <f t="shared" si="211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3"/>
        <v>0</v>
      </c>
      <c r="BV244" s="4" t="str">
        <f t="shared" si="213"/>
        <v/>
      </c>
      <c r="BW244" s="4">
        <f t="shared" si="213"/>
        <v>0</v>
      </c>
      <c r="BX244" s="4" t="str">
        <f t="shared" si="213"/>
        <v/>
      </c>
      <c r="BY244" s="4" t="str">
        <f t="shared" si="213"/>
        <v/>
      </c>
      <c r="BZ244" s="4" t="str">
        <f t="shared" si="213"/>
        <v/>
      </c>
      <c r="CA244" s="4" t="str">
        <f t="shared" si="213"/>
        <v/>
      </c>
      <c r="CB244" s="4" t="str">
        <f t="shared" si="213"/>
        <v/>
      </c>
      <c r="CC244" s="4" t="str">
        <f t="shared" si="213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06"/>
        <v/>
      </c>
      <c r="CL244" s="4" t="str">
        <f t="shared" si="206"/>
        <v/>
      </c>
      <c r="CM244" s="4" t="str">
        <f t="shared" si="206"/>
        <v/>
      </c>
      <c r="CN244" s="4" t="str">
        <f t="shared" si="206"/>
        <v/>
      </c>
      <c r="CO244" s="4" t="str">
        <f t="shared" si="206"/>
        <v/>
      </c>
      <c r="CP244" s="4" t="str">
        <f t="shared" si="206"/>
        <v/>
      </c>
      <c r="CQ244" s="4" t="str">
        <f t="shared" si="206"/>
        <v/>
      </c>
      <c r="CR244" s="4" t="str">
        <f t="shared" si="206"/>
        <v/>
      </c>
      <c r="CS244" s="4" t="str">
        <f t="shared" si="206"/>
        <v/>
      </c>
      <c r="CT244" s="4" t="str">
        <f t="shared" si="197"/>
        <v/>
      </c>
      <c r="CU244" s="4" t="str">
        <f t="shared" si="197"/>
        <v/>
      </c>
      <c r="CV244" s="4" t="str">
        <f t="shared" si="197"/>
        <v/>
      </c>
      <c r="CW244" s="4" t="str">
        <f t="shared" si="197"/>
        <v/>
      </c>
      <c r="CX244" s="4" t="str">
        <f t="shared" si="197"/>
        <v/>
      </c>
      <c r="CY244" s="4" t="str">
        <f t="shared" si="197"/>
        <v/>
      </c>
      <c r="CZ244" s="4" t="str">
        <f t="shared" si="197"/>
        <v/>
      </c>
      <c r="DA244" s="4" t="str">
        <f t="shared" si="214"/>
        <v/>
      </c>
      <c r="DB244" s="4" t="str">
        <f t="shared" si="214"/>
        <v/>
      </c>
      <c r="DC244" s="4" t="str">
        <f t="shared" si="214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7"/>
      <c r="C245" s="74" t="s">
        <v>150</v>
      </c>
      <c r="D245" s="5"/>
      <c r="E245" s="22">
        <v>5.08</v>
      </c>
      <c r="F245" s="23">
        <f t="shared" si="209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1</v>
      </c>
      <c r="N245" s="23">
        <f t="shared" si="204"/>
        <v>0</v>
      </c>
      <c r="O245" s="23">
        <f t="shared" si="205"/>
        <v>1</v>
      </c>
      <c r="P245" s="23" t="str">
        <f t="shared" si="210"/>
        <v/>
      </c>
      <c r="Q245" s="7">
        <v>0.1</v>
      </c>
      <c r="R245" s="6">
        <f t="shared" si="211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3"/>
        <v>0</v>
      </c>
      <c r="BV245" s="4" t="str">
        <f t="shared" si="213"/>
        <v/>
      </c>
      <c r="BW245" s="4">
        <f t="shared" si="213"/>
        <v>0</v>
      </c>
      <c r="BX245" s="4" t="str">
        <f t="shared" si="213"/>
        <v/>
      </c>
      <c r="BY245" s="4" t="str">
        <f t="shared" si="213"/>
        <v/>
      </c>
      <c r="BZ245" s="4" t="str">
        <f t="shared" si="213"/>
        <v/>
      </c>
      <c r="CA245" s="4" t="str">
        <f t="shared" si="213"/>
        <v/>
      </c>
      <c r="CB245" s="4" t="str">
        <f t="shared" si="213"/>
        <v/>
      </c>
      <c r="CC245" s="4" t="str">
        <f t="shared" si="213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06"/>
        <v/>
      </c>
      <c r="CL245" s="4" t="str">
        <f t="shared" si="206"/>
        <v/>
      </c>
      <c r="CM245" s="4" t="str">
        <f t="shared" si="206"/>
        <v/>
      </c>
      <c r="CN245" s="4" t="str">
        <f t="shared" si="206"/>
        <v/>
      </c>
      <c r="CO245" s="4" t="str">
        <f t="shared" si="206"/>
        <v/>
      </c>
      <c r="CP245" s="4" t="str">
        <f t="shared" ref="CJ245:CY280" si="215">IF(ISERROR(BB245/AJ245*100),"",(BB245/AJ245*100))</f>
        <v/>
      </c>
      <c r="CQ245" s="4" t="str">
        <f t="shared" si="215"/>
        <v/>
      </c>
      <c r="CR245" s="4" t="str">
        <f t="shared" si="215"/>
        <v/>
      </c>
      <c r="CS245" s="4" t="str">
        <f t="shared" si="215"/>
        <v/>
      </c>
      <c r="CT245" s="4" t="str">
        <f t="shared" si="197"/>
        <v/>
      </c>
      <c r="CU245" s="4" t="str">
        <f t="shared" si="197"/>
        <v/>
      </c>
      <c r="CV245" s="4" t="str">
        <f t="shared" si="197"/>
        <v/>
      </c>
      <c r="CW245" s="4" t="str">
        <f t="shared" si="197"/>
        <v/>
      </c>
      <c r="CX245" s="4" t="str">
        <f t="shared" si="197"/>
        <v/>
      </c>
      <c r="CY245" s="4" t="str">
        <f t="shared" si="197"/>
        <v/>
      </c>
      <c r="CZ245" s="4" t="str">
        <f t="shared" si="197"/>
        <v/>
      </c>
      <c r="DA245" s="4" t="str">
        <f t="shared" si="214"/>
        <v/>
      </c>
      <c r="DB245" s="4" t="str">
        <f t="shared" si="214"/>
        <v/>
      </c>
      <c r="DC245" s="4" t="str">
        <f t="shared" si="214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6"/>
      <c r="C246" s="74" t="s">
        <v>132</v>
      </c>
      <c r="D246" s="5"/>
      <c r="E246" s="22">
        <v>5.08</v>
      </c>
      <c r="F246" s="23">
        <f t="shared" si="209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1</v>
      </c>
      <c r="N246" s="23">
        <f t="shared" si="204"/>
        <v>0</v>
      </c>
      <c r="O246" s="23">
        <f t="shared" si="205"/>
        <v>1</v>
      </c>
      <c r="P246" s="23" t="str">
        <f t="shared" si="210"/>
        <v/>
      </c>
      <c r="Q246" s="7">
        <v>0.1</v>
      </c>
      <c r="R246" s="6">
        <f t="shared" si="211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3"/>
        <v>0</v>
      </c>
      <c r="BV246" s="4" t="str">
        <f t="shared" si="213"/>
        <v/>
      </c>
      <c r="BW246" s="4">
        <f t="shared" si="213"/>
        <v>0</v>
      </c>
      <c r="BX246" s="4" t="str">
        <f t="shared" si="213"/>
        <v/>
      </c>
      <c r="BY246" s="4" t="str">
        <f t="shared" si="213"/>
        <v/>
      </c>
      <c r="BZ246" s="4" t="str">
        <f t="shared" si="213"/>
        <v/>
      </c>
      <c r="CA246" s="4" t="str">
        <f t="shared" si="213"/>
        <v/>
      </c>
      <c r="CB246" s="4" t="str">
        <f t="shared" si="213"/>
        <v/>
      </c>
      <c r="CC246" s="4" t="str">
        <f t="shared" si="213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15"/>
        <v/>
      </c>
      <c r="CK246" s="4" t="str">
        <f t="shared" si="215"/>
        <v/>
      </c>
      <c r="CL246" s="4" t="str">
        <f t="shared" si="215"/>
        <v/>
      </c>
      <c r="CM246" s="4" t="str">
        <f t="shared" si="215"/>
        <v/>
      </c>
      <c r="CN246" s="4" t="str">
        <f t="shared" si="215"/>
        <v/>
      </c>
      <c r="CO246" s="4" t="str">
        <f t="shared" si="215"/>
        <v/>
      </c>
      <c r="CP246" s="4" t="str">
        <f t="shared" si="215"/>
        <v/>
      </c>
      <c r="CQ246" s="4" t="str">
        <f t="shared" si="215"/>
        <v/>
      </c>
      <c r="CR246" s="4" t="str">
        <f t="shared" si="215"/>
        <v/>
      </c>
      <c r="CS246" s="4" t="str">
        <f t="shared" si="215"/>
        <v/>
      </c>
      <c r="CT246" s="4" t="str">
        <f t="shared" si="215"/>
        <v/>
      </c>
      <c r="CU246" s="4" t="str">
        <f t="shared" si="215"/>
        <v/>
      </c>
      <c r="CV246" s="4" t="str">
        <f t="shared" si="215"/>
        <v/>
      </c>
      <c r="CW246" s="4" t="str">
        <f t="shared" si="215"/>
        <v/>
      </c>
      <c r="CX246" s="4" t="str">
        <f t="shared" si="215"/>
        <v/>
      </c>
      <c r="CY246" s="4" t="str">
        <f t="shared" si="215"/>
        <v/>
      </c>
      <c r="CZ246" s="4" t="str">
        <f t="shared" ref="CT246:CZ282" si="216">IF(ISERROR(BL246/AT246*100),"",(BL246/AT246*100))</f>
        <v/>
      </c>
      <c r="DA246" s="4" t="str">
        <f t="shared" si="214"/>
        <v/>
      </c>
      <c r="DB246" s="4" t="str">
        <f t="shared" si="214"/>
        <v/>
      </c>
      <c r="DC246" s="4" t="str">
        <f t="shared" si="214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5" t="s">
        <v>190</v>
      </c>
      <c r="C247" s="29" t="s">
        <v>156</v>
      </c>
      <c r="D247" s="5"/>
      <c r="E247" s="22">
        <v>5.05</v>
      </c>
      <c r="F247" s="23">
        <f t="shared" si="209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3">
        <v>0.5</v>
      </c>
      <c r="N247" s="23">
        <f t="shared" si="204"/>
        <v>0</v>
      </c>
      <c r="O247" s="23">
        <f t="shared" si="205"/>
        <v>0.5</v>
      </c>
      <c r="P247" s="23" t="str">
        <f t="shared" si="210"/>
        <v/>
      </c>
      <c r="Q247" s="2">
        <v>0.4</v>
      </c>
      <c r="R247" s="6">
        <f t="shared" si="211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15"/>
        <v/>
      </c>
      <c r="CK247" s="4" t="str">
        <f t="shared" si="215"/>
        <v/>
      </c>
      <c r="CL247" s="4" t="str">
        <f t="shared" si="215"/>
        <v/>
      </c>
      <c r="CM247" s="4" t="str">
        <f t="shared" si="215"/>
        <v/>
      </c>
      <c r="CN247" s="4" t="str">
        <f t="shared" si="215"/>
        <v/>
      </c>
      <c r="CO247" s="4" t="str">
        <f t="shared" si="215"/>
        <v/>
      </c>
      <c r="CP247" s="4" t="str">
        <f t="shared" si="215"/>
        <v/>
      </c>
      <c r="CQ247" s="4" t="str">
        <f t="shared" si="215"/>
        <v/>
      </c>
      <c r="CR247" s="4" t="str">
        <f t="shared" si="215"/>
        <v/>
      </c>
      <c r="CS247" s="4" t="str">
        <f t="shared" si="215"/>
        <v/>
      </c>
      <c r="CT247" s="4" t="str">
        <f t="shared" si="216"/>
        <v/>
      </c>
      <c r="CU247" s="4" t="str">
        <f t="shared" si="216"/>
        <v/>
      </c>
      <c r="CV247" s="4" t="str">
        <f t="shared" si="216"/>
        <v/>
      </c>
      <c r="CW247" s="4" t="str">
        <f t="shared" si="216"/>
        <v/>
      </c>
      <c r="CX247" s="4" t="str">
        <f t="shared" si="216"/>
        <v/>
      </c>
      <c r="CY247" s="4" t="str">
        <f t="shared" si="216"/>
        <v/>
      </c>
      <c r="CZ247" s="4" t="str">
        <f t="shared" si="216"/>
        <v/>
      </c>
      <c r="DA247" s="4" t="str">
        <f t="shared" si="214"/>
        <v/>
      </c>
      <c r="DB247" s="4" t="str">
        <f t="shared" si="214"/>
        <v/>
      </c>
      <c r="DC247" s="4" t="str">
        <f t="shared" si="214"/>
        <v/>
      </c>
    </row>
    <row r="248" spans="1:215" s="9" customFormat="1" ht="14.25" hidden="1">
      <c r="A248" s="60">
        <v>30100056</v>
      </c>
      <c r="B248" s="97"/>
      <c r="C248" s="74" t="s">
        <v>150</v>
      </c>
      <c r="D248" s="5"/>
      <c r="E248" s="22">
        <v>5.05</v>
      </c>
      <c r="F248" s="23">
        <f t="shared" si="209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3">
        <v>0.5</v>
      </c>
      <c r="N248" s="23">
        <f t="shared" si="204"/>
        <v>0</v>
      </c>
      <c r="O248" s="23">
        <f t="shared" si="205"/>
        <v>0.5</v>
      </c>
      <c r="P248" s="23" t="str">
        <f t="shared" si="210"/>
        <v/>
      </c>
      <c r="Q248" s="2">
        <v>0.4</v>
      </c>
      <c r="R248" s="6">
        <f t="shared" si="211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15"/>
        <v/>
      </c>
      <c r="CK248" s="4" t="str">
        <f t="shared" si="215"/>
        <v/>
      </c>
      <c r="CL248" s="4" t="str">
        <f t="shared" si="215"/>
        <v/>
      </c>
      <c r="CM248" s="4" t="str">
        <f t="shared" si="215"/>
        <v/>
      </c>
      <c r="CN248" s="4" t="str">
        <f t="shared" si="215"/>
        <v/>
      </c>
      <c r="CO248" s="4" t="str">
        <f t="shared" si="215"/>
        <v/>
      </c>
      <c r="CP248" s="4" t="str">
        <f t="shared" si="215"/>
        <v/>
      </c>
      <c r="CQ248" s="4" t="str">
        <f t="shared" si="215"/>
        <v/>
      </c>
      <c r="CR248" s="4" t="str">
        <f t="shared" si="215"/>
        <v/>
      </c>
      <c r="CS248" s="4" t="str">
        <f t="shared" si="215"/>
        <v/>
      </c>
      <c r="CT248" s="4" t="str">
        <f t="shared" si="216"/>
        <v/>
      </c>
      <c r="CU248" s="4" t="str">
        <f t="shared" si="216"/>
        <v/>
      </c>
      <c r="CV248" s="4" t="str">
        <f t="shared" si="216"/>
        <v/>
      </c>
      <c r="CW248" s="4" t="str">
        <f t="shared" si="216"/>
        <v/>
      </c>
      <c r="CX248" s="4" t="str">
        <f t="shared" si="216"/>
        <v/>
      </c>
      <c r="CY248" s="4" t="str">
        <f t="shared" si="216"/>
        <v/>
      </c>
      <c r="CZ248" s="4" t="str">
        <f t="shared" si="216"/>
        <v/>
      </c>
      <c r="DA248" s="4" t="str">
        <f t="shared" si="214"/>
        <v/>
      </c>
      <c r="DB248" s="4" t="str">
        <f t="shared" si="214"/>
        <v/>
      </c>
      <c r="DC248" s="4" t="str">
        <f t="shared" si="214"/>
        <v/>
      </c>
    </row>
    <row r="249" spans="1:215" s="9" customFormat="1" ht="14.25" hidden="1">
      <c r="A249" s="60">
        <v>30100057</v>
      </c>
      <c r="B249" s="97"/>
      <c r="C249" s="29" t="s">
        <v>191</v>
      </c>
      <c r="D249" s="5"/>
      <c r="E249" s="22">
        <v>5.05</v>
      </c>
      <c r="F249" s="23">
        <f t="shared" si="209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3">
        <v>0.5</v>
      </c>
      <c r="N249" s="23">
        <f t="shared" si="204"/>
        <v>0</v>
      </c>
      <c r="O249" s="23">
        <f t="shared" si="205"/>
        <v>0.5</v>
      </c>
      <c r="P249" s="23" t="str">
        <f t="shared" si="210"/>
        <v/>
      </c>
      <c r="Q249" s="2">
        <v>0.4</v>
      </c>
      <c r="R249" s="6">
        <f t="shared" si="211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15"/>
        <v/>
      </c>
      <c r="CK249" s="4" t="str">
        <f t="shared" si="215"/>
        <v/>
      </c>
      <c r="CL249" s="4" t="str">
        <f t="shared" si="215"/>
        <v/>
      </c>
      <c r="CM249" s="4" t="str">
        <f t="shared" si="215"/>
        <v/>
      </c>
      <c r="CN249" s="4" t="str">
        <f t="shared" si="215"/>
        <v/>
      </c>
      <c r="CO249" s="4" t="str">
        <f t="shared" si="215"/>
        <v/>
      </c>
      <c r="CP249" s="4" t="str">
        <f t="shared" si="215"/>
        <v/>
      </c>
      <c r="CQ249" s="4" t="str">
        <f t="shared" si="215"/>
        <v/>
      </c>
      <c r="CR249" s="4" t="str">
        <f t="shared" si="215"/>
        <v/>
      </c>
      <c r="CS249" s="4" t="str">
        <f t="shared" si="215"/>
        <v/>
      </c>
      <c r="CT249" s="4" t="str">
        <f t="shared" si="216"/>
        <v/>
      </c>
      <c r="CU249" s="4" t="str">
        <f t="shared" si="216"/>
        <v/>
      </c>
      <c r="CV249" s="4" t="str">
        <f t="shared" si="216"/>
        <v/>
      </c>
      <c r="CW249" s="4" t="str">
        <f t="shared" si="216"/>
        <v/>
      </c>
      <c r="CX249" s="4" t="str">
        <f t="shared" si="216"/>
        <v/>
      </c>
      <c r="CY249" s="4" t="str">
        <f t="shared" si="216"/>
        <v/>
      </c>
      <c r="CZ249" s="4" t="str">
        <f t="shared" si="216"/>
        <v/>
      </c>
      <c r="DA249" s="4" t="str">
        <f t="shared" si="214"/>
        <v/>
      </c>
      <c r="DB249" s="4" t="str">
        <f t="shared" si="214"/>
        <v/>
      </c>
      <c r="DC249" s="4" t="str">
        <f t="shared" si="214"/>
        <v/>
      </c>
    </row>
    <row r="250" spans="1:215" s="9" customFormat="1" ht="14.25" hidden="1">
      <c r="A250" s="60">
        <v>30100058</v>
      </c>
      <c r="B250" s="96"/>
      <c r="C250" s="29" t="s">
        <v>130</v>
      </c>
      <c r="D250" s="5"/>
      <c r="E250" s="22">
        <v>5.05</v>
      </c>
      <c r="F250" s="23">
        <f t="shared" si="209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3">
        <v>0.5</v>
      </c>
      <c r="N250" s="23">
        <f t="shared" si="204"/>
        <v>0</v>
      </c>
      <c r="O250" s="23">
        <f t="shared" si="205"/>
        <v>0.5</v>
      </c>
      <c r="P250" s="23" t="str">
        <f t="shared" si="210"/>
        <v/>
      </c>
      <c r="Q250" s="2">
        <v>0.4</v>
      </c>
      <c r="R250" s="6">
        <f t="shared" si="211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15"/>
        <v/>
      </c>
      <c r="CK250" s="4" t="str">
        <f t="shared" si="215"/>
        <v/>
      </c>
      <c r="CL250" s="4" t="str">
        <f t="shared" si="215"/>
        <v/>
      </c>
      <c r="CM250" s="4" t="str">
        <f t="shared" si="215"/>
        <v/>
      </c>
      <c r="CN250" s="4" t="str">
        <f t="shared" si="215"/>
        <v/>
      </c>
      <c r="CO250" s="4" t="str">
        <f t="shared" si="215"/>
        <v/>
      </c>
      <c r="CP250" s="4" t="str">
        <f t="shared" si="215"/>
        <v/>
      </c>
      <c r="CQ250" s="4" t="str">
        <f t="shared" si="215"/>
        <v/>
      </c>
      <c r="CR250" s="4" t="str">
        <f t="shared" si="215"/>
        <v/>
      </c>
      <c r="CS250" s="4" t="str">
        <f t="shared" si="215"/>
        <v/>
      </c>
      <c r="CT250" s="4" t="str">
        <f t="shared" si="216"/>
        <v/>
      </c>
      <c r="CU250" s="4" t="str">
        <f t="shared" si="216"/>
        <v/>
      </c>
      <c r="CV250" s="4" t="str">
        <f t="shared" si="216"/>
        <v/>
      </c>
      <c r="CW250" s="4" t="str">
        <f t="shared" si="216"/>
        <v/>
      </c>
      <c r="CX250" s="4" t="str">
        <f t="shared" si="216"/>
        <v/>
      </c>
      <c r="CY250" s="4" t="str">
        <f t="shared" si="216"/>
        <v/>
      </c>
      <c r="CZ250" s="4" t="str">
        <f t="shared" si="216"/>
        <v/>
      </c>
      <c r="DA250" s="4" t="str">
        <f t="shared" si="214"/>
        <v/>
      </c>
      <c r="DB250" s="4" t="str">
        <f t="shared" si="214"/>
        <v/>
      </c>
      <c r="DC250" s="4" t="str">
        <f t="shared" si="214"/>
        <v/>
      </c>
    </row>
    <row r="251" spans="1:215" s="9" customFormat="1" ht="14.25" hidden="1">
      <c r="A251" s="62">
        <v>30500001</v>
      </c>
      <c r="B251" s="95" t="s">
        <v>192</v>
      </c>
      <c r="C251" s="29" t="s">
        <v>193</v>
      </c>
      <c r="D251" s="5"/>
      <c r="E251" s="22">
        <v>5.07</v>
      </c>
      <c r="F251" s="23">
        <f t="shared" si="209"/>
        <v>0</v>
      </c>
      <c r="G251" s="4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3">
        <v>0.15</v>
      </c>
      <c r="N251" s="23">
        <f t="shared" si="204"/>
        <v>0</v>
      </c>
      <c r="O251" s="23">
        <f t="shared" si="205"/>
        <v>0.15</v>
      </c>
      <c r="P251" s="23" t="str">
        <f t="shared" si="210"/>
        <v/>
      </c>
      <c r="Q251" s="2">
        <v>0.5</v>
      </c>
      <c r="R251" s="6">
        <f t="shared" si="211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15"/>
        <v/>
      </c>
      <c r="CK251" s="4" t="str">
        <f t="shared" si="215"/>
        <v/>
      </c>
      <c r="CL251" s="4" t="str">
        <f t="shared" si="215"/>
        <v/>
      </c>
      <c r="CM251" s="4" t="str">
        <f t="shared" si="215"/>
        <v/>
      </c>
      <c r="CN251" s="4" t="str">
        <f t="shared" si="215"/>
        <v/>
      </c>
      <c r="CO251" s="4" t="str">
        <f t="shared" si="215"/>
        <v/>
      </c>
      <c r="CP251" s="4" t="str">
        <f t="shared" si="215"/>
        <v/>
      </c>
      <c r="CQ251" s="4" t="str">
        <f t="shared" si="215"/>
        <v/>
      </c>
      <c r="CR251" s="4" t="str">
        <f t="shared" si="215"/>
        <v/>
      </c>
      <c r="CS251" s="4" t="str">
        <f t="shared" si="215"/>
        <v/>
      </c>
      <c r="CT251" s="4" t="str">
        <f t="shared" si="216"/>
        <v/>
      </c>
      <c r="CU251" s="4" t="str">
        <f t="shared" si="216"/>
        <v/>
      </c>
      <c r="CV251" s="4" t="str">
        <f t="shared" si="216"/>
        <v/>
      </c>
      <c r="CW251" s="4" t="str">
        <f t="shared" si="216"/>
        <v/>
      </c>
      <c r="CX251" s="4" t="str">
        <f t="shared" si="216"/>
        <v/>
      </c>
      <c r="CY251" s="4" t="str">
        <f t="shared" si="216"/>
        <v/>
      </c>
      <c r="CZ251" s="4" t="str">
        <f t="shared" si="216"/>
        <v/>
      </c>
      <c r="DA251" s="4" t="str">
        <f t="shared" si="214"/>
        <v/>
      </c>
      <c r="DB251" s="4" t="str">
        <f t="shared" si="214"/>
        <v/>
      </c>
      <c r="DC251" s="4" t="str">
        <f t="shared" si="214"/>
        <v/>
      </c>
    </row>
    <row r="252" spans="1:215" s="9" customFormat="1" ht="14.25" hidden="1">
      <c r="A252" s="62">
        <v>30500002</v>
      </c>
      <c r="B252" s="97"/>
      <c r="C252" s="29" t="s">
        <v>194</v>
      </c>
      <c r="D252" s="5"/>
      <c r="E252" s="22">
        <v>5.07</v>
      </c>
      <c r="F252" s="23">
        <f t="shared" si="209"/>
        <v>0</v>
      </c>
      <c r="G252" s="4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3">
        <v>0.15</v>
      </c>
      <c r="N252" s="23">
        <f t="shared" si="204"/>
        <v>0</v>
      </c>
      <c r="O252" s="23">
        <f t="shared" si="205"/>
        <v>0.15</v>
      </c>
      <c r="P252" s="23" t="str">
        <f t="shared" si="210"/>
        <v/>
      </c>
      <c r="Q252" s="2">
        <v>0.5</v>
      </c>
      <c r="R252" s="6">
        <f t="shared" si="211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15"/>
        <v/>
      </c>
      <c r="CK252" s="4" t="str">
        <f t="shared" si="215"/>
        <v/>
      </c>
      <c r="CL252" s="4" t="str">
        <f t="shared" si="215"/>
        <v/>
      </c>
      <c r="CM252" s="4" t="str">
        <f t="shared" si="215"/>
        <v/>
      </c>
      <c r="CN252" s="4" t="str">
        <f t="shared" si="215"/>
        <v/>
      </c>
      <c r="CO252" s="4" t="str">
        <f t="shared" si="215"/>
        <v/>
      </c>
      <c r="CP252" s="4" t="str">
        <f t="shared" si="215"/>
        <v/>
      </c>
      <c r="CQ252" s="4" t="str">
        <f t="shared" si="215"/>
        <v/>
      </c>
      <c r="CR252" s="4" t="str">
        <f t="shared" si="215"/>
        <v/>
      </c>
      <c r="CS252" s="4" t="str">
        <f t="shared" si="215"/>
        <v/>
      </c>
      <c r="CT252" s="4" t="str">
        <f t="shared" si="216"/>
        <v/>
      </c>
      <c r="CU252" s="4" t="str">
        <f t="shared" si="216"/>
        <v/>
      </c>
      <c r="CV252" s="4" t="str">
        <f t="shared" si="216"/>
        <v/>
      </c>
      <c r="CW252" s="4" t="str">
        <f t="shared" si="216"/>
        <v/>
      </c>
      <c r="CX252" s="4" t="str">
        <f t="shared" si="216"/>
        <v/>
      </c>
      <c r="CY252" s="4" t="str">
        <f t="shared" si="216"/>
        <v/>
      </c>
      <c r="CZ252" s="4" t="str">
        <f t="shared" si="216"/>
        <v/>
      </c>
      <c r="DA252" s="4" t="str">
        <f t="shared" si="214"/>
        <v/>
      </c>
      <c r="DB252" s="4" t="str">
        <f t="shared" si="214"/>
        <v/>
      </c>
      <c r="DC252" s="4" t="str">
        <f t="shared" si="214"/>
        <v/>
      </c>
    </row>
    <row r="253" spans="1:215" s="9" customFormat="1" ht="14.25" hidden="1">
      <c r="A253" s="62">
        <v>30500003</v>
      </c>
      <c r="B253" s="97"/>
      <c r="C253" s="29" t="s">
        <v>195</v>
      </c>
      <c r="D253" s="5"/>
      <c r="E253" s="22">
        <v>5.07</v>
      </c>
      <c r="F253" s="23">
        <f t="shared" si="209"/>
        <v>0</v>
      </c>
      <c r="G253" s="4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3">
        <v>0.15</v>
      </c>
      <c r="N253" s="23">
        <f t="shared" si="204"/>
        <v>0</v>
      </c>
      <c r="O253" s="23">
        <f t="shared" si="205"/>
        <v>0.15</v>
      </c>
      <c r="P253" s="23" t="str">
        <f t="shared" si="210"/>
        <v/>
      </c>
      <c r="Q253" s="2">
        <v>0.5</v>
      </c>
      <c r="R253" s="6">
        <f t="shared" si="211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15"/>
        <v/>
      </c>
      <c r="CK253" s="4" t="str">
        <f t="shared" si="215"/>
        <v/>
      </c>
      <c r="CL253" s="4" t="str">
        <f t="shared" si="215"/>
        <v/>
      </c>
      <c r="CM253" s="4" t="str">
        <f t="shared" si="215"/>
        <v/>
      </c>
      <c r="CN253" s="4" t="str">
        <f t="shared" si="215"/>
        <v/>
      </c>
      <c r="CO253" s="4" t="str">
        <f t="shared" si="215"/>
        <v/>
      </c>
      <c r="CP253" s="4" t="str">
        <f t="shared" si="215"/>
        <v/>
      </c>
      <c r="CQ253" s="4" t="str">
        <f t="shared" si="215"/>
        <v/>
      </c>
      <c r="CR253" s="4" t="str">
        <f t="shared" si="215"/>
        <v/>
      </c>
      <c r="CS253" s="4" t="str">
        <f t="shared" si="215"/>
        <v/>
      </c>
      <c r="CT253" s="4" t="str">
        <f t="shared" si="216"/>
        <v/>
      </c>
      <c r="CU253" s="4" t="str">
        <f t="shared" si="216"/>
        <v/>
      </c>
      <c r="CV253" s="4" t="str">
        <f t="shared" si="216"/>
        <v/>
      </c>
      <c r="CW253" s="4" t="str">
        <f t="shared" si="216"/>
        <v/>
      </c>
      <c r="CX253" s="4" t="str">
        <f t="shared" si="216"/>
        <v/>
      </c>
      <c r="CY253" s="4" t="str">
        <f t="shared" si="216"/>
        <v/>
      </c>
      <c r="CZ253" s="4" t="str">
        <f t="shared" si="216"/>
        <v/>
      </c>
      <c r="DA253" s="4" t="str">
        <f t="shared" si="214"/>
        <v/>
      </c>
      <c r="DB253" s="4" t="str">
        <f t="shared" si="214"/>
        <v/>
      </c>
      <c r="DC253" s="4" t="str">
        <f t="shared" si="214"/>
        <v/>
      </c>
    </row>
    <row r="254" spans="1:215" s="9" customFormat="1" ht="14.25" hidden="1">
      <c r="A254" s="62">
        <v>30500004</v>
      </c>
      <c r="B254" s="96"/>
      <c r="C254" s="29" t="s">
        <v>196</v>
      </c>
      <c r="D254" s="5"/>
      <c r="E254" s="22">
        <v>5.07</v>
      </c>
      <c r="F254" s="23">
        <f t="shared" si="209"/>
        <v>0</v>
      </c>
      <c r="G254" s="4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3">
        <v>0.15</v>
      </c>
      <c r="N254" s="23">
        <f t="shared" si="204"/>
        <v>0</v>
      </c>
      <c r="O254" s="23">
        <f t="shared" si="205"/>
        <v>0.15</v>
      </c>
      <c r="P254" s="23" t="str">
        <f t="shared" si="210"/>
        <v/>
      </c>
      <c r="Q254" s="2">
        <v>0.5</v>
      </c>
      <c r="R254" s="6">
        <f t="shared" si="211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15"/>
        <v/>
      </c>
      <c r="CK254" s="4" t="str">
        <f t="shared" si="215"/>
        <v/>
      </c>
      <c r="CL254" s="4" t="str">
        <f t="shared" si="215"/>
        <v/>
      </c>
      <c r="CM254" s="4" t="str">
        <f t="shared" si="215"/>
        <v/>
      </c>
      <c r="CN254" s="4" t="str">
        <f t="shared" si="215"/>
        <v/>
      </c>
      <c r="CO254" s="4" t="str">
        <f t="shared" si="215"/>
        <v/>
      </c>
      <c r="CP254" s="4" t="str">
        <f t="shared" si="215"/>
        <v/>
      </c>
      <c r="CQ254" s="4" t="str">
        <f t="shared" si="215"/>
        <v/>
      </c>
      <c r="CR254" s="4" t="str">
        <f t="shared" si="215"/>
        <v/>
      </c>
      <c r="CS254" s="4" t="str">
        <f t="shared" si="215"/>
        <v/>
      </c>
      <c r="CT254" s="4" t="str">
        <f t="shared" si="216"/>
        <v/>
      </c>
      <c r="CU254" s="4" t="str">
        <f t="shared" si="216"/>
        <v/>
      </c>
      <c r="CV254" s="4" t="str">
        <f t="shared" si="216"/>
        <v/>
      </c>
      <c r="CW254" s="4" t="str">
        <f t="shared" si="216"/>
        <v/>
      </c>
      <c r="CX254" s="4" t="str">
        <f t="shared" si="216"/>
        <v/>
      </c>
      <c r="CY254" s="4" t="str">
        <f t="shared" si="216"/>
        <v/>
      </c>
      <c r="CZ254" s="4" t="str">
        <f t="shared" si="216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</row>
    <row r="255" spans="1:215" s="9" customFormat="1" ht="14.25" hidden="1">
      <c r="A255" s="62">
        <v>30700005</v>
      </c>
      <c r="B255" s="95" t="s">
        <v>197</v>
      </c>
      <c r="C255" s="29" t="s">
        <v>193</v>
      </c>
      <c r="D255" s="5"/>
      <c r="E255" s="22">
        <v>5.04</v>
      </c>
      <c r="F255" s="23">
        <f t="shared" si="209"/>
        <v>0</v>
      </c>
      <c r="G255" s="4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0.15</v>
      </c>
      <c r="N255" s="23">
        <f t="shared" si="204"/>
        <v>0</v>
      </c>
      <c r="O255" s="23">
        <f t="shared" si="205"/>
        <v>0.15</v>
      </c>
      <c r="P255" s="23" t="str">
        <f t="shared" si="210"/>
        <v/>
      </c>
      <c r="Q255" s="2">
        <v>0.5</v>
      </c>
      <c r="R255" s="6">
        <f t="shared" si="211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15"/>
        <v/>
      </c>
      <c r="CK255" s="4" t="str">
        <f t="shared" si="215"/>
        <v/>
      </c>
      <c r="CL255" s="4" t="str">
        <f t="shared" si="215"/>
        <v/>
      </c>
      <c r="CM255" s="4" t="str">
        <f t="shared" si="215"/>
        <v/>
      </c>
      <c r="CN255" s="4" t="str">
        <f t="shared" si="215"/>
        <v/>
      </c>
      <c r="CO255" s="4" t="str">
        <f t="shared" si="215"/>
        <v/>
      </c>
      <c r="CP255" s="4" t="str">
        <f t="shared" si="215"/>
        <v/>
      </c>
      <c r="CQ255" s="4" t="str">
        <f t="shared" si="215"/>
        <v/>
      </c>
      <c r="CR255" s="4" t="str">
        <f t="shared" si="215"/>
        <v/>
      </c>
      <c r="CS255" s="4" t="str">
        <f t="shared" si="215"/>
        <v/>
      </c>
      <c r="CT255" s="4" t="str">
        <f t="shared" si="216"/>
        <v/>
      </c>
      <c r="CU255" s="4" t="str">
        <f t="shared" si="216"/>
        <v/>
      </c>
      <c r="CV255" s="4" t="str">
        <f t="shared" si="216"/>
        <v/>
      </c>
      <c r="CW255" s="4" t="str">
        <f t="shared" si="216"/>
        <v/>
      </c>
      <c r="CX255" s="4" t="str">
        <f t="shared" si="216"/>
        <v/>
      </c>
      <c r="CY255" s="4" t="str">
        <f t="shared" si="216"/>
        <v/>
      </c>
      <c r="CZ255" s="4" t="str">
        <f t="shared" si="216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30700002</v>
      </c>
      <c r="B256" s="97"/>
      <c r="C256" s="29" t="s">
        <v>194</v>
      </c>
      <c r="D256" s="5"/>
      <c r="E256" s="22">
        <v>5.04</v>
      </c>
      <c r="F256" s="23">
        <f t="shared" si="209"/>
        <v>0</v>
      </c>
      <c r="G256" s="4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0.15</v>
      </c>
      <c r="N256" s="23">
        <f t="shared" si="204"/>
        <v>0</v>
      </c>
      <c r="O256" s="23">
        <f t="shared" si="205"/>
        <v>0.15</v>
      </c>
      <c r="P256" s="23" t="str">
        <f t="shared" si="210"/>
        <v/>
      </c>
      <c r="Q256" s="2">
        <v>0.5</v>
      </c>
      <c r="R256" s="6">
        <f t="shared" si="211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3"/>
        <v/>
      </c>
      <c r="CE256" s="4" t="str">
        <f t="shared" si="213"/>
        <v/>
      </c>
      <c r="CF256" s="4" t="str">
        <f t="shared" ref="CD256:CM292" si="217">IF(ISERROR(AR256/Z256*100),"",(AR256/Z256*100))</f>
        <v/>
      </c>
      <c r="CG256" s="4" t="str">
        <f t="shared" si="217"/>
        <v/>
      </c>
      <c r="CH256" s="4" t="str">
        <f t="shared" si="217"/>
        <v/>
      </c>
      <c r="CI256" s="4" t="str">
        <f t="shared" si="217"/>
        <v/>
      </c>
      <c r="CJ256" s="4" t="str">
        <f t="shared" si="215"/>
        <v/>
      </c>
      <c r="CK256" s="4" t="str">
        <f t="shared" si="215"/>
        <v/>
      </c>
      <c r="CL256" s="4" t="str">
        <f t="shared" si="215"/>
        <v/>
      </c>
      <c r="CM256" s="4" t="str">
        <f t="shared" si="215"/>
        <v/>
      </c>
      <c r="CN256" s="4" t="str">
        <f t="shared" si="215"/>
        <v/>
      </c>
      <c r="CO256" s="4" t="str">
        <f t="shared" si="215"/>
        <v/>
      </c>
      <c r="CP256" s="4" t="str">
        <f t="shared" si="215"/>
        <v/>
      </c>
      <c r="CQ256" s="4" t="str">
        <f t="shared" si="215"/>
        <v/>
      </c>
      <c r="CR256" s="4" t="str">
        <f t="shared" si="215"/>
        <v/>
      </c>
      <c r="CS256" s="4" t="str">
        <f t="shared" si="215"/>
        <v/>
      </c>
      <c r="CT256" s="4" t="str">
        <f t="shared" si="216"/>
        <v/>
      </c>
      <c r="CU256" s="4" t="str">
        <f t="shared" si="216"/>
        <v/>
      </c>
      <c r="CV256" s="4" t="str">
        <f t="shared" si="216"/>
        <v/>
      </c>
      <c r="CW256" s="4" t="str">
        <f t="shared" si="216"/>
        <v/>
      </c>
      <c r="CX256" s="4" t="str">
        <f t="shared" si="216"/>
        <v/>
      </c>
      <c r="CY256" s="4" t="str">
        <f t="shared" si="216"/>
        <v/>
      </c>
      <c r="CZ256" s="4" t="str">
        <f t="shared" si="216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30700003</v>
      </c>
      <c r="B257" s="97"/>
      <c r="C257" s="29" t="s">
        <v>195</v>
      </c>
      <c r="D257" s="5"/>
      <c r="E257" s="22">
        <v>5.04</v>
      </c>
      <c r="F257" s="23">
        <f t="shared" si="209"/>
        <v>0</v>
      </c>
      <c r="G257" s="4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0.15</v>
      </c>
      <c r="N257" s="23">
        <f t="shared" si="204"/>
        <v>0</v>
      </c>
      <c r="O257" s="23">
        <f t="shared" si="205"/>
        <v>0.15</v>
      </c>
      <c r="P257" s="23" t="str">
        <f t="shared" si="210"/>
        <v/>
      </c>
      <c r="Q257" s="2">
        <v>0.5</v>
      </c>
      <c r="R257" s="6">
        <f t="shared" si="211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ref="BV257:CF288" si="218">IF(ISERROR(AN257/V257*100),"",(AN257/V257*100))</f>
        <v/>
      </c>
      <c r="CC257" s="4" t="str">
        <f t="shared" si="218"/>
        <v/>
      </c>
      <c r="CD257" s="4" t="str">
        <f t="shared" si="217"/>
        <v/>
      </c>
      <c r="CE257" s="4" t="str">
        <f t="shared" si="217"/>
        <v/>
      </c>
      <c r="CF257" s="4" t="str">
        <f t="shared" si="217"/>
        <v/>
      </c>
      <c r="CG257" s="4" t="str">
        <f t="shared" si="217"/>
        <v/>
      </c>
      <c r="CH257" s="4" t="str">
        <f t="shared" si="217"/>
        <v/>
      </c>
      <c r="CI257" s="4" t="str">
        <f t="shared" si="217"/>
        <v/>
      </c>
      <c r="CJ257" s="4" t="str">
        <f t="shared" si="215"/>
        <v/>
      </c>
      <c r="CK257" s="4" t="str">
        <f t="shared" si="215"/>
        <v/>
      </c>
      <c r="CL257" s="4" t="str">
        <f t="shared" si="215"/>
        <v/>
      </c>
      <c r="CM257" s="4" t="str">
        <f t="shared" si="215"/>
        <v/>
      </c>
      <c r="CN257" s="4" t="str">
        <f t="shared" si="215"/>
        <v/>
      </c>
      <c r="CO257" s="4" t="str">
        <f t="shared" si="215"/>
        <v/>
      </c>
      <c r="CP257" s="4" t="str">
        <f t="shared" si="215"/>
        <v/>
      </c>
      <c r="CQ257" s="4" t="str">
        <f t="shared" si="215"/>
        <v/>
      </c>
      <c r="CR257" s="4" t="str">
        <f t="shared" si="215"/>
        <v/>
      </c>
      <c r="CS257" s="4" t="str">
        <f t="shared" si="215"/>
        <v/>
      </c>
      <c r="CT257" s="4" t="str">
        <f t="shared" si="216"/>
        <v/>
      </c>
      <c r="CU257" s="4" t="str">
        <f t="shared" si="216"/>
        <v/>
      </c>
      <c r="CV257" s="4" t="str">
        <f t="shared" si="216"/>
        <v/>
      </c>
      <c r="CW257" s="4" t="str">
        <f t="shared" si="216"/>
        <v/>
      </c>
      <c r="CX257" s="4" t="str">
        <f t="shared" si="216"/>
        <v/>
      </c>
      <c r="CY257" s="4" t="str">
        <f t="shared" si="216"/>
        <v/>
      </c>
      <c r="CZ257" s="4" t="str">
        <f t="shared" si="216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30700004</v>
      </c>
      <c r="B258" s="96"/>
      <c r="C258" s="29" t="s">
        <v>196</v>
      </c>
      <c r="D258" s="5"/>
      <c r="E258" s="22">
        <v>5.04</v>
      </c>
      <c r="F258" s="23">
        <f t="shared" si="209"/>
        <v>0</v>
      </c>
      <c r="G258" s="4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0.15</v>
      </c>
      <c r="N258" s="23">
        <f t="shared" si="204"/>
        <v>0</v>
      </c>
      <c r="O258" s="23">
        <f t="shared" si="205"/>
        <v>0.15</v>
      </c>
      <c r="P258" s="23" t="str">
        <f t="shared" si="210"/>
        <v/>
      </c>
      <c r="Q258" s="2">
        <v>0.5</v>
      </c>
      <c r="R258" s="6">
        <f t="shared" si="211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B294" si="219">IF(ISERROR(AB258/J258*100),"",(AB258/J258*100))</f>
        <v/>
      </c>
      <c r="BQ258" s="4" t="str">
        <f t="shared" si="219"/>
        <v/>
      </c>
      <c r="BR258" s="4" t="str">
        <f t="shared" si="219"/>
        <v/>
      </c>
      <c r="BS258" s="4">
        <f t="shared" si="219"/>
        <v>0</v>
      </c>
      <c r="BT258" s="4" t="str">
        <f t="shared" si="219"/>
        <v/>
      </c>
      <c r="BU258" s="4">
        <f t="shared" si="219"/>
        <v>0</v>
      </c>
      <c r="BV258" s="4" t="str">
        <f t="shared" si="218"/>
        <v/>
      </c>
      <c r="BW258" s="4">
        <f t="shared" si="218"/>
        <v>0</v>
      </c>
      <c r="BX258" s="4" t="str">
        <f t="shared" si="218"/>
        <v/>
      </c>
      <c r="BY258" s="4" t="str">
        <f t="shared" si="218"/>
        <v/>
      </c>
      <c r="BZ258" s="4" t="str">
        <f t="shared" si="218"/>
        <v/>
      </c>
      <c r="CA258" s="4" t="str">
        <f t="shared" si="218"/>
        <v/>
      </c>
      <c r="CB258" s="4" t="str">
        <f t="shared" si="218"/>
        <v/>
      </c>
      <c r="CC258" s="4" t="str">
        <f t="shared" si="218"/>
        <v/>
      </c>
      <c r="CD258" s="4" t="str">
        <f t="shared" si="217"/>
        <v/>
      </c>
      <c r="CE258" s="4" t="str">
        <f t="shared" si="217"/>
        <v/>
      </c>
      <c r="CF258" s="4" t="str">
        <f t="shared" si="217"/>
        <v/>
      </c>
      <c r="CG258" s="4" t="str">
        <f t="shared" si="217"/>
        <v/>
      </c>
      <c r="CH258" s="4" t="str">
        <f t="shared" si="217"/>
        <v/>
      </c>
      <c r="CI258" s="4" t="str">
        <f t="shared" si="217"/>
        <v/>
      </c>
      <c r="CJ258" s="4" t="str">
        <f t="shared" si="215"/>
        <v/>
      </c>
      <c r="CK258" s="4" t="str">
        <f t="shared" si="215"/>
        <v/>
      </c>
      <c r="CL258" s="4" t="str">
        <f t="shared" si="215"/>
        <v/>
      </c>
      <c r="CM258" s="4" t="str">
        <f t="shared" si="215"/>
        <v/>
      </c>
      <c r="CN258" s="4" t="str">
        <f t="shared" si="215"/>
        <v/>
      </c>
      <c r="CO258" s="4" t="str">
        <f t="shared" si="215"/>
        <v/>
      </c>
      <c r="CP258" s="4" t="str">
        <f t="shared" si="215"/>
        <v/>
      </c>
      <c r="CQ258" s="4" t="str">
        <f t="shared" si="215"/>
        <v/>
      </c>
      <c r="CR258" s="4" t="str">
        <f t="shared" si="215"/>
        <v/>
      </c>
      <c r="CS258" s="4" t="str">
        <f t="shared" si="215"/>
        <v/>
      </c>
      <c r="CT258" s="4" t="str">
        <f t="shared" si="216"/>
        <v/>
      </c>
      <c r="CU258" s="4" t="str">
        <f t="shared" si="216"/>
        <v/>
      </c>
      <c r="CV258" s="4" t="str">
        <f t="shared" si="216"/>
        <v/>
      </c>
      <c r="CW258" s="4" t="str">
        <f t="shared" si="216"/>
        <v/>
      </c>
      <c r="CX258" s="4" t="str">
        <f t="shared" si="216"/>
        <v/>
      </c>
      <c r="CY258" s="4" t="str">
        <f t="shared" si="216"/>
        <v/>
      </c>
      <c r="CZ258" s="4" t="str">
        <f t="shared" si="216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0">
        <v>30600009</v>
      </c>
      <c r="B259" s="95" t="s">
        <v>198</v>
      </c>
      <c r="C259" s="29" t="s">
        <v>199</v>
      </c>
      <c r="D259" s="5"/>
      <c r="E259" s="22">
        <v>5.05</v>
      </c>
      <c r="F259" s="23">
        <f t="shared" si="209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0.4</v>
      </c>
      <c r="N259" s="23">
        <f t="shared" si="204"/>
        <v>0</v>
      </c>
      <c r="O259" s="23">
        <f t="shared" si="205"/>
        <v>0.4</v>
      </c>
      <c r="P259" s="23" t="str">
        <f t="shared" si="210"/>
        <v/>
      </c>
      <c r="Q259" s="2">
        <v>0.1</v>
      </c>
      <c r="R259" s="6">
        <f t="shared" si="211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9"/>
        <v/>
      </c>
      <c r="BQ259" s="4" t="str">
        <f t="shared" si="219"/>
        <v/>
      </c>
      <c r="BR259" s="4" t="str">
        <f t="shared" si="219"/>
        <v/>
      </c>
      <c r="BS259" s="4">
        <f t="shared" si="219"/>
        <v>0</v>
      </c>
      <c r="BT259" s="4" t="str">
        <f t="shared" si="219"/>
        <v/>
      </c>
      <c r="BU259" s="4">
        <f t="shared" si="219"/>
        <v>0</v>
      </c>
      <c r="BV259" s="4" t="str">
        <f t="shared" si="218"/>
        <v/>
      </c>
      <c r="BW259" s="4">
        <f t="shared" si="218"/>
        <v>0</v>
      </c>
      <c r="BX259" s="4" t="str">
        <f t="shared" si="218"/>
        <v/>
      </c>
      <c r="BY259" s="4" t="str">
        <f t="shared" si="218"/>
        <v/>
      </c>
      <c r="BZ259" s="4" t="str">
        <f t="shared" si="218"/>
        <v/>
      </c>
      <c r="CA259" s="4" t="str">
        <f t="shared" si="218"/>
        <v/>
      </c>
      <c r="CB259" s="4" t="str">
        <f t="shared" si="218"/>
        <v/>
      </c>
      <c r="CC259" s="4" t="str">
        <f t="shared" si="218"/>
        <v/>
      </c>
      <c r="CD259" s="4" t="str">
        <f t="shared" si="217"/>
        <v/>
      </c>
      <c r="CE259" s="4" t="str">
        <f t="shared" si="217"/>
        <v/>
      </c>
      <c r="CF259" s="4" t="str">
        <f t="shared" si="217"/>
        <v/>
      </c>
      <c r="CG259" s="4" t="str">
        <f t="shared" si="217"/>
        <v/>
      </c>
      <c r="CH259" s="4" t="str">
        <f t="shared" si="217"/>
        <v/>
      </c>
      <c r="CI259" s="4" t="str">
        <f t="shared" si="217"/>
        <v/>
      </c>
      <c r="CJ259" s="4" t="str">
        <f t="shared" si="215"/>
        <v/>
      </c>
      <c r="CK259" s="4" t="str">
        <f t="shared" si="215"/>
        <v/>
      </c>
      <c r="CL259" s="4" t="str">
        <f t="shared" si="215"/>
        <v/>
      </c>
      <c r="CM259" s="4" t="str">
        <f t="shared" si="215"/>
        <v/>
      </c>
      <c r="CN259" s="4" t="str">
        <f t="shared" si="215"/>
        <v/>
      </c>
      <c r="CO259" s="4" t="str">
        <f t="shared" si="215"/>
        <v/>
      </c>
      <c r="CP259" s="4" t="str">
        <f t="shared" si="215"/>
        <v/>
      </c>
      <c r="CQ259" s="4" t="str">
        <f t="shared" si="215"/>
        <v/>
      </c>
      <c r="CR259" s="4" t="str">
        <f t="shared" si="215"/>
        <v/>
      </c>
      <c r="CS259" s="4" t="str">
        <f t="shared" si="215"/>
        <v/>
      </c>
      <c r="CT259" s="4" t="str">
        <f t="shared" si="216"/>
        <v/>
      </c>
      <c r="CU259" s="4" t="str">
        <f t="shared" si="216"/>
        <v/>
      </c>
      <c r="CV259" s="4" t="str">
        <f t="shared" si="216"/>
        <v/>
      </c>
      <c r="CW259" s="4" t="str">
        <f t="shared" si="216"/>
        <v/>
      </c>
      <c r="CX259" s="4" t="str">
        <f t="shared" si="216"/>
        <v/>
      </c>
      <c r="CY259" s="4" t="str">
        <f t="shared" si="216"/>
        <v/>
      </c>
      <c r="CZ259" s="4" t="str">
        <f t="shared" si="216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0">
        <v>30600010</v>
      </c>
      <c r="B260" s="96"/>
      <c r="C260" s="29" t="s">
        <v>170</v>
      </c>
      <c r="D260" s="5"/>
      <c r="E260" s="22">
        <v>5.05</v>
      </c>
      <c r="F260" s="23">
        <f t="shared" si="209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0.4</v>
      </c>
      <c r="N260" s="23">
        <f t="shared" si="204"/>
        <v>0</v>
      </c>
      <c r="O260" s="23">
        <f t="shared" si="205"/>
        <v>0.4</v>
      </c>
      <c r="P260" s="23" t="str">
        <f t="shared" si="210"/>
        <v/>
      </c>
      <c r="Q260" s="2">
        <v>0.1</v>
      </c>
      <c r="R260" s="6">
        <f t="shared" si="211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9"/>
        <v/>
      </c>
      <c r="BQ260" s="4" t="str">
        <f t="shared" si="219"/>
        <v/>
      </c>
      <c r="BR260" s="4" t="str">
        <f t="shared" si="219"/>
        <v/>
      </c>
      <c r="BS260" s="4">
        <f t="shared" si="219"/>
        <v>0</v>
      </c>
      <c r="BT260" s="4" t="str">
        <f t="shared" si="219"/>
        <v/>
      </c>
      <c r="BU260" s="4">
        <f t="shared" si="219"/>
        <v>0</v>
      </c>
      <c r="BV260" s="4" t="str">
        <f t="shared" si="218"/>
        <v/>
      </c>
      <c r="BW260" s="4">
        <f t="shared" si="218"/>
        <v>0</v>
      </c>
      <c r="BX260" s="4" t="str">
        <f t="shared" si="218"/>
        <v/>
      </c>
      <c r="BY260" s="4" t="str">
        <f t="shared" si="218"/>
        <v/>
      </c>
      <c r="BZ260" s="4" t="str">
        <f t="shared" si="218"/>
        <v/>
      </c>
      <c r="CA260" s="4" t="str">
        <f t="shared" si="218"/>
        <v/>
      </c>
      <c r="CB260" s="4" t="str">
        <f t="shared" si="218"/>
        <v/>
      </c>
      <c r="CC260" s="4" t="str">
        <f t="shared" si="218"/>
        <v/>
      </c>
      <c r="CD260" s="4" t="str">
        <f t="shared" si="217"/>
        <v/>
      </c>
      <c r="CE260" s="4" t="str">
        <f t="shared" si="217"/>
        <v/>
      </c>
      <c r="CF260" s="4" t="str">
        <f t="shared" si="217"/>
        <v/>
      </c>
      <c r="CG260" s="4" t="str">
        <f t="shared" si="217"/>
        <v/>
      </c>
      <c r="CH260" s="4" t="str">
        <f t="shared" si="217"/>
        <v/>
      </c>
      <c r="CI260" s="4" t="str">
        <f t="shared" si="217"/>
        <v/>
      </c>
      <c r="CJ260" s="4" t="str">
        <f t="shared" si="215"/>
        <v/>
      </c>
      <c r="CK260" s="4" t="str">
        <f t="shared" si="215"/>
        <v/>
      </c>
      <c r="CL260" s="4" t="str">
        <f t="shared" si="215"/>
        <v/>
      </c>
      <c r="CM260" s="4" t="str">
        <f t="shared" si="215"/>
        <v/>
      </c>
      <c r="CN260" s="4" t="str">
        <f t="shared" si="215"/>
        <v/>
      </c>
      <c r="CO260" s="4" t="str">
        <f t="shared" si="215"/>
        <v/>
      </c>
      <c r="CP260" s="4" t="str">
        <f t="shared" si="215"/>
        <v/>
      </c>
      <c r="CQ260" s="4" t="str">
        <f t="shared" si="215"/>
        <v/>
      </c>
      <c r="CR260" s="4" t="str">
        <f t="shared" si="215"/>
        <v/>
      </c>
      <c r="CS260" s="4" t="str">
        <f t="shared" si="215"/>
        <v/>
      </c>
      <c r="CT260" s="4" t="str">
        <f t="shared" si="216"/>
        <v/>
      </c>
      <c r="CU260" s="4" t="str">
        <f t="shared" si="216"/>
        <v/>
      </c>
      <c r="CV260" s="4" t="str">
        <f t="shared" si="216"/>
        <v/>
      </c>
      <c r="CW260" s="4" t="str">
        <f t="shared" si="216"/>
        <v/>
      </c>
      <c r="CX260" s="4" t="str">
        <f t="shared" si="216"/>
        <v/>
      </c>
      <c r="CY260" s="4" t="str">
        <f t="shared" si="216"/>
        <v/>
      </c>
      <c r="CZ260" s="4" t="str">
        <f t="shared" si="216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5" customHeight="1">
      <c r="A261" s="60">
        <v>30400026</v>
      </c>
      <c r="B261" s="95" t="s">
        <v>200</v>
      </c>
      <c r="C261" s="29" t="s">
        <v>157</v>
      </c>
      <c r="D261" s="5">
        <v>626</v>
      </c>
      <c r="E261" s="22">
        <v>5.05</v>
      </c>
      <c r="F261" s="23">
        <f t="shared" si="209"/>
        <v>3161.2999999999997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3161.2999999999997</v>
      </c>
      <c r="K261" s="23">
        <f t="shared" si="202"/>
        <v>0</v>
      </c>
      <c r="L261" s="23" t="str">
        <f t="shared" si="203"/>
        <v>0</v>
      </c>
      <c r="M261" s="3">
        <v>0.8</v>
      </c>
      <c r="N261" s="23">
        <f t="shared" si="204"/>
        <v>25.290399999999998</v>
      </c>
      <c r="O261" s="23">
        <f t="shared" si="205"/>
        <v>0.8</v>
      </c>
      <c r="P261" s="23">
        <f t="shared" si="210"/>
        <v>0</v>
      </c>
      <c r="Q261" s="2">
        <v>0.1</v>
      </c>
      <c r="R261" s="6">
        <f t="shared" si="211"/>
        <v>0.31613000000000002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>
        <f t="shared" si="219"/>
        <v>0</v>
      </c>
      <c r="BQ261" s="4" t="str">
        <f t="shared" si="219"/>
        <v/>
      </c>
      <c r="BR261" s="4" t="str">
        <f t="shared" si="219"/>
        <v/>
      </c>
      <c r="BS261" s="4">
        <f t="shared" si="219"/>
        <v>0</v>
      </c>
      <c r="BT261" s="4">
        <f t="shared" si="219"/>
        <v>0</v>
      </c>
      <c r="BU261" s="4">
        <f t="shared" si="219"/>
        <v>0</v>
      </c>
      <c r="BV261" s="4" t="str">
        <f t="shared" si="218"/>
        <v/>
      </c>
      <c r="BW261" s="4">
        <f t="shared" si="218"/>
        <v>0</v>
      </c>
      <c r="BX261" s="4">
        <f t="shared" si="218"/>
        <v>0</v>
      </c>
      <c r="BY261" s="4" t="str">
        <f t="shared" si="218"/>
        <v/>
      </c>
      <c r="BZ261" s="4" t="str">
        <f t="shared" si="218"/>
        <v/>
      </c>
      <c r="CA261" s="4" t="str">
        <f t="shared" si="218"/>
        <v/>
      </c>
      <c r="CB261" s="4" t="str">
        <f t="shared" si="218"/>
        <v/>
      </c>
      <c r="CC261" s="4" t="str">
        <f t="shared" si="218"/>
        <v/>
      </c>
      <c r="CD261" s="4" t="str">
        <f t="shared" si="217"/>
        <v/>
      </c>
      <c r="CE261" s="4" t="str">
        <f t="shared" si="217"/>
        <v/>
      </c>
      <c r="CF261" s="4" t="str">
        <f t="shared" si="217"/>
        <v/>
      </c>
      <c r="CG261" s="4" t="str">
        <f t="shared" si="217"/>
        <v/>
      </c>
      <c r="CH261" s="4" t="str">
        <f t="shared" si="217"/>
        <v/>
      </c>
      <c r="CI261" s="4" t="str">
        <f t="shared" si="217"/>
        <v/>
      </c>
      <c r="CJ261" s="4" t="str">
        <f t="shared" si="215"/>
        <v/>
      </c>
      <c r="CK261" s="4" t="str">
        <f t="shared" si="215"/>
        <v/>
      </c>
      <c r="CL261" s="4" t="str">
        <f t="shared" si="215"/>
        <v/>
      </c>
      <c r="CM261" s="4" t="str">
        <f t="shared" si="215"/>
        <v/>
      </c>
      <c r="CN261" s="4" t="str">
        <f t="shared" si="215"/>
        <v/>
      </c>
      <c r="CO261" s="4" t="str">
        <f t="shared" si="215"/>
        <v/>
      </c>
      <c r="CP261" s="4" t="str">
        <f t="shared" si="215"/>
        <v/>
      </c>
      <c r="CQ261" s="4" t="str">
        <f t="shared" si="215"/>
        <v/>
      </c>
      <c r="CR261" s="4" t="str">
        <f t="shared" si="215"/>
        <v/>
      </c>
      <c r="CS261" s="4" t="str">
        <f t="shared" si="215"/>
        <v/>
      </c>
      <c r="CT261" s="4" t="str">
        <f t="shared" si="216"/>
        <v/>
      </c>
      <c r="CU261" s="4" t="str">
        <f t="shared" si="216"/>
        <v/>
      </c>
      <c r="CV261" s="4" t="str">
        <f t="shared" si="216"/>
        <v/>
      </c>
      <c r="CW261" s="4" t="str">
        <f t="shared" si="216"/>
        <v/>
      </c>
      <c r="CX261" s="4" t="str">
        <f t="shared" si="216"/>
        <v/>
      </c>
      <c r="CY261" s="4" t="str">
        <f t="shared" si="216"/>
        <v/>
      </c>
      <c r="CZ261" s="4" t="str">
        <f t="shared" si="216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0">
        <v>30400027</v>
      </c>
      <c r="B262" s="97"/>
      <c r="C262" s="29" t="s">
        <v>138</v>
      </c>
      <c r="D262" s="5"/>
      <c r="E262" s="22">
        <v>5.05</v>
      </c>
      <c r="F262" s="23">
        <f t="shared" si="209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0.8</v>
      </c>
      <c r="N262" s="23">
        <f t="shared" si="204"/>
        <v>0</v>
      </c>
      <c r="O262" s="23">
        <f t="shared" si="205"/>
        <v>0.8</v>
      </c>
      <c r="P262" s="23" t="str">
        <f t="shared" si="210"/>
        <v/>
      </c>
      <c r="Q262" s="2">
        <v>0.1</v>
      </c>
      <c r="R262" s="6">
        <f t="shared" si="211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9"/>
        <v/>
      </c>
      <c r="BQ262" s="4" t="str">
        <f t="shared" si="219"/>
        <v/>
      </c>
      <c r="BR262" s="4" t="str">
        <f t="shared" si="219"/>
        <v/>
      </c>
      <c r="BS262" s="4">
        <f t="shared" si="219"/>
        <v>0</v>
      </c>
      <c r="BT262" s="4" t="str">
        <f t="shared" si="219"/>
        <v/>
      </c>
      <c r="BU262" s="4">
        <f t="shared" si="219"/>
        <v>0</v>
      </c>
      <c r="BV262" s="4" t="str">
        <f t="shared" si="218"/>
        <v/>
      </c>
      <c r="BW262" s="4">
        <f t="shared" si="218"/>
        <v>0</v>
      </c>
      <c r="BX262" s="4" t="str">
        <f t="shared" si="218"/>
        <v/>
      </c>
      <c r="BY262" s="4" t="str">
        <f t="shared" si="218"/>
        <v/>
      </c>
      <c r="BZ262" s="4" t="str">
        <f t="shared" si="218"/>
        <v/>
      </c>
      <c r="CA262" s="4" t="str">
        <f t="shared" si="218"/>
        <v/>
      </c>
      <c r="CB262" s="4" t="str">
        <f t="shared" si="218"/>
        <v/>
      </c>
      <c r="CC262" s="4" t="str">
        <f t="shared" si="218"/>
        <v/>
      </c>
      <c r="CD262" s="4" t="str">
        <f t="shared" si="217"/>
        <v/>
      </c>
      <c r="CE262" s="4" t="str">
        <f t="shared" si="217"/>
        <v/>
      </c>
      <c r="CF262" s="4" t="str">
        <f t="shared" si="217"/>
        <v/>
      </c>
      <c r="CG262" s="4" t="str">
        <f t="shared" si="217"/>
        <v/>
      </c>
      <c r="CH262" s="4" t="str">
        <f t="shared" si="217"/>
        <v/>
      </c>
      <c r="CI262" s="4" t="str">
        <f t="shared" si="217"/>
        <v/>
      </c>
      <c r="CJ262" s="4" t="str">
        <f t="shared" si="215"/>
        <v/>
      </c>
      <c r="CK262" s="4" t="str">
        <f t="shared" si="215"/>
        <v/>
      </c>
      <c r="CL262" s="4" t="str">
        <f t="shared" si="215"/>
        <v/>
      </c>
      <c r="CM262" s="4" t="str">
        <f t="shared" si="215"/>
        <v/>
      </c>
      <c r="CN262" s="4" t="str">
        <f t="shared" si="215"/>
        <v/>
      </c>
      <c r="CO262" s="4" t="str">
        <f t="shared" si="215"/>
        <v/>
      </c>
      <c r="CP262" s="4" t="str">
        <f t="shared" si="215"/>
        <v/>
      </c>
      <c r="CQ262" s="4" t="str">
        <f t="shared" si="215"/>
        <v/>
      </c>
      <c r="CR262" s="4" t="str">
        <f t="shared" si="215"/>
        <v/>
      </c>
      <c r="CS262" s="4" t="str">
        <f t="shared" si="215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0">
        <v>30400028</v>
      </c>
      <c r="B263" s="96"/>
      <c r="C263" s="29" t="s">
        <v>201</v>
      </c>
      <c r="D263" s="5"/>
      <c r="E263" s="22">
        <v>5.05</v>
      </c>
      <c r="F263" s="23">
        <f t="shared" si="209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0.8</v>
      </c>
      <c r="N263" s="23">
        <f t="shared" si="204"/>
        <v>0</v>
      </c>
      <c r="O263" s="23">
        <f t="shared" si="205"/>
        <v>0.8</v>
      </c>
      <c r="P263" s="23" t="str">
        <f t="shared" si="210"/>
        <v/>
      </c>
      <c r="Q263" s="2">
        <v>0.1</v>
      </c>
      <c r="R263" s="6">
        <f t="shared" si="211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9"/>
        <v/>
      </c>
      <c r="BQ263" s="4" t="str">
        <f t="shared" si="219"/>
        <v/>
      </c>
      <c r="BR263" s="4" t="str">
        <f t="shared" si="219"/>
        <v/>
      </c>
      <c r="BS263" s="4">
        <f t="shared" si="219"/>
        <v>0</v>
      </c>
      <c r="BT263" s="4" t="str">
        <f t="shared" si="219"/>
        <v/>
      </c>
      <c r="BU263" s="4">
        <f t="shared" si="219"/>
        <v>0</v>
      </c>
      <c r="BV263" s="4" t="str">
        <f t="shared" si="218"/>
        <v/>
      </c>
      <c r="BW263" s="4">
        <f t="shared" si="218"/>
        <v>0</v>
      </c>
      <c r="BX263" s="4" t="str">
        <f t="shared" si="218"/>
        <v/>
      </c>
      <c r="BY263" s="4" t="str">
        <f t="shared" si="218"/>
        <v/>
      </c>
      <c r="BZ263" s="4" t="str">
        <f t="shared" si="218"/>
        <v/>
      </c>
      <c r="CA263" s="4" t="str">
        <f t="shared" si="218"/>
        <v/>
      </c>
      <c r="CB263" s="4" t="str">
        <f t="shared" si="218"/>
        <v/>
      </c>
      <c r="CC263" s="4" t="str">
        <f t="shared" si="218"/>
        <v/>
      </c>
      <c r="CD263" s="4" t="str">
        <f t="shared" si="217"/>
        <v/>
      </c>
      <c r="CE263" s="4" t="str">
        <f t="shared" si="217"/>
        <v/>
      </c>
      <c r="CF263" s="4" t="str">
        <f t="shared" si="217"/>
        <v/>
      </c>
      <c r="CG263" s="4" t="str">
        <f t="shared" si="217"/>
        <v/>
      </c>
      <c r="CH263" s="4" t="str">
        <f t="shared" si="217"/>
        <v/>
      </c>
      <c r="CI263" s="4" t="str">
        <f t="shared" si="217"/>
        <v/>
      </c>
      <c r="CJ263" s="4" t="str">
        <f t="shared" si="215"/>
        <v/>
      </c>
      <c r="CK263" s="4" t="str">
        <f t="shared" si="215"/>
        <v/>
      </c>
      <c r="CL263" s="4" t="str">
        <f t="shared" si="215"/>
        <v/>
      </c>
      <c r="CM263" s="4" t="str">
        <f t="shared" si="215"/>
        <v/>
      </c>
      <c r="CN263" s="4" t="str">
        <f t="shared" si="215"/>
        <v/>
      </c>
      <c r="CO263" s="4" t="str">
        <f t="shared" si="215"/>
        <v/>
      </c>
      <c r="CP263" s="4" t="str">
        <f t="shared" si="215"/>
        <v/>
      </c>
      <c r="CQ263" s="4" t="str">
        <f t="shared" si="215"/>
        <v/>
      </c>
      <c r="CR263" s="4" t="str">
        <f t="shared" si="215"/>
        <v/>
      </c>
      <c r="CS263" s="4" t="str">
        <f t="shared" si="215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5" hidden="1" customHeight="1">
      <c r="A264" s="60">
        <v>30400004</v>
      </c>
      <c r="B264" s="95" t="s">
        <v>202</v>
      </c>
      <c r="C264" s="29" t="s">
        <v>157</v>
      </c>
      <c r="D264" s="5"/>
      <c r="E264" s="22">
        <v>5.05</v>
      </c>
      <c r="F264" s="23">
        <f t="shared" si="209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0.8</v>
      </c>
      <c r="N264" s="23">
        <f t="shared" si="204"/>
        <v>0</v>
      </c>
      <c r="O264" s="23">
        <f t="shared" si="205"/>
        <v>0.8</v>
      </c>
      <c r="P264" s="23" t="str">
        <f t="shared" si="210"/>
        <v/>
      </c>
      <c r="Q264" s="2">
        <v>0.1</v>
      </c>
      <c r="R264" s="6">
        <f t="shared" si="211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9"/>
        <v/>
      </c>
      <c r="BQ264" s="4" t="str">
        <f t="shared" si="219"/>
        <v/>
      </c>
      <c r="BR264" s="4" t="str">
        <f t="shared" si="219"/>
        <v/>
      </c>
      <c r="BS264" s="4">
        <f t="shared" si="219"/>
        <v>0</v>
      </c>
      <c r="BT264" s="4" t="str">
        <f t="shared" si="219"/>
        <v/>
      </c>
      <c r="BU264" s="4">
        <f t="shared" si="219"/>
        <v>0</v>
      </c>
      <c r="BV264" s="4" t="str">
        <f t="shared" si="218"/>
        <v/>
      </c>
      <c r="BW264" s="4">
        <f t="shared" si="218"/>
        <v>0</v>
      </c>
      <c r="BX264" s="4" t="str">
        <f t="shared" si="218"/>
        <v/>
      </c>
      <c r="BY264" s="4" t="str">
        <f t="shared" si="218"/>
        <v/>
      </c>
      <c r="BZ264" s="4" t="str">
        <f t="shared" si="218"/>
        <v/>
      </c>
      <c r="CA264" s="4" t="str">
        <f t="shared" si="218"/>
        <v/>
      </c>
      <c r="CB264" s="4" t="str">
        <f t="shared" si="218"/>
        <v/>
      </c>
      <c r="CC264" s="4" t="str">
        <f t="shared" si="218"/>
        <v/>
      </c>
      <c r="CD264" s="4" t="str">
        <f t="shared" si="217"/>
        <v/>
      </c>
      <c r="CE264" s="4" t="str">
        <f t="shared" si="217"/>
        <v/>
      </c>
      <c r="CF264" s="4" t="str">
        <f t="shared" si="217"/>
        <v/>
      </c>
      <c r="CG264" s="4" t="str">
        <f t="shared" si="217"/>
        <v/>
      </c>
      <c r="CH264" s="4" t="str">
        <f t="shared" si="217"/>
        <v/>
      </c>
      <c r="CI264" s="4" t="str">
        <f t="shared" si="217"/>
        <v/>
      </c>
      <c r="CJ264" s="4" t="str">
        <f t="shared" si="215"/>
        <v/>
      </c>
      <c r="CK264" s="4" t="str">
        <f t="shared" si="215"/>
        <v/>
      </c>
      <c r="CL264" s="4" t="str">
        <f t="shared" si="215"/>
        <v/>
      </c>
      <c r="CM264" s="4" t="str">
        <f t="shared" si="215"/>
        <v/>
      </c>
      <c r="CN264" s="4" t="str">
        <f t="shared" si="215"/>
        <v/>
      </c>
      <c r="CO264" s="4" t="str">
        <f t="shared" si="215"/>
        <v/>
      </c>
      <c r="CP264" s="4" t="str">
        <f t="shared" si="215"/>
        <v/>
      </c>
      <c r="CQ264" s="4" t="str">
        <f t="shared" si="215"/>
        <v/>
      </c>
      <c r="CR264" s="4" t="str">
        <f t="shared" si="215"/>
        <v/>
      </c>
      <c r="CS264" s="4" t="str">
        <f t="shared" si="215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5" hidden="1" customHeight="1">
      <c r="A265" s="60">
        <v>30400003</v>
      </c>
      <c r="B265" s="97"/>
      <c r="C265" s="29" t="s">
        <v>156</v>
      </c>
      <c r="D265" s="5"/>
      <c r="E265" s="22">
        <v>5.05</v>
      </c>
      <c r="F265" s="23">
        <f t="shared" si="209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0.8</v>
      </c>
      <c r="N265" s="23">
        <f t="shared" si="204"/>
        <v>0</v>
      </c>
      <c r="O265" s="23">
        <f t="shared" si="205"/>
        <v>0.8</v>
      </c>
      <c r="P265" s="23" t="str">
        <f t="shared" si="210"/>
        <v/>
      </c>
      <c r="Q265" s="2">
        <v>0.1</v>
      </c>
      <c r="R265" s="6">
        <f t="shared" si="211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9"/>
        <v/>
      </c>
      <c r="BQ265" s="4" t="str">
        <f t="shared" si="219"/>
        <v/>
      </c>
      <c r="BR265" s="4" t="str">
        <f t="shared" si="219"/>
        <v/>
      </c>
      <c r="BS265" s="4">
        <f t="shared" si="219"/>
        <v>0</v>
      </c>
      <c r="BT265" s="4" t="str">
        <f t="shared" si="219"/>
        <v/>
      </c>
      <c r="BU265" s="4">
        <f t="shared" si="219"/>
        <v>0</v>
      </c>
      <c r="BV265" s="4" t="str">
        <f t="shared" si="218"/>
        <v/>
      </c>
      <c r="BW265" s="4">
        <f t="shared" si="218"/>
        <v>0</v>
      </c>
      <c r="BX265" s="4" t="str">
        <f t="shared" si="218"/>
        <v/>
      </c>
      <c r="BY265" s="4" t="str">
        <f t="shared" si="218"/>
        <v/>
      </c>
      <c r="BZ265" s="4" t="str">
        <f t="shared" si="218"/>
        <v/>
      </c>
      <c r="CA265" s="4" t="str">
        <f t="shared" si="218"/>
        <v/>
      </c>
      <c r="CB265" s="4" t="str">
        <f t="shared" si="218"/>
        <v/>
      </c>
      <c r="CC265" s="4" t="str">
        <f t="shared" si="218"/>
        <v/>
      </c>
      <c r="CD265" s="4" t="str">
        <f t="shared" si="217"/>
        <v/>
      </c>
      <c r="CE265" s="4" t="str">
        <f t="shared" si="217"/>
        <v/>
      </c>
      <c r="CF265" s="4" t="str">
        <f t="shared" si="217"/>
        <v/>
      </c>
      <c r="CG265" s="4" t="str">
        <f t="shared" si="217"/>
        <v/>
      </c>
      <c r="CH265" s="4" t="str">
        <f t="shared" si="217"/>
        <v/>
      </c>
      <c r="CI265" s="4" t="str">
        <f t="shared" si="217"/>
        <v/>
      </c>
      <c r="CJ265" s="4" t="str">
        <f t="shared" si="215"/>
        <v/>
      </c>
      <c r="CK265" s="4" t="str">
        <f t="shared" si="215"/>
        <v/>
      </c>
      <c r="CL265" s="4" t="str">
        <f t="shared" si="215"/>
        <v/>
      </c>
      <c r="CM265" s="4" t="str">
        <f t="shared" si="215"/>
        <v/>
      </c>
      <c r="CN265" s="4" t="str">
        <f t="shared" si="215"/>
        <v/>
      </c>
      <c r="CO265" s="4" t="str">
        <f t="shared" si="215"/>
        <v/>
      </c>
      <c r="CP265" s="4" t="str">
        <f t="shared" si="215"/>
        <v/>
      </c>
      <c r="CQ265" s="4" t="str">
        <f t="shared" si="215"/>
        <v/>
      </c>
      <c r="CR265" s="4" t="str">
        <f t="shared" si="215"/>
        <v/>
      </c>
      <c r="CS265" s="4" t="str">
        <f t="shared" si="215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5" hidden="1" customHeight="1">
      <c r="A266" s="60">
        <v>30400005</v>
      </c>
      <c r="B266" s="96"/>
      <c r="C266" s="29" t="s">
        <v>201</v>
      </c>
      <c r="D266" s="5"/>
      <c r="E266" s="22">
        <v>5.05</v>
      </c>
      <c r="F266" s="23">
        <f t="shared" si="209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0.8</v>
      </c>
      <c r="N266" s="23">
        <f t="shared" si="204"/>
        <v>0</v>
      </c>
      <c r="O266" s="23">
        <f t="shared" si="205"/>
        <v>0.8</v>
      </c>
      <c r="P266" s="23" t="str">
        <f t="shared" si="210"/>
        <v/>
      </c>
      <c r="Q266" s="2">
        <v>0.1</v>
      </c>
      <c r="R266" s="6">
        <f t="shared" si="211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9"/>
        <v/>
      </c>
      <c r="BQ266" s="4" t="str">
        <f t="shared" si="219"/>
        <v/>
      </c>
      <c r="BR266" s="4" t="str">
        <f t="shared" si="219"/>
        <v/>
      </c>
      <c r="BS266" s="4">
        <f t="shared" si="219"/>
        <v>0</v>
      </c>
      <c r="BT266" s="4" t="str">
        <f t="shared" si="219"/>
        <v/>
      </c>
      <c r="BU266" s="4">
        <f t="shared" si="219"/>
        <v>0</v>
      </c>
      <c r="BV266" s="4" t="str">
        <f t="shared" si="218"/>
        <v/>
      </c>
      <c r="BW266" s="4">
        <f t="shared" si="218"/>
        <v>0</v>
      </c>
      <c r="BX266" s="4" t="str">
        <f t="shared" si="218"/>
        <v/>
      </c>
      <c r="BY266" s="4" t="str">
        <f t="shared" si="218"/>
        <v/>
      </c>
      <c r="BZ266" s="4" t="str">
        <f t="shared" si="218"/>
        <v/>
      </c>
      <c r="CA266" s="4" t="str">
        <f t="shared" si="218"/>
        <v/>
      </c>
      <c r="CB266" s="4" t="str">
        <f t="shared" si="218"/>
        <v/>
      </c>
      <c r="CC266" s="4" t="str">
        <f t="shared" si="218"/>
        <v/>
      </c>
      <c r="CD266" s="4" t="str">
        <f t="shared" si="217"/>
        <v/>
      </c>
      <c r="CE266" s="4" t="str">
        <f t="shared" si="217"/>
        <v/>
      </c>
      <c r="CF266" s="4" t="str">
        <f t="shared" si="217"/>
        <v/>
      </c>
      <c r="CG266" s="4" t="str">
        <f t="shared" si="217"/>
        <v/>
      </c>
      <c r="CH266" s="4" t="str">
        <f t="shared" si="217"/>
        <v/>
      </c>
      <c r="CI266" s="4" t="str">
        <f t="shared" si="217"/>
        <v/>
      </c>
      <c r="CJ266" s="4" t="str">
        <f t="shared" si="215"/>
        <v/>
      </c>
      <c r="CK266" s="4" t="str">
        <f t="shared" si="215"/>
        <v/>
      </c>
      <c r="CL266" s="4" t="str">
        <f t="shared" si="215"/>
        <v/>
      </c>
      <c r="CM266" s="4" t="str">
        <f t="shared" si="215"/>
        <v/>
      </c>
      <c r="CN266" s="4" t="str">
        <f t="shared" si="215"/>
        <v/>
      </c>
      <c r="CO266" s="4" t="str">
        <f t="shared" si="215"/>
        <v/>
      </c>
      <c r="CP266" s="4" t="str">
        <f t="shared" si="215"/>
        <v/>
      </c>
      <c r="CQ266" s="4" t="str">
        <f t="shared" si="215"/>
        <v/>
      </c>
      <c r="CR266" s="4" t="str">
        <f t="shared" si="215"/>
        <v/>
      </c>
      <c r="CS266" s="4" t="str">
        <f t="shared" si="215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0">
        <v>30300005</v>
      </c>
      <c r="B267" s="95" t="s">
        <v>203</v>
      </c>
      <c r="C267" s="29" t="s">
        <v>19</v>
      </c>
      <c r="D267" s="5"/>
      <c r="E267" s="22">
        <v>5.03</v>
      </c>
      <c r="F267" s="23">
        <f t="shared" si="209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0.2</v>
      </c>
      <c r="N267" s="23">
        <f t="shared" si="204"/>
        <v>0</v>
      </c>
      <c r="O267" s="23">
        <f t="shared" si="205"/>
        <v>0.2</v>
      </c>
      <c r="P267" s="23" t="str">
        <f t="shared" si="210"/>
        <v/>
      </c>
      <c r="Q267" s="2">
        <v>0.5</v>
      </c>
      <c r="R267" s="6">
        <f t="shared" si="211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9"/>
        <v/>
      </c>
      <c r="BQ267" s="4" t="str">
        <f t="shared" si="219"/>
        <v/>
      </c>
      <c r="BR267" s="4" t="str">
        <f t="shared" si="219"/>
        <v/>
      </c>
      <c r="BS267" s="4">
        <f t="shared" si="219"/>
        <v>0</v>
      </c>
      <c r="BT267" s="4" t="str">
        <f t="shared" si="219"/>
        <v/>
      </c>
      <c r="BU267" s="4">
        <f t="shared" si="219"/>
        <v>0</v>
      </c>
      <c r="BV267" s="4" t="str">
        <f t="shared" si="218"/>
        <v/>
      </c>
      <c r="BW267" s="4">
        <f t="shared" si="218"/>
        <v>0</v>
      </c>
      <c r="BX267" s="4" t="str">
        <f t="shared" si="218"/>
        <v/>
      </c>
      <c r="BY267" s="4" t="str">
        <f t="shared" si="218"/>
        <v/>
      </c>
      <c r="BZ267" s="4" t="str">
        <f t="shared" si="218"/>
        <v/>
      </c>
      <c r="CA267" s="4" t="str">
        <f t="shared" si="218"/>
        <v/>
      </c>
      <c r="CB267" s="4" t="str">
        <f t="shared" si="218"/>
        <v/>
      </c>
      <c r="CC267" s="4" t="str">
        <f t="shared" si="218"/>
        <v/>
      </c>
      <c r="CD267" s="4" t="str">
        <f t="shared" si="217"/>
        <v/>
      </c>
      <c r="CE267" s="4" t="str">
        <f t="shared" si="217"/>
        <v/>
      </c>
      <c r="CF267" s="4" t="str">
        <f t="shared" si="217"/>
        <v/>
      </c>
      <c r="CG267" s="4" t="str">
        <f t="shared" si="217"/>
        <v/>
      </c>
      <c r="CH267" s="4" t="str">
        <f t="shared" si="217"/>
        <v/>
      </c>
      <c r="CI267" s="4" t="str">
        <f t="shared" si="217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5"/>
        <v/>
      </c>
      <c r="CO267" s="4" t="str">
        <f t="shared" si="215"/>
        <v/>
      </c>
      <c r="CP267" s="4" t="str">
        <f t="shared" si="215"/>
        <v/>
      </c>
      <c r="CQ267" s="4" t="str">
        <f t="shared" si="215"/>
        <v/>
      </c>
      <c r="CR267" s="4" t="str">
        <f t="shared" si="215"/>
        <v/>
      </c>
      <c r="CS267" s="4" t="str">
        <f t="shared" si="215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0">
        <v>30300004</v>
      </c>
      <c r="B268" s="97"/>
      <c r="C268" s="29" t="s">
        <v>205</v>
      </c>
      <c r="D268" s="5"/>
      <c r="E268" s="22">
        <v>5.03</v>
      </c>
      <c r="F268" s="23">
        <f t="shared" si="209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0.2</v>
      </c>
      <c r="N268" s="23">
        <f t="shared" si="204"/>
        <v>0</v>
      </c>
      <c r="O268" s="23">
        <f t="shared" si="205"/>
        <v>0.2</v>
      </c>
      <c r="P268" s="23" t="str">
        <f t="shared" si="210"/>
        <v/>
      </c>
      <c r="Q268" s="2">
        <v>0.5</v>
      </c>
      <c r="R268" s="6">
        <f t="shared" si="211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9"/>
        <v/>
      </c>
      <c r="BQ268" s="4" t="str">
        <f t="shared" si="219"/>
        <v/>
      </c>
      <c r="BR268" s="4" t="str">
        <f t="shared" si="219"/>
        <v/>
      </c>
      <c r="BS268" s="4">
        <f t="shared" si="219"/>
        <v>0</v>
      </c>
      <c r="BT268" s="4" t="str">
        <f t="shared" si="219"/>
        <v/>
      </c>
      <c r="BU268" s="4">
        <f t="shared" si="219"/>
        <v>0</v>
      </c>
      <c r="BV268" s="4" t="str">
        <f t="shared" si="218"/>
        <v/>
      </c>
      <c r="BW268" s="4">
        <f t="shared" si="218"/>
        <v>0</v>
      </c>
      <c r="BX268" s="4" t="str">
        <f t="shared" si="218"/>
        <v/>
      </c>
      <c r="BY268" s="4" t="str">
        <f t="shared" si="218"/>
        <v/>
      </c>
      <c r="BZ268" s="4" t="str">
        <f t="shared" si="218"/>
        <v/>
      </c>
      <c r="CA268" s="4" t="str">
        <f t="shared" si="218"/>
        <v/>
      </c>
      <c r="CB268" s="4" t="str">
        <f t="shared" si="218"/>
        <v/>
      </c>
      <c r="CC268" s="4" t="str">
        <f t="shared" si="218"/>
        <v/>
      </c>
      <c r="CD268" s="4" t="str">
        <f t="shared" si="217"/>
        <v/>
      </c>
      <c r="CE268" s="4" t="str">
        <f t="shared" si="217"/>
        <v/>
      </c>
      <c r="CF268" s="4" t="str">
        <f t="shared" si="217"/>
        <v/>
      </c>
      <c r="CG268" s="4" t="str">
        <f t="shared" si="217"/>
        <v/>
      </c>
      <c r="CH268" s="4" t="str">
        <f t="shared" si="217"/>
        <v/>
      </c>
      <c r="CI268" s="4" t="str">
        <f t="shared" si="217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5"/>
        <v/>
      </c>
      <c r="CO268" s="4" t="str">
        <f t="shared" si="215"/>
        <v/>
      </c>
      <c r="CP268" s="4" t="str">
        <f t="shared" si="215"/>
        <v/>
      </c>
      <c r="CQ268" s="4" t="str">
        <f t="shared" si="215"/>
        <v/>
      </c>
      <c r="CR268" s="4" t="str">
        <f t="shared" si="215"/>
        <v/>
      </c>
      <c r="CS268" s="4" t="str">
        <f t="shared" si="215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0">
        <v>30300006</v>
      </c>
      <c r="B269" s="96"/>
      <c r="C269" s="29" t="s">
        <v>128</v>
      </c>
      <c r="D269" s="5"/>
      <c r="E269" s="22">
        <v>5.03</v>
      </c>
      <c r="F269" s="23">
        <f t="shared" si="209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0.2</v>
      </c>
      <c r="N269" s="23">
        <f t="shared" si="204"/>
        <v>0</v>
      </c>
      <c r="O269" s="23">
        <f t="shared" si="205"/>
        <v>0.2</v>
      </c>
      <c r="P269" s="23" t="str">
        <f t="shared" si="210"/>
        <v/>
      </c>
      <c r="Q269" s="2">
        <v>0.5</v>
      </c>
      <c r="R269" s="6">
        <f t="shared" si="211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9"/>
        <v/>
      </c>
      <c r="BQ269" s="4" t="str">
        <f t="shared" si="219"/>
        <v/>
      </c>
      <c r="BR269" s="4" t="str">
        <f t="shared" si="219"/>
        <v/>
      </c>
      <c r="BS269" s="4">
        <f t="shared" si="219"/>
        <v>0</v>
      </c>
      <c r="BT269" s="4" t="str">
        <f t="shared" si="219"/>
        <v/>
      </c>
      <c r="BU269" s="4">
        <f t="shared" si="219"/>
        <v>0</v>
      </c>
      <c r="BV269" s="4" t="str">
        <f t="shared" si="218"/>
        <v/>
      </c>
      <c r="BW269" s="4">
        <f t="shared" si="218"/>
        <v>0</v>
      </c>
      <c r="BX269" s="4" t="str">
        <f t="shared" si="218"/>
        <v/>
      </c>
      <c r="BY269" s="4" t="str">
        <f t="shared" si="218"/>
        <v/>
      </c>
      <c r="BZ269" s="4" t="str">
        <f t="shared" si="218"/>
        <v/>
      </c>
      <c r="CA269" s="4" t="str">
        <f t="shared" si="218"/>
        <v/>
      </c>
      <c r="CB269" s="4" t="str">
        <f t="shared" si="218"/>
        <v/>
      </c>
      <c r="CC269" s="4" t="str">
        <f t="shared" si="218"/>
        <v/>
      </c>
      <c r="CD269" s="4" t="str">
        <f t="shared" si="217"/>
        <v/>
      </c>
      <c r="CE269" s="4" t="str">
        <f t="shared" si="217"/>
        <v/>
      </c>
      <c r="CF269" s="4" t="str">
        <f t="shared" si="217"/>
        <v/>
      </c>
      <c r="CG269" s="4" t="str">
        <f t="shared" si="217"/>
        <v/>
      </c>
      <c r="CH269" s="4" t="str">
        <f t="shared" si="217"/>
        <v/>
      </c>
      <c r="CI269" s="4" t="str">
        <f t="shared" si="217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5"/>
        <v/>
      </c>
      <c r="CO269" s="4" t="str">
        <f t="shared" si="215"/>
        <v/>
      </c>
      <c r="CP269" s="4" t="str">
        <f t="shared" si="215"/>
        <v/>
      </c>
      <c r="CQ269" s="4" t="str">
        <f t="shared" si="215"/>
        <v/>
      </c>
      <c r="CR269" s="4" t="str">
        <f t="shared" si="215"/>
        <v/>
      </c>
      <c r="CS269" s="4" t="str">
        <f t="shared" si="215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5" hidden="1" customHeight="1">
      <c r="A270" s="60">
        <v>30100003</v>
      </c>
      <c r="B270" s="95" t="s">
        <v>206</v>
      </c>
      <c r="C270" s="29" t="s">
        <v>154</v>
      </c>
      <c r="D270" s="5"/>
      <c r="E270" s="22">
        <v>5.03</v>
      </c>
      <c r="F270" s="23">
        <f t="shared" si="209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0.2</v>
      </c>
      <c r="N270" s="23">
        <f t="shared" si="204"/>
        <v>0</v>
      </c>
      <c r="O270" s="23">
        <f t="shared" si="205"/>
        <v>0.2</v>
      </c>
      <c r="P270" s="23" t="str">
        <f t="shared" si="210"/>
        <v/>
      </c>
      <c r="Q270" s="2">
        <v>0.5</v>
      </c>
      <c r="R270" s="6">
        <f t="shared" si="211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9"/>
        <v/>
      </c>
      <c r="BQ270" s="4" t="str">
        <f t="shared" si="219"/>
        <v/>
      </c>
      <c r="BR270" s="4" t="str">
        <f t="shared" si="219"/>
        <v/>
      </c>
      <c r="BS270" s="4">
        <f t="shared" si="219"/>
        <v>0</v>
      </c>
      <c r="BT270" s="4" t="str">
        <f t="shared" si="219"/>
        <v/>
      </c>
      <c r="BU270" s="4">
        <f t="shared" si="219"/>
        <v>0</v>
      </c>
      <c r="BV270" s="4" t="str">
        <f t="shared" si="218"/>
        <v/>
      </c>
      <c r="BW270" s="4">
        <f t="shared" si="218"/>
        <v>0</v>
      </c>
      <c r="BX270" s="4" t="str">
        <f t="shared" si="218"/>
        <v/>
      </c>
      <c r="BY270" s="4" t="str">
        <f t="shared" si="218"/>
        <v/>
      </c>
      <c r="BZ270" s="4" t="str">
        <f t="shared" si="218"/>
        <v/>
      </c>
      <c r="CA270" s="4" t="str">
        <f t="shared" si="218"/>
        <v/>
      </c>
      <c r="CB270" s="4" t="str">
        <f t="shared" si="218"/>
        <v/>
      </c>
      <c r="CC270" s="4" t="str">
        <f t="shared" si="218"/>
        <v/>
      </c>
      <c r="CD270" s="4" t="str">
        <f t="shared" si="217"/>
        <v/>
      </c>
      <c r="CE270" s="4" t="str">
        <f t="shared" si="217"/>
        <v/>
      </c>
      <c r="CF270" s="4" t="str">
        <f t="shared" si="217"/>
        <v/>
      </c>
      <c r="CG270" s="4" t="str">
        <f t="shared" si="217"/>
        <v/>
      </c>
      <c r="CH270" s="4" t="str">
        <f t="shared" si="217"/>
        <v/>
      </c>
      <c r="CI270" s="4" t="str">
        <f t="shared" si="217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5"/>
        <v/>
      </c>
      <c r="CO270" s="4" t="str">
        <f t="shared" si="215"/>
        <v/>
      </c>
      <c r="CP270" s="4" t="str">
        <f t="shared" si="215"/>
        <v/>
      </c>
      <c r="CQ270" s="4" t="str">
        <f t="shared" si="215"/>
        <v/>
      </c>
      <c r="CR270" s="4" t="str">
        <f t="shared" si="215"/>
        <v/>
      </c>
      <c r="CS270" s="4" t="str">
        <f t="shared" si="215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5" hidden="1" customHeight="1">
      <c r="A271" s="60">
        <v>30100004</v>
      </c>
      <c r="B271" s="97"/>
      <c r="C271" s="29" t="s">
        <v>130</v>
      </c>
      <c r="D271" s="5"/>
      <c r="E271" s="22">
        <v>5.03</v>
      </c>
      <c r="F271" s="23">
        <f t="shared" si="209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0.2</v>
      </c>
      <c r="N271" s="23">
        <f t="shared" si="204"/>
        <v>0</v>
      </c>
      <c r="O271" s="23">
        <f t="shared" si="205"/>
        <v>0.2</v>
      </c>
      <c r="P271" s="23" t="str">
        <f t="shared" si="210"/>
        <v/>
      </c>
      <c r="Q271" s="2">
        <v>0.5</v>
      </c>
      <c r="R271" s="6">
        <f t="shared" si="211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9"/>
        <v/>
      </c>
      <c r="BQ271" s="4" t="str">
        <f t="shared" si="219"/>
        <v/>
      </c>
      <c r="BR271" s="4" t="str">
        <f t="shared" si="219"/>
        <v/>
      </c>
      <c r="BS271" s="4">
        <f t="shared" si="219"/>
        <v>0</v>
      </c>
      <c r="BT271" s="4" t="str">
        <f t="shared" si="219"/>
        <v/>
      </c>
      <c r="BU271" s="4">
        <f t="shared" si="219"/>
        <v>0</v>
      </c>
      <c r="BV271" s="4" t="str">
        <f t="shared" si="218"/>
        <v/>
      </c>
      <c r="BW271" s="4">
        <f t="shared" si="218"/>
        <v>0</v>
      </c>
      <c r="BX271" s="4" t="str">
        <f t="shared" si="218"/>
        <v/>
      </c>
      <c r="BY271" s="4" t="str">
        <f t="shared" si="218"/>
        <v/>
      </c>
      <c r="BZ271" s="4" t="str">
        <f t="shared" si="218"/>
        <v/>
      </c>
      <c r="CA271" s="4" t="str">
        <f t="shared" si="218"/>
        <v/>
      </c>
      <c r="CB271" s="4" t="str">
        <f t="shared" si="218"/>
        <v/>
      </c>
      <c r="CC271" s="4" t="str">
        <f t="shared" si="218"/>
        <v/>
      </c>
      <c r="CD271" s="4" t="str">
        <f t="shared" si="217"/>
        <v/>
      </c>
      <c r="CE271" s="4" t="str">
        <f t="shared" si="217"/>
        <v/>
      </c>
      <c r="CF271" s="4" t="str">
        <f t="shared" si="217"/>
        <v/>
      </c>
      <c r="CG271" s="4" t="str">
        <f t="shared" si="217"/>
        <v/>
      </c>
      <c r="CH271" s="4" t="str">
        <f t="shared" si="217"/>
        <v/>
      </c>
      <c r="CI271" s="4" t="str">
        <f t="shared" si="217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5"/>
        <v/>
      </c>
      <c r="CO271" s="4" t="str">
        <f t="shared" si="215"/>
        <v/>
      </c>
      <c r="CP271" s="4" t="str">
        <f t="shared" si="215"/>
        <v/>
      </c>
      <c r="CQ271" s="4" t="str">
        <f t="shared" ref="CN271:DC301" si="220">IF(ISERROR(BC271/AK271*100),"",(BC271/AK271*100))</f>
        <v/>
      </c>
      <c r="CR271" s="4" t="str">
        <f t="shared" si="220"/>
        <v/>
      </c>
      <c r="CS271" s="4" t="str">
        <f t="shared" si="220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0">
        <v>30100005</v>
      </c>
      <c r="B272" s="97"/>
      <c r="C272" s="29" t="s">
        <v>157</v>
      </c>
      <c r="D272" s="5"/>
      <c r="E272" s="22">
        <v>5.03</v>
      </c>
      <c r="F272" s="23">
        <f t="shared" si="209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0.2</v>
      </c>
      <c r="N272" s="23">
        <f t="shared" si="204"/>
        <v>0</v>
      </c>
      <c r="O272" s="23">
        <f t="shared" si="205"/>
        <v>0.2</v>
      </c>
      <c r="P272" s="23" t="str">
        <f t="shared" si="210"/>
        <v/>
      </c>
      <c r="Q272" s="2">
        <v>0.5</v>
      </c>
      <c r="R272" s="6">
        <f t="shared" si="211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9"/>
        <v/>
      </c>
      <c r="BQ272" s="4" t="str">
        <f t="shared" si="219"/>
        <v/>
      </c>
      <c r="BR272" s="4" t="str">
        <f t="shared" si="219"/>
        <v/>
      </c>
      <c r="BS272" s="4">
        <f t="shared" si="219"/>
        <v>0</v>
      </c>
      <c r="BT272" s="4" t="str">
        <f t="shared" si="219"/>
        <v/>
      </c>
      <c r="BU272" s="4">
        <f t="shared" si="219"/>
        <v>0</v>
      </c>
      <c r="BV272" s="4" t="str">
        <f t="shared" si="218"/>
        <v/>
      </c>
      <c r="BW272" s="4">
        <f t="shared" si="218"/>
        <v>0</v>
      </c>
      <c r="BX272" s="4" t="str">
        <f t="shared" si="218"/>
        <v/>
      </c>
      <c r="BY272" s="4" t="str">
        <f t="shared" si="218"/>
        <v/>
      </c>
      <c r="BZ272" s="4" t="str">
        <f t="shared" si="218"/>
        <v/>
      </c>
      <c r="CA272" s="4" t="str">
        <f t="shared" si="218"/>
        <v/>
      </c>
      <c r="CB272" s="4" t="str">
        <f t="shared" si="218"/>
        <v/>
      </c>
      <c r="CC272" s="4" t="str">
        <f t="shared" si="218"/>
        <v/>
      </c>
      <c r="CD272" s="4" t="str">
        <f t="shared" si="217"/>
        <v/>
      </c>
      <c r="CE272" s="4" t="str">
        <f t="shared" si="217"/>
        <v/>
      </c>
      <c r="CF272" s="4" t="str">
        <f t="shared" si="217"/>
        <v/>
      </c>
      <c r="CG272" s="4" t="str">
        <f t="shared" si="217"/>
        <v/>
      </c>
      <c r="CH272" s="4" t="str">
        <f t="shared" si="217"/>
        <v/>
      </c>
      <c r="CI272" s="4" t="str">
        <f t="shared" si="217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20"/>
        <v/>
      </c>
      <c r="CO272" s="4" t="str">
        <f t="shared" si="220"/>
        <v/>
      </c>
      <c r="CP272" s="4" t="str">
        <f t="shared" si="220"/>
        <v/>
      </c>
      <c r="CQ272" s="4" t="str">
        <f t="shared" si="220"/>
        <v/>
      </c>
      <c r="CR272" s="4" t="str">
        <f t="shared" si="220"/>
        <v/>
      </c>
      <c r="CS272" s="4" t="str">
        <f t="shared" si="220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215" s="9" customFormat="1" ht="15" hidden="1" customHeight="1">
      <c r="A273" s="60">
        <v>30100006</v>
      </c>
      <c r="B273" s="96"/>
      <c r="C273" s="29" t="s">
        <v>207</v>
      </c>
      <c r="D273" s="5"/>
      <c r="E273" s="22">
        <v>5.03</v>
      </c>
      <c r="F273" s="23">
        <f t="shared" si="209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0.2</v>
      </c>
      <c r="N273" s="23">
        <f t="shared" si="204"/>
        <v>0</v>
      </c>
      <c r="O273" s="23">
        <f t="shared" si="205"/>
        <v>0.2</v>
      </c>
      <c r="P273" s="23" t="str">
        <f t="shared" si="210"/>
        <v/>
      </c>
      <c r="Q273" s="2">
        <v>0.5</v>
      </c>
      <c r="R273" s="6">
        <f t="shared" si="211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9"/>
        <v/>
      </c>
      <c r="BQ273" s="4" t="str">
        <f t="shared" si="219"/>
        <v/>
      </c>
      <c r="BR273" s="4" t="str">
        <f t="shared" si="219"/>
        <v/>
      </c>
      <c r="BS273" s="4">
        <f t="shared" si="219"/>
        <v>0</v>
      </c>
      <c r="BT273" s="4" t="str">
        <f t="shared" si="219"/>
        <v/>
      </c>
      <c r="BU273" s="4">
        <f t="shared" si="219"/>
        <v>0</v>
      </c>
      <c r="BV273" s="4" t="str">
        <f t="shared" si="218"/>
        <v/>
      </c>
      <c r="BW273" s="4">
        <f t="shared" si="218"/>
        <v>0</v>
      </c>
      <c r="BX273" s="4" t="str">
        <f t="shared" si="218"/>
        <v/>
      </c>
      <c r="BY273" s="4" t="str">
        <f t="shared" si="218"/>
        <v/>
      </c>
      <c r="BZ273" s="4" t="str">
        <f t="shared" si="218"/>
        <v/>
      </c>
      <c r="CA273" s="4" t="str">
        <f t="shared" si="218"/>
        <v/>
      </c>
      <c r="CB273" s="4" t="str">
        <f t="shared" si="218"/>
        <v/>
      </c>
      <c r="CC273" s="4" t="str">
        <f t="shared" si="218"/>
        <v/>
      </c>
      <c r="CD273" s="4" t="str">
        <f t="shared" si="217"/>
        <v/>
      </c>
      <c r="CE273" s="4" t="str">
        <f t="shared" si="217"/>
        <v/>
      </c>
      <c r="CF273" s="4" t="str">
        <f t="shared" si="217"/>
        <v/>
      </c>
      <c r="CG273" s="4" t="str">
        <f t="shared" si="217"/>
        <v/>
      </c>
      <c r="CH273" s="4" t="str">
        <f t="shared" si="217"/>
        <v/>
      </c>
      <c r="CI273" s="4" t="str">
        <f t="shared" si="217"/>
        <v/>
      </c>
      <c r="CJ273" s="4" t="str">
        <f t="shared" si="217"/>
        <v/>
      </c>
      <c r="CK273" s="4" t="str">
        <f t="shared" si="217"/>
        <v/>
      </c>
      <c r="CL273" s="4" t="str">
        <f t="shared" si="217"/>
        <v/>
      </c>
      <c r="CM273" s="4" t="str">
        <f t="shared" si="217"/>
        <v/>
      </c>
      <c r="CN273" s="4" t="str">
        <f t="shared" si="220"/>
        <v/>
      </c>
      <c r="CO273" s="4" t="str">
        <f t="shared" si="220"/>
        <v/>
      </c>
      <c r="CP273" s="4" t="str">
        <f t="shared" si="220"/>
        <v/>
      </c>
      <c r="CQ273" s="4" t="str">
        <f t="shared" si="220"/>
        <v/>
      </c>
      <c r="CR273" s="4" t="str">
        <f t="shared" si="220"/>
        <v/>
      </c>
      <c r="CS273" s="4" t="str">
        <f t="shared" si="220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215" s="9" customFormat="1" ht="14.25" hidden="1">
      <c r="A274" s="64">
        <v>30700007</v>
      </c>
      <c r="B274" s="95" t="s">
        <v>208</v>
      </c>
      <c r="C274" s="29" t="s">
        <v>209</v>
      </c>
      <c r="D274" s="5"/>
      <c r="E274" s="22">
        <v>4.8600000000000003</v>
      </c>
      <c r="F274" s="23">
        <f t="shared" si="209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0.2</v>
      </c>
      <c r="N274" s="23">
        <f t="shared" si="204"/>
        <v>0</v>
      </c>
      <c r="O274" s="23">
        <f t="shared" si="205"/>
        <v>0.2</v>
      </c>
      <c r="P274" s="23" t="str">
        <f t="shared" si="210"/>
        <v/>
      </c>
      <c r="Q274" s="2">
        <v>0.5</v>
      </c>
      <c r="R274" s="6">
        <f t="shared" si="211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9"/>
        <v/>
      </c>
      <c r="BQ274" s="4" t="str">
        <f t="shared" si="219"/>
        <v/>
      </c>
      <c r="BR274" s="4" t="str">
        <f t="shared" si="219"/>
        <v/>
      </c>
      <c r="BS274" s="4">
        <f t="shared" si="219"/>
        <v>0</v>
      </c>
      <c r="BT274" s="4" t="str">
        <f t="shared" si="219"/>
        <v/>
      </c>
      <c r="BU274" s="4">
        <f t="shared" si="219"/>
        <v>0</v>
      </c>
      <c r="BV274" s="4" t="str">
        <f t="shared" si="218"/>
        <v/>
      </c>
      <c r="BW274" s="4">
        <f t="shared" si="218"/>
        <v>0</v>
      </c>
      <c r="BX274" s="4" t="str">
        <f t="shared" si="218"/>
        <v/>
      </c>
      <c r="BY274" s="4" t="str">
        <f t="shared" si="218"/>
        <v/>
      </c>
      <c r="BZ274" s="4" t="str">
        <f t="shared" si="218"/>
        <v/>
      </c>
      <c r="CA274" s="4" t="str">
        <f t="shared" si="218"/>
        <v/>
      </c>
      <c r="CB274" s="4" t="str">
        <f t="shared" si="218"/>
        <v/>
      </c>
      <c r="CC274" s="4" t="str">
        <f t="shared" si="218"/>
        <v/>
      </c>
      <c r="CD274" s="4" t="str">
        <f t="shared" si="217"/>
        <v/>
      </c>
      <c r="CE274" s="4" t="str">
        <f t="shared" si="217"/>
        <v/>
      </c>
      <c r="CF274" s="4" t="str">
        <f t="shared" si="217"/>
        <v/>
      </c>
      <c r="CG274" s="4" t="str">
        <f t="shared" si="217"/>
        <v/>
      </c>
      <c r="CH274" s="4" t="str">
        <f t="shared" si="217"/>
        <v/>
      </c>
      <c r="CI274" s="4" t="str">
        <f t="shared" si="217"/>
        <v/>
      </c>
      <c r="CJ274" s="4" t="str">
        <f t="shared" si="217"/>
        <v/>
      </c>
      <c r="CK274" s="4" t="str">
        <f t="shared" si="217"/>
        <v/>
      </c>
      <c r="CL274" s="4" t="str">
        <f t="shared" si="217"/>
        <v/>
      </c>
      <c r="CM274" s="4" t="str">
        <f t="shared" si="217"/>
        <v/>
      </c>
      <c r="CN274" s="4" t="str">
        <f t="shared" si="220"/>
        <v/>
      </c>
      <c r="CO274" s="4" t="str">
        <f t="shared" si="220"/>
        <v/>
      </c>
      <c r="CP274" s="4" t="str">
        <f t="shared" si="220"/>
        <v/>
      </c>
      <c r="CQ274" s="4" t="str">
        <f t="shared" si="220"/>
        <v/>
      </c>
      <c r="CR274" s="4" t="str">
        <f t="shared" si="220"/>
        <v/>
      </c>
      <c r="CS274" s="4" t="str">
        <f t="shared" si="220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215" s="9" customFormat="1" ht="14.25" hidden="1">
      <c r="A275" s="64">
        <v>30700006</v>
      </c>
      <c r="B275" s="97"/>
      <c r="C275" s="29" t="s">
        <v>210</v>
      </c>
      <c r="D275" s="5"/>
      <c r="E275" s="22">
        <v>4.8600000000000003</v>
      </c>
      <c r="F275" s="23">
        <f t="shared" si="209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4"/>
        <v>0</v>
      </c>
      <c r="O275" s="23">
        <f t="shared" si="205"/>
        <v>0.2</v>
      </c>
      <c r="P275" s="23" t="str">
        <f t="shared" si="210"/>
        <v/>
      </c>
      <c r="Q275" s="2">
        <v>0.5</v>
      </c>
      <c r="R275" s="6">
        <f t="shared" si="211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9"/>
        <v/>
      </c>
      <c r="BQ275" s="4" t="str">
        <f t="shared" si="219"/>
        <v/>
      </c>
      <c r="BR275" s="4" t="str">
        <f t="shared" si="219"/>
        <v/>
      </c>
      <c r="BS275" s="4">
        <f t="shared" si="219"/>
        <v>0</v>
      </c>
      <c r="BT275" s="4" t="str">
        <f t="shared" si="219"/>
        <v/>
      </c>
      <c r="BU275" s="4">
        <f t="shared" si="219"/>
        <v>0</v>
      </c>
      <c r="BV275" s="4" t="str">
        <f t="shared" si="218"/>
        <v/>
      </c>
      <c r="BW275" s="4">
        <f t="shared" si="218"/>
        <v>0</v>
      </c>
      <c r="BX275" s="4" t="str">
        <f t="shared" si="218"/>
        <v/>
      </c>
      <c r="BY275" s="4" t="str">
        <f t="shared" si="218"/>
        <v/>
      </c>
      <c r="BZ275" s="4" t="str">
        <f t="shared" si="218"/>
        <v/>
      </c>
      <c r="CA275" s="4" t="str">
        <f t="shared" si="218"/>
        <v/>
      </c>
      <c r="CB275" s="4" t="str">
        <f t="shared" si="218"/>
        <v/>
      </c>
      <c r="CC275" s="4" t="str">
        <f t="shared" si="218"/>
        <v/>
      </c>
      <c r="CD275" s="4" t="str">
        <f t="shared" si="217"/>
        <v/>
      </c>
      <c r="CE275" s="4" t="str">
        <f t="shared" si="217"/>
        <v/>
      </c>
      <c r="CF275" s="4" t="str">
        <f t="shared" si="217"/>
        <v/>
      </c>
      <c r="CG275" s="4" t="str">
        <f t="shared" si="217"/>
        <v/>
      </c>
      <c r="CH275" s="4" t="str">
        <f t="shared" si="217"/>
        <v/>
      </c>
      <c r="CI275" s="4" t="str">
        <f t="shared" si="217"/>
        <v/>
      </c>
      <c r="CJ275" s="4" t="str">
        <f t="shared" si="217"/>
        <v/>
      </c>
      <c r="CK275" s="4" t="str">
        <f t="shared" si="217"/>
        <v/>
      </c>
      <c r="CL275" s="4" t="str">
        <f t="shared" si="217"/>
        <v/>
      </c>
      <c r="CM275" s="4" t="str">
        <f t="shared" si="217"/>
        <v/>
      </c>
      <c r="CN275" s="4" t="str">
        <f t="shared" si="220"/>
        <v/>
      </c>
      <c r="CO275" s="4" t="str">
        <f t="shared" si="220"/>
        <v/>
      </c>
      <c r="CP275" s="4" t="str">
        <f t="shared" si="220"/>
        <v/>
      </c>
      <c r="CQ275" s="4" t="str">
        <f t="shared" si="220"/>
        <v/>
      </c>
      <c r="CR275" s="4" t="str">
        <f t="shared" si="220"/>
        <v/>
      </c>
      <c r="CS275" s="4" t="str">
        <f t="shared" si="220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215" s="9" customFormat="1" ht="14.25" hidden="1">
      <c r="A276" s="64">
        <v>30700008</v>
      </c>
      <c r="B276" s="97"/>
      <c r="C276" s="29" t="s">
        <v>139</v>
      </c>
      <c r="D276" s="5"/>
      <c r="E276" s="22">
        <v>4.8600000000000003</v>
      </c>
      <c r="F276" s="23">
        <f t="shared" si="209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4"/>
        <v>0</v>
      </c>
      <c r="O276" s="23">
        <f t="shared" si="205"/>
        <v>0.2</v>
      </c>
      <c r="P276" s="23" t="str">
        <f t="shared" si="210"/>
        <v/>
      </c>
      <c r="Q276" s="2">
        <v>0.5</v>
      </c>
      <c r="R276" s="6">
        <f t="shared" si="211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9"/>
        <v/>
      </c>
      <c r="BQ276" s="4" t="str">
        <f t="shared" si="219"/>
        <v/>
      </c>
      <c r="BR276" s="4" t="str">
        <f t="shared" si="219"/>
        <v/>
      </c>
      <c r="BS276" s="4">
        <f t="shared" si="219"/>
        <v>0</v>
      </c>
      <c r="BT276" s="4" t="str">
        <f t="shared" si="219"/>
        <v/>
      </c>
      <c r="BU276" s="4">
        <f t="shared" si="219"/>
        <v>0</v>
      </c>
      <c r="BV276" s="4" t="str">
        <f t="shared" si="218"/>
        <v/>
      </c>
      <c r="BW276" s="4">
        <f t="shared" si="218"/>
        <v>0</v>
      </c>
      <c r="BX276" s="4" t="str">
        <f t="shared" si="218"/>
        <v/>
      </c>
      <c r="BY276" s="4" t="str">
        <f t="shared" si="218"/>
        <v/>
      </c>
      <c r="BZ276" s="4" t="str">
        <f t="shared" si="218"/>
        <v/>
      </c>
      <c r="CA276" s="4" t="str">
        <f t="shared" si="218"/>
        <v/>
      </c>
      <c r="CB276" s="4" t="str">
        <f t="shared" si="218"/>
        <v/>
      </c>
      <c r="CC276" s="4" t="str">
        <f t="shared" si="218"/>
        <v/>
      </c>
      <c r="CD276" s="4" t="str">
        <f t="shared" si="217"/>
        <v/>
      </c>
      <c r="CE276" s="4" t="str">
        <f t="shared" si="217"/>
        <v/>
      </c>
      <c r="CF276" s="4" t="str">
        <f t="shared" si="217"/>
        <v/>
      </c>
      <c r="CG276" s="4" t="str">
        <f t="shared" si="217"/>
        <v/>
      </c>
      <c r="CH276" s="4" t="str">
        <f t="shared" si="217"/>
        <v/>
      </c>
      <c r="CI276" s="4" t="str">
        <f t="shared" si="217"/>
        <v/>
      </c>
      <c r="CJ276" s="4" t="str">
        <f t="shared" si="217"/>
        <v/>
      </c>
      <c r="CK276" s="4" t="str">
        <f t="shared" si="217"/>
        <v/>
      </c>
      <c r="CL276" s="4" t="str">
        <f t="shared" si="217"/>
        <v/>
      </c>
      <c r="CM276" s="4" t="str">
        <f t="shared" si="217"/>
        <v/>
      </c>
      <c r="CN276" s="4" t="str">
        <f t="shared" si="220"/>
        <v/>
      </c>
      <c r="CO276" s="4" t="str">
        <f t="shared" si="220"/>
        <v/>
      </c>
      <c r="CP276" s="4" t="str">
        <f t="shared" si="220"/>
        <v/>
      </c>
      <c r="CQ276" s="4" t="str">
        <f t="shared" si="220"/>
        <v/>
      </c>
      <c r="CR276" s="4" t="str">
        <f t="shared" si="220"/>
        <v/>
      </c>
      <c r="CS276" s="4" t="str">
        <f t="shared" si="220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215" s="9" customFormat="1" ht="14.25" hidden="1">
      <c r="A277" s="64">
        <v>30700009</v>
      </c>
      <c r="B277" s="96"/>
      <c r="C277" s="29" t="s">
        <v>211</v>
      </c>
      <c r="D277" s="5"/>
      <c r="E277" s="22">
        <v>4.8600000000000003</v>
      </c>
      <c r="F277" s="23">
        <f t="shared" si="209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4"/>
        <v>0</v>
      </c>
      <c r="O277" s="23">
        <f t="shared" si="205"/>
        <v>0.2</v>
      </c>
      <c r="P277" s="23" t="str">
        <f t="shared" si="210"/>
        <v/>
      </c>
      <c r="Q277" s="2">
        <v>0.5</v>
      </c>
      <c r="R277" s="6">
        <f t="shared" si="211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9"/>
        <v/>
      </c>
      <c r="BQ277" s="4" t="str">
        <f t="shared" si="219"/>
        <v/>
      </c>
      <c r="BR277" s="4" t="str">
        <f t="shared" si="219"/>
        <v/>
      </c>
      <c r="BS277" s="4">
        <f t="shared" si="219"/>
        <v>0</v>
      </c>
      <c r="BT277" s="4" t="str">
        <f t="shared" si="219"/>
        <v/>
      </c>
      <c r="BU277" s="4">
        <f t="shared" si="219"/>
        <v>0</v>
      </c>
      <c r="BV277" s="4" t="str">
        <f t="shared" si="218"/>
        <v/>
      </c>
      <c r="BW277" s="4">
        <f t="shared" si="218"/>
        <v>0</v>
      </c>
      <c r="BX277" s="4" t="str">
        <f t="shared" si="218"/>
        <v/>
      </c>
      <c r="BY277" s="4" t="str">
        <f t="shared" si="218"/>
        <v/>
      </c>
      <c r="BZ277" s="4" t="str">
        <f t="shared" si="218"/>
        <v/>
      </c>
      <c r="CA277" s="4" t="str">
        <f t="shared" si="218"/>
        <v/>
      </c>
      <c r="CB277" s="4" t="str">
        <f t="shared" si="218"/>
        <v/>
      </c>
      <c r="CC277" s="4" t="str">
        <f t="shared" si="218"/>
        <v/>
      </c>
      <c r="CD277" s="4" t="str">
        <f t="shared" si="217"/>
        <v/>
      </c>
      <c r="CE277" s="4" t="str">
        <f t="shared" si="217"/>
        <v/>
      </c>
      <c r="CF277" s="4" t="str">
        <f t="shared" si="217"/>
        <v/>
      </c>
      <c r="CG277" s="4" t="str">
        <f t="shared" si="217"/>
        <v/>
      </c>
      <c r="CH277" s="4" t="str">
        <f t="shared" si="217"/>
        <v/>
      </c>
      <c r="CI277" s="4" t="str">
        <f t="shared" si="217"/>
        <v/>
      </c>
      <c r="CJ277" s="4" t="str">
        <f t="shared" si="217"/>
        <v/>
      </c>
      <c r="CK277" s="4" t="str">
        <f t="shared" si="217"/>
        <v/>
      </c>
      <c r="CL277" s="4" t="str">
        <f t="shared" si="217"/>
        <v/>
      </c>
      <c r="CM277" s="4" t="str">
        <f t="shared" si="217"/>
        <v/>
      </c>
      <c r="CN277" s="4" t="str">
        <f t="shared" si="220"/>
        <v/>
      </c>
      <c r="CO277" s="4" t="str">
        <f t="shared" si="220"/>
        <v/>
      </c>
      <c r="CP277" s="4" t="str">
        <f t="shared" si="220"/>
        <v/>
      </c>
      <c r="CQ277" s="4" t="str">
        <f t="shared" si="220"/>
        <v/>
      </c>
      <c r="CR277" s="4" t="str">
        <f t="shared" si="220"/>
        <v/>
      </c>
      <c r="CS277" s="4" t="str">
        <f t="shared" si="220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215" s="9" customFormat="1" ht="14.25" hidden="1">
      <c r="A278" s="60">
        <v>30300002</v>
      </c>
      <c r="B278" s="95" t="s">
        <v>264</v>
      </c>
      <c r="C278" s="29" t="s">
        <v>19</v>
      </c>
      <c r="D278" s="5"/>
      <c r="E278" s="22">
        <v>5.03</v>
      </c>
      <c r="F278" s="23">
        <f t="shared" si="209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4"/>
        <v>0</v>
      </c>
      <c r="O278" s="23">
        <f t="shared" si="205"/>
        <v>0.2</v>
      </c>
      <c r="P278" s="23" t="str">
        <f t="shared" si="210"/>
        <v/>
      </c>
      <c r="Q278" s="2">
        <v>0.5</v>
      </c>
      <c r="R278" s="6">
        <f t="shared" si="211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9"/>
        <v/>
      </c>
      <c r="BQ278" s="4" t="str">
        <f t="shared" si="219"/>
        <v/>
      </c>
      <c r="BR278" s="4" t="str">
        <f t="shared" si="219"/>
        <v/>
      </c>
      <c r="BS278" s="4">
        <f t="shared" si="219"/>
        <v>0</v>
      </c>
      <c r="BT278" s="4" t="str">
        <f t="shared" si="219"/>
        <v/>
      </c>
      <c r="BU278" s="4">
        <f t="shared" si="219"/>
        <v>0</v>
      </c>
      <c r="BV278" s="4" t="str">
        <f t="shared" si="218"/>
        <v/>
      </c>
      <c r="BW278" s="4">
        <f t="shared" si="218"/>
        <v>0</v>
      </c>
      <c r="BX278" s="4" t="str">
        <f t="shared" si="218"/>
        <v/>
      </c>
      <c r="BY278" s="4" t="str">
        <f t="shared" si="218"/>
        <v/>
      </c>
      <c r="BZ278" s="4" t="str">
        <f t="shared" si="218"/>
        <v/>
      </c>
      <c r="CA278" s="4" t="str">
        <f t="shared" si="218"/>
        <v/>
      </c>
      <c r="CB278" s="4" t="str">
        <f t="shared" si="218"/>
        <v/>
      </c>
      <c r="CC278" s="4" t="str">
        <f t="shared" si="218"/>
        <v/>
      </c>
      <c r="CD278" s="4" t="str">
        <f t="shared" si="217"/>
        <v/>
      </c>
      <c r="CE278" s="4" t="str">
        <f t="shared" si="217"/>
        <v/>
      </c>
      <c r="CF278" s="4" t="str">
        <f t="shared" si="217"/>
        <v/>
      </c>
      <c r="CG278" s="4" t="str">
        <f t="shared" si="217"/>
        <v/>
      </c>
      <c r="CH278" s="4" t="str">
        <f t="shared" si="217"/>
        <v/>
      </c>
      <c r="CI278" s="4" t="str">
        <f t="shared" si="217"/>
        <v/>
      </c>
      <c r="CJ278" s="4" t="str">
        <f t="shared" si="217"/>
        <v/>
      </c>
      <c r="CK278" s="4" t="str">
        <f t="shared" si="217"/>
        <v/>
      </c>
      <c r="CL278" s="4" t="str">
        <f t="shared" si="217"/>
        <v/>
      </c>
      <c r="CM278" s="4" t="str">
        <f t="shared" si="217"/>
        <v/>
      </c>
      <c r="CN278" s="4" t="str">
        <f t="shared" si="220"/>
        <v/>
      </c>
      <c r="CO278" s="4" t="str">
        <f t="shared" si="220"/>
        <v/>
      </c>
      <c r="CP278" s="4" t="str">
        <f t="shared" si="220"/>
        <v/>
      </c>
      <c r="CQ278" s="4" t="str">
        <f t="shared" si="220"/>
        <v/>
      </c>
      <c r="CR278" s="4" t="str">
        <f t="shared" si="220"/>
        <v/>
      </c>
      <c r="CS278" s="4" t="str">
        <f t="shared" si="220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215" s="9" customFormat="1" ht="14.25" hidden="1">
      <c r="A279" s="60">
        <v>30300001</v>
      </c>
      <c r="B279" s="97"/>
      <c r="C279" s="29" t="s">
        <v>204</v>
      </c>
      <c r="D279" s="5"/>
      <c r="E279" s="22">
        <v>5.03</v>
      </c>
      <c r="F279" s="23">
        <f t="shared" si="209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4"/>
        <v>0</v>
      </c>
      <c r="O279" s="23">
        <f t="shared" si="205"/>
        <v>0.2</v>
      </c>
      <c r="P279" s="23" t="str">
        <f t="shared" si="210"/>
        <v/>
      </c>
      <c r="Q279" s="2">
        <v>0.5</v>
      </c>
      <c r="R279" s="6">
        <f t="shared" si="211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9"/>
        <v/>
      </c>
      <c r="BQ279" s="4" t="str">
        <f t="shared" si="219"/>
        <v/>
      </c>
      <c r="BR279" s="4" t="str">
        <f t="shared" si="219"/>
        <v/>
      </c>
      <c r="BS279" s="4">
        <f t="shared" si="219"/>
        <v>0</v>
      </c>
      <c r="BT279" s="4" t="str">
        <f t="shared" si="219"/>
        <v/>
      </c>
      <c r="BU279" s="4">
        <f t="shared" si="219"/>
        <v>0</v>
      </c>
      <c r="BV279" s="4" t="str">
        <f t="shared" si="218"/>
        <v/>
      </c>
      <c r="BW279" s="4">
        <f t="shared" si="218"/>
        <v>0</v>
      </c>
      <c r="BX279" s="4" t="str">
        <f t="shared" si="218"/>
        <v/>
      </c>
      <c r="BY279" s="4" t="str">
        <f t="shared" si="218"/>
        <v/>
      </c>
      <c r="BZ279" s="4" t="str">
        <f t="shared" si="218"/>
        <v/>
      </c>
      <c r="CA279" s="4" t="str">
        <f t="shared" si="218"/>
        <v/>
      </c>
      <c r="CB279" s="4" t="str">
        <f t="shared" si="218"/>
        <v/>
      </c>
      <c r="CC279" s="4" t="str">
        <f t="shared" si="218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7"/>
        <v/>
      </c>
      <c r="CH279" s="4" t="str">
        <f t="shared" si="217"/>
        <v/>
      </c>
      <c r="CI279" s="4" t="str">
        <f t="shared" si="217"/>
        <v/>
      </c>
      <c r="CJ279" s="4" t="str">
        <f t="shared" si="217"/>
        <v/>
      </c>
      <c r="CK279" s="4" t="str">
        <f t="shared" si="217"/>
        <v/>
      </c>
      <c r="CL279" s="4" t="str">
        <f t="shared" si="217"/>
        <v/>
      </c>
      <c r="CM279" s="4" t="str">
        <f t="shared" si="217"/>
        <v/>
      </c>
      <c r="CN279" s="4" t="str">
        <f t="shared" si="220"/>
        <v/>
      </c>
      <c r="CO279" s="4" t="str">
        <f t="shared" si="220"/>
        <v/>
      </c>
      <c r="CP279" s="4" t="str">
        <f t="shared" si="220"/>
        <v/>
      </c>
      <c r="CQ279" s="4" t="str">
        <f t="shared" si="220"/>
        <v/>
      </c>
      <c r="CR279" s="4" t="str">
        <f t="shared" si="220"/>
        <v/>
      </c>
      <c r="CS279" s="4" t="str">
        <f t="shared" si="220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6"/>
      <c r="C280" s="29" t="s">
        <v>127</v>
      </c>
      <c r="D280" s="5"/>
      <c r="E280" s="22">
        <v>5.03</v>
      </c>
      <c r="F280" s="23">
        <f t="shared" si="209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4"/>
        <v>0</v>
      </c>
      <c r="O280" s="23">
        <f t="shared" si="205"/>
        <v>0.2</v>
      </c>
      <c r="P280" s="23" t="str">
        <f t="shared" si="210"/>
        <v/>
      </c>
      <c r="Q280" s="2">
        <v>0.5</v>
      </c>
      <c r="R280" s="6">
        <f t="shared" si="211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9"/>
        <v/>
      </c>
      <c r="BQ280" s="4" t="str">
        <f t="shared" si="219"/>
        <v/>
      </c>
      <c r="BR280" s="4" t="str">
        <f t="shared" si="219"/>
        <v/>
      </c>
      <c r="BS280" s="4">
        <f t="shared" si="219"/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8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7"/>
        <v/>
      </c>
      <c r="CH280" s="4" t="str">
        <f t="shared" si="217"/>
        <v/>
      </c>
      <c r="CI280" s="4" t="str">
        <f t="shared" si="217"/>
        <v/>
      </c>
      <c r="CJ280" s="4" t="str">
        <f t="shared" si="217"/>
        <v/>
      </c>
      <c r="CK280" s="4" t="str">
        <f t="shared" si="217"/>
        <v/>
      </c>
      <c r="CL280" s="4" t="str">
        <f t="shared" si="217"/>
        <v/>
      </c>
      <c r="CM280" s="4" t="str">
        <f t="shared" si="217"/>
        <v/>
      </c>
      <c r="CN280" s="4" t="str">
        <f t="shared" si="220"/>
        <v/>
      </c>
      <c r="CO280" s="4" t="str">
        <f t="shared" si="220"/>
        <v/>
      </c>
      <c r="CP280" s="4" t="str">
        <f t="shared" si="220"/>
        <v/>
      </c>
      <c r="CQ280" s="4" t="str">
        <f t="shared" si="220"/>
        <v/>
      </c>
      <c r="CR280" s="4" t="str">
        <f t="shared" si="220"/>
        <v/>
      </c>
      <c r="CS280" s="4" t="str">
        <f t="shared" si="220"/>
        <v/>
      </c>
      <c r="CT280" s="4" t="str">
        <f t="shared" si="220"/>
        <v/>
      </c>
      <c r="CU280" s="4" t="str">
        <f t="shared" si="220"/>
        <v/>
      </c>
      <c r="CV280" s="4" t="str">
        <f t="shared" si="220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5" t="s">
        <v>265</v>
      </c>
      <c r="C281" s="29" t="s">
        <v>266</v>
      </c>
      <c r="D281" s="5"/>
      <c r="E281" s="22">
        <v>5.03</v>
      </c>
      <c r="F281" s="23">
        <f t="shared" si="209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4"/>
        <v>0</v>
      </c>
      <c r="O281" s="23">
        <f t="shared" si="205"/>
        <v>0.2</v>
      </c>
      <c r="P281" s="23" t="str">
        <f t="shared" si="210"/>
        <v/>
      </c>
      <c r="Q281" s="2">
        <v>0.5</v>
      </c>
      <c r="R281" s="6">
        <f t="shared" si="211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8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7"/>
        <v/>
      </c>
      <c r="CH281" s="4" t="str">
        <f t="shared" si="217"/>
        <v/>
      </c>
      <c r="CI281" s="4" t="str">
        <f t="shared" si="217"/>
        <v/>
      </c>
      <c r="CJ281" s="4" t="str">
        <f t="shared" si="217"/>
        <v/>
      </c>
      <c r="CK281" s="4" t="str">
        <f t="shared" si="217"/>
        <v/>
      </c>
      <c r="CL281" s="4" t="str">
        <f t="shared" si="217"/>
        <v/>
      </c>
      <c r="CM281" s="4" t="str">
        <f t="shared" si="217"/>
        <v/>
      </c>
      <c r="CN281" s="4" t="str">
        <f t="shared" si="220"/>
        <v/>
      </c>
      <c r="CO281" s="4" t="str">
        <f t="shared" si="220"/>
        <v/>
      </c>
      <c r="CP281" s="4" t="str">
        <f t="shared" si="220"/>
        <v/>
      </c>
      <c r="CQ281" s="4" t="str">
        <f t="shared" si="220"/>
        <v/>
      </c>
      <c r="CR281" s="4" t="str">
        <f t="shared" si="220"/>
        <v/>
      </c>
      <c r="CS281" s="4" t="str">
        <f t="shared" si="220"/>
        <v/>
      </c>
      <c r="CT281" s="4" t="str">
        <f t="shared" si="220"/>
        <v/>
      </c>
      <c r="CU281" s="4" t="str">
        <f t="shared" si="220"/>
        <v/>
      </c>
      <c r="CV281" s="4" t="str">
        <f t="shared" si="220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6"/>
      <c r="C282" s="29" t="s">
        <v>129</v>
      </c>
      <c r="D282" s="5"/>
      <c r="E282" s="22">
        <v>5.03</v>
      </c>
      <c r="F282" s="23">
        <f t="shared" si="209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4"/>
        <v>0</v>
      </c>
      <c r="O282" s="23">
        <f t="shared" si="205"/>
        <v>0.2</v>
      </c>
      <c r="P282" s="23" t="str">
        <f t="shared" si="210"/>
        <v/>
      </c>
      <c r="Q282" s="2">
        <v>0.5</v>
      </c>
      <c r="R282" s="6">
        <f t="shared" si="211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8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7"/>
        <v/>
      </c>
      <c r="CH282" s="4" t="str">
        <f t="shared" si="217"/>
        <v/>
      </c>
      <c r="CI282" s="4" t="str">
        <f t="shared" si="217"/>
        <v/>
      </c>
      <c r="CJ282" s="4" t="str">
        <f t="shared" si="217"/>
        <v/>
      </c>
      <c r="CK282" s="4" t="str">
        <f t="shared" si="217"/>
        <v/>
      </c>
      <c r="CL282" s="4" t="str">
        <f t="shared" si="217"/>
        <v/>
      </c>
      <c r="CM282" s="4" t="str">
        <f t="shared" si="217"/>
        <v/>
      </c>
      <c r="CN282" s="4" t="str">
        <f t="shared" si="220"/>
        <v/>
      </c>
      <c r="CO282" s="4" t="str">
        <f t="shared" si="220"/>
        <v/>
      </c>
      <c r="CP282" s="4" t="str">
        <f t="shared" si="220"/>
        <v/>
      </c>
      <c r="CQ282" s="4" t="str">
        <f t="shared" si="220"/>
        <v/>
      </c>
      <c r="CR282" s="4" t="str">
        <f t="shared" si="220"/>
        <v/>
      </c>
      <c r="CS282" s="4" t="str">
        <f t="shared" si="220"/>
        <v/>
      </c>
      <c r="CT282" s="4" t="str">
        <f t="shared" si="220"/>
        <v/>
      </c>
      <c r="CU282" s="4" t="str">
        <f t="shared" si="220"/>
        <v/>
      </c>
      <c r="CV282" s="4" t="str">
        <f t="shared" si="220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5" t="s">
        <v>267</v>
      </c>
      <c r="C283" s="29" t="s">
        <v>127</v>
      </c>
      <c r="D283" s="5"/>
      <c r="E283" s="22">
        <v>5.53</v>
      </c>
      <c r="F283" s="23">
        <f t="shared" si="209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ref="J283:J298" si="221">F283+H283</f>
        <v>0</v>
      </c>
      <c r="K283" s="23" t="str">
        <f t="shared" ref="K283:K298" si="222">IF(ISERROR(H283/J283*100),"0",(H283/J283*100))</f>
        <v>0</v>
      </c>
      <c r="L283" s="23" t="str">
        <f t="shared" ref="L283:L298" si="223">IF(ISERROR(I283/G283*100),"0",(I283/G283*100))</f>
        <v>0</v>
      </c>
      <c r="M283" s="3">
        <v>0.2</v>
      </c>
      <c r="N283" s="23">
        <f t="shared" ref="N283:N298" si="224">J283*M283/100</f>
        <v>0</v>
      </c>
      <c r="O283" s="23">
        <f t="shared" ref="O283:O298" si="225">IF(ISERROR(M283-K283-L283),"",(M283-K283-L283))</f>
        <v>0.2</v>
      </c>
      <c r="P283" s="23" t="str">
        <f t="shared" si="210"/>
        <v/>
      </c>
      <c r="Q283" s="2">
        <v>0</v>
      </c>
      <c r="R283" s="6">
        <f t="shared" si="211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 t="str">
        <f t="shared" si="219"/>
        <v/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8"/>
        <v/>
      </c>
      <c r="CD283" s="4" t="str">
        <f t="shared" si="218"/>
        <v/>
      </c>
      <c r="CE283" s="4" t="str">
        <f t="shared" si="218"/>
        <v/>
      </c>
      <c r="CF283" s="4" t="str">
        <f t="shared" si="218"/>
        <v/>
      </c>
      <c r="CG283" s="4" t="str">
        <f t="shared" si="217"/>
        <v/>
      </c>
      <c r="CH283" s="4" t="str">
        <f t="shared" si="217"/>
        <v/>
      </c>
      <c r="CI283" s="4" t="str">
        <f t="shared" si="217"/>
        <v/>
      </c>
      <c r="CJ283" s="4" t="str">
        <f t="shared" si="217"/>
        <v/>
      </c>
      <c r="CK283" s="4" t="str">
        <f t="shared" si="217"/>
        <v/>
      </c>
      <c r="CL283" s="4" t="str">
        <f t="shared" si="217"/>
        <v/>
      </c>
      <c r="CM283" s="4" t="str">
        <f t="shared" si="217"/>
        <v/>
      </c>
      <c r="CN283" s="4" t="str">
        <f t="shared" si="220"/>
        <v/>
      </c>
      <c r="CO283" s="4" t="str">
        <f t="shared" si="220"/>
        <v/>
      </c>
      <c r="CP283" s="4" t="str">
        <f t="shared" si="220"/>
        <v/>
      </c>
      <c r="CQ283" s="4" t="str">
        <f t="shared" si="220"/>
        <v/>
      </c>
      <c r="CR283" s="4" t="str">
        <f t="shared" si="220"/>
        <v/>
      </c>
      <c r="CS283" s="4" t="str">
        <f t="shared" si="220"/>
        <v/>
      </c>
      <c r="CT283" s="4" t="str">
        <f t="shared" si="220"/>
        <v/>
      </c>
      <c r="CU283" s="4" t="str">
        <f t="shared" si="220"/>
        <v/>
      </c>
      <c r="CV283" s="4" t="str">
        <f t="shared" si="220"/>
        <v/>
      </c>
      <c r="CW283" s="4" t="str">
        <f t="shared" si="220"/>
        <v/>
      </c>
      <c r="CX283" s="4" t="str">
        <f t="shared" si="220"/>
        <v/>
      </c>
      <c r="CY283" s="4" t="str">
        <f t="shared" si="220"/>
        <v/>
      </c>
      <c r="CZ283" s="4" t="str">
        <f t="shared" si="220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7"/>
      <c r="C284" s="29" t="s">
        <v>268</v>
      </c>
      <c r="D284" s="5"/>
      <c r="E284" s="22">
        <v>5.53</v>
      </c>
      <c r="F284" s="23">
        <f t="shared" si="209"/>
        <v>0</v>
      </c>
      <c r="G284" s="43"/>
      <c r="H284" s="23">
        <f t="shared" ref="H284:H298" si="226">SUM(AB284:BA284)</f>
        <v>0</v>
      </c>
      <c r="I284" s="23">
        <f t="shared" ref="I284:I298" si="227">SUM(BB284:BO284)</f>
        <v>0</v>
      </c>
      <c r="J284" s="23">
        <f t="shared" si="221"/>
        <v>0</v>
      </c>
      <c r="K284" s="23" t="str">
        <f t="shared" si="222"/>
        <v>0</v>
      </c>
      <c r="L284" s="23" t="str">
        <f t="shared" si="223"/>
        <v>0</v>
      </c>
      <c r="M284" s="3">
        <v>0.2</v>
      </c>
      <c r="N284" s="23">
        <f t="shared" si="224"/>
        <v>0</v>
      </c>
      <c r="O284" s="23">
        <f t="shared" si="225"/>
        <v>0.2</v>
      </c>
      <c r="P284" s="23" t="str">
        <f t="shared" si="210"/>
        <v/>
      </c>
      <c r="Q284" s="2">
        <v>0</v>
      </c>
      <c r="R284" s="6">
        <f t="shared" si="211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 t="str">
        <f t="shared" si="219"/>
        <v/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7"/>
        <v/>
      </c>
      <c r="CH284" s="4" t="str">
        <f t="shared" si="217"/>
        <v/>
      </c>
      <c r="CI284" s="4" t="str">
        <f t="shared" si="217"/>
        <v/>
      </c>
      <c r="CJ284" s="4" t="str">
        <f t="shared" si="217"/>
        <v/>
      </c>
      <c r="CK284" s="4" t="str">
        <f t="shared" si="217"/>
        <v/>
      </c>
      <c r="CL284" s="4" t="str">
        <f t="shared" si="217"/>
        <v/>
      </c>
      <c r="CM284" s="4" t="str">
        <f t="shared" si="217"/>
        <v/>
      </c>
      <c r="CN284" s="4" t="str">
        <f t="shared" si="220"/>
        <v/>
      </c>
      <c r="CO284" s="4" t="str">
        <f t="shared" si="220"/>
        <v/>
      </c>
      <c r="CP284" s="4" t="str">
        <f t="shared" si="220"/>
        <v/>
      </c>
      <c r="CQ284" s="4" t="str">
        <f t="shared" si="220"/>
        <v/>
      </c>
      <c r="CR284" s="4" t="str">
        <f t="shared" si="220"/>
        <v/>
      </c>
      <c r="CS284" s="4" t="str">
        <f t="shared" si="220"/>
        <v/>
      </c>
      <c r="CT284" s="4" t="str">
        <f t="shared" si="220"/>
        <v/>
      </c>
      <c r="CU284" s="4" t="str">
        <f t="shared" si="220"/>
        <v/>
      </c>
      <c r="CV284" s="4" t="str">
        <f t="shared" si="220"/>
        <v/>
      </c>
      <c r="CW284" s="4" t="str">
        <f t="shared" si="220"/>
        <v/>
      </c>
      <c r="CX284" s="4" t="str">
        <f t="shared" si="220"/>
        <v/>
      </c>
      <c r="CY284" s="4" t="str">
        <f t="shared" si="220"/>
        <v/>
      </c>
      <c r="CZ284" s="4" t="str">
        <f t="shared" si="220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7"/>
      <c r="C285" s="29" t="s">
        <v>266</v>
      </c>
      <c r="D285" s="5"/>
      <c r="E285" s="22">
        <v>5.53</v>
      </c>
      <c r="F285" s="23">
        <f t="shared" ref="F285:F298" si="228">E285*D285</f>
        <v>0</v>
      </c>
      <c r="G285" s="43"/>
      <c r="H285" s="23">
        <f t="shared" si="226"/>
        <v>0</v>
      </c>
      <c r="I285" s="23">
        <f t="shared" si="227"/>
        <v>0</v>
      </c>
      <c r="J285" s="23">
        <f t="shared" si="221"/>
        <v>0</v>
      </c>
      <c r="K285" s="23" t="str">
        <f t="shared" si="222"/>
        <v>0</v>
      </c>
      <c r="L285" s="23" t="str">
        <f t="shared" si="223"/>
        <v>0</v>
      </c>
      <c r="M285" s="3">
        <v>0.2</v>
      </c>
      <c r="N285" s="23">
        <f t="shared" si="224"/>
        <v>0</v>
      </c>
      <c r="O285" s="23">
        <f t="shared" si="225"/>
        <v>0.2</v>
      </c>
      <c r="P285" s="23" t="str">
        <f t="shared" ref="P285:P298" si="229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30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 t="str">
        <f t="shared" si="219"/>
        <v/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7"/>
        <v/>
      </c>
      <c r="CH285" s="4" t="str">
        <f t="shared" si="217"/>
        <v/>
      </c>
      <c r="CI285" s="4" t="str">
        <f t="shared" si="217"/>
        <v/>
      </c>
      <c r="CJ285" s="4" t="str">
        <f t="shared" si="217"/>
        <v/>
      </c>
      <c r="CK285" s="4" t="str">
        <f t="shared" si="217"/>
        <v/>
      </c>
      <c r="CL285" s="4" t="str">
        <f t="shared" si="217"/>
        <v/>
      </c>
      <c r="CM285" s="4" t="str">
        <f t="shared" si="217"/>
        <v/>
      </c>
      <c r="CN285" s="4" t="str">
        <f t="shared" si="220"/>
        <v/>
      </c>
      <c r="CO285" s="4" t="str">
        <f t="shared" si="220"/>
        <v/>
      </c>
      <c r="CP285" s="4" t="str">
        <f t="shared" si="220"/>
        <v/>
      </c>
      <c r="CQ285" s="4" t="str">
        <f t="shared" si="220"/>
        <v/>
      </c>
      <c r="CR285" s="4" t="str">
        <f t="shared" si="220"/>
        <v/>
      </c>
      <c r="CS285" s="4" t="str">
        <f t="shared" si="220"/>
        <v/>
      </c>
      <c r="CT285" s="4" t="str">
        <f t="shared" si="220"/>
        <v/>
      </c>
      <c r="CU285" s="4" t="str">
        <f t="shared" si="220"/>
        <v/>
      </c>
      <c r="CV285" s="4" t="str">
        <f t="shared" si="220"/>
        <v/>
      </c>
      <c r="CW285" s="4" t="str">
        <f t="shared" si="220"/>
        <v/>
      </c>
      <c r="CX285" s="4" t="str">
        <f t="shared" si="220"/>
        <v/>
      </c>
      <c r="CY285" s="4" t="str">
        <f t="shared" si="220"/>
        <v/>
      </c>
      <c r="CZ285" s="4" t="str">
        <f t="shared" si="220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6"/>
      <c r="C286" s="29" t="s">
        <v>269</v>
      </c>
      <c r="D286" s="5"/>
      <c r="E286" s="22">
        <v>5.53</v>
      </c>
      <c r="F286" s="23">
        <f t="shared" si="228"/>
        <v>0</v>
      </c>
      <c r="G286" s="43"/>
      <c r="H286" s="23">
        <f t="shared" si="226"/>
        <v>0</v>
      </c>
      <c r="I286" s="23">
        <f t="shared" si="227"/>
        <v>0</v>
      </c>
      <c r="J286" s="23">
        <f t="shared" si="221"/>
        <v>0</v>
      </c>
      <c r="K286" s="23" t="str">
        <f t="shared" si="222"/>
        <v>0</v>
      </c>
      <c r="L286" s="23" t="str">
        <f t="shared" si="223"/>
        <v>0</v>
      </c>
      <c r="M286" s="3">
        <v>0.2</v>
      </c>
      <c r="N286" s="23">
        <f t="shared" si="224"/>
        <v>0</v>
      </c>
      <c r="O286" s="23">
        <f t="shared" si="225"/>
        <v>0.2</v>
      </c>
      <c r="P286" s="23" t="str">
        <f t="shared" si="229"/>
        <v/>
      </c>
      <c r="Q286" s="2">
        <v>0</v>
      </c>
      <c r="R286" s="6">
        <f t="shared" si="230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 t="str">
        <f t="shared" si="219"/>
        <v/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7"/>
        <v/>
      </c>
      <c r="CH286" s="4" t="str">
        <f t="shared" si="217"/>
        <v/>
      </c>
      <c r="CI286" s="4" t="str">
        <f t="shared" si="217"/>
        <v/>
      </c>
      <c r="CJ286" s="4" t="str">
        <f t="shared" si="217"/>
        <v/>
      </c>
      <c r="CK286" s="4" t="str">
        <f t="shared" si="217"/>
        <v/>
      </c>
      <c r="CL286" s="4" t="str">
        <f t="shared" si="217"/>
        <v/>
      </c>
      <c r="CM286" s="4" t="str">
        <f t="shared" si="217"/>
        <v/>
      </c>
      <c r="CN286" s="4" t="str">
        <f t="shared" si="220"/>
        <v/>
      </c>
      <c r="CO286" s="4" t="str">
        <f t="shared" si="220"/>
        <v/>
      </c>
      <c r="CP286" s="4" t="str">
        <f t="shared" si="220"/>
        <v/>
      </c>
      <c r="CQ286" s="4" t="str">
        <f t="shared" si="220"/>
        <v/>
      </c>
      <c r="CR286" s="4" t="str">
        <f t="shared" si="220"/>
        <v/>
      </c>
      <c r="CS286" s="4" t="str">
        <f t="shared" si="220"/>
        <v/>
      </c>
      <c r="CT286" s="4" t="str">
        <f t="shared" si="220"/>
        <v/>
      </c>
      <c r="CU286" s="4" t="str">
        <f t="shared" si="220"/>
        <v/>
      </c>
      <c r="CV286" s="4" t="str">
        <f t="shared" si="220"/>
        <v/>
      </c>
      <c r="CW286" s="4" t="str">
        <f t="shared" si="220"/>
        <v/>
      </c>
      <c r="CX286" s="4" t="str">
        <f t="shared" si="220"/>
        <v/>
      </c>
      <c r="CY286" s="4" t="str">
        <f t="shared" si="220"/>
        <v/>
      </c>
      <c r="CZ286" s="4" t="str">
        <f t="shared" si="220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270</v>
      </c>
      <c r="C287" s="30" t="s">
        <v>271</v>
      </c>
      <c r="D287" s="5"/>
      <c r="E287" s="22">
        <v>4.8</v>
      </c>
      <c r="F287" s="23">
        <f t="shared" si="228"/>
        <v>0</v>
      </c>
      <c r="G287" s="23"/>
      <c r="H287" s="23">
        <f t="shared" si="226"/>
        <v>0</v>
      </c>
      <c r="I287" s="23">
        <f t="shared" si="227"/>
        <v>0</v>
      </c>
      <c r="J287" s="23">
        <f t="shared" si="221"/>
        <v>0</v>
      </c>
      <c r="K287" s="23" t="str">
        <f t="shared" si="222"/>
        <v>0</v>
      </c>
      <c r="L287" s="23" t="str">
        <f t="shared" si="223"/>
        <v>0</v>
      </c>
      <c r="M287" s="3">
        <v>0.2</v>
      </c>
      <c r="N287" s="23">
        <f t="shared" si="224"/>
        <v>0</v>
      </c>
      <c r="O287" s="23">
        <f t="shared" si="225"/>
        <v>0.2</v>
      </c>
      <c r="P287" s="23" t="str">
        <f t="shared" si="229"/>
        <v/>
      </c>
      <c r="Q287" s="7">
        <v>0.1</v>
      </c>
      <c r="R287" s="6">
        <f t="shared" si="230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7"/>
        <v/>
      </c>
      <c r="CH287" s="4" t="str">
        <f t="shared" si="217"/>
        <v/>
      </c>
      <c r="CI287" s="4" t="str">
        <f t="shared" si="217"/>
        <v/>
      </c>
      <c r="CJ287" s="4" t="str">
        <f t="shared" si="217"/>
        <v/>
      </c>
      <c r="CK287" s="4" t="str">
        <f t="shared" si="217"/>
        <v/>
      </c>
      <c r="CL287" s="4" t="str">
        <f t="shared" si="217"/>
        <v/>
      </c>
      <c r="CM287" s="4" t="str">
        <f t="shared" si="217"/>
        <v/>
      </c>
      <c r="CN287" s="4" t="str">
        <f t="shared" si="220"/>
        <v/>
      </c>
      <c r="CO287" s="4" t="str">
        <f t="shared" si="220"/>
        <v/>
      </c>
      <c r="CP287" s="4" t="str">
        <f t="shared" si="220"/>
        <v/>
      </c>
      <c r="CQ287" s="4" t="str">
        <f t="shared" si="220"/>
        <v/>
      </c>
      <c r="CR287" s="4" t="str">
        <f t="shared" si="220"/>
        <v/>
      </c>
      <c r="CS287" s="4" t="str">
        <f t="shared" si="220"/>
        <v/>
      </c>
      <c r="CT287" s="4" t="str">
        <f t="shared" si="220"/>
        <v/>
      </c>
      <c r="CU287" s="4" t="str">
        <f t="shared" si="220"/>
        <v/>
      </c>
      <c r="CV287" s="4" t="str">
        <f t="shared" si="220"/>
        <v/>
      </c>
      <c r="CW287" s="4" t="str">
        <f t="shared" si="220"/>
        <v/>
      </c>
      <c r="CX287" s="4" t="str">
        <f t="shared" si="220"/>
        <v/>
      </c>
      <c r="CY287" s="4" t="str">
        <f t="shared" si="220"/>
        <v/>
      </c>
      <c r="CZ287" s="4" t="str">
        <f t="shared" si="220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215" s="1" customFormat="1" ht="15" hidden="1" customHeight="1">
      <c r="A288" s="60">
        <v>30700016</v>
      </c>
      <c r="B288" s="30" t="s">
        <v>272</v>
      </c>
      <c r="C288" s="30" t="s">
        <v>273</v>
      </c>
      <c r="D288" s="5"/>
      <c r="E288" s="22">
        <v>7.69</v>
      </c>
      <c r="F288" s="23">
        <f t="shared" si="228"/>
        <v>0</v>
      </c>
      <c r="G288" s="23"/>
      <c r="H288" s="23">
        <f t="shared" si="226"/>
        <v>0</v>
      </c>
      <c r="I288" s="23">
        <f t="shared" si="227"/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si="224"/>
        <v>0</v>
      </c>
      <c r="O288" s="23">
        <f t="shared" si="225"/>
        <v>0.2</v>
      </c>
      <c r="P288" s="23" t="str">
        <f t="shared" si="229"/>
        <v/>
      </c>
      <c r="Q288" s="7">
        <v>0.1</v>
      </c>
      <c r="R288" s="6">
        <f t="shared" si="230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7"/>
        <v/>
      </c>
      <c r="CH288" s="4" t="str">
        <f t="shared" si="217"/>
        <v/>
      </c>
      <c r="CI288" s="4" t="str">
        <f t="shared" si="217"/>
        <v/>
      </c>
      <c r="CJ288" s="4" t="str">
        <f t="shared" si="217"/>
        <v/>
      </c>
      <c r="CK288" s="4" t="str">
        <f t="shared" si="217"/>
        <v/>
      </c>
      <c r="CL288" s="4" t="str">
        <f t="shared" si="217"/>
        <v/>
      </c>
      <c r="CM288" s="4" t="str">
        <f t="shared" si="217"/>
        <v/>
      </c>
      <c r="CN288" s="4" t="str">
        <f t="shared" si="220"/>
        <v/>
      </c>
      <c r="CO288" s="4" t="str">
        <f t="shared" si="220"/>
        <v/>
      </c>
      <c r="CP288" s="4" t="str">
        <f t="shared" si="220"/>
        <v/>
      </c>
      <c r="CQ288" s="4" t="str">
        <f t="shared" si="220"/>
        <v/>
      </c>
      <c r="CR288" s="4" t="str">
        <f t="shared" si="220"/>
        <v/>
      </c>
      <c r="CS288" s="4" t="str">
        <f t="shared" si="220"/>
        <v/>
      </c>
      <c r="CT288" s="4" t="str">
        <f t="shared" si="220"/>
        <v/>
      </c>
      <c r="CU288" s="4" t="str">
        <f t="shared" si="220"/>
        <v/>
      </c>
      <c r="CV288" s="4" t="str">
        <f t="shared" si="220"/>
        <v/>
      </c>
      <c r="CW288" s="4" t="str">
        <f t="shared" si="220"/>
        <v/>
      </c>
      <c r="CX288" s="4" t="str">
        <f t="shared" si="220"/>
        <v/>
      </c>
      <c r="CY288" s="4" t="str">
        <f t="shared" si="220"/>
        <v/>
      </c>
      <c r="CZ288" s="4" t="str">
        <f t="shared" si="220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274</v>
      </c>
      <c r="C289" s="30" t="s">
        <v>275</v>
      </c>
      <c r="D289" s="5"/>
      <c r="E289" s="22">
        <v>6.4</v>
      </c>
      <c r="F289" s="23">
        <f t="shared" si="228"/>
        <v>0</v>
      </c>
      <c r="G289" s="2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4"/>
        <v>0</v>
      </c>
      <c r="O289" s="23">
        <f t="shared" si="225"/>
        <v>0.2</v>
      </c>
      <c r="P289" s="23" t="str">
        <f t="shared" si="229"/>
        <v/>
      </c>
      <c r="Q289" s="7">
        <v>0.1</v>
      </c>
      <c r="R289" s="6">
        <f t="shared" si="230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ref="BT289:CF302" si="231">IF(ISERROR(AH289/P289*100),"",(AH289/P289*100))</f>
        <v/>
      </c>
      <c r="BW289" s="4">
        <f t="shared" si="231"/>
        <v>0</v>
      </c>
      <c r="BX289" s="4" t="str">
        <f t="shared" si="231"/>
        <v/>
      </c>
      <c r="BY289" s="4" t="str">
        <f t="shared" si="231"/>
        <v/>
      </c>
      <c r="BZ289" s="4" t="str">
        <f t="shared" si="231"/>
        <v/>
      </c>
      <c r="CA289" s="4" t="str">
        <f t="shared" si="231"/>
        <v/>
      </c>
      <c r="CB289" s="4" t="str">
        <f t="shared" si="231"/>
        <v/>
      </c>
      <c r="CC289" s="4" t="str">
        <f t="shared" si="231"/>
        <v/>
      </c>
      <c r="CD289" s="4" t="str">
        <f t="shared" si="231"/>
        <v/>
      </c>
      <c r="CE289" s="4" t="str">
        <f t="shared" si="231"/>
        <v/>
      </c>
      <c r="CF289" s="4" t="str">
        <f t="shared" si="231"/>
        <v/>
      </c>
      <c r="CG289" s="4" t="str">
        <f t="shared" si="217"/>
        <v/>
      </c>
      <c r="CH289" s="4" t="str">
        <f t="shared" si="217"/>
        <v/>
      </c>
      <c r="CI289" s="4" t="str">
        <f t="shared" si="217"/>
        <v/>
      </c>
      <c r="CJ289" s="4" t="str">
        <f t="shared" si="217"/>
        <v/>
      </c>
      <c r="CK289" s="4" t="str">
        <f t="shared" si="217"/>
        <v/>
      </c>
      <c r="CL289" s="4" t="str">
        <f t="shared" si="217"/>
        <v/>
      </c>
      <c r="CM289" s="4" t="str">
        <f t="shared" si="217"/>
        <v/>
      </c>
      <c r="CN289" s="4" t="str">
        <f t="shared" si="220"/>
        <v/>
      </c>
      <c r="CO289" s="4" t="str">
        <f t="shared" si="220"/>
        <v/>
      </c>
      <c r="CP289" s="4" t="str">
        <f t="shared" si="220"/>
        <v/>
      </c>
      <c r="CQ289" s="4" t="str">
        <f t="shared" si="220"/>
        <v/>
      </c>
      <c r="CR289" s="4" t="str">
        <f t="shared" si="220"/>
        <v/>
      </c>
      <c r="CS289" s="4" t="str">
        <f t="shared" si="220"/>
        <v/>
      </c>
      <c r="CT289" s="4" t="str">
        <f t="shared" si="220"/>
        <v/>
      </c>
      <c r="CU289" s="4" t="str">
        <f t="shared" si="220"/>
        <v/>
      </c>
      <c r="CV289" s="4" t="str">
        <f t="shared" si="220"/>
        <v/>
      </c>
      <c r="CW289" s="4" t="str">
        <f t="shared" si="220"/>
        <v/>
      </c>
      <c r="CX289" s="4" t="str">
        <f t="shared" si="220"/>
        <v/>
      </c>
      <c r="CY289" s="4" t="str">
        <f t="shared" si="220"/>
        <v/>
      </c>
      <c r="CZ289" s="4" t="str">
        <f t="shared" si="220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276</v>
      </c>
      <c r="C290" s="30" t="s">
        <v>277</v>
      </c>
      <c r="D290" s="5"/>
      <c r="E290" s="22">
        <v>3.5</v>
      </c>
      <c r="F290" s="23">
        <f t="shared" si="228"/>
        <v>0</v>
      </c>
      <c r="G290" s="2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4"/>
        <v>0</v>
      </c>
      <c r="O290" s="23">
        <f t="shared" si="225"/>
        <v>0.2</v>
      </c>
      <c r="P290" s="23" t="str">
        <f t="shared" si="229"/>
        <v/>
      </c>
      <c r="Q290" s="7">
        <v>0.1</v>
      </c>
      <c r="R290" s="6">
        <f t="shared" si="230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ref="BP290:BS302" si="232">IF(ISERROR(AB290/J290*100),"",(AB290/J290*100))</f>
        <v/>
      </c>
      <c r="BQ290" s="4" t="str">
        <f t="shared" si="232"/>
        <v/>
      </c>
      <c r="BR290" s="4" t="str">
        <f t="shared" si="232"/>
        <v/>
      </c>
      <c r="BS290" s="4">
        <f t="shared" si="232"/>
        <v>0</v>
      </c>
      <c r="BT290" s="4" t="str">
        <f t="shared" si="231"/>
        <v/>
      </c>
      <c r="BU290" s="4">
        <f t="shared" si="231"/>
        <v>0</v>
      </c>
      <c r="BV290" s="4" t="str">
        <f t="shared" si="231"/>
        <v/>
      </c>
      <c r="BW290" s="4">
        <f t="shared" si="231"/>
        <v>0</v>
      </c>
      <c r="BX290" s="4" t="str">
        <f t="shared" si="231"/>
        <v/>
      </c>
      <c r="BY290" s="4" t="str">
        <f t="shared" si="231"/>
        <v/>
      </c>
      <c r="BZ290" s="4" t="str">
        <f t="shared" si="231"/>
        <v/>
      </c>
      <c r="CA290" s="4" t="str">
        <f t="shared" si="231"/>
        <v/>
      </c>
      <c r="CB290" s="4" t="str">
        <f t="shared" si="231"/>
        <v/>
      </c>
      <c r="CC290" s="4" t="str">
        <f t="shared" si="231"/>
        <v/>
      </c>
      <c r="CD290" s="4" t="str">
        <f t="shared" si="231"/>
        <v/>
      </c>
      <c r="CE290" s="4" t="str">
        <f t="shared" si="231"/>
        <v/>
      </c>
      <c r="CF290" s="4" t="str">
        <f t="shared" si="231"/>
        <v/>
      </c>
      <c r="CG290" s="4" t="str">
        <f t="shared" si="217"/>
        <v/>
      </c>
      <c r="CH290" s="4" t="str">
        <f t="shared" si="217"/>
        <v/>
      </c>
      <c r="CI290" s="4" t="str">
        <f t="shared" ref="CG290:CM310" si="233">IF(ISERROR(AU290/AC290*100),"",(AU290/AC290*100))</f>
        <v/>
      </c>
      <c r="CJ290" s="4" t="str">
        <f t="shared" si="233"/>
        <v/>
      </c>
      <c r="CK290" s="4" t="str">
        <f t="shared" si="233"/>
        <v/>
      </c>
      <c r="CL290" s="4" t="str">
        <f t="shared" si="233"/>
        <v/>
      </c>
      <c r="CM290" s="4" t="str">
        <f t="shared" si="233"/>
        <v/>
      </c>
      <c r="CN290" s="4" t="str">
        <f t="shared" si="220"/>
        <v/>
      </c>
      <c r="CO290" s="4" t="str">
        <f t="shared" si="220"/>
        <v/>
      </c>
      <c r="CP290" s="4" t="str">
        <f t="shared" si="220"/>
        <v/>
      </c>
      <c r="CQ290" s="4" t="str">
        <f t="shared" si="220"/>
        <v/>
      </c>
      <c r="CR290" s="4" t="str">
        <f t="shared" si="220"/>
        <v/>
      </c>
      <c r="CS290" s="4" t="str">
        <f t="shared" si="220"/>
        <v/>
      </c>
      <c r="CT290" s="4" t="str">
        <f t="shared" si="220"/>
        <v/>
      </c>
      <c r="CU290" s="4" t="str">
        <f t="shared" si="220"/>
        <v/>
      </c>
      <c r="CV290" s="4" t="str">
        <f t="shared" si="220"/>
        <v/>
      </c>
      <c r="CW290" s="4" t="str">
        <f t="shared" si="220"/>
        <v/>
      </c>
      <c r="CX290" s="4" t="str">
        <f t="shared" si="220"/>
        <v/>
      </c>
      <c r="CY290" s="4" t="str">
        <f t="shared" si="220"/>
        <v/>
      </c>
      <c r="CZ290" s="4" t="str">
        <f t="shared" si="220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278</v>
      </c>
      <c r="C291" s="30" t="s">
        <v>279</v>
      </c>
      <c r="D291" s="5"/>
      <c r="E291" s="22">
        <v>4.8</v>
      </c>
      <c r="F291" s="23">
        <f t="shared" si="228"/>
        <v>0</v>
      </c>
      <c r="G291" s="2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4"/>
        <v>0</v>
      </c>
      <c r="O291" s="23">
        <f t="shared" si="225"/>
        <v>0.2</v>
      </c>
      <c r="P291" s="23" t="str">
        <f t="shared" si="229"/>
        <v/>
      </c>
      <c r="Q291" s="7">
        <v>0.1</v>
      </c>
      <c r="R291" s="6">
        <f t="shared" si="230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32"/>
        <v/>
      </c>
      <c r="BQ291" s="4" t="str">
        <f t="shared" si="232"/>
        <v/>
      </c>
      <c r="BR291" s="4" t="str">
        <f t="shared" si="232"/>
        <v/>
      </c>
      <c r="BS291" s="4">
        <f t="shared" si="232"/>
        <v>0</v>
      </c>
      <c r="BT291" s="4" t="str">
        <f t="shared" si="231"/>
        <v/>
      </c>
      <c r="BU291" s="4">
        <f t="shared" si="231"/>
        <v>0</v>
      </c>
      <c r="BV291" s="4" t="str">
        <f t="shared" si="231"/>
        <v/>
      </c>
      <c r="BW291" s="4">
        <f t="shared" si="231"/>
        <v>0</v>
      </c>
      <c r="BX291" s="4" t="str">
        <f t="shared" si="231"/>
        <v/>
      </c>
      <c r="BY291" s="4" t="str">
        <f t="shared" si="231"/>
        <v/>
      </c>
      <c r="BZ291" s="4" t="str">
        <f t="shared" si="231"/>
        <v/>
      </c>
      <c r="CA291" s="4" t="str">
        <f t="shared" si="231"/>
        <v/>
      </c>
      <c r="CB291" s="4" t="str">
        <f t="shared" si="231"/>
        <v/>
      </c>
      <c r="CC291" s="4" t="str">
        <f t="shared" si="231"/>
        <v/>
      </c>
      <c r="CD291" s="4" t="str">
        <f t="shared" si="231"/>
        <v/>
      </c>
      <c r="CE291" s="4" t="str">
        <f t="shared" si="231"/>
        <v/>
      </c>
      <c r="CF291" s="4" t="str">
        <f t="shared" si="231"/>
        <v/>
      </c>
      <c r="CG291" s="4" t="str">
        <f t="shared" si="233"/>
        <v/>
      </c>
      <c r="CH291" s="4" t="str">
        <f t="shared" si="233"/>
        <v/>
      </c>
      <c r="CI291" s="4" t="str">
        <f t="shared" si="233"/>
        <v/>
      </c>
      <c r="CJ291" s="4" t="str">
        <f t="shared" si="233"/>
        <v/>
      </c>
      <c r="CK291" s="4" t="str">
        <f t="shared" si="233"/>
        <v/>
      </c>
      <c r="CL291" s="4" t="str">
        <f t="shared" si="233"/>
        <v/>
      </c>
      <c r="CM291" s="4" t="str">
        <f t="shared" si="233"/>
        <v/>
      </c>
      <c r="CN291" s="4" t="str">
        <f t="shared" si="220"/>
        <v/>
      </c>
      <c r="CO291" s="4" t="str">
        <f t="shared" si="220"/>
        <v/>
      </c>
      <c r="CP291" s="4" t="str">
        <f t="shared" si="220"/>
        <v/>
      </c>
      <c r="CQ291" s="4" t="str">
        <f t="shared" si="220"/>
        <v/>
      </c>
      <c r="CR291" s="4" t="str">
        <f t="shared" si="220"/>
        <v/>
      </c>
      <c r="CS291" s="4" t="str">
        <f t="shared" si="220"/>
        <v/>
      </c>
      <c r="CT291" s="4" t="str">
        <f t="shared" si="220"/>
        <v/>
      </c>
      <c r="CU291" s="4" t="str">
        <f t="shared" si="220"/>
        <v/>
      </c>
      <c r="CV291" s="4" t="str">
        <f t="shared" si="220"/>
        <v/>
      </c>
      <c r="CW291" s="4" t="str">
        <f t="shared" si="220"/>
        <v/>
      </c>
      <c r="CX291" s="4" t="str">
        <f t="shared" si="220"/>
        <v/>
      </c>
      <c r="CY291" s="4" t="str">
        <f t="shared" si="220"/>
        <v/>
      </c>
      <c r="CZ291" s="4" t="str">
        <f t="shared" si="220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280</v>
      </c>
      <c r="C292" s="30" t="s">
        <v>279</v>
      </c>
      <c r="D292" s="5"/>
      <c r="E292" s="22">
        <v>4.8</v>
      </c>
      <c r="F292" s="23">
        <f t="shared" si="228"/>
        <v>0</v>
      </c>
      <c r="G292" s="2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4"/>
        <v>0</v>
      </c>
      <c r="O292" s="23">
        <f t="shared" si="225"/>
        <v>0.2</v>
      </c>
      <c r="P292" s="23" t="str">
        <f t="shared" si="229"/>
        <v/>
      </c>
      <c r="Q292" s="7">
        <v>0.1</v>
      </c>
      <c r="R292" s="6">
        <f t="shared" si="230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32"/>
        <v/>
      </c>
      <c r="BQ292" s="4" t="str">
        <f t="shared" si="232"/>
        <v/>
      </c>
      <c r="BR292" s="4" t="str">
        <f t="shared" si="232"/>
        <v/>
      </c>
      <c r="BS292" s="4">
        <f t="shared" si="232"/>
        <v>0</v>
      </c>
      <c r="BT292" s="4" t="str">
        <f t="shared" si="231"/>
        <v/>
      </c>
      <c r="BU292" s="4">
        <f t="shared" si="231"/>
        <v>0</v>
      </c>
      <c r="BV292" s="4" t="str">
        <f t="shared" si="231"/>
        <v/>
      </c>
      <c r="BW292" s="4">
        <f t="shared" si="231"/>
        <v>0</v>
      </c>
      <c r="BX292" s="4" t="str">
        <f t="shared" si="231"/>
        <v/>
      </c>
      <c r="BY292" s="4" t="str">
        <f t="shared" si="231"/>
        <v/>
      </c>
      <c r="BZ292" s="4" t="str">
        <f t="shared" si="231"/>
        <v/>
      </c>
      <c r="CA292" s="4" t="str">
        <f t="shared" si="231"/>
        <v/>
      </c>
      <c r="CB292" s="4" t="str">
        <f t="shared" si="231"/>
        <v/>
      </c>
      <c r="CC292" s="4" t="str">
        <f t="shared" si="231"/>
        <v/>
      </c>
      <c r="CD292" s="4" t="str">
        <f t="shared" si="231"/>
        <v/>
      </c>
      <c r="CE292" s="4" t="str">
        <f t="shared" si="231"/>
        <v/>
      </c>
      <c r="CF292" s="4" t="str">
        <f t="shared" si="231"/>
        <v/>
      </c>
      <c r="CG292" s="4" t="str">
        <f t="shared" si="233"/>
        <v/>
      </c>
      <c r="CH292" s="4" t="str">
        <f t="shared" si="233"/>
        <v/>
      </c>
      <c r="CI292" s="4" t="str">
        <f t="shared" si="233"/>
        <v/>
      </c>
      <c r="CJ292" s="4" t="str">
        <f t="shared" si="233"/>
        <v/>
      </c>
      <c r="CK292" s="4" t="str">
        <f t="shared" si="233"/>
        <v/>
      </c>
      <c r="CL292" s="4" t="str">
        <f t="shared" si="233"/>
        <v/>
      </c>
      <c r="CM292" s="4" t="str">
        <f t="shared" si="233"/>
        <v/>
      </c>
      <c r="CN292" s="4" t="str">
        <f t="shared" si="220"/>
        <v/>
      </c>
      <c r="CO292" s="4" t="str">
        <f t="shared" si="220"/>
        <v/>
      </c>
      <c r="CP292" s="4" t="str">
        <f t="shared" si="220"/>
        <v/>
      </c>
      <c r="CQ292" s="4" t="str">
        <f t="shared" si="220"/>
        <v/>
      </c>
      <c r="CR292" s="4" t="str">
        <f t="shared" si="220"/>
        <v/>
      </c>
      <c r="CS292" s="4" t="str">
        <f t="shared" si="220"/>
        <v/>
      </c>
      <c r="CT292" s="4" t="str">
        <f t="shared" si="220"/>
        <v/>
      </c>
      <c r="CU292" s="4" t="str">
        <f t="shared" si="220"/>
        <v/>
      </c>
      <c r="CV292" s="4" t="str">
        <f t="shared" si="220"/>
        <v/>
      </c>
      <c r="CW292" s="4" t="str">
        <f t="shared" si="220"/>
        <v/>
      </c>
      <c r="CX292" s="4" t="str">
        <f t="shared" si="220"/>
        <v/>
      </c>
      <c r="CY292" s="4" t="str">
        <f t="shared" si="220"/>
        <v/>
      </c>
      <c r="CZ292" s="4" t="str">
        <f t="shared" si="220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281</v>
      </c>
      <c r="C293" s="30" t="s">
        <v>279</v>
      </c>
      <c r="D293" s="5"/>
      <c r="E293" s="22">
        <v>4.8</v>
      </c>
      <c r="F293" s="23">
        <f t="shared" si="228"/>
        <v>0</v>
      </c>
      <c r="G293" s="2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4"/>
        <v>0</v>
      </c>
      <c r="O293" s="23">
        <f t="shared" si="225"/>
        <v>0.2</v>
      </c>
      <c r="P293" s="23" t="str">
        <f t="shared" si="229"/>
        <v/>
      </c>
      <c r="Q293" s="7">
        <v>0.1</v>
      </c>
      <c r="R293" s="6">
        <f t="shared" si="230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32"/>
        <v/>
      </c>
      <c r="BQ293" s="4" t="str">
        <f t="shared" si="232"/>
        <v/>
      </c>
      <c r="BR293" s="4" t="str">
        <f t="shared" si="232"/>
        <v/>
      </c>
      <c r="BS293" s="4">
        <f t="shared" si="232"/>
        <v>0</v>
      </c>
      <c r="BT293" s="4" t="str">
        <f t="shared" si="231"/>
        <v/>
      </c>
      <c r="BU293" s="4">
        <f t="shared" si="231"/>
        <v>0</v>
      </c>
      <c r="BV293" s="4" t="str">
        <f t="shared" si="231"/>
        <v/>
      </c>
      <c r="BW293" s="4">
        <f t="shared" si="231"/>
        <v>0</v>
      </c>
      <c r="BX293" s="4" t="str">
        <f t="shared" si="231"/>
        <v/>
      </c>
      <c r="BY293" s="4" t="str">
        <f t="shared" si="231"/>
        <v/>
      </c>
      <c r="BZ293" s="4" t="str">
        <f t="shared" si="231"/>
        <v/>
      </c>
      <c r="CA293" s="4" t="str">
        <f t="shared" si="231"/>
        <v/>
      </c>
      <c r="CB293" s="4" t="str">
        <f t="shared" si="231"/>
        <v/>
      </c>
      <c r="CC293" s="4" t="str">
        <f t="shared" si="231"/>
        <v/>
      </c>
      <c r="CD293" s="4" t="str">
        <f t="shared" si="231"/>
        <v/>
      </c>
      <c r="CE293" s="4" t="str">
        <f t="shared" si="231"/>
        <v/>
      </c>
      <c r="CF293" s="4" t="str">
        <f t="shared" si="231"/>
        <v/>
      </c>
      <c r="CG293" s="4" t="str">
        <f t="shared" si="233"/>
        <v/>
      </c>
      <c r="CH293" s="4" t="str">
        <f t="shared" si="233"/>
        <v/>
      </c>
      <c r="CI293" s="4" t="str">
        <f t="shared" si="233"/>
        <v/>
      </c>
      <c r="CJ293" s="4" t="str">
        <f t="shared" si="233"/>
        <v/>
      </c>
      <c r="CK293" s="4" t="str">
        <f t="shared" si="233"/>
        <v/>
      </c>
      <c r="CL293" s="4" t="str">
        <f t="shared" si="233"/>
        <v/>
      </c>
      <c r="CM293" s="4" t="str">
        <f t="shared" si="233"/>
        <v/>
      </c>
      <c r="CN293" s="4" t="str">
        <f t="shared" si="220"/>
        <v/>
      </c>
      <c r="CO293" s="4" t="str">
        <f t="shared" si="220"/>
        <v/>
      </c>
      <c r="CP293" s="4" t="str">
        <f t="shared" si="220"/>
        <v/>
      </c>
      <c r="CQ293" s="4" t="str">
        <f t="shared" si="220"/>
        <v/>
      </c>
      <c r="CR293" s="4" t="str">
        <f t="shared" si="220"/>
        <v/>
      </c>
      <c r="CS293" s="4" t="str">
        <f t="shared" si="220"/>
        <v/>
      </c>
      <c r="CT293" s="4" t="str">
        <f t="shared" si="220"/>
        <v/>
      </c>
      <c r="CU293" s="4" t="str">
        <f t="shared" si="220"/>
        <v/>
      </c>
      <c r="CV293" s="4" t="str">
        <f t="shared" si="220"/>
        <v/>
      </c>
      <c r="CW293" s="4" t="str">
        <f t="shared" si="220"/>
        <v/>
      </c>
      <c r="CX293" s="4" t="str">
        <f t="shared" si="220"/>
        <v/>
      </c>
      <c r="CY293" s="4" t="str">
        <f t="shared" si="220"/>
        <v/>
      </c>
      <c r="CZ293" s="4" t="str">
        <f t="shared" si="220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282</v>
      </c>
      <c r="C294" s="30" t="s">
        <v>283</v>
      </c>
      <c r="D294" s="5"/>
      <c r="E294" s="22">
        <v>4.8</v>
      </c>
      <c r="F294" s="23">
        <f t="shared" si="228"/>
        <v>0</v>
      </c>
      <c r="G294" s="2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4"/>
        <v>0</v>
      </c>
      <c r="O294" s="23">
        <f t="shared" si="225"/>
        <v>0.2</v>
      </c>
      <c r="P294" s="23" t="str">
        <f t="shared" si="229"/>
        <v/>
      </c>
      <c r="Q294" s="7">
        <v>0.1</v>
      </c>
      <c r="R294" s="6">
        <f t="shared" si="230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32"/>
        <v/>
      </c>
      <c r="BQ294" s="4" t="str">
        <f t="shared" si="232"/>
        <v/>
      </c>
      <c r="BR294" s="4" t="str">
        <f t="shared" si="232"/>
        <v/>
      </c>
      <c r="BS294" s="4">
        <f t="shared" si="232"/>
        <v>0</v>
      </c>
      <c r="BT294" s="4" t="str">
        <f t="shared" si="231"/>
        <v/>
      </c>
      <c r="BU294" s="4">
        <f t="shared" si="231"/>
        <v>0</v>
      </c>
      <c r="BV294" s="4" t="str">
        <f t="shared" si="231"/>
        <v/>
      </c>
      <c r="BW294" s="4">
        <f t="shared" si="231"/>
        <v>0</v>
      </c>
      <c r="BX294" s="4" t="str">
        <f t="shared" si="231"/>
        <v/>
      </c>
      <c r="BY294" s="4" t="str">
        <f t="shared" si="231"/>
        <v/>
      </c>
      <c r="BZ294" s="4" t="str">
        <f t="shared" si="231"/>
        <v/>
      </c>
      <c r="CA294" s="4" t="str">
        <f t="shared" si="231"/>
        <v/>
      </c>
      <c r="CB294" s="4" t="str">
        <f t="shared" si="231"/>
        <v/>
      </c>
      <c r="CC294" s="4" t="str">
        <f t="shared" si="231"/>
        <v/>
      </c>
      <c r="CD294" s="4" t="str">
        <f t="shared" si="231"/>
        <v/>
      </c>
      <c r="CE294" s="4" t="str">
        <f t="shared" si="231"/>
        <v/>
      </c>
      <c r="CF294" s="4" t="str">
        <f t="shared" si="231"/>
        <v/>
      </c>
      <c r="CG294" s="4" t="str">
        <f t="shared" si="233"/>
        <v/>
      </c>
      <c r="CH294" s="4" t="str">
        <f t="shared" si="233"/>
        <v/>
      </c>
      <c r="CI294" s="4" t="str">
        <f t="shared" si="233"/>
        <v/>
      </c>
      <c r="CJ294" s="4" t="str">
        <f t="shared" si="233"/>
        <v/>
      </c>
      <c r="CK294" s="4" t="str">
        <f t="shared" si="233"/>
        <v/>
      </c>
      <c r="CL294" s="4" t="str">
        <f t="shared" si="233"/>
        <v/>
      </c>
      <c r="CM294" s="4" t="str">
        <f t="shared" si="233"/>
        <v/>
      </c>
      <c r="CN294" s="4" t="str">
        <f t="shared" si="220"/>
        <v/>
      </c>
      <c r="CO294" s="4" t="str">
        <f t="shared" si="220"/>
        <v/>
      </c>
      <c r="CP294" s="4" t="str">
        <f t="shared" si="220"/>
        <v/>
      </c>
      <c r="CQ294" s="4" t="str">
        <f t="shared" si="220"/>
        <v/>
      </c>
      <c r="CR294" s="4" t="str">
        <f t="shared" si="220"/>
        <v/>
      </c>
      <c r="CS294" s="4" t="str">
        <f t="shared" si="220"/>
        <v/>
      </c>
      <c r="CT294" s="4" t="str">
        <f t="shared" si="220"/>
        <v/>
      </c>
      <c r="CU294" s="4" t="str">
        <f t="shared" si="220"/>
        <v/>
      </c>
      <c r="CV294" s="4" t="str">
        <f t="shared" si="220"/>
        <v/>
      </c>
      <c r="CW294" s="4" t="str">
        <f t="shared" si="220"/>
        <v/>
      </c>
      <c r="CX294" s="4" t="str">
        <f t="shared" si="220"/>
        <v/>
      </c>
      <c r="CY294" s="4" t="str">
        <f t="shared" si="220"/>
        <v/>
      </c>
      <c r="CZ294" s="4" t="str">
        <f t="shared" si="220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231</v>
      </c>
      <c r="C295" s="30" t="s">
        <v>284</v>
      </c>
      <c r="D295" s="5"/>
      <c r="E295" s="22">
        <v>6</v>
      </c>
      <c r="F295" s="23">
        <f t="shared" si="228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0.1</v>
      </c>
      <c r="N295" s="23">
        <f t="shared" si="224"/>
        <v>0</v>
      </c>
      <c r="O295" s="23">
        <f t="shared" si="225"/>
        <v>0.1</v>
      </c>
      <c r="P295" s="23" t="str">
        <f t="shared" si="229"/>
        <v/>
      </c>
      <c r="Q295" s="7">
        <v>0.1</v>
      </c>
      <c r="R295" s="6">
        <f t="shared" si="230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2"/>
        <v/>
      </c>
      <c r="BQ295" s="4" t="str">
        <f t="shared" si="232"/>
        <v/>
      </c>
      <c r="BR295" s="4" t="str">
        <f t="shared" si="232"/>
        <v/>
      </c>
      <c r="BS295" s="4">
        <f t="shared" si="232"/>
        <v>0</v>
      </c>
      <c r="BT295" s="4" t="str">
        <f t="shared" si="231"/>
        <v/>
      </c>
      <c r="BU295" s="4">
        <f t="shared" si="231"/>
        <v>0</v>
      </c>
      <c r="BV295" s="4" t="str">
        <f t="shared" si="231"/>
        <v/>
      </c>
      <c r="BW295" s="4">
        <f t="shared" si="231"/>
        <v>0</v>
      </c>
      <c r="BX295" s="4" t="str">
        <f t="shared" si="231"/>
        <v/>
      </c>
      <c r="BY295" s="4" t="str">
        <f t="shared" si="231"/>
        <v/>
      </c>
      <c r="BZ295" s="4" t="str">
        <f t="shared" si="231"/>
        <v/>
      </c>
      <c r="CA295" s="4" t="str">
        <f t="shared" si="231"/>
        <v/>
      </c>
      <c r="CB295" s="4" t="str">
        <f t="shared" si="231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3"/>
        <v/>
      </c>
      <c r="CH295" s="4" t="str">
        <f t="shared" si="233"/>
        <v/>
      </c>
      <c r="CI295" s="4" t="str">
        <f t="shared" si="233"/>
        <v/>
      </c>
      <c r="CJ295" s="4" t="str">
        <f t="shared" si="233"/>
        <v/>
      </c>
      <c r="CK295" s="4" t="str">
        <f t="shared" si="233"/>
        <v/>
      </c>
      <c r="CL295" s="4" t="str">
        <f t="shared" si="233"/>
        <v/>
      </c>
      <c r="CM295" s="4" t="str">
        <f t="shared" si="233"/>
        <v/>
      </c>
      <c r="CN295" s="4" t="str">
        <f t="shared" si="220"/>
        <v/>
      </c>
      <c r="CO295" s="4" t="str">
        <f t="shared" si="220"/>
        <v/>
      </c>
      <c r="CP295" s="4" t="str">
        <f t="shared" si="220"/>
        <v/>
      </c>
      <c r="CQ295" s="4" t="str">
        <f t="shared" si="220"/>
        <v/>
      </c>
      <c r="CR295" s="4" t="str">
        <f t="shared" si="220"/>
        <v/>
      </c>
      <c r="CS295" s="4" t="str">
        <f t="shared" si="220"/>
        <v/>
      </c>
      <c r="CT295" s="4" t="str">
        <f t="shared" si="220"/>
        <v/>
      </c>
      <c r="CU295" s="4" t="str">
        <f t="shared" si="220"/>
        <v/>
      </c>
      <c r="CV295" s="4" t="str">
        <f t="shared" si="220"/>
        <v/>
      </c>
      <c r="CW295" s="4" t="str">
        <f t="shared" si="220"/>
        <v/>
      </c>
      <c r="CX295" s="4" t="str">
        <f t="shared" si="220"/>
        <v/>
      </c>
      <c r="CY295" s="4" t="str">
        <f t="shared" si="220"/>
        <v/>
      </c>
      <c r="CZ295" s="4" t="str">
        <f t="shared" si="220"/>
        <v/>
      </c>
      <c r="DA295" s="4" t="str">
        <f t="shared" si="220"/>
        <v/>
      </c>
      <c r="DB295" s="4" t="str">
        <f t="shared" si="220"/>
        <v/>
      </c>
      <c r="DC295" s="4" t="str">
        <f t="shared" si="220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285</v>
      </c>
      <c r="C296" s="30" t="s">
        <v>284</v>
      </c>
      <c r="D296" s="5"/>
      <c r="E296" s="22">
        <v>6</v>
      </c>
      <c r="F296" s="23">
        <f t="shared" si="228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0.1</v>
      </c>
      <c r="N296" s="23">
        <f t="shared" si="224"/>
        <v>0</v>
      </c>
      <c r="O296" s="23">
        <f t="shared" si="225"/>
        <v>0.1</v>
      </c>
      <c r="P296" s="23" t="str">
        <f t="shared" si="229"/>
        <v/>
      </c>
      <c r="Q296" s="7">
        <v>0.1</v>
      </c>
      <c r="R296" s="6">
        <f t="shared" si="230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2"/>
        <v/>
      </c>
      <c r="BQ296" s="4" t="str">
        <f t="shared" si="232"/>
        <v/>
      </c>
      <c r="BR296" s="4" t="str">
        <f t="shared" si="232"/>
        <v/>
      </c>
      <c r="BS296" s="4">
        <f t="shared" si="232"/>
        <v>0</v>
      </c>
      <c r="BT296" s="4" t="str">
        <f t="shared" si="231"/>
        <v/>
      </c>
      <c r="BU296" s="4">
        <f t="shared" si="231"/>
        <v>0</v>
      </c>
      <c r="BV296" s="4" t="str">
        <f t="shared" si="231"/>
        <v/>
      </c>
      <c r="BW296" s="4">
        <f t="shared" si="231"/>
        <v>0</v>
      </c>
      <c r="BX296" s="4" t="str">
        <f t="shared" si="231"/>
        <v/>
      </c>
      <c r="BY296" s="4" t="str">
        <f t="shared" si="231"/>
        <v/>
      </c>
      <c r="BZ296" s="4" t="str">
        <f t="shared" si="231"/>
        <v/>
      </c>
      <c r="CA296" s="4" t="str">
        <f t="shared" si="231"/>
        <v/>
      </c>
      <c r="CB296" s="4" t="str">
        <f t="shared" si="231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3"/>
        <v/>
      </c>
      <c r="CH296" s="4" t="str">
        <f t="shared" si="233"/>
        <v/>
      </c>
      <c r="CI296" s="4" t="str">
        <f t="shared" si="233"/>
        <v/>
      </c>
      <c r="CJ296" s="4" t="str">
        <f t="shared" si="233"/>
        <v/>
      </c>
      <c r="CK296" s="4" t="str">
        <f t="shared" si="233"/>
        <v/>
      </c>
      <c r="CL296" s="4" t="str">
        <f t="shared" si="233"/>
        <v/>
      </c>
      <c r="CM296" s="4" t="str">
        <f t="shared" si="233"/>
        <v/>
      </c>
      <c r="CN296" s="4" t="str">
        <f t="shared" si="220"/>
        <v/>
      </c>
      <c r="CO296" s="4" t="str">
        <f t="shared" si="220"/>
        <v/>
      </c>
      <c r="CP296" s="4" t="str">
        <f t="shared" si="220"/>
        <v/>
      </c>
      <c r="CQ296" s="4" t="str">
        <f t="shared" si="220"/>
        <v/>
      </c>
      <c r="CR296" s="4" t="str">
        <f t="shared" si="220"/>
        <v/>
      </c>
      <c r="CS296" s="4" t="str">
        <f t="shared" ref="CN296:DC326" si="234">IF(ISERROR(BE296/AM296*100),"",(BE296/AM296*100))</f>
        <v/>
      </c>
      <c r="CT296" s="4" t="str">
        <f t="shared" si="234"/>
        <v/>
      </c>
      <c r="CU296" s="4" t="str">
        <f t="shared" si="234"/>
        <v/>
      </c>
      <c r="CV296" s="4" t="str">
        <f t="shared" si="234"/>
        <v/>
      </c>
      <c r="CW296" s="4" t="str">
        <f t="shared" si="234"/>
        <v/>
      </c>
      <c r="CX296" s="4" t="str">
        <f t="shared" si="234"/>
        <v/>
      </c>
      <c r="CY296" s="4" t="str">
        <f t="shared" si="234"/>
        <v/>
      </c>
      <c r="CZ296" s="4" t="str">
        <f t="shared" si="234"/>
        <v/>
      </c>
      <c r="DA296" s="4" t="str">
        <f t="shared" si="234"/>
        <v/>
      </c>
      <c r="DB296" s="4" t="str">
        <f t="shared" si="234"/>
        <v/>
      </c>
      <c r="DC296" s="4" t="str">
        <f t="shared" si="234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7" t="s">
        <v>286</v>
      </c>
      <c r="C297" s="29" t="s">
        <v>287</v>
      </c>
      <c r="D297" s="5"/>
      <c r="E297" s="22">
        <v>1.55</v>
      </c>
      <c r="F297" s="23">
        <f t="shared" si="228"/>
        <v>0</v>
      </c>
      <c r="G297" s="4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0.35</v>
      </c>
      <c r="N297" s="23">
        <f t="shared" si="224"/>
        <v>0</v>
      </c>
      <c r="O297" s="23">
        <f t="shared" si="225"/>
        <v>0.35</v>
      </c>
      <c r="P297" s="23" t="str">
        <f t="shared" si="229"/>
        <v/>
      </c>
      <c r="Q297" s="2">
        <v>0.2</v>
      </c>
      <c r="R297" s="6">
        <f t="shared" si="230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2"/>
        <v/>
      </c>
      <c r="BQ297" s="4" t="str">
        <f t="shared" si="232"/>
        <v/>
      </c>
      <c r="BR297" s="4" t="str">
        <f t="shared" si="232"/>
        <v/>
      </c>
      <c r="BS297" s="4">
        <f t="shared" si="232"/>
        <v>0</v>
      </c>
      <c r="BT297" s="4" t="str">
        <f t="shared" si="231"/>
        <v/>
      </c>
      <c r="BU297" s="4">
        <f t="shared" si="231"/>
        <v>0</v>
      </c>
      <c r="BV297" s="4" t="str">
        <f t="shared" si="231"/>
        <v/>
      </c>
      <c r="BW297" s="4">
        <f t="shared" si="231"/>
        <v>0</v>
      </c>
      <c r="BX297" s="4" t="str">
        <f t="shared" si="231"/>
        <v/>
      </c>
      <c r="BY297" s="4" t="str">
        <f t="shared" si="231"/>
        <v/>
      </c>
      <c r="BZ297" s="4" t="str">
        <f t="shared" si="231"/>
        <v/>
      </c>
      <c r="CA297" s="4" t="str">
        <f t="shared" si="231"/>
        <v/>
      </c>
      <c r="CB297" s="4" t="str">
        <f t="shared" si="231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3"/>
        <v/>
      </c>
      <c r="CH297" s="4" t="str">
        <f t="shared" si="233"/>
        <v/>
      </c>
      <c r="CI297" s="4" t="str">
        <f t="shared" si="233"/>
        <v/>
      </c>
      <c r="CJ297" s="4" t="str">
        <f t="shared" si="233"/>
        <v/>
      </c>
      <c r="CK297" s="4" t="str">
        <f t="shared" si="233"/>
        <v/>
      </c>
      <c r="CL297" s="4" t="str">
        <f t="shared" si="233"/>
        <v/>
      </c>
      <c r="CM297" s="4" t="str">
        <f t="shared" si="233"/>
        <v/>
      </c>
      <c r="CN297" s="4" t="str">
        <f t="shared" si="234"/>
        <v/>
      </c>
      <c r="CO297" s="4" t="str">
        <f t="shared" si="234"/>
        <v/>
      </c>
      <c r="CP297" s="4" t="str">
        <f t="shared" si="234"/>
        <v/>
      </c>
      <c r="CQ297" s="4" t="str">
        <f t="shared" si="234"/>
        <v/>
      </c>
      <c r="CR297" s="4" t="str">
        <f t="shared" si="234"/>
        <v/>
      </c>
      <c r="CS297" s="4" t="str">
        <f t="shared" si="234"/>
        <v/>
      </c>
      <c r="CT297" s="4" t="str">
        <f t="shared" si="234"/>
        <v/>
      </c>
      <c r="CU297" s="4" t="str">
        <f t="shared" si="234"/>
        <v/>
      </c>
      <c r="CV297" s="4" t="str">
        <f t="shared" si="234"/>
        <v/>
      </c>
      <c r="CW297" s="4" t="str">
        <f t="shared" si="234"/>
        <v/>
      </c>
      <c r="CX297" s="4" t="str">
        <f t="shared" si="234"/>
        <v/>
      </c>
      <c r="CY297" s="4" t="str">
        <f t="shared" si="234"/>
        <v/>
      </c>
      <c r="CZ297" s="4" t="str">
        <f t="shared" si="234"/>
        <v/>
      </c>
      <c r="DA297" s="4" t="str">
        <f t="shared" si="234"/>
        <v/>
      </c>
      <c r="DB297" s="4" t="str">
        <f t="shared" si="234"/>
        <v/>
      </c>
      <c r="DC297" s="4" t="str">
        <f t="shared" si="234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7" t="s">
        <v>288</v>
      </c>
      <c r="C298" s="29"/>
      <c r="D298" s="5"/>
      <c r="E298" s="22">
        <v>4.8</v>
      </c>
      <c r="F298" s="23">
        <f t="shared" si="228"/>
        <v>0</v>
      </c>
      <c r="G298" s="4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4"/>
        <v>0</v>
      </c>
      <c r="O298" s="23">
        <f t="shared" si="225"/>
        <v>0.2</v>
      </c>
      <c r="P298" s="23" t="str">
        <f t="shared" si="229"/>
        <v/>
      </c>
      <c r="Q298" s="2">
        <v>0.1</v>
      </c>
      <c r="R298" s="6">
        <f t="shared" si="230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2"/>
        <v/>
      </c>
      <c r="BQ298" s="4" t="str">
        <f t="shared" si="232"/>
        <v/>
      </c>
      <c r="BR298" s="4" t="str">
        <f t="shared" si="232"/>
        <v/>
      </c>
      <c r="BS298" s="4">
        <f t="shared" si="232"/>
        <v>0</v>
      </c>
      <c r="BT298" s="4" t="str">
        <f t="shared" si="231"/>
        <v/>
      </c>
      <c r="BU298" s="4">
        <f t="shared" si="231"/>
        <v>0</v>
      </c>
      <c r="BV298" s="4" t="str">
        <f t="shared" si="231"/>
        <v/>
      </c>
      <c r="BW298" s="4">
        <f t="shared" si="231"/>
        <v>0</v>
      </c>
      <c r="BX298" s="4" t="str">
        <f t="shared" si="231"/>
        <v/>
      </c>
      <c r="BY298" s="4" t="str">
        <f t="shared" si="231"/>
        <v/>
      </c>
      <c r="BZ298" s="4" t="str">
        <f t="shared" si="231"/>
        <v/>
      </c>
      <c r="CA298" s="4" t="str">
        <f t="shared" si="231"/>
        <v/>
      </c>
      <c r="CB298" s="4" t="str">
        <f t="shared" si="231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3"/>
        <v/>
      </c>
      <c r="CH298" s="4" t="str">
        <f t="shared" si="233"/>
        <v/>
      </c>
      <c r="CI298" s="4" t="str">
        <f t="shared" si="233"/>
        <v/>
      </c>
      <c r="CJ298" s="4" t="str">
        <f t="shared" si="233"/>
        <v/>
      </c>
      <c r="CK298" s="4" t="str">
        <f t="shared" si="233"/>
        <v/>
      </c>
      <c r="CL298" s="4" t="str">
        <f t="shared" si="233"/>
        <v/>
      </c>
      <c r="CM298" s="4" t="str">
        <f t="shared" si="233"/>
        <v/>
      </c>
      <c r="CN298" s="4" t="str">
        <f t="shared" si="234"/>
        <v/>
      </c>
      <c r="CO298" s="4" t="str">
        <f t="shared" si="234"/>
        <v/>
      </c>
      <c r="CP298" s="4" t="str">
        <f t="shared" si="234"/>
        <v/>
      </c>
      <c r="CQ298" s="4" t="str">
        <f t="shared" si="234"/>
        <v/>
      </c>
      <c r="CR298" s="4" t="str">
        <f t="shared" si="234"/>
        <v/>
      </c>
      <c r="CS298" s="4" t="str">
        <f t="shared" si="234"/>
        <v/>
      </c>
      <c r="CT298" s="4" t="str">
        <f t="shared" si="234"/>
        <v/>
      </c>
      <c r="CU298" s="4" t="str">
        <f t="shared" si="234"/>
        <v/>
      </c>
      <c r="CV298" s="4" t="str">
        <f t="shared" si="234"/>
        <v/>
      </c>
      <c r="CW298" s="4" t="str">
        <f t="shared" si="234"/>
        <v/>
      </c>
      <c r="CX298" s="4" t="str">
        <f t="shared" si="234"/>
        <v/>
      </c>
      <c r="CY298" s="4" t="str">
        <f t="shared" si="234"/>
        <v/>
      </c>
      <c r="CZ298" s="4" t="str">
        <f t="shared" si="234"/>
        <v/>
      </c>
      <c r="DA298" s="4" t="str">
        <f t="shared" si="234"/>
        <v/>
      </c>
      <c r="DB298" s="4" t="str">
        <f t="shared" si="234"/>
        <v/>
      </c>
      <c r="DC298" s="4" t="str">
        <f t="shared" si="234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3025</v>
      </c>
      <c r="E299" s="43"/>
      <c r="F299" s="44">
        <f>SUM(F155:F298)</f>
        <v>17039.77</v>
      </c>
      <c r="G299" s="44">
        <f>SUM(G155:G298)</f>
        <v>21200.239999999998</v>
      </c>
      <c r="H299" s="44">
        <f>SUM(H155:H298)</f>
        <v>118.9</v>
      </c>
      <c r="I299" s="44">
        <f>SUM(I155:I298)</f>
        <v>0</v>
      </c>
      <c r="J299" s="44">
        <f>SUM(J155:J298)</f>
        <v>17158.669999999998</v>
      </c>
      <c r="K299" s="44">
        <f>IF(ISERROR(H299/J299*100),"0",(H299/J299*100))</f>
        <v>0.69294415010021182</v>
      </c>
      <c r="L299" s="44">
        <f>IF(ISERROR(I299/G299*100),"0",(I299/G299*100))</f>
        <v>0</v>
      </c>
      <c r="M299" s="45">
        <f>IF(ISERROR(N299/J299*100),"",(N299/J299*100))</f>
        <v>0.7219281564363671</v>
      </c>
      <c r="N299" s="44">
        <f>SUM(N155:N298)</f>
        <v>123.87326999999999</v>
      </c>
      <c r="O299" s="44">
        <f>IF(ISERROR(M299-K299-L299),"0",(M299-K299-L299))</f>
        <v>2.8984006336155277E-2</v>
      </c>
      <c r="P299" s="44">
        <f>(S299+T299+U299+V299+W299+X299+Y299+Z299+AA299)/J299*1000</f>
        <v>0.3496774516906031</v>
      </c>
      <c r="Q299" s="46">
        <f>IF(ISERROR(R299/J299*1000),"",(R299/J299*1000))</f>
        <v>0.43566721663159214</v>
      </c>
      <c r="R299" s="44">
        <f t="shared" ref="R299:AW299" si="235">SUM(R155:R298)</f>
        <v>7.4754700000000005</v>
      </c>
      <c r="S299" s="44">
        <f t="shared" si="235"/>
        <v>0</v>
      </c>
      <c r="T299" s="44">
        <f t="shared" si="235"/>
        <v>4</v>
      </c>
      <c r="U299" s="44">
        <f t="shared" si="235"/>
        <v>0</v>
      </c>
      <c r="V299" s="44">
        <f t="shared" si="235"/>
        <v>0</v>
      </c>
      <c r="W299" s="44">
        <f t="shared" si="235"/>
        <v>2</v>
      </c>
      <c r="X299" s="44">
        <f t="shared" si="235"/>
        <v>0</v>
      </c>
      <c r="Y299" s="44">
        <f t="shared" si="235"/>
        <v>0</v>
      </c>
      <c r="Z299" s="44">
        <f t="shared" si="235"/>
        <v>0</v>
      </c>
      <c r="AA299" s="44">
        <f t="shared" si="235"/>
        <v>0</v>
      </c>
      <c r="AB299" s="44">
        <f t="shared" si="235"/>
        <v>22</v>
      </c>
      <c r="AC299" s="44">
        <f t="shared" si="235"/>
        <v>34</v>
      </c>
      <c r="AD299" s="44">
        <f t="shared" si="235"/>
        <v>0</v>
      </c>
      <c r="AE299" s="44">
        <f t="shared" si="235"/>
        <v>0</v>
      </c>
      <c r="AF299" s="44">
        <f t="shared" si="235"/>
        <v>35</v>
      </c>
      <c r="AG299" s="44">
        <f t="shared" si="235"/>
        <v>0</v>
      </c>
      <c r="AH299" s="44">
        <f t="shared" si="235"/>
        <v>0</v>
      </c>
      <c r="AI299" s="44">
        <f t="shared" si="235"/>
        <v>0</v>
      </c>
      <c r="AJ299" s="44">
        <f t="shared" si="235"/>
        <v>8</v>
      </c>
      <c r="AK299" s="44">
        <f t="shared" si="235"/>
        <v>0</v>
      </c>
      <c r="AL299" s="44">
        <f t="shared" si="235"/>
        <v>0</v>
      </c>
      <c r="AM299" s="44">
        <f t="shared" si="235"/>
        <v>7.9</v>
      </c>
      <c r="AN299" s="44">
        <f t="shared" si="235"/>
        <v>0</v>
      </c>
      <c r="AO299" s="44">
        <f t="shared" si="235"/>
        <v>12</v>
      </c>
      <c r="AP299" s="44">
        <f t="shared" si="235"/>
        <v>0</v>
      </c>
      <c r="AQ299" s="44">
        <f t="shared" si="235"/>
        <v>0</v>
      </c>
      <c r="AR299" s="44">
        <f t="shared" si="235"/>
        <v>0</v>
      </c>
      <c r="AS299" s="44">
        <f t="shared" si="235"/>
        <v>0</v>
      </c>
      <c r="AT299" s="44">
        <f t="shared" si="235"/>
        <v>0</v>
      </c>
      <c r="AU299" s="44">
        <f t="shared" si="235"/>
        <v>0</v>
      </c>
      <c r="AV299" s="44">
        <f t="shared" si="235"/>
        <v>0</v>
      </c>
      <c r="AW299" s="44">
        <f t="shared" si="235"/>
        <v>0</v>
      </c>
      <c r="AX299" s="44">
        <f t="shared" ref="AX299:BO299" si="236">SUM(AX155:AX298)</f>
        <v>0</v>
      </c>
      <c r="AY299" s="44">
        <f t="shared" si="236"/>
        <v>0</v>
      </c>
      <c r="AZ299" s="44">
        <f t="shared" si="236"/>
        <v>0</v>
      </c>
      <c r="BA299" s="44">
        <f t="shared" si="236"/>
        <v>0</v>
      </c>
      <c r="BB299" s="44">
        <f t="shared" si="236"/>
        <v>0</v>
      </c>
      <c r="BC299" s="44">
        <f t="shared" si="236"/>
        <v>0</v>
      </c>
      <c r="BD299" s="44">
        <f t="shared" si="236"/>
        <v>0</v>
      </c>
      <c r="BE299" s="44">
        <f t="shared" si="236"/>
        <v>0</v>
      </c>
      <c r="BF299" s="44">
        <f t="shared" si="236"/>
        <v>0</v>
      </c>
      <c r="BG299" s="44">
        <f t="shared" si="236"/>
        <v>0</v>
      </c>
      <c r="BH299" s="44">
        <f t="shared" si="236"/>
        <v>0</v>
      </c>
      <c r="BI299" s="44">
        <f t="shared" si="236"/>
        <v>0</v>
      </c>
      <c r="BJ299" s="44">
        <f t="shared" si="236"/>
        <v>0</v>
      </c>
      <c r="BK299" s="44">
        <f t="shared" si="236"/>
        <v>0</v>
      </c>
      <c r="BL299" s="44">
        <f t="shared" si="236"/>
        <v>0</v>
      </c>
      <c r="BM299" s="44">
        <f t="shared" si="236"/>
        <v>0</v>
      </c>
      <c r="BN299" s="44">
        <f t="shared" si="236"/>
        <v>0</v>
      </c>
      <c r="BO299" s="44">
        <f t="shared" si="236"/>
        <v>0</v>
      </c>
      <c r="BP299" s="47">
        <f>IF(ISERROR(AB299/$J$299*100),"",(AB299/$J$299*100))</f>
        <v>0.1282150656198878</v>
      </c>
      <c r="BQ299" s="47">
        <f>IF(ISERROR(AC299/$J$299*100),"",(AC299/$J$299*100))</f>
        <v>0.19815055595800843</v>
      </c>
      <c r="BR299" s="47">
        <f>IF(ISERROR(AD299/$J$299*100),"",(AD299/$J$299*100))</f>
        <v>0</v>
      </c>
      <c r="BS299" s="47">
        <f t="shared" ref="BS299:DC299" si="237">IF(ISERROR(AE299/$J$299*100),"",(AE299/$J$299*100))</f>
        <v>0</v>
      </c>
      <c r="BT299" s="47">
        <f t="shared" si="237"/>
        <v>0.20397851348618515</v>
      </c>
      <c r="BU299" s="47">
        <f t="shared" si="237"/>
        <v>0</v>
      </c>
      <c r="BV299" s="47">
        <f t="shared" si="237"/>
        <v>0</v>
      </c>
      <c r="BW299" s="47">
        <f t="shared" si="237"/>
        <v>0</v>
      </c>
      <c r="BX299" s="47">
        <f t="shared" si="237"/>
        <v>4.6623660225413747E-2</v>
      </c>
      <c r="BY299" s="47">
        <f t="shared" si="237"/>
        <v>0</v>
      </c>
      <c r="BZ299" s="47">
        <f t="shared" si="237"/>
        <v>0</v>
      </c>
      <c r="CA299" s="47">
        <f t="shared" si="237"/>
        <v>4.6040864472596074E-2</v>
      </c>
      <c r="CB299" s="47">
        <f t="shared" si="237"/>
        <v>0</v>
      </c>
      <c r="CC299" s="47">
        <f t="shared" si="237"/>
        <v>6.9935490338120618E-2</v>
      </c>
      <c r="CD299" s="47">
        <f t="shared" si="237"/>
        <v>0</v>
      </c>
      <c r="CE299" s="47">
        <f t="shared" si="237"/>
        <v>0</v>
      </c>
      <c r="CF299" s="47">
        <f t="shared" si="237"/>
        <v>0</v>
      </c>
      <c r="CG299" s="47">
        <f t="shared" si="237"/>
        <v>0</v>
      </c>
      <c r="CH299" s="47">
        <f t="shared" si="237"/>
        <v>0</v>
      </c>
      <c r="CI299" s="47">
        <f t="shared" si="237"/>
        <v>0</v>
      </c>
      <c r="CJ299" s="47">
        <f t="shared" si="237"/>
        <v>0</v>
      </c>
      <c r="CK299" s="47">
        <f t="shared" si="237"/>
        <v>0</v>
      </c>
      <c r="CL299" s="47">
        <f t="shared" si="237"/>
        <v>0</v>
      </c>
      <c r="CM299" s="47">
        <f t="shared" si="237"/>
        <v>0</v>
      </c>
      <c r="CN299" s="47">
        <f t="shared" si="237"/>
        <v>0</v>
      </c>
      <c r="CO299" s="47">
        <f t="shared" si="237"/>
        <v>0</v>
      </c>
      <c r="CP299" s="47">
        <f t="shared" si="237"/>
        <v>0</v>
      </c>
      <c r="CQ299" s="47">
        <f t="shared" si="237"/>
        <v>0</v>
      </c>
      <c r="CR299" s="47">
        <f t="shared" si="237"/>
        <v>0</v>
      </c>
      <c r="CS299" s="47">
        <f t="shared" si="237"/>
        <v>0</v>
      </c>
      <c r="CT299" s="47">
        <f t="shared" si="237"/>
        <v>0</v>
      </c>
      <c r="CU299" s="47">
        <f t="shared" si="237"/>
        <v>0</v>
      </c>
      <c r="CV299" s="47">
        <f t="shared" si="237"/>
        <v>0</v>
      </c>
      <c r="CW299" s="47">
        <f t="shared" si="237"/>
        <v>0</v>
      </c>
      <c r="CX299" s="47">
        <f t="shared" si="237"/>
        <v>0</v>
      </c>
      <c r="CY299" s="47">
        <f t="shared" si="237"/>
        <v>0</v>
      </c>
      <c r="CZ299" s="47">
        <f t="shared" si="237"/>
        <v>0</v>
      </c>
      <c r="DA299" s="47">
        <f t="shared" si="237"/>
        <v>0</v>
      </c>
      <c r="DB299" s="47">
        <f t="shared" si="237"/>
        <v>0</v>
      </c>
      <c r="DC299" s="47">
        <f t="shared" si="237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</mergeCells>
  <phoneticPr fontId="1" type="noConversion"/>
  <conditionalFormatting sqref="E154:G157 E2:G2 DI2:DK2">
    <cfRule type="cellIs" dxfId="209" priority="210" stopIfTrue="1" operator="equal">
      <formula>0</formula>
    </cfRule>
  </conditionalFormatting>
  <conditionalFormatting sqref="S6:BO151 S161:BO306 DW4:FS151">
    <cfRule type="cellIs" dxfId="208" priority="209" operator="greaterThan">
      <formula>0</formula>
    </cfRule>
  </conditionalFormatting>
  <conditionalFormatting sqref="E154:G157 E2:G2 DI2:DK2">
    <cfRule type="cellIs" dxfId="207" priority="208" stopIfTrue="1" operator="equal">
      <formula>0</formula>
    </cfRule>
  </conditionalFormatting>
  <conditionalFormatting sqref="S6:BO151 S161:BO306 DW4:FS151">
    <cfRule type="cellIs" dxfId="206" priority="207" operator="greaterThan">
      <formula>0</formula>
    </cfRule>
  </conditionalFormatting>
  <conditionalFormatting sqref="E154:G157 E2:G2 DI2:DK2">
    <cfRule type="cellIs" dxfId="205" priority="206" stopIfTrue="1" operator="equal">
      <formula>0</formula>
    </cfRule>
  </conditionalFormatting>
  <conditionalFormatting sqref="S6:BO151 S161:BO306 DW4:FS151">
    <cfRule type="cellIs" dxfId="204" priority="205" operator="greaterThan">
      <formula>0</formula>
    </cfRule>
  </conditionalFormatting>
  <conditionalFormatting sqref="E154:G157 E2:G2 DI2:DK2">
    <cfRule type="cellIs" dxfId="203" priority="204" stopIfTrue="1" operator="equal">
      <formula>0</formula>
    </cfRule>
  </conditionalFormatting>
  <conditionalFormatting sqref="S6:BO151 S161:BO306 DW4:FS151">
    <cfRule type="cellIs" dxfId="202" priority="203" operator="greaterThan">
      <formula>0</formula>
    </cfRule>
  </conditionalFormatting>
  <conditionalFormatting sqref="E154:G157 E2:G2 DI2:DK2">
    <cfRule type="cellIs" dxfId="201" priority="202" stopIfTrue="1" operator="equal">
      <formula>0</formula>
    </cfRule>
  </conditionalFormatting>
  <conditionalFormatting sqref="S6:BO151 S161:BO306 DW4:FS151">
    <cfRule type="cellIs" dxfId="200" priority="201" operator="greaterThan">
      <formula>0</formula>
    </cfRule>
  </conditionalFormatting>
  <conditionalFormatting sqref="E154:G157 E2:G2 DI2:DK2">
    <cfRule type="cellIs" dxfId="199" priority="200" stopIfTrue="1" operator="equal">
      <formula>0</formula>
    </cfRule>
  </conditionalFormatting>
  <conditionalFormatting sqref="S6:BO151 S161:BO306 DW4:FS151">
    <cfRule type="cellIs" dxfId="198" priority="199" operator="greaterThan">
      <formula>0</formula>
    </cfRule>
  </conditionalFormatting>
  <conditionalFormatting sqref="E154:G157 E2:G2 DI2:DK2">
    <cfRule type="cellIs" dxfId="197" priority="198" stopIfTrue="1" operator="equal">
      <formula>0</formula>
    </cfRule>
  </conditionalFormatting>
  <conditionalFormatting sqref="S6:BO151 S161:BO306 DW4:FS151">
    <cfRule type="cellIs" dxfId="196" priority="197" operator="greaterThan">
      <formula>0</formula>
    </cfRule>
  </conditionalFormatting>
  <conditionalFormatting sqref="E154:G157 E2:G2 DI2:DK2">
    <cfRule type="cellIs" dxfId="195" priority="196" stopIfTrue="1" operator="equal">
      <formula>0</formula>
    </cfRule>
  </conditionalFormatting>
  <conditionalFormatting sqref="S6:BO151 S161:BO306 DW4:FS151">
    <cfRule type="cellIs" dxfId="194" priority="195" operator="greaterThan">
      <formula>0</formula>
    </cfRule>
  </conditionalFormatting>
  <conditionalFormatting sqref="E154:G157 E2:G2 DI2:DK2">
    <cfRule type="cellIs" dxfId="193" priority="194" stopIfTrue="1" operator="equal">
      <formula>0</formula>
    </cfRule>
  </conditionalFormatting>
  <conditionalFormatting sqref="S6:BO151 S161:BO306 DW4:FS151">
    <cfRule type="cellIs" dxfId="192" priority="193" operator="greaterThan">
      <formula>0</formula>
    </cfRule>
  </conditionalFormatting>
  <conditionalFormatting sqref="E154:G157 E2:G2 DI2:DK2">
    <cfRule type="cellIs" dxfId="191" priority="192" stopIfTrue="1" operator="equal">
      <formula>0</formula>
    </cfRule>
  </conditionalFormatting>
  <conditionalFormatting sqref="S6:BO151 S161:BO306 DW4:FS151">
    <cfRule type="cellIs" dxfId="190" priority="191" operator="greaterThan">
      <formula>0</formula>
    </cfRule>
  </conditionalFormatting>
  <conditionalFormatting sqref="E154:G157 E2:G2 DI2:DK2">
    <cfRule type="cellIs" dxfId="189" priority="190" stopIfTrue="1" operator="equal">
      <formula>0</formula>
    </cfRule>
  </conditionalFormatting>
  <conditionalFormatting sqref="S6:BO151 S161:BO306 DW4:FS151">
    <cfRule type="cellIs" dxfId="188" priority="189" operator="greaterThan">
      <formula>0</formula>
    </cfRule>
  </conditionalFormatting>
  <conditionalFormatting sqref="E154:G157 E2:G2 DI2:DK2">
    <cfRule type="cellIs" dxfId="187" priority="188" stopIfTrue="1" operator="equal">
      <formula>0</formula>
    </cfRule>
  </conditionalFormatting>
  <conditionalFormatting sqref="S6:BO151 S161:BO306 DW4:FS151">
    <cfRule type="cellIs" dxfId="186" priority="187" operator="greaterThan">
      <formula>0</formula>
    </cfRule>
  </conditionalFormatting>
  <conditionalFormatting sqref="E154:G157 E2:G2 DI2:DK2">
    <cfRule type="cellIs" dxfId="185" priority="186" stopIfTrue="1" operator="equal">
      <formula>0</formula>
    </cfRule>
  </conditionalFormatting>
  <conditionalFormatting sqref="S6:BO151 S161:BO306 DW4:FS151">
    <cfRule type="cellIs" dxfId="184" priority="185" operator="greaterThan">
      <formula>0</formula>
    </cfRule>
  </conditionalFormatting>
  <conditionalFormatting sqref="E154:G157 E2:G2 DI2:DK2">
    <cfRule type="cellIs" dxfId="183" priority="184" stopIfTrue="1" operator="equal">
      <formula>0</formula>
    </cfRule>
  </conditionalFormatting>
  <conditionalFormatting sqref="S6:BO151 S161:BO306 DW4:FS151">
    <cfRule type="cellIs" dxfId="182" priority="183" operator="greaterThan">
      <formula>0</formula>
    </cfRule>
  </conditionalFormatting>
  <conditionalFormatting sqref="E154:G157 E2:G2 DI2:DK2">
    <cfRule type="cellIs" dxfId="181" priority="182" stopIfTrue="1" operator="equal">
      <formula>0</formula>
    </cfRule>
  </conditionalFormatting>
  <conditionalFormatting sqref="S6:BO151 S161:BO306 DW4:FS151">
    <cfRule type="cellIs" dxfId="180" priority="181" operator="greaterThan">
      <formula>0</formula>
    </cfRule>
  </conditionalFormatting>
  <conditionalFormatting sqref="E154:G157 E2:G2 DI2:DK2">
    <cfRule type="cellIs" dxfId="179" priority="180" stopIfTrue="1" operator="equal">
      <formula>0</formula>
    </cfRule>
  </conditionalFormatting>
  <conditionalFormatting sqref="S6:BO151 S161:BO306 DW4:FS151">
    <cfRule type="cellIs" dxfId="178" priority="179" operator="greaterThan">
      <formula>0</formula>
    </cfRule>
  </conditionalFormatting>
  <conditionalFormatting sqref="E154:G157 E2:G2 DI2:DK2">
    <cfRule type="cellIs" dxfId="177" priority="178" stopIfTrue="1" operator="equal">
      <formula>0</formula>
    </cfRule>
  </conditionalFormatting>
  <conditionalFormatting sqref="S6:BO151 S161:BO306 DW4:FS151">
    <cfRule type="cellIs" dxfId="176" priority="177" operator="greaterThan">
      <formula>0</formula>
    </cfRule>
  </conditionalFormatting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48:G151 E2:G2 DI2:DK2">
    <cfRule type="cellIs" dxfId="61" priority="62" stopIfTrue="1" operator="equal">
      <formula>0</formula>
    </cfRule>
  </conditionalFormatting>
  <conditionalFormatting sqref="S153:BO294 S4:BO145 DW4:FS145">
    <cfRule type="cellIs" dxfId="60" priority="61" operator="greaterThan">
      <formula>0</formula>
    </cfRule>
  </conditionalFormatting>
  <conditionalFormatting sqref="E148:G151 E2:G2 DI2:DK2">
    <cfRule type="cellIs" dxfId="59" priority="60" stopIfTrue="1" operator="equal">
      <formula>0</formula>
    </cfRule>
  </conditionalFormatting>
  <conditionalFormatting sqref="S153:BO294 S4:BO145 DW4:FS145">
    <cfRule type="cellIs" dxfId="58" priority="59" operator="greaterThan">
      <formula>0</formula>
    </cfRule>
  </conditionalFormatting>
  <conditionalFormatting sqref="E148:G151 E2:G2 DI2:DK2">
    <cfRule type="cellIs" dxfId="57" priority="58" stopIfTrue="1" operator="equal">
      <formula>0</formula>
    </cfRule>
  </conditionalFormatting>
  <conditionalFormatting sqref="S153:BO294 S4:BO145 DW4:FS145">
    <cfRule type="cellIs" dxfId="56" priority="57" operator="greaterThan">
      <formula>0</formula>
    </cfRule>
  </conditionalFormatting>
  <conditionalFormatting sqref="E148:G151 E2:G2 DI2:DK2">
    <cfRule type="cellIs" dxfId="55" priority="56" stopIfTrue="1" operator="equal">
      <formula>0</formula>
    </cfRule>
  </conditionalFormatting>
  <conditionalFormatting sqref="S153:BO294 S4:BO145 DW4:FS145">
    <cfRule type="cellIs" dxfId="54" priority="55" operator="greaterThan">
      <formula>0</formula>
    </cfRule>
  </conditionalFormatting>
  <conditionalFormatting sqref="E148:G151 E2:G2 DI2:DK2">
    <cfRule type="cellIs" dxfId="53" priority="54" stopIfTrue="1" operator="equal">
      <formula>0</formula>
    </cfRule>
  </conditionalFormatting>
  <conditionalFormatting sqref="S153:BO294 S4:BO145 DW4:FS145">
    <cfRule type="cellIs" dxfId="52" priority="53" operator="greaterThan">
      <formula>0</formula>
    </cfRule>
  </conditionalFormatting>
  <conditionalFormatting sqref="E148:G151 E2:G2 DI2:DK2">
    <cfRule type="cellIs" dxfId="51" priority="52" stopIfTrue="1" operator="equal">
      <formula>0</formula>
    </cfRule>
  </conditionalFormatting>
  <conditionalFormatting sqref="S153:BO294 S4:BO145 DW4:FS145">
    <cfRule type="cellIs" dxfId="50" priority="51" operator="greaterThan">
      <formula>0</formula>
    </cfRule>
  </conditionalFormatting>
  <conditionalFormatting sqref="E148:G151 E2:G2 DI2:DK2">
    <cfRule type="cellIs" dxfId="49" priority="50" stopIfTrue="1" operator="equal">
      <formula>0</formula>
    </cfRule>
  </conditionalFormatting>
  <conditionalFormatting sqref="S153:BO294 S4:BO145 DW4:FS145">
    <cfRule type="cellIs" dxfId="48" priority="49" operator="greaterThan">
      <formula>0</formula>
    </cfRule>
  </conditionalFormatting>
  <conditionalFormatting sqref="E148:G151 E2:G2 DI2:DK2">
    <cfRule type="cellIs" dxfId="47" priority="48" stopIfTrue="1" operator="equal">
      <formula>0</formula>
    </cfRule>
  </conditionalFormatting>
  <conditionalFormatting sqref="S153:BO294 S4:BO145 DW4:FS145">
    <cfRule type="cellIs" dxfId="46" priority="47" operator="greaterThan">
      <formula>0</formula>
    </cfRule>
  </conditionalFormatting>
  <conditionalFormatting sqref="E148:G151 E2:G2 DI2:DK2">
    <cfRule type="cellIs" dxfId="45" priority="46" stopIfTrue="1" operator="equal">
      <formula>0</formula>
    </cfRule>
  </conditionalFormatting>
  <conditionalFormatting sqref="S153:BO294 S4:BO145 DW4:FS145">
    <cfRule type="cellIs" dxfId="44" priority="45" operator="greaterThan">
      <formula>0</formula>
    </cfRule>
  </conditionalFormatting>
  <conditionalFormatting sqref="E148:G151 E2:G2 DI2:DK2">
    <cfRule type="cellIs" dxfId="43" priority="44" stopIfTrue="1" operator="equal">
      <formula>0</formula>
    </cfRule>
  </conditionalFormatting>
  <conditionalFormatting sqref="S153:BO294 S4:BO145 DW4:FS145">
    <cfRule type="cellIs" dxfId="42" priority="43" operator="greaterThan">
      <formula>0</formula>
    </cfRule>
  </conditionalFormatting>
  <conditionalFormatting sqref="E148:G151 E2:G2 DI2:DK2">
    <cfRule type="cellIs" dxfId="41" priority="42" stopIfTrue="1" operator="equal">
      <formula>0</formula>
    </cfRule>
  </conditionalFormatting>
  <conditionalFormatting sqref="S153:BO294 S4:BO145 DW4:FS145">
    <cfRule type="cellIs" dxfId="40" priority="41" operator="greaterThan">
      <formula>0</formula>
    </cfRule>
  </conditionalFormatting>
  <conditionalFormatting sqref="E148:G151 E2:G2 DI2:DK2">
    <cfRule type="cellIs" dxfId="39" priority="40" stopIfTrue="1" operator="equal">
      <formula>0</formula>
    </cfRule>
  </conditionalFormatting>
  <conditionalFormatting sqref="S153:BO294 S4:BO145 DW4:FS145">
    <cfRule type="cellIs" dxfId="38" priority="39" operator="greaterThan">
      <formula>0</formula>
    </cfRule>
  </conditionalFormatting>
  <conditionalFormatting sqref="E148:G151 E2:G2 DI2:DK2">
    <cfRule type="cellIs" dxfId="37" priority="38" stopIfTrue="1" operator="equal">
      <formula>0</formula>
    </cfRule>
  </conditionalFormatting>
  <conditionalFormatting sqref="S153:BO294 S4:BO145 DW4:FS145">
    <cfRule type="cellIs" dxfId="36" priority="37" operator="greaterThan">
      <formula>0</formula>
    </cfRule>
  </conditionalFormatting>
  <conditionalFormatting sqref="E148:G151 E2:G2 DI2:DK2">
    <cfRule type="cellIs" dxfId="35" priority="36" stopIfTrue="1" operator="equal">
      <formula>0</formula>
    </cfRule>
  </conditionalFormatting>
  <conditionalFormatting sqref="S153:BO294 S4:BO145 DW4:FS145">
    <cfRule type="cellIs" dxfId="34" priority="35" operator="greaterThan">
      <formula>0</formula>
    </cfRule>
  </conditionalFormatting>
  <conditionalFormatting sqref="E148:G151 E2:G2 DI2:DK2">
    <cfRule type="cellIs" dxfId="33" priority="34" stopIfTrue="1" operator="equal">
      <formula>0</formula>
    </cfRule>
  </conditionalFormatting>
  <conditionalFormatting sqref="S153:BO294 S4:BO145 DW4:FS145">
    <cfRule type="cellIs" dxfId="32" priority="33" operator="greaterThan">
      <formula>0</formula>
    </cfRule>
  </conditionalFormatting>
  <conditionalFormatting sqref="E148:G151 E2:G2 DI2:DK2">
    <cfRule type="cellIs" dxfId="31" priority="32" stopIfTrue="1" operator="equal">
      <formula>0</formula>
    </cfRule>
  </conditionalFormatting>
  <conditionalFormatting sqref="S153:BO294 S4:BO145 DW4:FS145">
    <cfRule type="cellIs" dxfId="30" priority="31" operator="greaterThan">
      <formula>0</formula>
    </cfRule>
  </conditionalFormatting>
  <conditionalFormatting sqref="E148:G151 E2:G2 DI2:DK2">
    <cfRule type="cellIs" dxfId="29" priority="30" stopIfTrue="1" operator="equal">
      <formula>0</formula>
    </cfRule>
  </conditionalFormatting>
  <conditionalFormatting sqref="S153:BO294 S4:BO145 DW4:FS145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50:G153 E2:G2 DI2:DK2">
    <cfRule type="cellIs" dxfId="19" priority="20" stopIfTrue="1" operator="equal">
      <formula>0</formula>
    </cfRule>
  </conditionalFormatting>
  <conditionalFormatting sqref="S4:BO147 S155:BO298 DW4:FS147">
    <cfRule type="cellIs" dxfId="18" priority="19" operator="greaterThan">
      <formula>0</formula>
    </cfRule>
  </conditionalFormatting>
  <conditionalFormatting sqref="E150:G153 E2:G2 DI2:DK2">
    <cfRule type="cellIs" dxfId="17" priority="18" stopIfTrue="1" operator="equal">
      <formula>0</formula>
    </cfRule>
  </conditionalFormatting>
  <conditionalFormatting sqref="S4:BO147 S155:BO298 DW4:FS147">
    <cfRule type="cellIs" dxfId="16" priority="17" operator="greaterThan">
      <formula>0</formula>
    </cfRule>
  </conditionalFormatting>
  <conditionalFormatting sqref="E150:G153 E2:G2 DI2:DK2">
    <cfRule type="cellIs" dxfId="15" priority="16" stopIfTrue="1" operator="equal">
      <formula>0</formula>
    </cfRule>
  </conditionalFormatting>
  <conditionalFormatting sqref="S4:BO147 S155:BO298 DW4:FS147">
    <cfRule type="cellIs" dxfId="14" priority="15" operator="greaterThan">
      <formula>0</formula>
    </cfRule>
  </conditionalFormatting>
  <conditionalFormatting sqref="E150:G153 E2:G2 DI2:DK2">
    <cfRule type="cellIs" dxfId="13" priority="14" stopIfTrue="1" operator="equal">
      <formula>0</formula>
    </cfRule>
  </conditionalFormatting>
  <conditionalFormatting sqref="S4:BO147 S155:BO298 DW4:FS147">
    <cfRule type="cellIs" dxfId="12" priority="13" operator="greaterThan">
      <formula>0</formula>
    </cfRule>
  </conditionalFormatting>
  <conditionalFormatting sqref="E150:G153 E2:G2 DI2:DK2">
    <cfRule type="cellIs" dxfId="11" priority="12" stopIfTrue="1" operator="equal">
      <formula>0</formula>
    </cfRule>
  </conditionalFormatting>
  <conditionalFormatting sqref="S4:BO147 S155:BO298 DW4:FS147">
    <cfRule type="cellIs" dxfId="10" priority="11" operator="greaterThan">
      <formula>0</formula>
    </cfRule>
  </conditionalFormatting>
  <conditionalFormatting sqref="E150:G153 E2:G2 DI2:DK2">
    <cfRule type="cellIs" dxfId="9" priority="10" stopIfTrue="1" operator="equal">
      <formula>0</formula>
    </cfRule>
  </conditionalFormatting>
  <conditionalFormatting sqref="S4:BO147 S155:BO298 DW4:FS147">
    <cfRule type="cellIs" dxfId="8" priority="9" operator="greaterThan">
      <formula>0</formula>
    </cfRule>
  </conditionalFormatting>
  <conditionalFormatting sqref="E150:G153 E2:G2 DI2:DK2">
    <cfRule type="cellIs" dxfId="7" priority="8" stopIfTrue="1" operator="equal">
      <formula>0</formula>
    </cfRule>
  </conditionalFormatting>
  <conditionalFormatting sqref="S4:BO147 S155:BO298 DW4:FS147">
    <cfRule type="cellIs" dxfId="6" priority="7" operator="greaterThan">
      <formula>0</formula>
    </cfRule>
  </conditionalFormatting>
  <conditionalFormatting sqref="E150:G153 E2:G2 DI2:DK2">
    <cfRule type="cellIs" dxfId="5" priority="6" stopIfTrue="1" operator="equal">
      <formula>0</formula>
    </cfRule>
  </conditionalFormatting>
  <conditionalFormatting sqref="S4:BO147 S155:BO298 DW4:FS147">
    <cfRule type="cellIs" dxfId="4" priority="5" operator="greaterThan">
      <formula>0</formula>
    </cfRule>
  </conditionalFormatting>
  <conditionalFormatting sqref="E150:G153 E2:G2 DI2:DK2">
    <cfRule type="cellIs" dxfId="3" priority="4" stopIfTrue="1" operator="equal">
      <formula>0</formula>
    </cfRule>
  </conditionalFormatting>
  <conditionalFormatting sqref="S4:BO147 S155:BO298 DW4:FS147">
    <cfRule type="cellIs" dxfId="2" priority="3" operator="greaterThan">
      <formula>0</formula>
    </cfRule>
  </conditionalFormatting>
  <conditionalFormatting sqref="E150:G153 E2:G2 DI2:DK2">
    <cfRule type="cellIs" dxfId="1" priority="2" stopIfTrue="1" operator="equal">
      <formula>0</formula>
    </cfRule>
  </conditionalFormatting>
  <conditionalFormatting sqref="S4:BO147 S155:BO298 DW4:FS14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2017-06-20T02:28:22Z</dcterms:modified>
</cp:coreProperties>
</file>