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9" i="87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G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D265"/>
  <c r="F265" s="1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D259"/>
  <c r="F259" s="1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D228"/>
  <c r="D299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G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G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G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G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G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G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G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G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G175"/>
  <c r="G299" s="1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I299" s="1"/>
  <c r="L299" s="1"/>
  <c r="H155"/>
  <c r="H299" s="1"/>
  <c r="F155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G90"/>
  <c r="DK90" s="1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G40"/>
  <c r="DK40" s="1"/>
  <c r="D40"/>
  <c r="D148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G39"/>
  <c r="DK39" s="1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G38"/>
  <c r="DK38" s="1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G37"/>
  <c r="DK37" s="1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G22"/>
  <c r="G148" s="1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8" s="1"/>
  <c r="FR4"/>
  <c r="FR148" s="1"/>
  <c r="FQ4"/>
  <c r="FQ148" s="1"/>
  <c r="FP4"/>
  <c r="FP148" s="1"/>
  <c r="FO4"/>
  <c r="FO148" s="1"/>
  <c r="FN4"/>
  <c r="FN148" s="1"/>
  <c r="FM4"/>
  <c r="FM148" s="1"/>
  <c r="FL4"/>
  <c r="FL148" s="1"/>
  <c r="FK4"/>
  <c r="FK148" s="1"/>
  <c r="FJ4"/>
  <c r="FJ148" s="1"/>
  <c r="FI4"/>
  <c r="FI148" s="1"/>
  <c r="FH4"/>
  <c r="FH148" s="1"/>
  <c r="FG4"/>
  <c r="FG148" s="1"/>
  <c r="FF4"/>
  <c r="FF148" s="1"/>
  <c r="FE4"/>
  <c r="FE148" s="1"/>
  <c r="FD4"/>
  <c r="FD148" s="1"/>
  <c r="FC4"/>
  <c r="FC148" s="1"/>
  <c r="FB4"/>
  <c r="FB148" s="1"/>
  <c r="FA4"/>
  <c r="FA148" s="1"/>
  <c r="EZ4"/>
  <c r="EZ148" s="1"/>
  <c r="EY4"/>
  <c r="EY148" s="1"/>
  <c r="EX4"/>
  <c r="EX148" s="1"/>
  <c r="EW4"/>
  <c r="EW148" s="1"/>
  <c r="EV4"/>
  <c r="EV148" s="1"/>
  <c r="EU4"/>
  <c r="EU148" s="1"/>
  <c r="ET4"/>
  <c r="ET148" s="1"/>
  <c r="ES4"/>
  <c r="ES148" s="1"/>
  <c r="ER4"/>
  <c r="ER148" s="1"/>
  <c r="EQ4"/>
  <c r="EQ148" s="1"/>
  <c r="EP4"/>
  <c r="EP148" s="1"/>
  <c r="EO4"/>
  <c r="EO148" s="1"/>
  <c r="EN4"/>
  <c r="EN148" s="1"/>
  <c r="EM4"/>
  <c r="EM148" s="1"/>
  <c r="EL4"/>
  <c r="EL148" s="1"/>
  <c r="EK4"/>
  <c r="EK148" s="1"/>
  <c r="EJ4"/>
  <c r="EJ148" s="1"/>
  <c r="EI4"/>
  <c r="EI148" s="1"/>
  <c r="EH4"/>
  <c r="EH148" s="1"/>
  <c r="EG4"/>
  <c r="EG148" s="1"/>
  <c r="EF4"/>
  <c r="EF148" s="1"/>
  <c r="EE4"/>
  <c r="EE148" s="1"/>
  <c r="ED4"/>
  <c r="ED148" s="1"/>
  <c r="EC4"/>
  <c r="EC148" s="1"/>
  <c r="EB4"/>
  <c r="EB148" s="1"/>
  <c r="EA4"/>
  <c r="EA148" s="1"/>
  <c r="DX154" s="1"/>
  <c r="DZ4"/>
  <c r="DZ148" s="1"/>
  <c r="DX155" s="1"/>
  <c r="DY4"/>
  <c r="DY148" s="1"/>
  <c r="DX4"/>
  <c r="DX148" s="1"/>
  <c r="DX153" s="1"/>
  <c r="DW4"/>
  <c r="DW148" s="1"/>
  <c r="DM4"/>
  <c r="DM148" s="1"/>
  <c r="DL4"/>
  <c r="DL148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8" s="1"/>
  <c r="L148" s="1"/>
  <c r="H4"/>
  <c r="H148" s="1"/>
  <c r="F4"/>
  <c r="BP5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4"/>
  <c r="DV23"/>
  <c r="DT23"/>
  <c r="DR23"/>
  <c r="BP24"/>
  <c r="R24"/>
  <c r="BX24" s="1"/>
  <c r="P24"/>
  <c r="BV24" s="1"/>
  <c r="N24"/>
  <c r="BT24" s="1"/>
  <c r="ED155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D156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FT22"/>
  <c r="FU22"/>
  <c r="FX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P37"/>
  <c r="FT37"/>
  <c r="FU37"/>
  <c r="FV37"/>
  <c r="FX37"/>
  <c r="FZ37"/>
  <c r="GB37"/>
  <c r="K38"/>
  <c r="DO38"/>
  <c r="DP38"/>
  <c r="FT38"/>
  <c r="FU38"/>
  <c r="FV38"/>
  <c r="FX38"/>
  <c r="FZ38"/>
  <c r="GB38"/>
  <c r="K39"/>
  <c r="DO39"/>
  <c r="DP39"/>
  <c r="FT39"/>
  <c r="FU39"/>
  <c r="FV39"/>
  <c r="FX39"/>
  <c r="FZ39"/>
  <c r="GB39"/>
  <c r="DP40"/>
  <c r="FV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EE159"/>
  <c r="EE158"/>
  <c r="DX152"/>
  <c r="DW149"/>
  <c r="EE157"/>
  <c r="EE153"/>
  <c r="EE154"/>
  <c r="EF154" s="1"/>
  <c r="EE155"/>
  <c r="EF155" s="1"/>
  <c r="EE156"/>
  <c r="EF156" s="1"/>
  <c r="GE148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J4"/>
  <c r="K4"/>
  <c r="L4"/>
  <c r="BR4" s="1"/>
  <c r="DJ4"/>
  <c r="DP4"/>
  <c r="DY153"/>
  <c r="DY155"/>
  <c r="DY154"/>
  <c r="GC148"/>
  <c r="GD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22"/>
  <c r="DP22" s="1"/>
  <c r="FV22" s="1"/>
  <c r="F40"/>
  <c r="J40" s="1"/>
  <c r="DH40"/>
  <c r="DJ40" s="1"/>
  <c r="DN40" s="1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P90"/>
  <c r="FT90"/>
  <c r="FU90"/>
  <c r="FV90"/>
  <c r="FX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CP148"/>
  <c r="CQ148"/>
  <c r="CR148"/>
  <c r="CS148"/>
  <c r="CT148"/>
  <c r="CU148"/>
  <c r="CV148"/>
  <c r="CW148"/>
  <c r="CX148"/>
  <c r="CY148"/>
  <c r="CZ148"/>
  <c r="DA148"/>
  <c r="DB148"/>
  <c r="DC148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J155"/>
  <c r="K155"/>
  <c r="L155"/>
  <c r="BR155" s="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F228"/>
  <c r="J228" s="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K285"/>
  <c r="K286"/>
  <c r="K287"/>
  <c r="K288"/>
  <c r="K289"/>
  <c r="K290"/>
  <c r="K291"/>
  <c r="K292"/>
  <c r="K293"/>
  <c r="K294"/>
  <c r="K295"/>
  <c r="K296"/>
  <c r="K297"/>
  <c r="K298"/>
  <c r="C10" i="86"/>
  <c r="C9"/>
  <c r="C6"/>
  <c r="C5"/>
  <c r="C4"/>
  <c r="C3"/>
  <c r="B10"/>
  <c r="B9"/>
  <c r="B6"/>
  <c r="B5"/>
  <c r="B4"/>
  <c r="B3"/>
  <c r="BQ298" i="87" l="1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P228"/>
  <c r="R228"/>
  <c r="BX228" s="1"/>
  <c r="P228"/>
  <c r="BV228" s="1"/>
  <c r="N228"/>
  <c r="BT228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55"/>
  <c r="O155"/>
  <c r="BU155" s="1"/>
  <c r="J299"/>
  <c r="BP155"/>
  <c r="R155"/>
  <c r="P155"/>
  <c r="BV155" s="1"/>
  <c r="N155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DV40"/>
  <c r="GB40" s="1"/>
  <c r="DT40"/>
  <c r="FZ40" s="1"/>
  <c r="DR40"/>
  <c r="FX40" s="1"/>
  <c r="BP40"/>
  <c r="R40"/>
  <c r="BX40" s="1"/>
  <c r="P40"/>
  <c r="BV40" s="1"/>
  <c r="N40"/>
  <c r="BT40" s="1"/>
  <c r="DJ148"/>
  <c r="DN4"/>
  <c r="BQ4"/>
  <c r="O4"/>
  <c r="BU4" s="1"/>
  <c r="J148"/>
  <c r="BP4"/>
  <c r="R4"/>
  <c r="P4"/>
  <c r="BV4" s="1"/>
  <c r="N4"/>
  <c r="DX157"/>
  <c r="DY157" s="1"/>
  <c r="DX156"/>
  <c r="DY156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28"/>
  <c r="F299"/>
  <c r="DS90"/>
  <c r="FY90" s="1"/>
  <c r="DK148"/>
  <c r="DP148" s="1"/>
  <c r="FV148" s="1"/>
  <c r="DH148"/>
  <c r="F148"/>
  <c r="DY152"/>
  <c r="FT40"/>
  <c r="DO40"/>
  <c r="K40"/>
  <c r="DS39"/>
  <c r="FY39" s="1"/>
  <c r="DS38"/>
  <c r="FY38" s="1"/>
  <c r="DS37"/>
  <c r="FY37" s="1"/>
  <c r="DS22"/>
  <c r="FY22" s="1"/>
  <c r="BQ40" l="1"/>
  <c r="O40"/>
  <c r="BU40" s="1"/>
  <c r="DS40"/>
  <c r="FY40" s="1"/>
  <c r="FU40"/>
  <c r="BQ228"/>
  <c r="O228"/>
  <c r="BU228" s="1"/>
  <c r="N148"/>
  <c r="M148" s="1"/>
  <c r="BT4"/>
  <c r="R148"/>
  <c r="Q148" s="1"/>
  <c r="BX4"/>
  <c r="P148"/>
  <c r="K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DN148"/>
  <c r="DV4"/>
  <c r="DT4"/>
  <c r="FZ4" s="1"/>
  <c r="DR4"/>
  <c r="DO4"/>
  <c r="FT4"/>
  <c r="N299"/>
  <c r="M299" s="1"/>
  <c r="BT155"/>
  <c r="R299"/>
  <c r="Q299" s="1"/>
  <c r="BX155"/>
  <c r="P299"/>
  <c r="K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DS4" l="1"/>
  <c r="FY4" s="1"/>
  <c r="FU4"/>
  <c r="DR148"/>
  <c r="FX4"/>
  <c r="DV148"/>
  <c r="GB4"/>
  <c r="ED159"/>
  <c r="EF159" s="1"/>
  <c r="ED158"/>
  <c r="EF158" s="1"/>
  <c r="ED157"/>
  <c r="EF157" s="1"/>
  <c r="ED153"/>
  <c r="EF153" s="1"/>
  <c r="DO148"/>
  <c r="FU148" s="1"/>
  <c r="DT148"/>
  <c r="FZ148" s="1"/>
  <c r="FT148"/>
  <c r="O299"/>
  <c r="O148"/>
  <c r="C7" i="86"/>
  <c r="C8" s="1"/>
  <c r="B7"/>
  <c r="B8" s="1"/>
  <c r="DU148" i="87" l="1"/>
  <c r="GA148" s="1"/>
  <c r="GB148"/>
  <c r="DQ148"/>
  <c r="FX148"/>
  <c r="DS148" l="1"/>
  <c r="FY148" s="1"/>
  <c r="FW148"/>
</calcChain>
</file>

<file path=xl/sharedStrings.xml><?xml version="1.0" encoding="utf-8"?>
<sst xmlns="http://schemas.openxmlformats.org/spreadsheetml/2006/main" count="1011" uniqueCount="324">
  <si>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</si>
  <si>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</si>
  <si>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</si>
  <si>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</si>
  <si>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</si>
  <si>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</si>
  <si>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</si>
  <si>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</si>
  <si>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</si>
  <si>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</si>
  <si>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</si>
  <si>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</si>
  <si>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</si>
  <si>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</si>
  <si>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</si>
  <si>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</si>
  <si>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</si>
  <si>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</si>
  <si>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</si>
  <si>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</si>
  <si>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</si>
  <si>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</si>
  <si>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</si>
  <si>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</si>
  <si>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</si>
  <si>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</si>
  <si>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</si>
  <si>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</si>
  <si>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</si>
  <si>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</si>
  <si>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</si>
  <si>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</si>
  <si>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</si>
  <si>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</si>
  <si>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</si>
  <si>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</si>
  <si>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</si>
  <si>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</si>
  <si>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</si>
  <si>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</si>
  <si>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</si>
  <si>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</si>
  <si>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</si>
  <si>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</si>
  <si>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</si>
  <si>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</si>
  <si>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</si>
  <si>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</si>
  <si>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</si>
  <si>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</si>
  <si>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</si>
  <si>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</si>
  <si>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</si>
  <si>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</si>
  <si>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</si>
  <si>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30g钙铁锌百香果</t>
    <phoneticPr fontId="1" type="noConversion"/>
  </si>
  <si>
    <t>气泡</t>
    <phoneticPr fontId="1" type="noConversion"/>
  </si>
  <si>
    <t>封口不良</t>
    <phoneticPr fontId="1" type="noConversion"/>
  </si>
  <si>
    <t>B</t>
    <phoneticPr fontId="1" type="noConversion"/>
  </si>
  <si>
    <t>36g情人心语层层红毛丹</t>
    <phoneticPr fontId="1" type="noConversion"/>
  </si>
  <si>
    <t>气泡、翻料</t>
    <phoneticPr fontId="1" type="noConversion"/>
  </si>
  <si>
    <t>37g情人心语层层哈密瓜</t>
    <phoneticPr fontId="1" type="noConversion"/>
  </si>
  <si>
    <t>翻料、气泡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</si>
  <si>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</si>
  <si>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</si>
  <si>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</si>
  <si>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</si>
  <si>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</si>
  <si>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</si>
  <si>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</si>
  <si>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</si>
  <si>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</si>
  <si>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</si>
  <si>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</si>
  <si>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</si>
  <si>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</si>
  <si>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</si>
  <si>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</si>
  <si>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</si>
  <si>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</si>
  <si>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</si>
  <si>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</si>
  <si>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</si>
  <si>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</si>
  <si>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</si>
  <si>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</si>
  <si>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</si>
  <si>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</si>
  <si>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</si>
  <si>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</si>
  <si>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</si>
  <si>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</si>
  <si>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</si>
  <si>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</si>
  <si>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</si>
  <si>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</si>
  <si>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</si>
  <si>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</si>
  <si>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</si>
  <si>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</si>
  <si>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</si>
  <si>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</si>
  <si>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</si>
  <si>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</si>
  <si>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</si>
  <si>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</si>
  <si>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</si>
  <si>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</si>
  <si>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</si>
  <si>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</si>
  <si>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</si>
  <si>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</si>
  <si>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</si>
  <si>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</si>
  <si>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</si>
  <si>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</si>
  <si>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</si>
  <si>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</si>
  <si>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</si>
  <si>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杂物</t>
    <phoneticPr fontId="2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</si>
  <si>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</si>
  <si>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</si>
  <si>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</si>
  <si>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</si>
  <si>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</si>
  <si>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</si>
  <si>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</si>
  <si>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</si>
  <si>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</si>
  <si>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</si>
  <si>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</si>
  <si>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</si>
  <si>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</si>
  <si>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</si>
  <si>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</si>
  <si>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</si>
  <si>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</si>
  <si>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香蕉</t>
    <phoneticPr fontId="1" type="noConversion"/>
  </si>
  <si>
    <t>芒果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</si>
  <si>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</si>
  <si>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</si>
  <si>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</si>
  <si>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</si>
  <si>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</si>
  <si>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</si>
  <si>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</si>
  <si>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</si>
  <si>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</si>
  <si>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</si>
  <si>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</si>
  <si>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</si>
  <si>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</si>
  <si>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</si>
  <si>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</si>
  <si>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</si>
  <si>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</si>
  <si>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</si>
  <si>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</si>
  <si>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</si>
  <si>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</si>
  <si>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</si>
  <si>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</si>
  <si>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</si>
  <si>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</si>
  <si>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</si>
  <si>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</si>
  <si>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</si>
  <si>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</si>
  <si>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</si>
  <si>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</si>
  <si>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80g果味果司</t>
    <phoneticPr fontId="1" type="noConversion"/>
  </si>
  <si>
    <t>红毛丹</t>
    <phoneticPr fontId="2" type="noConversion"/>
  </si>
  <si>
    <t>125g果味果司</t>
    <phoneticPr fontId="1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</si>
  <si>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</si>
  <si>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</si>
  <si>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</si>
  <si>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</si>
  <si>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</si>
  <si>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</si>
  <si>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</si>
  <si>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</si>
  <si>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</si>
  <si>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</si>
  <si>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</si>
  <si>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</si>
  <si>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</si>
  <si>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</si>
  <si>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</si>
  <si>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</si>
  <si>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</si>
  <si>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</si>
  <si>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</si>
  <si>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</si>
  <si>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</si>
  <si>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</si>
  <si>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</si>
  <si>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</si>
  <si>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</si>
  <si>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</si>
  <si>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</si>
  <si>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</si>
  <si>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</si>
  <si>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</si>
  <si>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</si>
  <si>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</si>
  <si>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</si>
  <si>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</si>
  <si>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</si>
  <si>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</si>
  <si>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</si>
  <si>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</si>
  <si>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</si>
  <si>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</si>
  <si>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</si>
  <si>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</si>
  <si>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</si>
  <si>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</si>
  <si>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</si>
  <si>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</si>
  <si>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</si>
  <si>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</si>
  <si>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92g果肉粒布甸果冻</t>
    <phoneticPr fontId="1" type="noConversion"/>
  </si>
  <si>
    <t>么么冰风味饮料</t>
    <phoneticPr fontId="1" type="noConversion"/>
  </si>
  <si>
    <t>么么冰风味饮料</t>
    <phoneticPr fontId="1" type="noConversion"/>
  </si>
  <si>
    <t>蓝莓</t>
    <phoneticPr fontId="1" type="noConversion"/>
  </si>
  <si>
    <t>蓝莓</t>
    <phoneticPr fontId="1" type="noConversion"/>
  </si>
  <si>
    <t>香草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</si>
  <si>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</si>
  <si>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</si>
  <si>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</si>
  <si>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</si>
  <si>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</si>
  <si>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</si>
  <si>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</si>
  <si>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</si>
  <si>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</si>
  <si>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</si>
  <si>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</si>
  <si>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</si>
  <si>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</si>
  <si>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</si>
  <si>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</si>
  <si>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</si>
  <si>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</si>
  <si>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</si>
  <si>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</si>
  <si>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</si>
  <si>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</si>
  <si>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</si>
  <si>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</si>
  <si>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</si>
  <si>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</si>
  <si>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</si>
  <si>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</si>
  <si>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</si>
  <si>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</si>
  <si>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</si>
  <si>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</si>
  <si>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</si>
  <si>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</si>
  <si>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</si>
  <si>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</si>
  <si>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</si>
  <si>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</si>
  <si>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</si>
  <si>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</si>
  <si>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</si>
  <si>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</si>
  <si>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</si>
  <si>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</si>
  <si>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</si>
  <si>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</si>
  <si>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</si>
  <si>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</si>
  <si>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</si>
  <si>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</si>
  <si>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</si>
  <si>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毛线</t>
    <phoneticPr fontId="2" type="noConversion"/>
  </si>
  <si>
    <t>铁丝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</si>
  <si>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</si>
  <si>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</si>
  <si>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</si>
  <si>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</si>
  <si>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</si>
  <si>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</si>
  <si>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</si>
  <si>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</si>
  <si>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</si>
  <si>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</si>
  <si>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</si>
  <si>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</si>
  <si>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</si>
  <si>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</si>
  <si>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</si>
  <si>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</si>
  <si>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</si>
  <si>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</si>
  <si>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</si>
  <si>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</si>
  <si>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</si>
  <si>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</si>
  <si>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</si>
  <si>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</si>
  <si>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</si>
  <si>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</si>
  <si>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</si>
  <si>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含桔子果肉产品</t>
    <phoneticPr fontId="1" type="noConversion"/>
  </si>
  <si>
    <t>25g乳酸果冻</t>
    <phoneticPr fontId="2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</si>
  <si>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</si>
  <si>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</si>
  <si>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</si>
  <si>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</si>
  <si>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</si>
  <si>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</si>
  <si>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</si>
  <si>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</si>
  <si>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</si>
  <si>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</si>
  <si>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</si>
  <si>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</si>
  <si>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</si>
  <si>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</si>
  <si>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80*(5*15g)</t>
    <phoneticPr fontId="2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</si>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</sst>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23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195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6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.4"/>
      <sheetName val="5"/>
      <sheetName val="6.7"/>
      <sheetName val="样表"/>
    </sheetNames>
    <sheetDataSet>
      <sheetData sheetId="0" refreshError="1"/>
      <sheetData sheetId="1" refreshError="1"/>
      <sheetData sheetId="2"/>
      <sheetData sheetId="3">
        <row r="148">
          <cell r="J148">
            <v>13111.215</v>
          </cell>
          <cell r="K148">
            <v>0.10143987418404779</v>
          </cell>
          <cell r="L148">
            <v>6.007160535358147E-2</v>
          </cell>
          <cell r="M148">
            <v>0.55448167847144603</v>
          </cell>
          <cell r="P148">
            <v>0.15254116418653801</v>
          </cell>
          <cell r="Q148">
            <v>0.22261838433737832</v>
          </cell>
        </row>
        <row r="299">
          <cell r="J299">
            <v>34401.72</v>
          </cell>
          <cell r="K299">
            <v>0.43311787898977139</v>
          </cell>
          <cell r="L299">
            <v>0</v>
          </cell>
          <cell r="M299">
            <v>0.56376500942394736</v>
          </cell>
          <cell r="P299">
            <v>0.23254651220927325</v>
          </cell>
          <cell r="Q299">
            <v>0.3269580707011161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7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汇总"/>
      <sheetName val="Sheet30"/>
    </sheetNames>
    <sheetDataSet>
      <sheetData sheetId="0">
        <row r="36">
          <cell r="L36">
            <v>2519.5</v>
          </cell>
        </row>
      </sheetData>
      <sheetData sheetId="1">
        <row r="27">
          <cell r="L27">
            <v>5254</v>
          </cell>
        </row>
      </sheetData>
      <sheetData sheetId="2">
        <row r="26">
          <cell r="L26">
            <v>5254</v>
          </cell>
        </row>
      </sheetData>
      <sheetData sheetId="3">
        <row r="36">
          <cell r="L36">
            <v>1511.6999999999998</v>
          </cell>
        </row>
        <row r="37">
          <cell r="L37">
            <v>3527.2999999999997</v>
          </cell>
        </row>
        <row r="41">
          <cell r="L41">
            <v>2834.64</v>
          </cell>
        </row>
        <row r="45">
          <cell r="L45">
            <v>2944.8</v>
          </cell>
        </row>
        <row r="76">
          <cell r="L76">
            <v>2932.8</v>
          </cell>
        </row>
        <row r="77">
          <cell r="L77">
            <v>3910.4</v>
          </cell>
        </row>
        <row r="79">
          <cell r="L79">
            <v>1955.2</v>
          </cell>
        </row>
        <row r="92">
          <cell r="L92">
            <v>4838.3999999999996</v>
          </cell>
        </row>
        <row r="98">
          <cell r="L98">
            <v>960</v>
          </cell>
        </row>
      </sheetData>
      <sheetData sheetId="4">
        <row r="11">
          <cell r="L11">
            <v>3624</v>
          </cell>
        </row>
        <row r="34">
          <cell r="L34">
            <v>2519.5</v>
          </cell>
        </row>
        <row r="35">
          <cell r="L35">
            <v>2519.5</v>
          </cell>
        </row>
        <row r="40">
          <cell r="L40">
            <v>2834.64</v>
          </cell>
        </row>
        <row r="67">
          <cell r="L67">
            <v>3608.1</v>
          </cell>
        </row>
        <row r="77">
          <cell r="L77">
            <v>977.6</v>
          </cell>
        </row>
        <row r="78">
          <cell r="L78">
            <v>4888</v>
          </cell>
        </row>
        <row r="79">
          <cell r="L79">
            <v>2932.8</v>
          </cell>
        </row>
        <row r="129">
          <cell r="L129">
            <v>6180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2"/>
      <c r="E2" s="83" t="s">
        <v>26</v>
      </c>
      <c r="F2" s="84" t="s">
        <v>27</v>
      </c>
      <c r="G2" s="85"/>
      <c r="H2" s="88" t="s">
        <v>28</v>
      </c>
      <c r="I2" s="89"/>
      <c r="J2" s="89"/>
      <c r="K2" s="89"/>
      <c r="L2" s="89"/>
      <c r="M2" s="89"/>
      <c r="N2" s="90"/>
    </row>
    <row r="3" spans="1:14" s="17" customFormat="1" ht="33.75" customHeight="1">
      <c r="A3" s="12" t="s">
        <v>29</v>
      </c>
      <c r="B3" s="15">
        <f>+'[1]6.7'!$J$148</f>
        <v>13111.215</v>
      </c>
      <c r="C3" s="15">
        <f>+'[1]6.7'!$J$299</f>
        <v>34401.72</v>
      </c>
      <c r="D3" s="82"/>
      <c r="E3" s="83"/>
      <c r="F3" s="86"/>
      <c r="G3" s="87"/>
      <c r="H3" s="55" t="s">
        <v>30</v>
      </c>
      <c r="I3" s="55" t="s">
        <v>31</v>
      </c>
      <c r="J3" s="79" t="s">
        <v>32</v>
      </c>
      <c r="K3" s="80"/>
      <c r="L3" s="55" t="s">
        <v>33</v>
      </c>
      <c r="M3" s="79" t="s">
        <v>34</v>
      </c>
      <c r="N3" s="80"/>
    </row>
    <row r="4" spans="1:14" s="17" customFormat="1" ht="33" customHeight="1">
      <c r="A4" s="13" t="s">
        <v>35</v>
      </c>
      <c r="B4" s="15">
        <f>+'[1]6.7'!$M$148</f>
        <v>0.55448167847144603</v>
      </c>
      <c r="C4" s="15">
        <f>+'[1]6.7'!$M$299</f>
        <v>0.56376500942394736</v>
      </c>
      <c r="D4" s="82"/>
      <c r="E4" s="73" t="s">
        <v>54</v>
      </c>
      <c r="F4" s="79" t="s">
        <v>55</v>
      </c>
      <c r="G4" s="80"/>
      <c r="H4" s="55">
        <v>0.35</v>
      </c>
      <c r="I4" s="55">
        <v>0.24</v>
      </c>
      <c r="J4" s="79" t="s">
        <v>56</v>
      </c>
      <c r="K4" s="80"/>
      <c r="L4" s="55">
        <v>0.34</v>
      </c>
      <c r="M4" s="79" t="s">
        <v>57</v>
      </c>
      <c r="N4" s="80"/>
    </row>
    <row r="5" spans="1:14" s="17" customFormat="1" ht="33" customHeight="1">
      <c r="A5" s="13" t="s">
        <v>31</v>
      </c>
      <c r="B5" s="15">
        <f>+'[1]6.7'!$K$148</f>
        <v>0.10143987418404779</v>
      </c>
      <c r="C5" s="15">
        <f>+'[1]6.7'!$K$299</f>
        <v>0.43311787898977139</v>
      </c>
      <c r="D5" s="82"/>
      <c r="E5" s="74" t="s">
        <v>58</v>
      </c>
      <c r="F5" s="139" t="s">
        <v>59</v>
      </c>
      <c r="G5" s="140"/>
      <c r="H5" s="18">
        <v>0.8</v>
      </c>
      <c r="I5" s="18">
        <v>2.29</v>
      </c>
      <c r="J5" s="79" t="s">
        <v>60</v>
      </c>
      <c r="K5" s="80"/>
      <c r="L5" s="18">
        <v>0</v>
      </c>
      <c r="M5" s="79"/>
      <c r="N5" s="80"/>
    </row>
    <row r="6" spans="1:14" s="17" customFormat="1" ht="33" customHeight="1">
      <c r="A6" s="13" t="s">
        <v>36</v>
      </c>
      <c r="B6" s="15">
        <f>+'[1]6.7'!$L$148</f>
        <v>6.007160535358147E-2</v>
      </c>
      <c r="C6" s="15">
        <f>+'[1]6.7'!$L$299</f>
        <v>0</v>
      </c>
      <c r="D6" s="82"/>
      <c r="E6" s="74" t="s">
        <v>58</v>
      </c>
      <c r="F6" s="139" t="s">
        <v>61</v>
      </c>
      <c r="G6" s="140"/>
      <c r="H6" s="18">
        <v>0.8</v>
      </c>
      <c r="I6" s="18">
        <v>2.4700000000000002</v>
      </c>
      <c r="J6" s="79" t="s">
        <v>62</v>
      </c>
      <c r="K6" s="80"/>
      <c r="L6" s="18">
        <v>0</v>
      </c>
      <c r="M6" s="79"/>
      <c r="N6" s="80"/>
    </row>
    <row r="7" spans="1:14" s="17" customFormat="1" ht="33" customHeight="1">
      <c r="A7" s="13" t="s">
        <v>37</v>
      </c>
      <c r="B7" s="15">
        <f>+B5+B6</f>
        <v>0.16151147953762926</v>
      </c>
      <c r="C7" s="15">
        <f>+C5+C6</f>
        <v>0.43311787898977139</v>
      </c>
      <c r="D7" s="82"/>
      <c r="E7" s="72"/>
      <c r="F7" s="91"/>
      <c r="G7" s="91"/>
      <c r="H7" s="18"/>
      <c r="I7" s="18"/>
      <c r="J7" s="79"/>
      <c r="K7" s="80"/>
      <c r="L7" s="18"/>
      <c r="M7" s="79"/>
      <c r="N7" s="80"/>
    </row>
    <row r="8" spans="1:14" s="17" customFormat="1" ht="33" customHeight="1">
      <c r="A8" s="13" t="s">
        <v>38</v>
      </c>
      <c r="B8" s="16">
        <f>+B7-B4</f>
        <v>-0.39297019893381679</v>
      </c>
      <c r="C8" s="16">
        <f>+C7-C4</f>
        <v>-0.13064713043417597</v>
      </c>
      <c r="D8" s="82"/>
      <c r="E8" s="71"/>
      <c r="F8" s="92"/>
      <c r="G8" s="93"/>
      <c r="H8" s="18"/>
      <c r="I8" s="18"/>
      <c r="J8" s="79"/>
      <c r="K8" s="80"/>
      <c r="L8" s="18"/>
      <c r="M8" s="79"/>
      <c r="N8" s="80"/>
    </row>
    <row r="9" spans="1:14" s="17" customFormat="1" ht="33" customHeight="1">
      <c r="A9" s="12" t="s">
        <v>39</v>
      </c>
      <c r="B9" s="16">
        <f>+'[1]6.7'!$Q$148</f>
        <v>0.22261838433737832</v>
      </c>
      <c r="C9" s="16">
        <f>+'[1]6.7'!$Q$299</f>
        <v>0.3269580707011161</v>
      </c>
      <c r="D9" s="82"/>
      <c r="E9" s="71"/>
      <c r="F9" s="92"/>
      <c r="G9" s="93"/>
      <c r="H9" s="18"/>
      <c r="I9" s="18"/>
      <c r="J9" s="79"/>
      <c r="K9" s="80"/>
      <c r="L9" s="18"/>
      <c r="M9" s="79"/>
      <c r="N9" s="80"/>
    </row>
    <row r="10" spans="1:14" s="17" customFormat="1" ht="33" customHeight="1">
      <c r="A10" s="12" t="s">
        <v>43</v>
      </c>
      <c r="B10" s="16">
        <f>+'[1]6.7'!$P$148</f>
        <v>0.15254116418653801</v>
      </c>
      <c r="C10" s="16">
        <f>+'[1]6.7'!$P$299</f>
        <v>0.23254651220927325</v>
      </c>
      <c r="D10" s="82"/>
      <c r="E10" s="70"/>
      <c r="F10" s="92"/>
      <c r="G10" s="93"/>
      <c r="H10" s="18"/>
      <c r="I10" s="18"/>
      <c r="J10" s="79"/>
      <c r="K10" s="80"/>
      <c r="L10" s="55"/>
      <c r="M10" s="79"/>
      <c r="N10" s="80"/>
    </row>
    <row r="11" spans="1:14" s="17" customFormat="1" ht="33" customHeight="1">
      <c r="A11" s="51"/>
      <c r="B11" s="51"/>
      <c r="C11" s="51"/>
      <c r="D11" s="82"/>
      <c r="E11" s="68"/>
      <c r="F11" s="92"/>
      <c r="G11" s="93"/>
      <c r="H11" s="18"/>
      <c r="I11" s="18"/>
      <c r="J11" s="79"/>
      <c r="K11" s="80"/>
      <c r="L11" s="55"/>
      <c r="M11" s="79"/>
      <c r="N11" s="80"/>
    </row>
    <row r="12" spans="1:14" s="17" customFormat="1" ht="33" customHeight="1">
      <c r="A12" s="12"/>
      <c r="B12" s="16"/>
      <c r="C12" s="16"/>
      <c r="D12" s="82"/>
      <c r="E12" s="68"/>
      <c r="F12" s="92"/>
      <c r="G12" s="93"/>
      <c r="H12" s="18"/>
      <c r="I12" s="18"/>
      <c r="J12" s="79"/>
      <c r="K12" s="80"/>
      <c r="L12" s="55"/>
      <c r="M12" s="79"/>
      <c r="N12" s="80"/>
    </row>
    <row r="13" spans="1:14" s="17" customFormat="1" ht="33" customHeight="1">
      <c r="A13" s="14"/>
      <c r="B13" s="16"/>
      <c r="C13" s="16"/>
      <c r="D13" s="82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2"/>
      <c r="E14" s="19" t="s">
        <v>41</v>
      </c>
      <c r="F14" s="20">
        <v>0</v>
      </c>
      <c r="G14" s="20">
        <v>1</v>
      </c>
      <c r="H14" s="20">
        <v>1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2"/>
      <c r="E15" s="19" t="s">
        <v>42</v>
      </c>
      <c r="F15" s="20">
        <v>5</v>
      </c>
      <c r="G15" s="20">
        <v>0</v>
      </c>
      <c r="H15" s="20">
        <v>1</v>
      </c>
      <c r="I15" s="20">
        <v>1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  <mergeCell ref="F8:G8"/>
    <mergeCell ref="M6:N6"/>
    <mergeCell ref="J7:K7"/>
    <mergeCell ref="M8:N8"/>
    <mergeCell ref="M7:N7"/>
    <mergeCell ref="J8:K8"/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</mergeCells>
  <phoneticPr fontId="1" type="noConversion"/>
  <conditionalFormatting sqref="F16:M16 F14:N15">
    <cfRule type="cellIs" dxfId="19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9"/>
  <sheetViews>
    <sheetView workbookViewId="0">
      <selection activeCell="D301" sqref="D301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30" t="s">
        <v>63</v>
      </c>
      <c r="B1" s="130"/>
      <c r="C1" s="130"/>
      <c r="D1" s="130"/>
      <c r="BN1" t="s">
        <v>64</v>
      </c>
      <c r="DE1" s="130" t="s">
        <v>65</v>
      </c>
      <c r="DF1" s="130"/>
      <c r="DG1" s="130"/>
      <c r="DH1" s="130"/>
      <c r="FR1" t="s">
        <v>64</v>
      </c>
    </row>
    <row r="2" spans="1:215" s="33" customFormat="1" ht="26.25" customHeight="1">
      <c r="A2" s="131" t="s">
        <v>66</v>
      </c>
      <c r="B2" s="133" t="s">
        <v>0</v>
      </c>
      <c r="C2" s="135" t="s">
        <v>1</v>
      </c>
      <c r="D2" s="137" t="s">
        <v>2</v>
      </c>
      <c r="E2" s="122" t="s">
        <v>3</v>
      </c>
      <c r="F2" s="109" t="s">
        <v>67</v>
      </c>
      <c r="G2" s="109" t="s">
        <v>68</v>
      </c>
      <c r="H2" s="124" t="s">
        <v>69</v>
      </c>
      <c r="I2" s="124" t="s">
        <v>70</v>
      </c>
      <c r="J2" s="124" t="s">
        <v>4</v>
      </c>
      <c r="K2" s="126" t="s">
        <v>71</v>
      </c>
      <c r="L2" s="111" t="s">
        <v>72</v>
      </c>
      <c r="M2" s="128" t="s">
        <v>5</v>
      </c>
      <c r="N2" s="107" t="s">
        <v>6</v>
      </c>
      <c r="O2" s="109" t="s">
        <v>7</v>
      </c>
      <c r="P2" s="111" t="s">
        <v>10</v>
      </c>
      <c r="Q2" s="113" t="s">
        <v>9</v>
      </c>
      <c r="R2" s="115" t="s">
        <v>8</v>
      </c>
      <c r="S2" s="117" t="s">
        <v>11</v>
      </c>
      <c r="T2" s="118"/>
      <c r="U2" s="118"/>
      <c r="V2" s="118"/>
      <c r="W2" s="118"/>
      <c r="X2" s="118"/>
      <c r="Y2" s="118"/>
      <c r="Z2" s="118"/>
      <c r="AA2" s="119"/>
      <c r="AB2" s="120" t="s">
        <v>73</v>
      </c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0" t="s">
        <v>74</v>
      </c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00" t="s">
        <v>75</v>
      </c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 t="s">
        <v>76</v>
      </c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E2" s="131" t="s">
        <v>66</v>
      </c>
      <c r="DF2" s="133" t="s">
        <v>0</v>
      </c>
      <c r="DG2" s="135" t="s">
        <v>1</v>
      </c>
      <c r="DH2" s="137" t="s">
        <v>2</v>
      </c>
      <c r="DI2" s="109" t="s">
        <v>3</v>
      </c>
      <c r="DJ2" s="109" t="s">
        <v>67</v>
      </c>
      <c r="DK2" s="109" t="s">
        <v>68</v>
      </c>
      <c r="DL2" s="124" t="s">
        <v>69</v>
      </c>
      <c r="DM2" s="124" t="s">
        <v>70</v>
      </c>
      <c r="DN2" s="124" t="s">
        <v>4</v>
      </c>
      <c r="DO2" s="126" t="s">
        <v>71</v>
      </c>
      <c r="DP2" s="111" t="s">
        <v>72</v>
      </c>
      <c r="DQ2" s="128" t="s">
        <v>5</v>
      </c>
      <c r="DR2" s="107" t="s">
        <v>6</v>
      </c>
      <c r="DS2" s="109" t="s">
        <v>7</v>
      </c>
      <c r="DT2" s="111" t="s">
        <v>10</v>
      </c>
      <c r="DU2" s="113" t="s">
        <v>9</v>
      </c>
      <c r="DV2" s="115" t="s">
        <v>8</v>
      </c>
      <c r="DW2" s="117" t="s">
        <v>11</v>
      </c>
      <c r="DX2" s="118"/>
      <c r="DY2" s="118"/>
      <c r="DZ2" s="118"/>
      <c r="EA2" s="118"/>
      <c r="EB2" s="118"/>
      <c r="EC2" s="118"/>
      <c r="ED2" s="118"/>
      <c r="EE2" s="119"/>
      <c r="EF2" s="120" t="s">
        <v>73</v>
      </c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0" t="s">
        <v>74</v>
      </c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00" t="s">
        <v>75</v>
      </c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 t="s">
        <v>76</v>
      </c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</row>
    <row r="3" spans="1:215" s="33" customFormat="1" ht="36" customHeight="1">
      <c r="A3" s="132"/>
      <c r="B3" s="134"/>
      <c r="C3" s="136"/>
      <c r="D3" s="138"/>
      <c r="E3" s="123"/>
      <c r="F3" s="110"/>
      <c r="G3" s="110"/>
      <c r="H3" s="125"/>
      <c r="I3" s="125"/>
      <c r="J3" s="125"/>
      <c r="K3" s="127"/>
      <c r="L3" s="112"/>
      <c r="M3" s="129"/>
      <c r="N3" s="108"/>
      <c r="O3" s="110"/>
      <c r="P3" s="112"/>
      <c r="Q3" s="114"/>
      <c r="R3" s="116"/>
      <c r="S3" s="34" t="s">
        <v>12</v>
      </c>
      <c r="T3" s="34" t="s">
        <v>13</v>
      </c>
      <c r="U3" s="34" t="s">
        <v>77</v>
      </c>
      <c r="V3" s="34" t="s">
        <v>78</v>
      </c>
      <c r="W3" s="34" t="s">
        <v>79</v>
      </c>
      <c r="X3" s="34" t="s">
        <v>80</v>
      </c>
      <c r="Y3" s="34" t="s">
        <v>81</v>
      </c>
      <c r="Z3" s="34" t="s">
        <v>82</v>
      </c>
      <c r="AA3" s="34" t="s">
        <v>83</v>
      </c>
      <c r="AB3" s="35" t="s">
        <v>84</v>
      </c>
      <c r="AC3" s="25" t="s">
        <v>85</v>
      </c>
      <c r="AD3" s="25" t="s">
        <v>86</v>
      </c>
      <c r="AE3" s="25" t="s">
        <v>87</v>
      </c>
      <c r="AF3" s="35" t="s">
        <v>88</v>
      </c>
      <c r="AG3" s="25" t="s">
        <v>89</v>
      </c>
      <c r="AH3" s="25" t="s">
        <v>90</v>
      </c>
      <c r="AI3" s="35" t="s">
        <v>91</v>
      </c>
      <c r="AJ3" s="35" t="s">
        <v>92</v>
      </c>
      <c r="AK3" s="35" t="s">
        <v>93</v>
      </c>
      <c r="AL3" s="26" t="s">
        <v>94</v>
      </c>
      <c r="AM3" s="25" t="s">
        <v>95</v>
      </c>
      <c r="AN3" s="25" t="s">
        <v>96</v>
      </c>
      <c r="AO3" s="25" t="s">
        <v>97</v>
      </c>
      <c r="AP3" s="35" t="s">
        <v>98</v>
      </c>
      <c r="AQ3" s="36" t="s">
        <v>99</v>
      </c>
      <c r="AR3" s="35" t="s">
        <v>100</v>
      </c>
      <c r="AS3" s="35" t="s">
        <v>101</v>
      </c>
      <c r="AT3" s="35" t="s">
        <v>102</v>
      </c>
      <c r="AU3" s="35" t="s">
        <v>103</v>
      </c>
      <c r="AV3" s="25" t="s">
        <v>104</v>
      </c>
      <c r="AW3" s="25" t="s">
        <v>105</v>
      </c>
      <c r="AX3" s="25" t="s">
        <v>106</v>
      </c>
      <c r="AY3" s="25" t="s">
        <v>107</v>
      </c>
      <c r="AZ3" s="25" t="s">
        <v>108</v>
      </c>
      <c r="BA3" s="25" t="s">
        <v>109</v>
      </c>
      <c r="BB3" s="27" t="s">
        <v>110</v>
      </c>
      <c r="BC3" s="37" t="s">
        <v>111</v>
      </c>
      <c r="BD3" s="37" t="s">
        <v>112</v>
      </c>
      <c r="BE3" s="37" t="s">
        <v>113</v>
      </c>
      <c r="BF3" s="37" t="s">
        <v>96</v>
      </c>
      <c r="BG3" s="37" t="s">
        <v>88</v>
      </c>
      <c r="BH3" s="37" t="s">
        <v>90</v>
      </c>
      <c r="BI3" s="37" t="s">
        <v>114</v>
      </c>
      <c r="BJ3" s="37" t="s">
        <v>92</v>
      </c>
      <c r="BK3" s="37" t="s">
        <v>115</v>
      </c>
      <c r="BL3" s="37" t="s">
        <v>116</v>
      </c>
      <c r="BM3" s="37" t="s">
        <v>89</v>
      </c>
      <c r="BN3" s="37" t="s">
        <v>117</v>
      </c>
      <c r="BO3" s="37" t="s">
        <v>118</v>
      </c>
      <c r="BP3" s="35" t="s">
        <v>119</v>
      </c>
      <c r="BQ3" s="25" t="s">
        <v>110</v>
      </c>
      <c r="BR3" s="25" t="s">
        <v>111</v>
      </c>
      <c r="BS3" s="25" t="s">
        <v>112</v>
      </c>
      <c r="BT3" s="35" t="s">
        <v>88</v>
      </c>
      <c r="BU3" s="25" t="s">
        <v>89</v>
      </c>
      <c r="BV3" s="25" t="s">
        <v>90</v>
      </c>
      <c r="BW3" s="35" t="s">
        <v>91</v>
      </c>
      <c r="BX3" s="35" t="s">
        <v>92</v>
      </c>
      <c r="BY3" s="35" t="s">
        <v>93</v>
      </c>
      <c r="BZ3" s="26" t="s">
        <v>94</v>
      </c>
      <c r="CA3" s="25" t="s">
        <v>95</v>
      </c>
      <c r="CB3" s="25" t="s">
        <v>96</v>
      </c>
      <c r="CC3" s="25" t="s">
        <v>97</v>
      </c>
      <c r="CD3" s="35" t="s">
        <v>98</v>
      </c>
      <c r="CE3" s="36" t="s">
        <v>99</v>
      </c>
      <c r="CF3" s="35" t="s">
        <v>100</v>
      </c>
      <c r="CG3" s="35" t="s">
        <v>101</v>
      </c>
      <c r="CH3" s="35" t="s">
        <v>102</v>
      </c>
      <c r="CI3" s="35" t="s">
        <v>103</v>
      </c>
      <c r="CJ3" s="25" t="s">
        <v>104</v>
      </c>
      <c r="CK3" s="25" t="s">
        <v>105</v>
      </c>
      <c r="CL3" s="25" t="s">
        <v>106</v>
      </c>
      <c r="CM3" s="25" t="s">
        <v>107</v>
      </c>
      <c r="CN3" s="25" t="s">
        <v>108</v>
      </c>
      <c r="CO3" s="25" t="s">
        <v>109</v>
      </c>
      <c r="CP3" s="27" t="s">
        <v>110</v>
      </c>
      <c r="CQ3" s="37" t="s">
        <v>111</v>
      </c>
      <c r="CR3" s="37" t="s">
        <v>112</v>
      </c>
      <c r="CS3" s="37" t="s">
        <v>113</v>
      </c>
      <c r="CT3" s="37" t="s">
        <v>96</v>
      </c>
      <c r="CU3" s="37" t="s">
        <v>88</v>
      </c>
      <c r="CV3" s="37" t="s">
        <v>90</v>
      </c>
      <c r="CW3" s="37" t="s">
        <v>114</v>
      </c>
      <c r="CX3" s="37" t="s">
        <v>92</v>
      </c>
      <c r="CY3" s="37" t="s">
        <v>115</v>
      </c>
      <c r="CZ3" s="37" t="s">
        <v>116</v>
      </c>
      <c r="DA3" s="37" t="s">
        <v>89</v>
      </c>
      <c r="DB3" s="37" t="s">
        <v>117</v>
      </c>
      <c r="DC3" s="37" t="s">
        <v>118</v>
      </c>
      <c r="DE3" s="132"/>
      <c r="DF3" s="134"/>
      <c r="DG3" s="136"/>
      <c r="DH3" s="138"/>
      <c r="DI3" s="110"/>
      <c r="DJ3" s="110"/>
      <c r="DK3" s="110"/>
      <c r="DL3" s="125"/>
      <c r="DM3" s="125"/>
      <c r="DN3" s="125"/>
      <c r="DO3" s="127"/>
      <c r="DP3" s="112"/>
      <c r="DQ3" s="129"/>
      <c r="DR3" s="108"/>
      <c r="DS3" s="110"/>
      <c r="DT3" s="112"/>
      <c r="DU3" s="114"/>
      <c r="DV3" s="116"/>
      <c r="DW3" s="34" t="s">
        <v>12</v>
      </c>
      <c r="DX3" s="34" t="s">
        <v>13</v>
      </c>
      <c r="DY3" s="34" t="s">
        <v>120</v>
      </c>
      <c r="DZ3" s="34" t="s">
        <v>121</v>
      </c>
      <c r="EA3" s="34" t="s">
        <v>122</v>
      </c>
      <c r="EB3" s="34" t="s">
        <v>123</v>
      </c>
      <c r="EC3" s="34" t="s">
        <v>124</v>
      </c>
      <c r="ED3" s="34" t="s">
        <v>125</v>
      </c>
      <c r="EE3" s="34" t="s">
        <v>126</v>
      </c>
      <c r="EF3" s="35" t="s">
        <v>119</v>
      </c>
      <c r="EG3" s="25" t="s">
        <v>110</v>
      </c>
      <c r="EH3" s="25" t="s">
        <v>111</v>
      </c>
      <c r="EI3" s="25" t="s">
        <v>112</v>
      </c>
      <c r="EJ3" s="35" t="s">
        <v>88</v>
      </c>
      <c r="EK3" s="25" t="s">
        <v>89</v>
      </c>
      <c r="EL3" s="25" t="s">
        <v>90</v>
      </c>
      <c r="EM3" s="35" t="s">
        <v>91</v>
      </c>
      <c r="EN3" s="35" t="s">
        <v>92</v>
      </c>
      <c r="EO3" s="35" t="s">
        <v>93</v>
      </c>
      <c r="EP3" s="26" t="s">
        <v>94</v>
      </c>
      <c r="EQ3" s="25" t="s">
        <v>95</v>
      </c>
      <c r="ER3" s="25" t="s">
        <v>96</v>
      </c>
      <c r="ES3" s="25" t="s">
        <v>97</v>
      </c>
      <c r="ET3" s="35" t="s">
        <v>98</v>
      </c>
      <c r="EU3" s="36" t="s">
        <v>99</v>
      </c>
      <c r="EV3" s="35" t="s">
        <v>100</v>
      </c>
      <c r="EW3" s="35" t="s">
        <v>101</v>
      </c>
      <c r="EX3" s="35" t="s">
        <v>102</v>
      </c>
      <c r="EY3" s="35" t="s">
        <v>103</v>
      </c>
      <c r="EZ3" s="25" t="s">
        <v>104</v>
      </c>
      <c r="FA3" s="25" t="s">
        <v>105</v>
      </c>
      <c r="FB3" s="25" t="s">
        <v>106</v>
      </c>
      <c r="FC3" s="25" t="s">
        <v>107</v>
      </c>
      <c r="FD3" s="25" t="s">
        <v>108</v>
      </c>
      <c r="FE3" s="25" t="s">
        <v>109</v>
      </c>
      <c r="FF3" s="27" t="s">
        <v>110</v>
      </c>
      <c r="FG3" s="37" t="s">
        <v>111</v>
      </c>
      <c r="FH3" s="37" t="s">
        <v>112</v>
      </c>
      <c r="FI3" s="37" t="s">
        <v>113</v>
      </c>
      <c r="FJ3" s="37" t="s">
        <v>96</v>
      </c>
      <c r="FK3" s="37" t="s">
        <v>88</v>
      </c>
      <c r="FL3" s="37" t="s">
        <v>90</v>
      </c>
      <c r="FM3" s="37" t="s">
        <v>114</v>
      </c>
      <c r="FN3" s="37" t="s">
        <v>92</v>
      </c>
      <c r="FO3" s="37" t="s">
        <v>115</v>
      </c>
      <c r="FP3" s="37" t="s">
        <v>116</v>
      </c>
      <c r="FQ3" s="37" t="s">
        <v>89</v>
      </c>
      <c r="FR3" s="37" t="s">
        <v>117</v>
      </c>
      <c r="FS3" s="37" t="s">
        <v>101</v>
      </c>
      <c r="FT3" s="35" t="s">
        <v>119</v>
      </c>
      <c r="FU3" s="25" t="s">
        <v>110</v>
      </c>
      <c r="FV3" s="25" t="s">
        <v>111</v>
      </c>
      <c r="FW3" s="25" t="s">
        <v>112</v>
      </c>
      <c r="FX3" s="35" t="s">
        <v>88</v>
      </c>
      <c r="FY3" s="25" t="s">
        <v>89</v>
      </c>
      <c r="FZ3" s="25" t="s">
        <v>90</v>
      </c>
      <c r="GA3" s="35" t="s">
        <v>91</v>
      </c>
      <c r="GB3" s="35" t="s">
        <v>92</v>
      </c>
      <c r="GC3" s="35" t="s">
        <v>93</v>
      </c>
      <c r="GD3" s="26" t="s">
        <v>94</v>
      </c>
      <c r="GE3" s="25" t="s">
        <v>95</v>
      </c>
      <c r="GF3" s="25" t="s">
        <v>96</v>
      </c>
      <c r="GG3" s="25" t="s">
        <v>97</v>
      </c>
      <c r="GH3" s="35" t="s">
        <v>98</v>
      </c>
      <c r="GI3" s="36" t="s">
        <v>99</v>
      </c>
      <c r="GJ3" s="35" t="s">
        <v>100</v>
      </c>
      <c r="GK3" s="35" t="s">
        <v>101</v>
      </c>
      <c r="GL3" s="35" t="s">
        <v>102</v>
      </c>
      <c r="GM3" s="35" t="s">
        <v>103</v>
      </c>
      <c r="GN3" s="25" t="s">
        <v>104</v>
      </c>
      <c r="GO3" s="25" t="s">
        <v>105</v>
      </c>
      <c r="GP3" s="25" t="s">
        <v>106</v>
      </c>
      <c r="GQ3" s="25" t="s">
        <v>107</v>
      </c>
      <c r="GR3" s="25" t="s">
        <v>108</v>
      </c>
      <c r="GS3" s="25" t="s">
        <v>109</v>
      </c>
      <c r="GT3" s="27" t="s">
        <v>110</v>
      </c>
      <c r="GU3" s="37" t="s">
        <v>111</v>
      </c>
      <c r="GV3" s="37" t="s">
        <v>112</v>
      </c>
      <c r="GW3" s="37" t="s">
        <v>113</v>
      </c>
      <c r="GX3" s="37" t="s">
        <v>96</v>
      </c>
      <c r="GY3" s="37" t="s">
        <v>88</v>
      </c>
      <c r="GZ3" s="37" t="s">
        <v>90</v>
      </c>
      <c r="HA3" s="37" t="s">
        <v>114</v>
      </c>
      <c r="HB3" s="37" t="s">
        <v>92</v>
      </c>
      <c r="HC3" s="37" t="s">
        <v>115</v>
      </c>
      <c r="HD3" s="37" t="s">
        <v>116</v>
      </c>
      <c r="HE3" s="37" t="s">
        <v>89</v>
      </c>
      <c r="HF3" s="37" t="s">
        <v>117</v>
      </c>
      <c r="HG3" s="37" t="s">
        <v>101</v>
      </c>
    </row>
    <row r="4" spans="1:215" s="1" customFormat="1" ht="15" hidden="1" customHeight="1">
      <c r="A4" s="60">
        <v>30100012</v>
      </c>
      <c r="B4" s="94" t="s">
        <v>127</v>
      </c>
      <c r="C4" s="75" t="s">
        <v>128</v>
      </c>
      <c r="D4" s="5"/>
      <c r="E4" s="22">
        <v>5.03</v>
      </c>
      <c r="F4" s="23">
        <f t="shared" ref="F4:F69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9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4" t="s">
        <v>129</v>
      </c>
      <c r="DG4" s="75" t="s">
        <v>128</v>
      </c>
      <c r="DH4" s="5">
        <f>D4+D155</f>
        <v>0</v>
      </c>
      <c r="DI4" s="24">
        <v>5.03</v>
      </c>
      <c r="DJ4" s="23">
        <f t="shared" ref="DJ4:DJ67" si="13">DI4*DH4</f>
        <v>0</v>
      </c>
      <c r="DK4" s="23">
        <f>G4+G155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9" si="22">DU4*DN4/1000</f>
        <v>0</v>
      </c>
      <c r="DW4" s="5">
        <f>S4+S155</f>
        <v>0</v>
      </c>
      <c r="DX4" s="5">
        <f t="shared" ref="DX4:EM19" si="23">T4+T155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AB4+AB155</f>
        <v>0</v>
      </c>
      <c r="EG4" s="54">
        <f t="shared" ref="EG4:EV19" si="24">AC4+AC155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AS4+AS155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BI4+BI155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5"/>
      <c r="C5" s="75" t="s">
        <v>130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5"/>
      <c r="DG5" s="75" t="s">
        <v>130</v>
      </c>
      <c r="DH5" s="5">
        <f t="shared" ref="DH5:DH68" si="30">D5+D156</f>
        <v>0</v>
      </c>
      <c r="DI5" s="24">
        <v>5.03</v>
      </c>
      <c r="DJ5" s="23">
        <f t="shared" si="13"/>
        <v>0</v>
      </c>
      <c r="DK5" s="23">
        <f t="shared" ref="DK5:DK68" si="31">G5+G156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S5+S156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5"/>
      <c r="C6" s="75" t="s">
        <v>131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5"/>
      <c r="DG6" s="75" t="s">
        <v>131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5"/>
      <c r="C7" s="75" t="s">
        <v>132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5"/>
      <c r="DG7" s="75" t="s">
        <v>132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6"/>
      <c r="C8" s="75" t="s">
        <v>133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6"/>
      <c r="DG8" s="75" t="s">
        <v>133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4" t="s">
        <v>134</v>
      </c>
      <c r="C9" s="75" t="s">
        <v>135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4" t="s">
        <v>134</v>
      </c>
      <c r="DG9" s="75" t="s">
        <v>135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5"/>
      <c r="C10" s="75" t="s">
        <v>137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5"/>
      <c r="DG10" s="75" t="s">
        <v>137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6"/>
      <c r="C11" s="75" t="s">
        <v>139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6"/>
      <c r="DG11" s="75" t="s">
        <v>139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03" t="s">
        <v>140</v>
      </c>
      <c r="C12" s="75" t="s">
        <v>133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3" t="s">
        <v>140</v>
      </c>
      <c r="DG12" s="75" t="s">
        <v>133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3"/>
      <c r="C13" s="75" t="s">
        <v>141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3"/>
      <c r="DG13" s="75" t="s">
        <v>141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3"/>
      <c r="C14" s="75" t="s">
        <v>142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3"/>
      <c r="DG14" s="75" t="s">
        <v>142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3"/>
      <c r="C15" s="75" t="s">
        <v>143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3"/>
      <c r="DG15" s="75" t="s">
        <v>143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4" t="s">
        <v>144</v>
      </c>
      <c r="C16" s="75" t="s">
        <v>143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4" t="s">
        <v>144</v>
      </c>
      <c r="DG16" s="75" t="s">
        <v>143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5"/>
      <c r="C17" s="75" t="s">
        <v>145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5"/>
      <c r="DG17" s="75" t="s">
        <v>145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6"/>
      <c r="C18" s="75" t="s">
        <v>131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6"/>
      <c r="DG18" s="75" t="s">
        <v>131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4" t="s">
        <v>146</v>
      </c>
      <c r="C19" s="75" t="s">
        <v>147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4" t="s">
        <v>146</v>
      </c>
      <c r="DG19" s="75" t="s">
        <v>147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BH19+BH170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5"/>
      <c r="C20" s="75" t="s">
        <v>148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5"/>
      <c r="DG20" s="75" t="s">
        <v>148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AI20+AI171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BN20+BN171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5"/>
      <c r="C21" s="75" t="s">
        <v>149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5"/>
      <c r="DG21" s="75" t="s">
        <v>149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customHeight="1">
      <c r="A22" s="60">
        <v>30100018</v>
      </c>
      <c r="B22" s="96"/>
      <c r="C22" s="75" t="s">
        <v>150</v>
      </c>
      <c r="D22" s="5">
        <v>577</v>
      </c>
      <c r="E22" s="22">
        <v>5.03</v>
      </c>
      <c r="F22" s="23">
        <f t="shared" si="0"/>
        <v>2902.31</v>
      </c>
      <c r="G22" s="23">
        <f>+'[2]6'!$L$45</f>
        <v>2944.8</v>
      </c>
      <c r="H22" s="23">
        <f t="shared" si="1"/>
        <v>7</v>
      </c>
      <c r="I22" s="23">
        <f t="shared" si="2"/>
        <v>10</v>
      </c>
      <c r="J22" s="23">
        <f t="shared" si="3"/>
        <v>2909.31</v>
      </c>
      <c r="K22" s="23">
        <f t="shared" si="4"/>
        <v>0.24060687929440316</v>
      </c>
      <c r="L22" s="23">
        <f t="shared" si="5"/>
        <v>0.33958163542515618</v>
      </c>
      <c r="M22" s="10">
        <v>0.35</v>
      </c>
      <c r="N22" s="23">
        <f t="shared" si="6"/>
        <v>10.182585</v>
      </c>
      <c r="O22" s="23">
        <f t="shared" si="7"/>
        <v>-0.23018851471955937</v>
      </c>
      <c r="P22" s="23">
        <f t="shared" si="8"/>
        <v>0.34372411327771873</v>
      </c>
      <c r="Q22" s="7">
        <v>0.2</v>
      </c>
      <c r="R22" s="6">
        <f t="shared" si="9"/>
        <v>0.58186199999999999</v>
      </c>
      <c r="S22" s="5"/>
      <c r="T22" s="5">
        <v>1</v>
      </c>
      <c r="U22" s="5"/>
      <c r="V22" s="5"/>
      <c r="W22" s="5"/>
      <c r="X22" s="5"/>
      <c r="Y22" s="5"/>
      <c r="Z22" s="5"/>
      <c r="AA22" s="5"/>
      <c r="AB22" s="4"/>
      <c r="AC22" s="4">
        <v>7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>
        <v>10</v>
      </c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f t="shared" si="36"/>
        <v>0</v>
      </c>
      <c r="BQ22" s="4">
        <f t="shared" si="36"/>
        <v>2909.3099999999995</v>
      </c>
      <c r="BR22" s="4">
        <f t="shared" si="36"/>
        <v>0</v>
      </c>
      <c r="BS22" s="4">
        <f t="shared" si="36"/>
        <v>0</v>
      </c>
      <c r="BT22" s="4">
        <f t="shared" si="36"/>
        <v>0</v>
      </c>
      <c r="BU22" s="4">
        <f t="shared" si="36"/>
        <v>0</v>
      </c>
      <c r="BV22" s="4">
        <f t="shared" si="36"/>
        <v>0</v>
      </c>
      <c r="BW22" s="4">
        <f t="shared" si="36"/>
        <v>0</v>
      </c>
      <c r="BX22" s="4">
        <f t="shared" si="36"/>
        <v>0</v>
      </c>
      <c r="BY22" s="4" t="str">
        <f t="shared" si="36"/>
        <v/>
      </c>
      <c r="BZ22" s="4">
        <f t="shared" si="36"/>
        <v>0</v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>
        <f t="shared" si="33"/>
        <v>0</v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6"/>
      <c r="DG22" s="75" t="s">
        <v>150</v>
      </c>
      <c r="DH22" s="5">
        <f t="shared" si="30"/>
        <v>577</v>
      </c>
      <c r="DI22" s="24">
        <v>5.03</v>
      </c>
      <c r="DJ22" s="23">
        <f t="shared" si="13"/>
        <v>2902.31</v>
      </c>
      <c r="DK22" s="23">
        <f t="shared" si="31"/>
        <v>2944.8</v>
      </c>
      <c r="DL22" s="23">
        <f t="shared" si="14"/>
        <v>7</v>
      </c>
      <c r="DM22" s="23">
        <f t="shared" si="15"/>
        <v>10</v>
      </c>
      <c r="DN22" s="23">
        <f t="shared" si="16"/>
        <v>2909.31</v>
      </c>
      <c r="DO22" s="23">
        <f t="shared" si="17"/>
        <v>0.24060687929440316</v>
      </c>
      <c r="DP22" s="23">
        <f t="shared" si="18"/>
        <v>0.33958163542515618</v>
      </c>
      <c r="DQ22" s="10">
        <v>0.35</v>
      </c>
      <c r="DR22" s="23">
        <f t="shared" si="19"/>
        <v>10.182585</v>
      </c>
      <c r="DS22" s="23">
        <f t="shared" si="20"/>
        <v>-0.23018851471955937</v>
      </c>
      <c r="DT22" s="23">
        <f t="shared" si="21"/>
        <v>0.34372411327771873</v>
      </c>
      <c r="DU22" s="7">
        <v>0.2</v>
      </c>
      <c r="DV22" s="6">
        <f t="shared" si="22"/>
        <v>0.58186199999999999</v>
      </c>
      <c r="DW22" s="5">
        <f t="shared" si="32"/>
        <v>0</v>
      </c>
      <c r="DX22" s="5">
        <f t="shared" si="32"/>
        <v>1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7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10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>
        <f t="shared" si="40"/>
        <v>0</v>
      </c>
      <c r="FU22" s="4">
        <f t="shared" si="40"/>
        <v>2909.3099999999995</v>
      </c>
      <c r="FV22" s="4">
        <f t="shared" si="40"/>
        <v>0</v>
      </c>
      <c r="FW22" s="4">
        <f t="shared" si="40"/>
        <v>0</v>
      </c>
      <c r="FX22" s="4">
        <f t="shared" si="40"/>
        <v>0</v>
      </c>
      <c r="FY22" s="4">
        <f t="shared" si="40"/>
        <v>0</v>
      </c>
      <c r="FZ22" s="4">
        <f t="shared" si="40"/>
        <v>0</v>
      </c>
      <c r="GA22" s="4">
        <f t="shared" si="40"/>
        <v>0</v>
      </c>
      <c r="GB22" s="4">
        <f t="shared" si="40"/>
        <v>0</v>
      </c>
      <c r="GC22" s="4" t="str">
        <f t="shared" si="40"/>
        <v/>
      </c>
      <c r="GD22" s="4">
        <f t="shared" si="40"/>
        <v>0</v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>
        <f t="shared" si="35"/>
        <v>0</v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8" t="s">
        <v>151</v>
      </c>
      <c r="C23" s="75" t="s">
        <v>152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8" t="s">
        <v>151</v>
      </c>
      <c r="DG23" s="75" t="s">
        <v>152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3" t="s">
        <v>153</v>
      </c>
      <c r="C24" s="75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3" t="s">
        <v>153</v>
      </c>
      <c r="DG24" s="75" t="s">
        <v>14</v>
      </c>
      <c r="DH24" s="5">
        <f t="shared" si="30"/>
        <v>500</v>
      </c>
      <c r="DI24" s="24">
        <v>5.03</v>
      </c>
      <c r="DJ24" s="23">
        <f t="shared" si="13"/>
        <v>2515</v>
      </c>
      <c r="DK24" s="23">
        <f t="shared" si="31"/>
        <v>2834.64</v>
      </c>
      <c r="DL24" s="23">
        <f t="shared" si="14"/>
        <v>59</v>
      </c>
      <c r="DM24" s="23">
        <f t="shared" si="15"/>
        <v>0</v>
      </c>
      <c r="DN24" s="23">
        <f t="shared" si="16"/>
        <v>2574</v>
      </c>
      <c r="DO24" s="23">
        <f t="shared" si="17"/>
        <v>2.2921522921522919</v>
      </c>
      <c r="DP24" s="23">
        <f t="shared" si="18"/>
        <v>0</v>
      </c>
      <c r="DQ24" s="10">
        <v>0.8</v>
      </c>
      <c r="DR24" s="23">
        <f t="shared" si="19"/>
        <v>20.592000000000002</v>
      </c>
      <c r="DS24" s="23">
        <f t="shared" si="20"/>
        <v>-1.4921522921522918</v>
      </c>
      <c r="DT24" s="23">
        <f t="shared" si="21"/>
        <v>0</v>
      </c>
      <c r="DU24" s="7">
        <v>0.5</v>
      </c>
      <c r="DV24" s="6">
        <f t="shared" si="22"/>
        <v>1.2869999999999999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4</v>
      </c>
      <c r="EG24" s="54">
        <f t="shared" si="32"/>
        <v>40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15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>
        <f t="shared" si="40"/>
        <v>0.15540015540015539</v>
      </c>
      <c r="FU24" s="4">
        <f t="shared" si="40"/>
        <v>1745.0847457627119</v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 t="str">
        <f t="shared" si="40"/>
        <v/>
      </c>
      <c r="GA24" s="4">
        <f t="shared" si="40"/>
        <v>0</v>
      </c>
      <c r="GB24" s="4">
        <f t="shared" si="40"/>
        <v>1165.5011655011656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>
        <f t="shared" si="35"/>
        <v>0</v>
      </c>
      <c r="GM24" s="4">
        <f t="shared" si="35"/>
        <v>0</v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>
        <f t="shared" si="35"/>
        <v>0</v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3"/>
      <c r="C25" s="75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3"/>
      <c r="DG25" s="75" t="s">
        <v>15</v>
      </c>
      <c r="DH25" s="5">
        <f t="shared" si="30"/>
        <v>504</v>
      </c>
      <c r="DI25" s="24">
        <v>5.03</v>
      </c>
      <c r="DJ25" s="23">
        <f t="shared" si="13"/>
        <v>2535.1200000000003</v>
      </c>
      <c r="DK25" s="23">
        <f t="shared" si="31"/>
        <v>2834.64</v>
      </c>
      <c r="DL25" s="23">
        <f t="shared" si="14"/>
        <v>64.2</v>
      </c>
      <c r="DM25" s="23">
        <f t="shared" si="15"/>
        <v>0</v>
      </c>
      <c r="DN25" s="23">
        <f t="shared" si="16"/>
        <v>2599.3200000000002</v>
      </c>
      <c r="DO25" s="23">
        <f t="shared" si="17"/>
        <v>2.4698767369927519</v>
      </c>
      <c r="DP25" s="23">
        <f t="shared" si="18"/>
        <v>0</v>
      </c>
      <c r="DQ25" s="10">
        <v>0.8</v>
      </c>
      <c r="DR25" s="23">
        <f t="shared" si="19"/>
        <v>20.794560000000001</v>
      </c>
      <c r="DS25" s="23">
        <f t="shared" si="20"/>
        <v>-1.6698767369927519</v>
      </c>
      <c r="DT25" s="23">
        <f t="shared" si="21"/>
        <v>0</v>
      </c>
      <c r="DU25" s="7">
        <v>0.5</v>
      </c>
      <c r="DV25" s="6">
        <f t="shared" si="22"/>
        <v>1.29966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2.2000000000000002</v>
      </c>
      <c r="EG25" s="54">
        <f t="shared" si="32"/>
        <v>13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49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>
        <f t="shared" si="40"/>
        <v>8.4637520582306142E-2</v>
      </c>
      <c r="FU25" s="4">
        <f t="shared" si="40"/>
        <v>526.34205607476633</v>
      </c>
      <c r="FV25" s="4" t="str">
        <f t="shared" si="40"/>
        <v/>
      </c>
      <c r="FW25" s="4">
        <f t="shared" si="40"/>
        <v>0</v>
      </c>
      <c r="FX25" s="4">
        <f t="shared" si="40"/>
        <v>0</v>
      </c>
      <c r="FY25" s="4">
        <f t="shared" si="40"/>
        <v>0</v>
      </c>
      <c r="FZ25" s="4" t="str">
        <f t="shared" si="40"/>
        <v/>
      </c>
      <c r="GA25" s="4">
        <f t="shared" si="40"/>
        <v>0</v>
      </c>
      <c r="GB25" s="4">
        <f t="shared" si="40"/>
        <v>3770.2168259390914</v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>
        <f t="shared" si="35"/>
        <v>0</v>
      </c>
      <c r="GM25" s="4">
        <f t="shared" si="35"/>
        <v>0</v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>
        <f t="shared" si="35"/>
        <v>0</v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04" t="s">
        <v>154</v>
      </c>
      <c r="C26" s="75" t="s">
        <v>155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04" t="s">
        <v>154</v>
      </c>
      <c r="DG26" s="75" t="s">
        <v>155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05"/>
      <c r="C27" s="75" t="s">
        <v>131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05"/>
      <c r="DG27" s="75" t="s">
        <v>131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05"/>
      <c r="C28" s="75" t="s">
        <v>145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05"/>
      <c r="DG28" s="75" t="s">
        <v>145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06"/>
      <c r="C29" s="75" t="s">
        <v>143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06"/>
      <c r="DG29" s="75" t="s">
        <v>143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4" t="s">
        <v>156</v>
      </c>
      <c r="C30" s="75" t="s">
        <v>132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4" t="s">
        <v>156</v>
      </c>
      <c r="DG30" s="75" t="s">
        <v>132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5"/>
      <c r="C31" s="75" t="s">
        <v>157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5"/>
      <c r="DG31" s="75" t="s">
        <v>157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5"/>
      <c r="C32" s="75" t="s">
        <v>145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5"/>
      <c r="DG32" s="75" t="s">
        <v>145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6"/>
      <c r="C33" s="75" t="s">
        <v>158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6"/>
      <c r="DG33" s="75" t="s">
        <v>158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4" t="s">
        <v>159</v>
      </c>
      <c r="C34" s="75" t="s">
        <v>141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4" t="s">
        <v>159</v>
      </c>
      <c r="DG34" s="75" t="s">
        <v>141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6"/>
      <c r="C35" s="75" t="s">
        <v>160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6"/>
      <c r="DG35" s="75" t="s">
        <v>160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S35+S186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6" t="s">
        <v>161</v>
      </c>
      <c r="C36" s="75" t="s">
        <v>162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6" t="s">
        <v>161</v>
      </c>
      <c r="DG36" s="75" t="s">
        <v>162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AN36+AN187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BC36+BC187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4" t="s">
        <v>163</v>
      </c>
      <c r="C37" s="75" t="s">
        <v>139</v>
      </c>
      <c r="D37" s="5"/>
      <c r="E37" s="22">
        <v>5.0449999999999999</v>
      </c>
      <c r="F37" s="23">
        <f t="shared" si="0"/>
        <v>0</v>
      </c>
      <c r="G37" s="23">
        <f>+'[2]7'!$L$34</f>
        <v>2519.5</v>
      </c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4" t="s">
        <v>163</v>
      </c>
      <c r="DG37" s="75" t="s">
        <v>139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2519.5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>
        <f t="shared" si="18"/>
        <v>0</v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AI37+AI188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customHeight="1">
      <c r="A38" s="60">
        <v>30601068</v>
      </c>
      <c r="B38" s="95"/>
      <c r="C38" s="75" t="s">
        <v>165</v>
      </c>
      <c r="D38" s="5">
        <v>284</v>
      </c>
      <c r="E38" s="22">
        <v>5.0449999999999999</v>
      </c>
      <c r="F38" s="23">
        <f t="shared" si="0"/>
        <v>1432.78</v>
      </c>
      <c r="G38" s="23">
        <f>+'[2]7'!$L$35</f>
        <v>2519.5</v>
      </c>
      <c r="H38" s="23">
        <f t="shared" si="1"/>
        <v>0</v>
      </c>
      <c r="I38" s="23">
        <f t="shared" si="2"/>
        <v>0</v>
      </c>
      <c r="J38" s="23">
        <f t="shared" si="3"/>
        <v>1432.78</v>
      </c>
      <c r="K38" s="23">
        <f t="shared" si="4"/>
        <v>0</v>
      </c>
      <c r="L38" s="23">
        <f t="shared" si="5"/>
        <v>0</v>
      </c>
      <c r="M38" s="10">
        <v>0.4</v>
      </c>
      <c r="N38" s="23">
        <f t="shared" si="6"/>
        <v>5.7311199999999998</v>
      </c>
      <c r="O38" s="23">
        <f t="shared" si="7"/>
        <v>0.4</v>
      </c>
      <c r="P38" s="23">
        <f t="shared" si="8"/>
        <v>0</v>
      </c>
      <c r="Q38" s="7">
        <v>0.3</v>
      </c>
      <c r="R38" s="6">
        <f t="shared" si="9"/>
        <v>0.42983399999999999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>
        <f t="shared" si="45"/>
        <v>0</v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>
        <f t="shared" si="45"/>
        <v>0</v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>
        <f t="shared" si="45"/>
        <v>0</v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5"/>
      <c r="DG38" s="75" t="s">
        <v>165</v>
      </c>
      <c r="DH38" s="5">
        <f t="shared" si="30"/>
        <v>284</v>
      </c>
      <c r="DI38" s="24">
        <v>5.0449999999999999</v>
      </c>
      <c r="DJ38" s="23">
        <f t="shared" si="13"/>
        <v>1432.78</v>
      </c>
      <c r="DK38" s="23">
        <f t="shared" si="31"/>
        <v>2519.5</v>
      </c>
      <c r="DL38" s="23">
        <f t="shared" si="14"/>
        <v>0</v>
      </c>
      <c r="DM38" s="23">
        <f t="shared" si="15"/>
        <v>0</v>
      </c>
      <c r="DN38" s="23">
        <f t="shared" si="16"/>
        <v>1432.78</v>
      </c>
      <c r="DO38" s="23">
        <f t="shared" si="17"/>
        <v>0</v>
      </c>
      <c r="DP38" s="23">
        <f t="shared" si="18"/>
        <v>0</v>
      </c>
      <c r="DQ38" s="10">
        <v>0.4</v>
      </c>
      <c r="DR38" s="23">
        <f t="shared" si="19"/>
        <v>5.7311199999999998</v>
      </c>
      <c r="DS38" s="23">
        <f t="shared" si="20"/>
        <v>0.4</v>
      </c>
      <c r="DT38" s="23">
        <f t="shared" si="21"/>
        <v>0</v>
      </c>
      <c r="DU38" s="7">
        <v>0.3</v>
      </c>
      <c r="DV38" s="6">
        <f t="shared" si="22"/>
        <v>0.42983399999999999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>
        <f t="shared" si="48"/>
        <v>0</v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>
        <f t="shared" si="48"/>
        <v>0</v>
      </c>
      <c r="FY38" s="4">
        <f t="shared" si="48"/>
        <v>0</v>
      </c>
      <c r="FZ38" s="4" t="str">
        <f t="shared" si="48"/>
        <v/>
      </c>
      <c r="GA38" s="4">
        <f t="shared" si="48"/>
        <v>0</v>
      </c>
      <c r="GB38" s="4">
        <f t="shared" si="48"/>
        <v>0</v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customHeight="1">
      <c r="A39" s="60">
        <v>30601069</v>
      </c>
      <c r="B39" s="95"/>
      <c r="C39" s="75" t="s">
        <v>166</v>
      </c>
      <c r="D39" s="5">
        <v>72</v>
      </c>
      <c r="E39" s="22">
        <v>5.0449999999999999</v>
      </c>
      <c r="F39" s="23">
        <f t="shared" si="0"/>
        <v>363.24</v>
      </c>
      <c r="G39" s="23">
        <f>+'[2]6'!$L$36</f>
        <v>1511.6999999999998</v>
      </c>
      <c r="H39" s="23">
        <f t="shared" si="1"/>
        <v>0</v>
      </c>
      <c r="I39" s="23">
        <f t="shared" si="2"/>
        <v>0</v>
      </c>
      <c r="J39" s="23">
        <f t="shared" si="3"/>
        <v>363.24</v>
      </c>
      <c r="K39" s="23">
        <f t="shared" si="4"/>
        <v>0</v>
      </c>
      <c r="L39" s="23">
        <f t="shared" si="5"/>
        <v>0</v>
      </c>
      <c r="M39" s="10">
        <v>0.4</v>
      </c>
      <c r="N39" s="23">
        <f t="shared" si="6"/>
        <v>1.4529600000000003</v>
      </c>
      <c r="O39" s="23">
        <f t="shared" si="7"/>
        <v>0.4</v>
      </c>
      <c r="P39" s="23">
        <f t="shared" si="8"/>
        <v>0</v>
      </c>
      <c r="Q39" s="7">
        <v>0.3</v>
      </c>
      <c r="R39" s="6">
        <f t="shared" si="9"/>
        <v>0.108972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45"/>
        <v>0</v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>
        <f t="shared" si="45"/>
        <v>0</v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>
        <f t="shared" si="45"/>
        <v>0</v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5"/>
      <c r="DG39" s="75" t="s">
        <v>166</v>
      </c>
      <c r="DH39" s="5">
        <f t="shared" si="30"/>
        <v>72</v>
      </c>
      <c r="DI39" s="24">
        <v>5.0449999999999999</v>
      </c>
      <c r="DJ39" s="23">
        <f t="shared" si="13"/>
        <v>363.24</v>
      </c>
      <c r="DK39" s="23">
        <f t="shared" si="31"/>
        <v>1511.6999999999998</v>
      </c>
      <c r="DL39" s="23">
        <f t="shared" si="14"/>
        <v>0</v>
      </c>
      <c r="DM39" s="23">
        <f t="shared" si="15"/>
        <v>0</v>
      </c>
      <c r="DN39" s="23">
        <f t="shared" si="16"/>
        <v>363.24</v>
      </c>
      <c r="DO39" s="23">
        <f t="shared" si="17"/>
        <v>0</v>
      </c>
      <c r="DP39" s="23">
        <f t="shared" si="18"/>
        <v>0</v>
      </c>
      <c r="DQ39" s="10">
        <v>0.4</v>
      </c>
      <c r="DR39" s="23">
        <f t="shared" si="19"/>
        <v>1.4529600000000003</v>
      </c>
      <c r="DS39" s="23">
        <f t="shared" si="20"/>
        <v>0.4</v>
      </c>
      <c r="DT39" s="23">
        <f t="shared" si="21"/>
        <v>0</v>
      </c>
      <c r="DU39" s="7">
        <v>0.3</v>
      </c>
      <c r="DV39" s="6">
        <f t="shared" si="22"/>
        <v>0.108972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>
        <f t="shared" si="48"/>
        <v>0</v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>
        <f t="shared" si="48"/>
        <v>0</v>
      </c>
      <c r="FY39" s="4">
        <f t="shared" si="48"/>
        <v>0</v>
      </c>
      <c r="FZ39" s="4" t="str">
        <f t="shared" si="48"/>
        <v/>
      </c>
      <c r="GA39" s="4">
        <f t="shared" si="48"/>
        <v>0</v>
      </c>
      <c r="GB39" s="4">
        <f t="shared" si="48"/>
        <v>0</v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customHeight="1">
      <c r="A40" s="60">
        <v>30601070</v>
      </c>
      <c r="B40" s="95"/>
      <c r="C40" s="75" t="s">
        <v>137</v>
      </c>
      <c r="D40" s="5">
        <f>589+360</f>
        <v>949</v>
      </c>
      <c r="E40" s="22">
        <v>5.0449999999999999</v>
      </c>
      <c r="F40" s="23">
        <f t="shared" si="0"/>
        <v>4787.7049999999999</v>
      </c>
      <c r="G40" s="23">
        <f>+'[2]6'!$L$37</f>
        <v>3527.2999999999997</v>
      </c>
      <c r="H40" s="23">
        <f t="shared" si="1"/>
        <v>0</v>
      </c>
      <c r="I40" s="23">
        <f t="shared" si="2"/>
        <v>0</v>
      </c>
      <c r="J40" s="23">
        <f t="shared" si="3"/>
        <v>4787.7049999999999</v>
      </c>
      <c r="K40" s="23">
        <f t="shared" si="4"/>
        <v>0</v>
      </c>
      <c r="L40" s="23">
        <f t="shared" si="5"/>
        <v>0</v>
      </c>
      <c r="M40" s="10">
        <v>0.4</v>
      </c>
      <c r="N40" s="23">
        <f t="shared" si="6"/>
        <v>19.15082</v>
      </c>
      <c r="O40" s="23">
        <f t="shared" si="7"/>
        <v>0.4</v>
      </c>
      <c r="P40" s="23">
        <f t="shared" si="8"/>
        <v>0.20886834088566442</v>
      </c>
      <c r="Q40" s="7">
        <v>0.3</v>
      </c>
      <c r="R40" s="6">
        <f t="shared" si="9"/>
        <v>1.4363115</v>
      </c>
      <c r="S40" s="5"/>
      <c r="T40" s="5"/>
      <c r="U40" s="5">
        <v>1</v>
      </c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>
        <f t="shared" si="45"/>
        <v>0</v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>
        <f t="shared" si="45"/>
        <v>0</v>
      </c>
      <c r="BU40" s="4">
        <f t="shared" si="45"/>
        <v>0</v>
      </c>
      <c r="BV40" s="4">
        <f t="shared" si="45"/>
        <v>0</v>
      </c>
      <c r="BW40" s="4">
        <f t="shared" si="45"/>
        <v>0</v>
      </c>
      <c r="BX40" s="4">
        <f t="shared" si="45"/>
        <v>0</v>
      </c>
      <c r="BY40" s="4" t="str">
        <f t="shared" si="45"/>
        <v/>
      </c>
      <c r="BZ40" s="4" t="str">
        <f t="shared" si="45"/>
        <v/>
      </c>
      <c r="CA40" s="4">
        <f t="shared" si="45"/>
        <v>0</v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5"/>
      <c r="DG40" s="75" t="s">
        <v>137</v>
      </c>
      <c r="DH40" s="5">
        <f t="shared" si="30"/>
        <v>949</v>
      </c>
      <c r="DI40" s="24">
        <v>5.0449999999999999</v>
      </c>
      <c r="DJ40" s="23">
        <f t="shared" si="13"/>
        <v>4787.7049999999999</v>
      </c>
      <c r="DK40" s="23">
        <f t="shared" si="31"/>
        <v>3527.2999999999997</v>
      </c>
      <c r="DL40" s="23">
        <f t="shared" si="14"/>
        <v>0</v>
      </c>
      <c r="DM40" s="23">
        <f t="shared" si="15"/>
        <v>0</v>
      </c>
      <c r="DN40" s="23">
        <f t="shared" si="16"/>
        <v>4787.7049999999999</v>
      </c>
      <c r="DO40" s="23">
        <f t="shared" si="17"/>
        <v>0</v>
      </c>
      <c r="DP40" s="23">
        <f t="shared" si="18"/>
        <v>0</v>
      </c>
      <c r="DQ40" s="10">
        <v>0.4</v>
      </c>
      <c r="DR40" s="23">
        <f t="shared" si="19"/>
        <v>19.15082</v>
      </c>
      <c r="DS40" s="23">
        <f t="shared" si="20"/>
        <v>0.4</v>
      </c>
      <c r="DT40" s="23">
        <f t="shared" si="21"/>
        <v>0.20886834088566442</v>
      </c>
      <c r="DU40" s="7">
        <v>0.3</v>
      </c>
      <c r="DV40" s="6">
        <f t="shared" si="22"/>
        <v>1.4363115</v>
      </c>
      <c r="DW40" s="5">
        <f t="shared" si="43"/>
        <v>0</v>
      </c>
      <c r="DX40" s="5">
        <f t="shared" si="43"/>
        <v>0</v>
      </c>
      <c r="DY40" s="5">
        <f t="shared" si="43"/>
        <v>1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>
        <f t="shared" si="48"/>
        <v>0</v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>
        <f t="shared" si="48"/>
        <v>0</v>
      </c>
      <c r="FY40" s="4">
        <f t="shared" si="48"/>
        <v>0</v>
      </c>
      <c r="FZ40" s="4">
        <f t="shared" si="48"/>
        <v>0</v>
      </c>
      <c r="GA40" s="4">
        <f t="shared" si="48"/>
        <v>0</v>
      </c>
      <c r="GB40" s="4">
        <f t="shared" si="48"/>
        <v>0</v>
      </c>
      <c r="GC40" s="4" t="str">
        <f t="shared" si="48"/>
        <v/>
      </c>
      <c r="GD40" s="4" t="str">
        <f t="shared" si="48"/>
        <v/>
      </c>
      <c r="GE40" s="4">
        <f t="shared" si="48"/>
        <v>0</v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4" t="s">
        <v>167</v>
      </c>
      <c r="C41" s="75" t="s">
        <v>168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4" t="s">
        <v>167</v>
      </c>
      <c r="DG41" s="75" t="s">
        <v>168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5"/>
      <c r="C42" s="75" t="s">
        <v>143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5"/>
      <c r="DG42" s="75" t="s">
        <v>143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4" t="s">
        <v>169</v>
      </c>
      <c r="C43" s="75" t="s">
        <v>143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4" t="s">
        <v>169</v>
      </c>
      <c r="DG43" s="75" t="s">
        <v>143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6"/>
      <c r="C44" s="75" t="s">
        <v>141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6"/>
      <c r="DG44" s="75" t="s">
        <v>141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30101072</v>
      </c>
      <c r="B45" s="95" t="s">
        <v>170</v>
      </c>
      <c r="C45" s="75" t="s">
        <v>158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0">
        <v>30101072</v>
      </c>
      <c r="DF45" s="95" t="s">
        <v>170</v>
      </c>
      <c r="DG45" s="75" t="s">
        <v>158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30101073</v>
      </c>
      <c r="B46" s="96"/>
      <c r="C46" s="75" t="s">
        <v>171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0">
        <v>30101073</v>
      </c>
      <c r="DF46" s="96"/>
      <c r="DG46" s="75" t="s">
        <v>171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30100001</v>
      </c>
      <c r="B47" s="95" t="s">
        <v>172</v>
      </c>
      <c r="C47" s="75" t="s">
        <v>158</v>
      </c>
      <c r="D47" s="5"/>
      <c r="E47" s="22">
        <v>5.0599999999999996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0.3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30100001</v>
      </c>
      <c r="DF47" s="95" t="s">
        <v>172</v>
      </c>
      <c r="DG47" s="75" t="s">
        <v>158</v>
      </c>
      <c r="DH47" s="5">
        <f t="shared" si="30"/>
        <v>0</v>
      </c>
      <c r="DI47" s="24">
        <v>5.0599999999999996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0.7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0.3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30100002</v>
      </c>
      <c r="B48" s="96"/>
      <c r="C48" s="75" t="s">
        <v>171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30100002</v>
      </c>
      <c r="DF48" s="96"/>
      <c r="DG48" s="75" t="s">
        <v>171</v>
      </c>
      <c r="DH48" s="5">
        <f t="shared" si="30"/>
        <v>185</v>
      </c>
      <c r="DI48" s="24">
        <v>5.0599999999999996</v>
      </c>
      <c r="DJ48" s="23">
        <f t="shared" si="13"/>
        <v>936.09999999999991</v>
      </c>
      <c r="DK48" s="23">
        <f t="shared" si="31"/>
        <v>960</v>
      </c>
      <c r="DL48" s="23">
        <f t="shared" si="14"/>
        <v>3.6</v>
      </c>
      <c r="DM48" s="23">
        <f t="shared" si="15"/>
        <v>0</v>
      </c>
      <c r="DN48" s="23">
        <f t="shared" si="16"/>
        <v>939.69999999999993</v>
      </c>
      <c r="DO48" s="23">
        <f t="shared" si="17"/>
        <v>0.38310098967755674</v>
      </c>
      <c r="DP48" s="23">
        <f t="shared" si="18"/>
        <v>0</v>
      </c>
      <c r="DQ48" s="10">
        <v>0.7</v>
      </c>
      <c r="DR48" s="23">
        <f t="shared" si="19"/>
        <v>6.5778999999999996</v>
      </c>
      <c r="DS48" s="23">
        <f t="shared" si="20"/>
        <v>0.31689901032244322</v>
      </c>
      <c r="DT48" s="23">
        <f t="shared" si="21"/>
        <v>0</v>
      </c>
      <c r="DU48" s="7">
        <v>0.3</v>
      </c>
      <c r="DV48" s="6">
        <f t="shared" si="22"/>
        <v>0.28190999999999999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3.6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>
        <f t="shared" si="48"/>
        <v>0</v>
      </c>
      <c r="FU48" s="4">
        <f t="shared" si="48"/>
        <v>939.69999999999982</v>
      </c>
      <c r="FV48" s="4" t="str">
        <f t="shared" si="48"/>
        <v/>
      </c>
      <c r="FW48" s="4">
        <f t="shared" si="48"/>
        <v>0</v>
      </c>
      <c r="FX48" s="4">
        <f t="shared" si="48"/>
        <v>0</v>
      </c>
      <c r="FY48" s="4">
        <f t="shared" si="48"/>
        <v>0</v>
      </c>
      <c r="FZ48" s="4" t="str">
        <f t="shared" si="48"/>
        <v/>
      </c>
      <c r="GA48" s="4">
        <f t="shared" si="48"/>
        <v>0</v>
      </c>
      <c r="GB48" s="4">
        <f t="shared" si="48"/>
        <v>0</v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>
        <f t="shared" si="44"/>
        <v>0</v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30101068</v>
      </c>
      <c r="B49" s="95" t="s">
        <v>173</v>
      </c>
      <c r="C49" s="75" t="s">
        <v>174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0.5</v>
      </c>
      <c r="N49" s="23">
        <f t="shared" si="6"/>
        <v>0</v>
      </c>
      <c r="O49" s="23">
        <f t="shared" si="7"/>
        <v>0.5</v>
      </c>
      <c r="P49" s="23" t="str">
        <f t="shared" si="8"/>
        <v/>
      </c>
      <c r="Q49" s="7">
        <v>0.5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30101068</v>
      </c>
      <c r="DF49" s="95" t="s">
        <v>173</v>
      </c>
      <c r="DG49" s="75" t="s">
        <v>174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0.5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0.5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30101071</v>
      </c>
      <c r="B50" s="96"/>
      <c r="C50" s="75" t="s">
        <v>16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30101071</v>
      </c>
      <c r="DF50" s="96"/>
      <c r="DG50" s="75" t="s">
        <v>16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0.5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0.5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AH50+AH201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0">
        <v>30200006</v>
      </c>
      <c r="B51" s="94" t="s">
        <v>175</v>
      </c>
      <c r="C51" s="75" t="s">
        <v>176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1.2</v>
      </c>
      <c r="N51" s="23">
        <f t="shared" si="6"/>
        <v>0</v>
      </c>
      <c r="O51" s="23">
        <f t="shared" si="7"/>
        <v>1.2</v>
      </c>
      <c r="P51" s="23" t="str">
        <f t="shared" si="8"/>
        <v/>
      </c>
      <c r="Q51" s="7">
        <v>1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1">
        <v>30200006</v>
      </c>
      <c r="DF51" s="94" t="s">
        <v>175</v>
      </c>
      <c r="DG51" s="75" t="s">
        <v>176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1.2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</v>
      </c>
      <c r="DV51" s="6">
        <f t="shared" si="22"/>
        <v>0</v>
      </c>
      <c r="DW51" s="5">
        <f t="shared" ref="DW51:EK114" si="55">S51+S202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30200005</v>
      </c>
      <c r="B52" s="96"/>
      <c r="C52" s="75" t="s">
        <v>168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0.6</v>
      </c>
      <c r="N52" s="23">
        <f t="shared" si="6"/>
        <v>0</v>
      </c>
      <c r="O52" s="23">
        <f t="shared" si="7"/>
        <v>0.6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30200005</v>
      </c>
      <c r="DF52" s="96"/>
      <c r="DG52" s="75" t="s">
        <v>168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0.6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2">
        <v>30100063</v>
      </c>
      <c r="B53" s="94" t="s">
        <v>177</v>
      </c>
      <c r="C53" s="75" t="s">
        <v>178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0.8</v>
      </c>
      <c r="N53" s="23">
        <f t="shared" si="6"/>
        <v>0</v>
      </c>
      <c r="O53" s="23">
        <f t="shared" si="7"/>
        <v>0.8</v>
      </c>
      <c r="P53" s="23" t="str">
        <f t="shared" si="8"/>
        <v/>
      </c>
      <c r="Q53" s="7">
        <v>1.2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3">
        <v>30100063</v>
      </c>
      <c r="DF53" s="94" t="s">
        <v>177</v>
      </c>
      <c r="DG53" s="75" t="s">
        <v>178</v>
      </c>
      <c r="DH53" s="5">
        <f t="shared" si="30"/>
        <v>0</v>
      </c>
      <c r="DI53" s="24">
        <v>5.05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0.8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1.2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30100061</v>
      </c>
      <c r="B54" s="96"/>
      <c r="C54" s="75" t="s">
        <v>179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1</v>
      </c>
      <c r="N54" s="23">
        <f t="shared" si="6"/>
        <v>0</v>
      </c>
      <c r="O54" s="23">
        <f t="shared" si="7"/>
        <v>1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30100061</v>
      </c>
      <c r="DF54" s="96"/>
      <c r="DG54" s="75" t="s">
        <v>179</v>
      </c>
      <c r="DH54" s="5">
        <f t="shared" si="30"/>
        <v>0</v>
      </c>
      <c r="DI54" s="24">
        <v>5.05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1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1.2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30200001</v>
      </c>
      <c r="B55" s="78" t="s">
        <v>180</v>
      </c>
      <c r="C55" s="75" t="s">
        <v>176</v>
      </c>
      <c r="D55" s="5"/>
      <c r="E55" s="22">
        <v>5.0599999999999996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30200001</v>
      </c>
      <c r="DF55" s="78" t="s">
        <v>180</v>
      </c>
      <c r="DG55" s="75" t="s">
        <v>176</v>
      </c>
      <c r="DH55" s="5">
        <f t="shared" si="30"/>
        <v>0</v>
      </c>
      <c r="DI55" s="24">
        <v>5.0599999999999996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AL55+AL206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 t="str">
        <f t="shared" si="60"/>
        <v/>
      </c>
      <c r="FU55" s="4" t="str">
        <f t="shared" si="60"/>
        <v/>
      </c>
      <c r="FV55" s="4" t="str">
        <f t="shared" si="60"/>
        <v/>
      </c>
      <c r="FW55" s="4">
        <f t="shared" si="57"/>
        <v>0</v>
      </c>
      <c r="FX55" s="4" t="str">
        <f t="shared" si="57"/>
        <v/>
      </c>
      <c r="FY55" s="4" t="str">
        <f t="shared" si="57"/>
        <v/>
      </c>
      <c r="FZ55" s="4" t="str">
        <f t="shared" si="57"/>
        <v/>
      </c>
      <c r="GA55" s="4">
        <f t="shared" si="57"/>
        <v>0</v>
      </c>
      <c r="GB55" s="4" t="str">
        <f t="shared" si="57"/>
        <v/>
      </c>
      <c r="GC55" s="4" t="str">
        <f t="shared" si="57"/>
        <v/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 t="str">
        <f t="shared" si="57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30100007</v>
      </c>
      <c r="B56" s="94" t="s">
        <v>181</v>
      </c>
      <c r="C56" s="75" t="s">
        <v>168</v>
      </c>
      <c r="D56" s="5"/>
      <c r="E56" s="22">
        <v>5.09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30100007</v>
      </c>
      <c r="DF56" s="94" t="s">
        <v>181</v>
      </c>
      <c r="DG56" s="75" t="s">
        <v>168</v>
      </c>
      <c r="DH56" s="5">
        <f t="shared" si="30"/>
        <v>0</v>
      </c>
      <c r="DI56" s="24">
        <v>5.09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30200002</v>
      </c>
      <c r="B57" s="96"/>
      <c r="C57" s="75" t="s">
        <v>176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30200002</v>
      </c>
      <c r="DF57" s="96"/>
      <c r="DG57" s="75" t="s">
        <v>176</v>
      </c>
      <c r="DH57" s="5">
        <f t="shared" si="30"/>
        <v>0</v>
      </c>
      <c r="DI57" s="24">
        <v>5.09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BL57+BL208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30100009</v>
      </c>
      <c r="B58" s="94" t="s">
        <v>182</v>
      </c>
      <c r="C58" s="75" t="s">
        <v>168</v>
      </c>
      <c r="D58" s="5"/>
      <c r="E58" s="22">
        <v>5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0.8</v>
      </c>
      <c r="N58" s="23">
        <f t="shared" si="6"/>
        <v>0</v>
      </c>
      <c r="O58" s="23">
        <f t="shared" si="7"/>
        <v>0.8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30100009</v>
      </c>
      <c r="DF58" s="94" t="s">
        <v>182</v>
      </c>
      <c r="DG58" s="75" t="s">
        <v>168</v>
      </c>
      <c r="DH58" s="5">
        <f t="shared" si="30"/>
        <v>0</v>
      </c>
      <c r="DI58" s="24">
        <v>5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0.8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BD58+BD209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30200004</v>
      </c>
      <c r="B59" s="96"/>
      <c r="C59" s="75" t="s">
        <v>176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1.2</v>
      </c>
      <c r="N59" s="23">
        <f t="shared" si="6"/>
        <v>0</v>
      </c>
      <c r="O59" s="23">
        <f t="shared" si="7"/>
        <v>1.2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30200004</v>
      </c>
      <c r="DF59" s="96"/>
      <c r="DG59" s="75" t="s">
        <v>176</v>
      </c>
      <c r="DH59" s="5">
        <f t="shared" si="30"/>
        <v>1229</v>
      </c>
      <c r="DI59" s="24">
        <v>5</v>
      </c>
      <c r="DJ59" s="23">
        <f t="shared" si="13"/>
        <v>6145</v>
      </c>
      <c r="DK59" s="23">
        <f t="shared" si="31"/>
        <v>6180</v>
      </c>
      <c r="DL59" s="23">
        <f t="shared" si="14"/>
        <v>22.2</v>
      </c>
      <c r="DM59" s="23">
        <f t="shared" si="15"/>
        <v>0</v>
      </c>
      <c r="DN59" s="23">
        <f t="shared" si="16"/>
        <v>6167.2</v>
      </c>
      <c r="DO59" s="23">
        <f t="shared" si="17"/>
        <v>0.35996886755740043</v>
      </c>
      <c r="DP59" s="23">
        <f t="shared" si="18"/>
        <v>0</v>
      </c>
      <c r="DQ59" s="10">
        <v>1.2</v>
      </c>
      <c r="DR59" s="23">
        <f t="shared" si="19"/>
        <v>74.006399999999999</v>
      </c>
      <c r="DS59" s="23">
        <f t="shared" si="20"/>
        <v>0.84003113244259953</v>
      </c>
      <c r="DT59" s="23">
        <f t="shared" si="21"/>
        <v>0.6485925541574783</v>
      </c>
      <c r="DU59" s="7">
        <v>1</v>
      </c>
      <c r="DV59" s="6">
        <f t="shared" si="22"/>
        <v>6.1672000000000002</v>
      </c>
      <c r="DW59" s="5">
        <f t="shared" si="55"/>
        <v>2</v>
      </c>
      <c r="DX59" s="5">
        <f t="shared" si="55"/>
        <v>0</v>
      </c>
      <c r="DY59" s="5">
        <f t="shared" si="55"/>
        <v>0</v>
      </c>
      <c r="DZ59" s="5">
        <f t="shared" si="55"/>
        <v>1</v>
      </c>
      <c r="EA59" s="5">
        <f t="shared" si="55"/>
        <v>1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6.8</v>
      </c>
      <c r="EG59" s="54">
        <f t="shared" si="55"/>
        <v>5.6</v>
      </c>
      <c r="EH59" s="54">
        <f t="shared" si="55"/>
        <v>0</v>
      </c>
      <c r="EI59" s="54">
        <f t="shared" si="55"/>
        <v>0</v>
      </c>
      <c r="EJ59" s="54">
        <f t="shared" si="55"/>
        <v>6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3.8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>
        <f t="shared" si="60"/>
        <v>0.11026073420677132</v>
      </c>
      <c r="FU59" s="4">
        <f t="shared" si="60"/>
        <v>1555.6900900900901</v>
      </c>
      <c r="FV59" s="4" t="str">
        <f t="shared" si="60"/>
        <v/>
      </c>
      <c r="FW59" s="4">
        <f t="shared" si="57"/>
        <v>0</v>
      </c>
      <c r="FX59" s="4">
        <f t="shared" si="57"/>
        <v>8.1074069269684781</v>
      </c>
      <c r="FY59" s="4">
        <f t="shared" si="57"/>
        <v>0</v>
      </c>
      <c r="FZ59" s="4">
        <f t="shared" si="57"/>
        <v>0</v>
      </c>
      <c r="GA59" s="4">
        <f t="shared" si="57"/>
        <v>0</v>
      </c>
      <c r="GB59" s="4">
        <f t="shared" si="57"/>
        <v>0</v>
      </c>
      <c r="GC59" s="4">
        <f t="shared" si="57"/>
        <v>0</v>
      </c>
      <c r="GD59" s="4" t="str">
        <f t="shared" si="57"/>
        <v/>
      </c>
      <c r="GE59" s="4" t="str">
        <f t="shared" si="57"/>
        <v/>
      </c>
      <c r="GF59" s="4">
        <f t="shared" si="57"/>
        <v>0</v>
      </c>
      <c r="GG59" s="4">
        <f t="shared" si="57"/>
        <v>0</v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>
        <f t="shared" si="57"/>
        <v>0</v>
      </c>
      <c r="GM59" s="4">
        <f t="shared" si="61"/>
        <v>0</v>
      </c>
      <c r="GN59" s="4" t="str">
        <f t="shared" si="61"/>
        <v/>
      </c>
      <c r="GO59" s="4" t="str">
        <f t="shared" si="61"/>
        <v/>
      </c>
      <c r="GP59" s="4">
        <f t="shared" si="61"/>
        <v>0</v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>
        <f t="shared" si="61"/>
        <v>0</v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30400012</v>
      </c>
      <c r="B60" s="94" t="s">
        <v>183</v>
      </c>
      <c r="C60" s="75" t="s">
        <v>141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30400012</v>
      </c>
      <c r="DF60" s="94" t="s">
        <v>183</v>
      </c>
      <c r="DG60" s="75" t="s">
        <v>141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30400011</v>
      </c>
      <c r="B61" s="95"/>
      <c r="C61" s="75" t="s">
        <v>158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30400011</v>
      </c>
      <c r="DF61" s="95"/>
      <c r="DG61" s="75" t="s">
        <v>158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30400010</v>
      </c>
      <c r="B62" s="95"/>
      <c r="C62" s="78" t="s">
        <v>131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30400010</v>
      </c>
      <c r="DF62" s="95"/>
      <c r="DG62" s="78" t="s">
        <v>131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0.3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1" customFormat="1" ht="15" hidden="1" customHeight="1">
      <c r="A63" s="60">
        <v>30400009</v>
      </c>
      <c r="B63" s="96"/>
      <c r="C63" s="78" t="s">
        <v>166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30400009</v>
      </c>
      <c r="DF63" s="96"/>
      <c r="DG63" s="78" t="s">
        <v>166</v>
      </c>
      <c r="DH63" s="5">
        <f t="shared" si="30"/>
        <v>0</v>
      </c>
      <c r="DI63" s="24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10">
        <v>0.3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7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30400013</v>
      </c>
      <c r="B64" s="94" t="s">
        <v>184</v>
      </c>
      <c r="C64" s="75" t="s">
        <v>174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0.5</v>
      </c>
      <c r="N64" s="23">
        <f t="shared" si="6"/>
        <v>0</v>
      </c>
      <c r="O64" s="23">
        <f t="shared" si="7"/>
        <v>0.5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30400013</v>
      </c>
      <c r="DF64" s="94" t="s">
        <v>184</v>
      </c>
      <c r="DG64" s="75" t="s">
        <v>174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0.5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9" customFormat="1" ht="15" hidden="1" customHeight="1">
      <c r="A65" s="60">
        <v>30400015</v>
      </c>
      <c r="B65" s="96"/>
      <c r="C65" s="29" t="s">
        <v>18</v>
      </c>
      <c r="D65" s="5"/>
      <c r="E65" s="22">
        <v>5.03</v>
      </c>
      <c r="F65" s="23">
        <f t="shared" si="0"/>
        <v>0</v>
      </c>
      <c r="G65" s="4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3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2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30400015</v>
      </c>
      <c r="DF65" s="96"/>
      <c r="DG65" s="29" t="s">
        <v>18</v>
      </c>
      <c r="DH65" s="5">
        <f t="shared" si="30"/>
        <v>0</v>
      </c>
      <c r="DI65" s="22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3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2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30400014</v>
      </c>
      <c r="B66" s="97" t="s">
        <v>185</v>
      </c>
      <c r="C66" s="75" t="s">
        <v>141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30400014</v>
      </c>
      <c r="DF66" s="97" t="s">
        <v>185</v>
      </c>
      <c r="DG66" s="75" t="s">
        <v>141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0.4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30400016</v>
      </c>
      <c r="B67" s="98"/>
      <c r="C67" s="75" t="s">
        <v>165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30400016</v>
      </c>
      <c r="DF67" s="98"/>
      <c r="DG67" s="75" t="s">
        <v>165</v>
      </c>
      <c r="DH67" s="5">
        <f t="shared" si="30"/>
        <v>90</v>
      </c>
      <c r="DI67" s="24">
        <v>5.03</v>
      </c>
      <c r="DJ67" s="23">
        <f t="shared" si="13"/>
        <v>452.70000000000005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452.70000000000005</v>
      </c>
      <c r="DO67" s="23">
        <f t="shared" si="17"/>
        <v>0</v>
      </c>
      <c r="DP67" s="23" t="str">
        <f t="shared" si="18"/>
        <v/>
      </c>
      <c r="DQ67" s="10">
        <v>0.4</v>
      </c>
      <c r="DR67" s="23">
        <f t="shared" si="19"/>
        <v>1.8108000000000004</v>
      </c>
      <c r="DS67" s="23" t="str">
        <f t="shared" si="20"/>
        <v/>
      </c>
      <c r="DT67" s="23">
        <f t="shared" si="21"/>
        <v>2.2089684117517119</v>
      </c>
      <c r="DU67" s="7">
        <v>0.1</v>
      </c>
      <c r="DV67" s="6">
        <f t="shared" si="22"/>
        <v>4.5270000000000012E-2</v>
      </c>
      <c r="DW67" s="5">
        <f t="shared" si="55"/>
        <v>1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>
        <f t="shared" si="60"/>
        <v>0</v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>
        <f t="shared" si="57"/>
        <v>0</v>
      </c>
      <c r="FY67" s="4" t="str">
        <f t="shared" si="57"/>
        <v/>
      </c>
      <c r="FZ67" s="4">
        <f t="shared" si="57"/>
        <v>0</v>
      </c>
      <c r="GA67" s="4">
        <f t="shared" si="57"/>
        <v>0</v>
      </c>
      <c r="GB67" s="4">
        <f t="shared" si="57"/>
        <v>0</v>
      </c>
      <c r="GC67" s="4">
        <f t="shared" si="57"/>
        <v>0</v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30400017</v>
      </c>
      <c r="B68" s="99"/>
      <c r="C68" s="75" t="s">
        <v>178</v>
      </c>
      <c r="D68" s="5"/>
      <c r="E68" s="22">
        <v>5.03</v>
      </c>
      <c r="F68" s="23">
        <f t="shared" si="0"/>
        <v>0</v>
      </c>
      <c r="G68" s="23"/>
      <c r="H68" s="23">
        <f t="shared" ref="H68:H131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0.5</v>
      </c>
      <c r="N68" s="23">
        <f t="shared" ref="N68:N131" si="70">J68*M68/100</f>
        <v>0</v>
      </c>
      <c r="O68" s="23">
        <f t="shared" ref="O68:O131" si="71">IF(ISERROR(M68-K68-L68),"",(M68-K68-L68))</f>
        <v>0.5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si="9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3">IF(ISERROR(AR68/Z68*100),"",(AR68/Z68*100))</f>
        <v/>
      </c>
      <c r="CG68" s="4" t="str">
        <f t="shared" si="73"/>
        <v/>
      </c>
      <c r="CH68" s="4" t="str">
        <f t="shared" si="73"/>
        <v/>
      </c>
      <c r="CI68" s="4" t="str">
        <f t="shared" si="73"/>
        <v/>
      </c>
      <c r="CJ68" s="4" t="str">
        <f t="shared" si="73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30400017</v>
      </c>
      <c r="DF68" s="99"/>
      <c r="DG68" s="75" t="s">
        <v>178</v>
      </c>
      <c r="DH68" s="5">
        <f t="shared" si="30"/>
        <v>0</v>
      </c>
      <c r="DI68" s="24">
        <v>5.03</v>
      </c>
      <c r="DJ68" s="23">
        <f t="shared" ref="DJ68:DJ131" si="74">DI68*DH68</f>
        <v>0</v>
      </c>
      <c r="DK68" s="23">
        <f t="shared" si="31"/>
        <v>3608.1</v>
      </c>
      <c r="DL68" s="23">
        <f t="shared" ref="DL68:DL131" si="75">SUM(EF68:FE68)</f>
        <v>0</v>
      </c>
      <c r="DM68" s="23">
        <f t="shared" ref="DM68:DM131" si="76">SUM(FF68:FS68)</f>
        <v>0</v>
      </c>
      <c r="DN68" s="23">
        <f t="shared" ref="DN68:DN131" si="77">DJ68+DL68</f>
        <v>0</v>
      </c>
      <c r="DO68" s="23" t="str">
        <f t="shared" ref="DO68:DO131" si="78">IF(ISERROR(DL68/DN68*100),"",(DL68/DN68*100))</f>
        <v/>
      </c>
      <c r="DP68" s="23">
        <f t="shared" ref="DP68:DP131" si="79">IF(ISERROR(DM68/DK68*100),"",(DM68/DK68*100))</f>
        <v>0</v>
      </c>
      <c r="DQ68" s="10">
        <v>0.5</v>
      </c>
      <c r="DR68" s="23">
        <f t="shared" ref="DR68:DR131" si="80">DN68*DQ68/100</f>
        <v>0</v>
      </c>
      <c r="DS68" s="23" t="str">
        <f t="shared" ref="DS68:DS131" si="81">IF(ISERROR(DQ68-DO68-DP68),"",(DQ68-DO68-DP68))</f>
        <v/>
      </c>
      <c r="DT68" s="23" t="str">
        <f t="shared" ref="DT68:DT131" si="82">IF(ISERROR((DW68+DX68+DY68+DZ68+EA68+EB68+EC68+ED68+EE68)/DN68*1000),"",((DW68+DX68+DY68+DZ68+EA68+EB68+EC68+ED68+EE68)/DN68*1000))</f>
        <v/>
      </c>
      <c r="DU68" s="7">
        <v>0.1</v>
      </c>
      <c r="DV68" s="6">
        <f t="shared" si="22"/>
        <v>0</v>
      </c>
      <c r="DW68" s="5">
        <f t="shared" ref="DW68:EK131" si="83">S68+S219</f>
        <v>0</v>
      </c>
      <c r="DX68" s="5">
        <f t="shared" si="83"/>
        <v>0</v>
      </c>
      <c r="DY68" s="5">
        <f t="shared" si="83"/>
        <v>0</v>
      </c>
      <c r="DZ68" s="5">
        <f t="shared" si="83"/>
        <v>0</v>
      </c>
      <c r="EA68" s="5">
        <f t="shared" si="83"/>
        <v>0</v>
      </c>
      <c r="EB68" s="5">
        <f t="shared" si="83"/>
        <v>0</v>
      </c>
      <c r="EC68" s="5">
        <f t="shared" si="83"/>
        <v>0</v>
      </c>
      <c r="ED68" s="5">
        <f t="shared" si="83"/>
        <v>0</v>
      </c>
      <c r="EE68" s="5">
        <f t="shared" si="83"/>
        <v>0</v>
      </c>
      <c r="EF68" s="54">
        <f t="shared" si="83"/>
        <v>0</v>
      </c>
      <c r="EG68" s="54">
        <f t="shared" si="83"/>
        <v>0</v>
      </c>
      <c r="EH68" s="54">
        <f t="shared" si="83"/>
        <v>0</v>
      </c>
      <c r="EI68" s="54">
        <f t="shared" si="83"/>
        <v>0</v>
      </c>
      <c r="EJ68" s="54">
        <f t="shared" si="83"/>
        <v>0</v>
      </c>
      <c r="EK68" s="54">
        <f t="shared" si="83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4">IF(ISERROR(EV68/ED68*100),"",(EV68/ED68*100))</f>
        <v/>
      </c>
      <c r="GK68" s="4" t="str">
        <f t="shared" si="84"/>
        <v/>
      </c>
      <c r="GL68" s="4" t="str">
        <f t="shared" si="84"/>
        <v/>
      </c>
      <c r="GM68" s="4" t="str">
        <f t="shared" si="84"/>
        <v/>
      </c>
      <c r="GN68" s="4" t="str">
        <f t="shared" si="84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30600002</v>
      </c>
      <c r="B69" s="94" t="s">
        <v>186</v>
      </c>
      <c r="C69" s="38" t="s">
        <v>131</v>
      </c>
      <c r="D69" s="5"/>
      <c r="E69" s="53">
        <v>5.03</v>
      </c>
      <c r="F69" s="23">
        <f t="shared" si="0"/>
        <v>0</v>
      </c>
      <c r="G69" s="23"/>
      <c r="H69" s="23">
        <f t="shared" ref="H69:H132" si="85">SUM(AB69:BA69)</f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 t="str">
        <f t="shared" si="69"/>
        <v>0</v>
      </c>
      <c r="M69" s="10">
        <v>0.2</v>
      </c>
      <c r="N69" s="23">
        <f t="shared" si="70"/>
        <v>0</v>
      </c>
      <c r="O69" s="23">
        <f t="shared" si="71"/>
        <v>0.2</v>
      </c>
      <c r="P69" s="23" t="str">
        <f t="shared" si="72"/>
        <v/>
      </c>
      <c r="Q69" s="7">
        <v>0.1</v>
      </c>
      <c r="R69" s="6">
        <f t="shared" si="9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3"/>
        <v/>
      </c>
      <c r="CE69" s="4" t="str">
        <f t="shared" si="73"/>
        <v/>
      </c>
      <c r="CF69" s="4" t="str">
        <f t="shared" si="73"/>
        <v/>
      </c>
      <c r="CG69" s="4" t="str">
        <f t="shared" si="73"/>
        <v/>
      </c>
      <c r="CH69" s="4" t="str">
        <f t="shared" si="73"/>
        <v/>
      </c>
      <c r="CI69" s="4" t="str">
        <f t="shared" si="73"/>
        <v/>
      </c>
      <c r="CJ69" s="4" t="str">
        <f t="shared" si="73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30600002</v>
      </c>
      <c r="DF69" s="94" t="s">
        <v>186</v>
      </c>
      <c r="DG69" s="38" t="s">
        <v>131</v>
      </c>
      <c r="DH69" s="5">
        <f t="shared" ref="DH69:DH132" si="86">D69+D220</f>
        <v>0</v>
      </c>
      <c r="DI69" s="39">
        <v>5.03</v>
      </c>
      <c r="DJ69" s="23">
        <f t="shared" si="74"/>
        <v>0</v>
      </c>
      <c r="DK69" s="23">
        <f t="shared" ref="DK69:DK132" si="87">G69+G220</f>
        <v>0</v>
      </c>
      <c r="DL69" s="23">
        <f t="shared" si="75"/>
        <v>0</v>
      </c>
      <c r="DM69" s="23">
        <f t="shared" si="76"/>
        <v>0</v>
      </c>
      <c r="DN69" s="23">
        <f t="shared" si="77"/>
        <v>0</v>
      </c>
      <c r="DO69" s="23" t="str">
        <f t="shared" si="78"/>
        <v/>
      </c>
      <c r="DP69" s="23" t="str">
        <f t="shared" si="79"/>
        <v/>
      </c>
      <c r="DQ69" s="10">
        <v>0.2</v>
      </c>
      <c r="DR69" s="23">
        <f t="shared" si="80"/>
        <v>0</v>
      </c>
      <c r="DS69" s="23" t="str">
        <f t="shared" si="81"/>
        <v/>
      </c>
      <c r="DT69" s="23" t="str">
        <f t="shared" si="82"/>
        <v/>
      </c>
      <c r="DU69" s="7">
        <v>0.1</v>
      </c>
      <c r="DV69" s="6">
        <f t="shared" si="22"/>
        <v>0</v>
      </c>
      <c r="DW69" s="5">
        <f t="shared" si="83"/>
        <v>0</v>
      </c>
      <c r="DX69" s="5">
        <f t="shared" si="83"/>
        <v>0</v>
      </c>
      <c r="DY69" s="5">
        <f t="shared" si="83"/>
        <v>0</v>
      </c>
      <c r="DZ69" s="5">
        <f t="shared" si="83"/>
        <v>0</v>
      </c>
      <c r="EA69" s="5">
        <f t="shared" si="83"/>
        <v>0</v>
      </c>
      <c r="EB69" s="5">
        <f t="shared" si="83"/>
        <v>0</v>
      </c>
      <c r="EC69" s="5">
        <f t="shared" si="83"/>
        <v>0</v>
      </c>
      <c r="ED69" s="5">
        <f t="shared" si="83"/>
        <v>0</v>
      </c>
      <c r="EE69" s="5">
        <f t="shared" si="83"/>
        <v>0</v>
      </c>
      <c r="EF69" s="54">
        <f t="shared" si="83"/>
        <v>0</v>
      </c>
      <c r="EG69" s="54">
        <f t="shared" si="83"/>
        <v>0</v>
      </c>
      <c r="EH69" s="54">
        <f t="shared" si="83"/>
        <v>0</v>
      </c>
      <c r="EI69" s="54">
        <f t="shared" si="83"/>
        <v>0</v>
      </c>
      <c r="EJ69" s="54">
        <f t="shared" si="83"/>
        <v>0</v>
      </c>
      <c r="EK69" s="54">
        <f t="shared" si="83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4"/>
        <v/>
      </c>
      <c r="GI69" s="4" t="str">
        <f t="shared" si="84"/>
        <v/>
      </c>
      <c r="GJ69" s="4" t="str">
        <f t="shared" si="84"/>
        <v/>
      </c>
      <c r="GK69" s="4" t="str">
        <f t="shared" si="84"/>
        <v/>
      </c>
      <c r="GL69" s="4" t="str">
        <f t="shared" si="84"/>
        <v/>
      </c>
      <c r="GM69" s="4" t="str">
        <f t="shared" si="84"/>
        <v/>
      </c>
      <c r="GN69" s="4" t="str">
        <f t="shared" si="84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30600004</v>
      </c>
      <c r="B70" s="95"/>
      <c r="C70" s="38" t="s">
        <v>141</v>
      </c>
      <c r="D70" s="5"/>
      <c r="E70" s="53">
        <v>5.03</v>
      </c>
      <c r="F70" s="23">
        <f t="shared" ref="F70:F133" si="88">E70*D70</f>
        <v>0</v>
      </c>
      <c r="G70" s="23"/>
      <c r="H70" s="23">
        <f t="shared" si="8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ref="R70:R133" si="89">Q70*J70/1000</f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3"/>
        <v/>
      </c>
      <c r="CE70" s="4" t="str">
        <f t="shared" si="73"/>
        <v/>
      </c>
      <c r="CF70" s="4" t="str">
        <f t="shared" si="73"/>
        <v/>
      </c>
      <c r="CG70" s="4" t="str">
        <f t="shared" si="73"/>
        <v/>
      </c>
      <c r="CH70" s="4" t="str">
        <f t="shared" si="73"/>
        <v/>
      </c>
      <c r="CI70" s="4" t="str">
        <f t="shared" si="73"/>
        <v/>
      </c>
      <c r="CJ70" s="4" t="str">
        <f t="shared" si="73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30600004</v>
      </c>
      <c r="DF70" s="95"/>
      <c r="DG70" s="38" t="s">
        <v>141</v>
      </c>
      <c r="DH70" s="5">
        <f t="shared" si="86"/>
        <v>0</v>
      </c>
      <c r="DI70" s="39">
        <v>5.03</v>
      </c>
      <c r="DJ70" s="23">
        <f t="shared" si="74"/>
        <v>0</v>
      </c>
      <c r="DK70" s="23">
        <f t="shared" si="87"/>
        <v>0</v>
      </c>
      <c r="DL70" s="23">
        <f t="shared" si="75"/>
        <v>0</v>
      </c>
      <c r="DM70" s="23">
        <f t="shared" si="76"/>
        <v>0</v>
      </c>
      <c r="DN70" s="23">
        <f t="shared" si="77"/>
        <v>0</v>
      </c>
      <c r="DO70" s="23" t="str">
        <f t="shared" si="78"/>
        <v/>
      </c>
      <c r="DP70" s="23" t="str">
        <f t="shared" si="79"/>
        <v/>
      </c>
      <c r="DQ70" s="10">
        <v>0.2</v>
      </c>
      <c r="DR70" s="23">
        <f t="shared" si="80"/>
        <v>0</v>
      </c>
      <c r="DS70" s="23" t="str">
        <f t="shared" si="81"/>
        <v/>
      </c>
      <c r="DT70" s="23" t="str">
        <f t="shared" si="82"/>
        <v/>
      </c>
      <c r="DU70" s="7">
        <v>0.1</v>
      </c>
      <c r="DV70" s="6">
        <f t="shared" ref="DV70:DV133" si="90">DU70*DN70/1000</f>
        <v>0</v>
      </c>
      <c r="DW70" s="5">
        <f t="shared" si="83"/>
        <v>0</v>
      </c>
      <c r="DX70" s="5">
        <f t="shared" si="83"/>
        <v>0</v>
      </c>
      <c r="DY70" s="5">
        <f t="shared" si="83"/>
        <v>0</v>
      </c>
      <c r="DZ70" s="5">
        <f t="shared" si="83"/>
        <v>0</v>
      </c>
      <c r="EA70" s="5">
        <f t="shared" si="83"/>
        <v>0</v>
      </c>
      <c r="EB70" s="5">
        <f t="shared" si="83"/>
        <v>0</v>
      </c>
      <c r="EC70" s="5">
        <f t="shared" si="83"/>
        <v>0</v>
      </c>
      <c r="ED70" s="5">
        <f t="shared" si="83"/>
        <v>0</v>
      </c>
      <c r="EE70" s="5">
        <f t="shared" si="83"/>
        <v>0</v>
      </c>
      <c r="EF70" s="54">
        <f t="shared" si="83"/>
        <v>0</v>
      </c>
      <c r="EG70" s="54">
        <f t="shared" si="83"/>
        <v>0</v>
      </c>
      <c r="EH70" s="54">
        <f t="shared" si="83"/>
        <v>0</v>
      </c>
      <c r="EI70" s="54">
        <f t="shared" si="83"/>
        <v>0</v>
      </c>
      <c r="EJ70" s="54">
        <f t="shared" si="83"/>
        <v>0</v>
      </c>
      <c r="EK70" s="54">
        <f t="shared" si="83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4"/>
        <v/>
      </c>
      <c r="GI70" s="4" t="str">
        <f t="shared" si="84"/>
        <v/>
      </c>
      <c r="GJ70" s="4" t="str">
        <f t="shared" si="84"/>
        <v/>
      </c>
      <c r="GK70" s="4" t="str">
        <f t="shared" si="84"/>
        <v/>
      </c>
      <c r="GL70" s="4" t="str">
        <f t="shared" si="84"/>
        <v/>
      </c>
      <c r="GM70" s="4" t="str">
        <f t="shared" si="84"/>
        <v/>
      </c>
      <c r="GN70" s="4" t="str">
        <f t="shared" si="84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30600003</v>
      </c>
      <c r="B71" s="95"/>
      <c r="C71" s="38" t="s">
        <v>187</v>
      </c>
      <c r="D71" s="5"/>
      <c r="E71" s="53">
        <v>5.03</v>
      </c>
      <c r="F71" s="23">
        <f t="shared" si="88"/>
        <v>0</v>
      </c>
      <c r="G71" s="23"/>
      <c r="H71" s="23">
        <f t="shared" si="8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89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3"/>
        <v/>
      </c>
      <c r="CE71" s="4" t="str">
        <f t="shared" si="73"/>
        <v/>
      </c>
      <c r="CF71" s="4" t="str">
        <f t="shared" si="73"/>
        <v/>
      </c>
      <c r="CG71" s="4" t="str">
        <f t="shared" si="73"/>
        <v/>
      </c>
      <c r="CH71" s="4" t="str">
        <f t="shared" si="73"/>
        <v/>
      </c>
      <c r="CI71" s="4" t="str">
        <f t="shared" si="73"/>
        <v/>
      </c>
      <c r="CJ71" s="4" t="str">
        <f t="shared" si="73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30600003</v>
      </c>
      <c r="DF71" s="95"/>
      <c r="DG71" s="38" t="s">
        <v>187</v>
      </c>
      <c r="DH71" s="5">
        <f t="shared" si="86"/>
        <v>0</v>
      </c>
      <c r="DI71" s="39">
        <v>5.03</v>
      </c>
      <c r="DJ71" s="23">
        <f t="shared" si="74"/>
        <v>0</v>
      </c>
      <c r="DK71" s="23">
        <f t="shared" si="87"/>
        <v>0</v>
      </c>
      <c r="DL71" s="23">
        <f t="shared" si="75"/>
        <v>0</v>
      </c>
      <c r="DM71" s="23">
        <f t="shared" si="76"/>
        <v>0</v>
      </c>
      <c r="DN71" s="23">
        <f t="shared" si="77"/>
        <v>0</v>
      </c>
      <c r="DO71" s="23" t="str">
        <f t="shared" si="78"/>
        <v/>
      </c>
      <c r="DP71" s="23" t="str">
        <f t="shared" si="79"/>
        <v/>
      </c>
      <c r="DQ71" s="10">
        <v>0.2</v>
      </c>
      <c r="DR71" s="23">
        <f t="shared" si="80"/>
        <v>0</v>
      </c>
      <c r="DS71" s="23" t="str">
        <f t="shared" si="81"/>
        <v/>
      </c>
      <c r="DT71" s="23" t="str">
        <f t="shared" si="82"/>
        <v/>
      </c>
      <c r="DU71" s="7">
        <v>0.1</v>
      </c>
      <c r="DV71" s="6">
        <f t="shared" si="90"/>
        <v>0</v>
      </c>
      <c r="DW71" s="5">
        <f t="shared" si="83"/>
        <v>0</v>
      </c>
      <c r="DX71" s="5">
        <f t="shared" si="83"/>
        <v>0</v>
      </c>
      <c r="DY71" s="5">
        <f t="shared" si="83"/>
        <v>0</v>
      </c>
      <c r="DZ71" s="5">
        <f t="shared" si="83"/>
        <v>0</v>
      </c>
      <c r="EA71" s="5">
        <f t="shared" si="83"/>
        <v>0</v>
      </c>
      <c r="EB71" s="5">
        <f t="shared" si="83"/>
        <v>0</v>
      </c>
      <c r="EC71" s="5">
        <f t="shared" si="83"/>
        <v>0</v>
      </c>
      <c r="ED71" s="5">
        <f t="shared" si="83"/>
        <v>0</v>
      </c>
      <c r="EE71" s="5">
        <f t="shared" si="83"/>
        <v>0</v>
      </c>
      <c r="EF71" s="54">
        <f t="shared" si="83"/>
        <v>0</v>
      </c>
      <c r="EG71" s="54">
        <f t="shared" si="83"/>
        <v>0</v>
      </c>
      <c r="EH71" s="54">
        <f t="shared" si="83"/>
        <v>0</v>
      </c>
      <c r="EI71" s="54">
        <f t="shared" si="83"/>
        <v>0</v>
      </c>
      <c r="EJ71" s="54">
        <f t="shared" si="83"/>
        <v>0</v>
      </c>
      <c r="EK71" s="54">
        <f t="shared" si="83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4"/>
        <v/>
      </c>
      <c r="GI71" s="4" t="str">
        <f t="shared" si="84"/>
        <v/>
      </c>
      <c r="GJ71" s="4" t="str">
        <f t="shared" si="84"/>
        <v/>
      </c>
      <c r="GK71" s="4" t="str">
        <f t="shared" si="84"/>
        <v/>
      </c>
      <c r="GL71" s="4" t="str">
        <f t="shared" si="84"/>
        <v/>
      </c>
      <c r="GM71" s="4" t="str">
        <f t="shared" si="84"/>
        <v/>
      </c>
      <c r="GN71" s="4" t="str">
        <f t="shared" si="84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30600001</v>
      </c>
      <c r="B72" s="96"/>
      <c r="C72" s="38" t="s">
        <v>188</v>
      </c>
      <c r="D72" s="5"/>
      <c r="E72" s="53">
        <v>5.03</v>
      </c>
      <c r="F72" s="23">
        <f t="shared" si="88"/>
        <v>0</v>
      </c>
      <c r="G72" s="23"/>
      <c r="H72" s="23">
        <f t="shared" si="8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89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3"/>
        <v/>
      </c>
      <c r="CE72" s="4" t="str">
        <f t="shared" si="73"/>
        <v/>
      </c>
      <c r="CF72" s="4" t="str">
        <f t="shared" si="73"/>
        <v/>
      </c>
      <c r="CG72" s="4" t="str">
        <f t="shared" si="73"/>
        <v/>
      </c>
      <c r="CH72" s="4" t="str">
        <f t="shared" si="73"/>
        <v/>
      </c>
      <c r="CI72" s="4" t="str">
        <f t="shared" si="73"/>
        <v/>
      </c>
      <c r="CJ72" s="4" t="str">
        <f t="shared" si="73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30600001</v>
      </c>
      <c r="DF72" s="96"/>
      <c r="DG72" s="38" t="s">
        <v>188</v>
      </c>
      <c r="DH72" s="5">
        <f t="shared" si="86"/>
        <v>0</v>
      </c>
      <c r="DI72" s="39">
        <v>5.03</v>
      </c>
      <c r="DJ72" s="23">
        <f t="shared" si="74"/>
        <v>0</v>
      </c>
      <c r="DK72" s="23">
        <f t="shared" si="87"/>
        <v>0</v>
      </c>
      <c r="DL72" s="23">
        <f t="shared" si="75"/>
        <v>0</v>
      </c>
      <c r="DM72" s="23">
        <f t="shared" si="76"/>
        <v>0</v>
      </c>
      <c r="DN72" s="23">
        <f t="shared" si="77"/>
        <v>0</v>
      </c>
      <c r="DO72" s="23" t="str">
        <f t="shared" si="78"/>
        <v/>
      </c>
      <c r="DP72" s="23" t="str">
        <f t="shared" si="79"/>
        <v/>
      </c>
      <c r="DQ72" s="10">
        <v>0.2</v>
      </c>
      <c r="DR72" s="23">
        <f t="shared" si="80"/>
        <v>0</v>
      </c>
      <c r="DS72" s="23" t="str">
        <f t="shared" si="81"/>
        <v/>
      </c>
      <c r="DT72" s="23" t="str">
        <f t="shared" si="82"/>
        <v/>
      </c>
      <c r="DU72" s="7">
        <v>0.1</v>
      </c>
      <c r="DV72" s="6">
        <f t="shared" si="90"/>
        <v>0</v>
      </c>
      <c r="DW72" s="5">
        <f t="shared" si="83"/>
        <v>0</v>
      </c>
      <c r="DX72" s="5">
        <f t="shared" si="83"/>
        <v>0</v>
      </c>
      <c r="DY72" s="5">
        <f t="shared" si="83"/>
        <v>0</v>
      </c>
      <c r="DZ72" s="5">
        <f t="shared" si="83"/>
        <v>0</v>
      </c>
      <c r="EA72" s="5">
        <f t="shared" si="83"/>
        <v>0</v>
      </c>
      <c r="EB72" s="5">
        <f t="shared" si="83"/>
        <v>0</v>
      </c>
      <c r="EC72" s="5">
        <f t="shared" si="83"/>
        <v>0</v>
      </c>
      <c r="ED72" s="5">
        <f t="shared" si="83"/>
        <v>0</v>
      </c>
      <c r="EE72" s="5">
        <f t="shared" si="83"/>
        <v>0</v>
      </c>
      <c r="EF72" s="54">
        <f t="shared" si="83"/>
        <v>0</v>
      </c>
      <c r="EG72" s="54">
        <f t="shared" si="83"/>
        <v>0</v>
      </c>
      <c r="EH72" s="54">
        <f t="shared" si="83"/>
        <v>0</v>
      </c>
      <c r="EI72" s="54">
        <f t="shared" si="83"/>
        <v>0</v>
      </c>
      <c r="EJ72" s="54">
        <f t="shared" si="83"/>
        <v>0</v>
      </c>
      <c r="EK72" s="54">
        <f t="shared" si="83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1">AO72+AO223</f>
        <v>0</v>
      </c>
      <c r="ET72" s="54">
        <f t="shared" si="91"/>
        <v>0</v>
      </c>
      <c r="EU72" s="54">
        <f t="shared" si="91"/>
        <v>0</v>
      </c>
      <c r="EV72" s="54">
        <f t="shared" si="91"/>
        <v>0</v>
      </c>
      <c r="EW72" s="54">
        <f t="shared" si="91"/>
        <v>0</v>
      </c>
      <c r="EX72" s="54">
        <f t="shared" si="91"/>
        <v>0</v>
      </c>
      <c r="EY72" s="54">
        <f t="shared" si="91"/>
        <v>0</v>
      </c>
      <c r="EZ72" s="54">
        <f t="shared" si="91"/>
        <v>0</v>
      </c>
      <c r="FA72" s="54">
        <f t="shared" si="91"/>
        <v>0</v>
      </c>
      <c r="FB72" s="54">
        <f t="shared" si="91"/>
        <v>0</v>
      </c>
      <c r="FC72" s="54">
        <f t="shared" si="91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4"/>
        <v/>
      </c>
      <c r="GI72" s="4" t="str">
        <f t="shared" si="84"/>
        <v/>
      </c>
      <c r="GJ72" s="4" t="str">
        <f t="shared" si="84"/>
        <v/>
      </c>
      <c r="GK72" s="4" t="str">
        <f t="shared" si="84"/>
        <v/>
      </c>
      <c r="GL72" s="4" t="str">
        <f t="shared" si="84"/>
        <v/>
      </c>
      <c r="GM72" s="4" t="str">
        <f t="shared" si="84"/>
        <v/>
      </c>
      <c r="GN72" s="4" t="str">
        <f t="shared" si="84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30600006</v>
      </c>
      <c r="B73" s="94" t="s">
        <v>189</v>
      </c>
      <c r="C73" s="38" t="s">
        <v>131</v>
      </c>
      <c r="D73" s="5"/>
      <c r="E73" s="53">
        <v>10</v>
      </c>
      <c r="F73" s="23">
        <f t="shared" si="88"/>
        <v>0</v>
      </c>
      <c r="G73" s="23"/>
      <c r="H73" s="23">
        <f t="shared" si="8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89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3"/>
        <v/>
      </c>
      <c r="CE73" s="4" t="str">
        <f t="shared" si="73"/>
        <v/>
      </c>
      <c r="CF73" s="4" t="str">
        <f t="shared" si="73"/>
        <v/>
      </c>
      <c r="CG73" s="4" t="str">
        <f t="shared" si="73"/>
        <v/>
      </c>
      <c r="CH73" s="4" t="str">
        <f t="shared" si="73"/>
        <v/>
      </c>
      <c r="CI73" s="4" t="str">
        <f t="shared" si="73"/>
        <v/>
      </c>
      <c r="CJ73" s="4" t="str">
        <f t="shared" si="73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30600006</v>
      </c>
      <c r="DF73" s="94" t="s">
        <v>189</v>
      </c>
      <c r="DG73" s="38" t="s">
        <v>131</v>
      </c>
      <c r="DH73" s="5">
        <f t="shared" si="86"/>
        <v>0</v>
      </c>
      <c r="DI73" s="39">
        <v>10</v>
      </c>
      <c r="DJ73" s="23">
        <f t="shared" si="74"/>
        <v>0</v>
      </c>
      <c r="DK73" s="23">
        <f t="shared" si="87"/>
        <v>4888</v>
      </c>
      <c r="DL73" s="23">
        <f t="shared" si="75"/>
        <v>0</v>
      </c>
      <c r="DM73" s="23">
        <f t="shared" si="76"/>
        <v>0</v>
      </c>
      <c r="DN73" s="23">
        <f t="shared" si="77"/>
        <v>0</v>
      </c>
      <c r="DO73" s="23" t="str">
        <f t="shared" si="78"/>
        <v/>
      </c>
      <c r="DP73" s="23">
        <f t="shared" si="79"/>
        <v>0</v>
      </c>
      <c r="DQ73" s="10">
        <v>0.2</v>
      </c>
      <c r="DR73" s="23">
        <f t="shared" si="80"/>
        <v>0</v>
      </c>
      <c r="DS73" s="23" t="str">
        <f t="shared" si="81"/>
        <v/>
      </c>
      <c r="DT73" s="23" t="str">
        <f t="shared" si="82"/>
        <v/>
      </c>
      <c r="DU73" s="7">
        <v>0.1</v>
      </c>
      <c r="DV73" s="6">
        <f t="shared" si="90"/>
        <v>0</v>
      </c>
      <c r="DW73" s="5">
        <f t="shared" si="83"/>
        <v>0</v>
      </c>
      <c r="DX73" s="5">
        <f t="shared" si="83"/>
        <v>0</v>
      </c>
      <c r="DY73" s="5">
        <f t="shared" si="83"/>
        <v>0</v>
      </c>
      <c r="DZ73" s="5">
        <f t="shared" si="83"/>
        <v>0</v>
      </c>
      <c r="EA73" s="5">
        <f t="shared" si="83"/>
        <v>0</v>
      </c>
      <c r="EB73" s="5">
        <f t="shared" si="83"/>
        <v>0</v>
      </c>
      <c r="EC73" s="5">
        <f t="shared" si="83"/>
        <v>0</v>
      </c>
      <c r="ED73" s="5">
        <f t="shared" si="83"/>
        <v>0</v>
      </c>
      <c r="EE73" s="5">
        <f t="shared" si="83"/>
        <v>0</v>
      </c>
      <c r="EF73" s="54">
        <f t="shared" si="83"/>
        <v>0</v>
      </c>
      <c r="EG73" s="54">
        <f t="shared" si="83"/>
        <v>0</v>
      </c>
      <c r="EH73" s="54">
        <f t="shared" si="83"/>
        <v>0</v>
      </c>
      <c r="EI73" s="54">
        <f t="shared" si="83"/>
        <v>0</v>
      </c>
      <c r="EJ73" s="54">
        <f t="shared" si="83"/>
        <v>0</v>
      </c>
      <c r="EK73" s="54">
        <f t="shared" si="83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1"/>
        <v>0</v>
      </c>
      <c r="EV73" s="54">
        <f t="shared" si="91"/>
        <v>0</v>
      </c>
      <c r="EW73" s="54">
        <f t="shared" si="91"/>
        <v>0</v>
      </c>
      <c r="EX73" s="54">
        <f t="shared" si="91"/>
        <v>0</v>
      </c>
      <c r="EY73" s="54">
        <f t="shared" si="91"/>
        <v>0</v>
      </c>
      <c r="EZ73" s="54">
        <f t="shared" si="91"/>
        <v>0</v>
      </c>
      <c r="FA73" s="54">
        <f t="shared" si="91"/>
        <v>0</v>
      </c>
      <c r="FB73" s="54">
        <f t="shared" si="91"/>
        <v>0</v>
      </c>
      <c r="FC73" s="54">
        <f t="shared" si="91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4"/>
        <v/>
      </c>
      <c r="GI73" s="4" t="str">
        <f t="shared" si="84"/>
        <v/>
      </c>
      <c r="GJ73" s="4" t="str">
        <f t="shared" si="84"/>
        <v/>
      </c>
      <c r="GK73" s="4" t="str">
        <f t="shared" si="84"/>
        <v/>
      </c>
      <c r="GL73" s="4" t="str">
        <f t="shared" si="84"/>
        <v/>
      </c>
      <c r="GM73" s="4" t="str">
        <f t="shared" si="84"/>
        <v/>
      </c>
      <c r="GN73" s="4" t="str">
        <f t="shared" si="84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30600008</v>
      </c>
      <c r="B74" s="95"/>
      <c r="C74" s="38" t="s">
        <v>141</v>
      </c>
      <c r="D74" s="5"/>
      <c r="E74" s="53">
        <v>10</v>
      </c>
      <c r="F74" s="23">
        <f t="shared" si="88"/>
        <v>0</v>
      </c>
      <c r="G74" s="23"/>
      <c r="H74" s="23">
        <f t="shared" si="8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89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3"/>
        <v/>
      </c>
      <c r="CE74" s="4" t="str">
        <f t="shared" si="73"/>
        <v/>
      </c>
      <c r="CF74" s="4" t="str">
        <f t="shared" si="73"/>
        <v/>
      </c>
      <c r="CG74" s="4" t="str">
        <f t="shared" si="73"/>
        <v/>
      </c>
      <c r="CH74" s="4" t="str">
        <f t="shared" si="73"/>
        <v/>
      </c>
      <c r="CI74" s="4" t="str">
        <f t="shared" si="73"/>
        <v/>
      </c>
      <c r="CJ74" s="4" t="str">
        <f t="shared" si="73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30600008</v>
      </c>
      <c r="DF74" s="95"/>
      <c r="DG74" s="38" t="s">
        <v>141</v>
      </c>
      <c r="DH74" s="5">
        <f t="shared" si="86"/>
        <v>0</v>
      </c>
      <c r="DI74" s="39">
        <v>10</v>
      </c>
      <c r="DJ74" s="23">
        <f t="shared" si="74"/>
        <v>0</v>
      </c>
      <c r="DK74" s="23">
        <f t="shared" si="87"/>
        <v>2932.8</v>
      </c>
      <c r="DL74" s="23">
        <f t="shared" si="75"/>
        <v>0</v>
      </c>
      <c r="DM74" s="23">
        <f t="shared" si="76"/>
        <v>0</v>
      </c>
      <c r="DN74" s="23">
        <f t="shared" si="77"/>
        <v>0</v>
      </c>
      <c r="DO74" s="23" t="str">
        <f t="shared" si="78"/>
        <v/>
      </c>
      <c r="DP74" s="23">
        <f t="shared" si="79"/>
        <v>0</v>
      </c>
      <c r="DQ74" s="10">
        <v>0.2</v>
      </c>
      <c r="DR74" s="23">
        <f t="shared" si="80"/>
        <v>0</v>
      </c>
      <c r="DS74" s="23" t="str">
        <f t="shared" si="81"/>
        <v/>
      </c>
      <c r="DT74" s="23" t="str">
        <f t="shared" si="82"/>
        <v/>
      </c>
      <c r="DU74" s="7">
        <v>0.1</v>
      </c>
      <c r="DV74" s="6">
        <f t="shared" si="90"/>
        <v>0</v>
      </c>
      <c r="DW74" s="5">
        <f t="shared" si="83"/>
        <v>0</v>
      </c>
      <c r="DX74" s="5">
        <f t="shared" si="83"/>
        <v>0</v>
      </c>
      <c r="DY74" s="5">
        <f t="shared" si="83"/>
        <v>0</v>
      </c>
      <c r="DZ74" s="5">
        <f t="shared" si="83"/>
        <v>0</v>
      </c>
      <c r="EA74" s="5">
        <f t="shared" si="83"/>
        <v>0</v>
      </c>
      <c r="EB74" s="5">
        <f t="shared" si="83"/>
        <v>0</v>
      </c>
      <c r="EC74" s="5">
        <f t="shared" si="83"/>
        <v>0</v>
      </c>
      <c r="ED74" s="5">
        <f t="shared" si="83"/>
        <v>0</v>
      </c>
      <c r="EE74" s="5">
        <f t="shared" si="83"/>
        <v>0</v>
      </c>
      <c r="EF74" s="54">
        <f t="shared" si="83"/>
        <v>0</v>
      </c>
      <c r="EG74" s="54">
        <f t="shared" si="83"/>
        <v>0</v>
      </c>
      <c r="EH74" s="54">
        <f t="shared" si="83"/>
        <v>0</v>
      </c>
      <c r="EI74" s="54">
        <f t="shared" si="83"/>
        <v>0</v>
      </c>
      <c r="EJ74" s="54">
        <f t="shared" si="83"/>
        <v>0</v>
      </c>
      <c r="EK74" s="54">
        <f t="shared" si="83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1"/>
        <v>0</v>
      </c>
      <c r="EV74" s="54">
        <f t="shared" si="91"/>
        <v>0</v>
      </c>
      <c r="EW74" s="54">
        <f t="shared" si="91"/>
        <v>0</v>
      </c>
      <c r="EX74" s="54">
        <f t="shared" si="91"/>
        <v>0</v>
      </c>
      <c r="EY74" s="54">
        <f t="shared" si="91"/>
        <v>0</v>
      </c>
      <c r="EZ74" s="54">
        <f t="shared" si="91"/>
        <v>0</v>
      </c>
      <c r="FA74" s="54">
        <f t="shared" si="91"/>
        <v>0</v>
      </c>
      <c r="FB74" s="54">
        <f t="shared" si="91"/>
        <v>0</v>
      </c>
      <c r="FC74" s="54">
        <f t="shared" si="91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4"/>
        <v/>
      </c>
      <c r="GI74" s="4" t="str">
        <f t="shared" si="84"/>
        <v/>
      </c>
      <c r="GJ74" s="4" t="str">
        <f t="shared" si="84"/>
        <v/>
      </c>
      <c r="GK74" s="4" t="str">
        <f t="shared" si="84"/>
        <v/>
      </c>
      <c r="GL74" s="4" t="str">
        <f t="shared" si="84"/>
        <v/>
      </c>
      <c r="GM74" s="4" t="str">
        <f t="shared" si="84"/>
        <v/>
      </c>
      <c r="GN74" s="4" t="str">
        <f t="shared" si="84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30600007</v>
      </c>
      <c r="B75" s="95"/>
      <c r="C75" s="38" t="s">
        <v>187</v>
      </c>
      <c r="D75" s="5"/>
      <c r="E75" s="53">
        <v>10</v>
      </c>
      <c r="F75" s="23">
        <f t="shared" si="88"/>
        <v>0</v>
      </c>
      <c r="G75" s="23"/>
      <c r="H75" s="23">
        <f t="shared" si="8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89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3"/>
        <v/>
      </c>
      <c r="CE75" s="4" t="str">
        <f t="shared" si="73"/>
        <v/>
      </c>
      <c r="CF75" s="4" t="str">
        <f t="shared" si="73"/>
        <v/>
      </c>
      <c r="CG75" s="4" t="str">
        <f t="shared" si="73"/>
        <v/>
      </c>
      <c r="CH75" s="4" t="str">
        <f t="shared" si="73"/>
        <v/>
      </c>
      <c r="CI75" s="4" t="str">
        <f t="shared" si="73"/>
        <v/>
      </c>
      <c r="CJ75" s="4" t="str">
        <f t="shared" si="73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30600007</v>
      </c>
      <c r="DF75" s="95"/>
      <c r="DG75" s="38" t="s">
        <v>187</v>
      </c>
      <c r="DH75" s="5">
        <f t="shared" si="86"/>
        <v>0</v>
      </c>
      <c r="DI75" s="39">
        <v>10</v>
      </c>
      <c r="DJ75" s="23">
        <f t="shared" si="74"/>
        <v>0</v>
      </c>
      <c r="DK75" s="23">
        <f t="shared" si="87"/>
        <v>4888</v>
      </c>
      <c r="DL75" s="23">
        <f t="shared" si="75"/>
        <v>0</v>
      </c>
      <c r="DM75" s="23">
        <f t="shared" si="76"/>
        <v>0</v>
      </c>
      <c r="DN75" s="23">
        <f t="shared" si="77"/>
        <v>0</v>
      </c>
      <c r="DO75" s="23" t="str">
        <f t="shared" si="78"/>
        <v/>
      </c>
      <c r="DP75" s="23">
        <f t="shared" si="79"/>
        <v>0</v>
      </c>
      <c r="DQ75" s="10">
        <v>0.2</v>
      </c>
      <c r="DR75" s="23">
        <f t="shared" si="80"/>
        <v>0</v>
      </c>
      <c r="DS75" s="23" t="str">
        <f t="shared" si="81"/>
        <v/>
      </c>
      <c r="DT75" s="23" t="str">
        <f t="shared" si="82"/>
        <v/>
      </c>
      <c r="DU75" s="7">
        <v>0.1</v>
      </c>
      <c r="DV75" s="6">
        <f t="shared" si="90"/>
        <v>0</v>
      </c>
      <c r="DW75" s="5">
        <f t="shared" si="83"/>
        <v>0</v>
      </c>
      <c r="DX75" s="5">
        <f t="shared" si="83"/>
        <v>0</v>
      </c>
      <c r="DY75" s="5">
        <f t="shared" si="83"/>
        <v>0</v>
      </c>
      <c r="DZ75" s="5">
        <f t="shared" si="83"/>
        <v>0</v>
      </c>
      <c r="EA75" s="5">
        <f t="shared" si="83"/>
        <v>0</v>
      </c>
      <c r="EB75" s="5">
        <f t="shared" si="83"/>
        <v>0</v>
      </c>
      <c r="EC75" s="5">
        <f t="shared" si="83"/>
        <v>0</v>
      </c>
      <c r="ED75" s="5">
        <f t="shared" si="83"/>
        <v>0</v>
      </c>
      <c r="EE75" s="5">
        <f t="shared" si="83"/>
        <v>0</v>
      </c>
      <c r="EF75" s="54">
        <f t="shared" si="83"/>
        <v>0</v>
      </c>
      <c r="EG75" s="54">
        <f t="shared" si="83"/>
        <v>0</v>
      </c>
      <c r="EH75" s="54">
        <f t="shared" si="83"/>
        <v>0</v>
      </c>
      <c r="EI75" s="54">
        <f t="shared" si="83"/>
        <v>0</v>
      </c>
      <c r="EJ75" s="54">
        <f t="shared" si="83"/>
        <v>0</v>
      </c>
      <c r="EK75" s="54">
        <f t="shared" si="83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1"/>
        <v>0</v>
      </c>
      <c r="EV75" s="54">
        <f t="shared" si="91"/>
        <v>0</v>
      </c>
      <c r="EW75" s="54">
        <f t="shared" si="91"/>
        <v>0</v>
      </c>
      <c r="EX75" s="54">
        <f t="shared" si="91"/>
        <v>0</v>
      </c>
      <c r="EY75" s="54">
        <f t="shared" si="91"/>
        <v>0</v>
      </c>
      <c r="EZ75" s="54">
        <f t="shared" si="91"/>
        <v>0</v>
      </c>
      <c r="FA75" s="54">
        <f t="shared" si="91"/>
        <v>0</v>
      </c>
      <c r="FB75" s="54">
        <f t="shared" si="91"/>
        <v>0</v>
      </c>
      <c r="FC75" s="54">
        <f t="shared" si="91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 t="str">
        <f t="shared" si="60"/>
        <v/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 t="str">
        <f t="shared" si="60"/>
        <v/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 t="str">
        <f t="shared" si="60"/>
        <v/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4"/>
        <v/>
      </c>
      <c r="GI75" s="4" t="str">
        <f t="shared" si="84"/>
        <v/>
      </c>
      <c r="GJ75" s="4" t="str">
        <f t="shared" si="84"/>
        <v/>
      </c>
      <c r="GK75" s="4" t="str">
        <f t="shared" si="84"/>
        <v/>
      </c>
      <c r="GL75" s="4" t="str">
        <f t="shared" si="84"/>
        <v/>
      </c>
      <c r="GM75" s="4" t="str">
        <f t="shared" si="84"/>
        <v/>
      </c>
      <c r="GN75" s="4" t="str">
        <f t="shared" si="84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30600005</v>
      </c>
      <c r="B76" s="96"/>
      <c r="C76" s="38" t="s">
        <v>188</v>
      </c>
      <c r="D76" s="5"/>
      <c r="E76" s="53">
        <v>10</v>
      </c>
      <c r="F76" s="23">
        <f t="shared" si="88"/>
        <v>0</v>
      </c>
      <c r="G76" s="23"/>
      <c r="H76" s="23">
        <f t="shared" si="8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89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3"/>
        <v/>
      </c>
      <c r="CE76" s="4" t="str">
        <f t="shared" si="73"/>
        <v/>
      </c>
      <c r="CF76" s="4" t="str">
        <f t="shared" si="73"/>
        <v/>
      </c>
      <c r="CG76" s="4" t="str">
        <f t="shared" si="73"/>
        <v/>
      </c>
      <c r="CH76" s="4" t="str">
        <f t="shared" si="73"/>
        <v/>
      </c>
      <c r="CI76" s="4" t="str">
        <f t="shared" si="73"/>
        <v/>
      </c>
      <c r="CJ76" s="4" t="str">
        <f t="shared" si="73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1">
        <v>30600005</v>
      </c>
      <c r="DF76" s="96"/>
      <c r="DG76" s="38" t="s">
        <v>188</v>
      </c>
      <c r="DH76" s="5">
        <f t="shared" si="86"/>
        <v>0</v>
      </c>
      <c r="DI76" s="39">
        <v>10</v>
      </c>
      <c r="DJ76" s="23">
        <f t="shared" si="74"/>
        <v>0</v>
      </c>
      <c r="DK76" s="23">
        <f t="shared" si="87"/>
        <v>4888</v>
      </c>
      <c r="DL76" s="23">
        <f t="shared" si="75"/>
        <v>0</v>
      </c>
      <c r="DM76" s="23">
        <f t="shared" si="76"/>
        <v>0</v>
      </c>
      <c r="DN76" s="23">
        <f t="shared" si="77"/>
        <v>0</v>
      </c>
      <c r="DO76" s="23" t="str">
        <f t="shared" si="78"/>
        <v/>
      </c>
      <c r="DP76" s="23">
        <f t="shared" si="79"/>
        <v>0</v>
      </c>
      <c r="DQ76" s="10">
        <v>0.2</v>
      </c>
      <c r="DR76" s="23">
        <f t="shared" si="80"/>
        <v>0</v>
      </c>
      <c r="DS76" s="23" t="str">
        <f t="shared" si="81"/>
        <v/>
      </c>
      <c r="DT76" s="23" t="str">
        <f t="shared" si="82"/>
        <v/>
      </c>
      <c r="DU76" s="7">
        <v>0.1</v>
      </c>
      <c r="DV76" s="6">
        <f t="shared" si="90"/>
        <v>0</v>
      </c>
      <c r="DW76" s="5">
        <f t="shared" si="83"/>
        <v>0</v>
      </c>
      <c r="DX76" s="5">
        <f t="shared" si="83"/>
        <v>0</v>
      </c>
      <c r="DY76" s="5">
        <f t="shared" si="83"/>
        <v>0</v>
      </c>
      <c r="DZ76" s="5">
        <f t="shared" si="83"/>
        <v>0</v>
      </c>
      <c r="EA76" s="5">
        <f t="shared" si="83"/>
        <v>0</v>
      </c>
      <c r="EB76" s="5">
        <f t="shared" si="83"/>
        <v>0</v>
      </c>
      <c r="EC76" s="5">
        <f t="shared" si="83"/>
        <v>0</v>
      </c>
      <c r="ED76" s="5">
        <f t="shared" si="83"/>
        <v>0</v>
      </c>
      <c r="EE76" s="5">
        <f t="shared" si="83"/>
        <v>0</v>
      </c>
      <c r="EF76" s="54">
        <f t="shared" si="83"/>
        <v>0</v>
      </c>
      <c r="EG76" s="54">
        <f t="shared" si="83"/>
        <v>0</v>
      </c>
      <c r="EH76" s="54">
        <f t="shared" si="83"/>
        <v>0</v>
      </c>
      <c r="EI76" s="54">
        <f t="shared" si="83"/>
        <v>0</v>
      </c>
      <c r="EJ76" s="54">
        <f t="shared" si="83"/>
        <v>0</v>
      </c>
      <c r="EK76" s="54">
        <f t="shared" si="83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1"/>
        <v>0</v>
      </c>
      <c r="EV76" s="54">
        <f t="shared" si="91"/>
        <v>0</v>
      </c>
      <c r="EW76" s="54">
        <f t="shared" si="91"/>
        <v>0</v>
      </c>
      <c r="EX76" s="54">
        <f t="shared" si="91"/>
        <v>0</v>
      </c>
      <c r="EY76" s="54">
        <f t="shared" si="91"/>
        <v>0</v>
      </c>
      <c r="EZ76" s="54">
        <f t="shared" si="91"/>
        <v>0</v>
      </c>
      <c r="FA76" s="54">
        <f t="shared" si="91"/>
        <v>0</v>
      </c>
      <c r="FB76" s="54">
        <f t="shared" si="91"/>
        <v>0</v>
      </c>
      <c r="FC76" s="54">
        <f t="shared" si="91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4"/>
        <v/>
      </c>
      <c r="GI76" s="4" t="str">
        <f t="shared" si="84"/>
        <v/>
      </c>
      <c r="GJ76" s="4" t="str">
        <f t="shared" si="84"/>
        <v/>
      </c>
      <c r="GK76" s="4" t="str">
        <f t="shared" si="84"/>
        <v/>
      </c>
      <c r="GL76" s="4" t="str">
        <f t="shared" si="84"/>
        <v/>
      </c>
      <c r="GM76" s="4" t="str">
        <f t="shared" si="84"/>
        <v/>
      </c>
      <c r="GN76" s="4" t="str">
        <f t="shared" si="84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30700010</v>
      </c>
      <c r="B77" s="78" t="s">
        <v>190</v>
      </c>
      <c r="C77" s="38" t="s">
        <v>191</v>
      </c>
      <c r="D77" s="5"/>
      <c r="E77" s="53">
        <v>10</v>
      </c>
      <c r="F77" s="23">
        <f t="shared" si="88"/>
        <v>0</v>
      </c>
      <c r="G77" s="23"/>
      <c r="H77" s="23">
        <f t="shared" si="8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89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3"/>
        <v/>
      </c>
      <c r="CE77" s="4" t="str">
        <f t="shared" si="73"/>
        <v/>
      </c>
      <c r="CF77" s="4" t="str">
        <f t="shared" si="73"/>
        <v/>
      </c>
      <c r="CG77" s="4" t="str">
        <f t="shared" si="73"/>
        <v/>
      </c>
      <c r="CH77" s="4" t="str">
        <f t="shared" si="73"/>
        <v/>
      </c>
      <c r="CI77" s="4" t="str">
        <f t="shared" si="73"/>
        <v/>
      </c>
      <c r="CJ77" s="4" t="str">
        <f t="shared" si="73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30700010</v>
      </c>
      <c r="DF77" s="76" t="s">
        <v>190</v>
      </c>
      <c r="DG77" s="38" t="s">
        <v>191</v>
      </c>
      <c r="DH77" s="5">
        <f t="shared" si="86"/>
        <v>1674</v>
      </c>
      <c r="DI77" s="39">
        <v>10</v>
      </c>
      <c r="DJ77" s="23">
        <f t="shared" si="74"/>
        <v>16740</v>
      </c>
      <c r="DK77" s="23">
        <f t="shared" si="87"/>
        <v>0</v>
      </c>
      <c r="DL77" s="23">
        <f t="shared" si="75"/>
        <v>0</v>
      </c>
      <c r="DM77" s="23">
        <f t="shared" si="76"/>
        <v>0</v>
      </c>
      <c r="DN77" s="23">
        <f t="shared" si="77"/>
        <v>16740</v>
      </c>
      <c r="DO77" s="23">
        <f t="shared" si="78"/>
        <v>0</v>
      </c>
      <c r="DP77" s="23" t="str">
        <f t="shared" si="79"/>
        <v/>
      </c>
      <c r="DQ77" s="10">
        <v>0.2</v>
      </c>
      <c r="DR77" s="23">
        <f t="shared" si="80"/>
        <v>33.479999999999997</v>
      </c>
      <c r="DS77" s="23" t="str">
        <f t="shared" si="81"/>
        <v/>
      </c>
      <c r="DT77" s="23">
        <f t="shared" si="82"/>
        <v>0.17921146953405018</v>
      </c>
      <c r="DU77" s="7">
        <v>0.1</v>
      </c>
      <c r="DV77" s="6">
        <f t="shared" si="90"/>
        <v>1.6739999999999999</v>
      </c>
      <c r="DW77" s="5">
        <f t="shared" si="83"/>
        <v>2</v>
      </c>
      <c r="DX77" s="5">
        <f t="shared" si="83"/>
        <v>0</v>
      </c>
      <c r="DY77" s="5">
        <f t="shared" si="83"/>
        <v>1</v>
      </c>
      <c r="DZ77" s="5">
        <f t="shared" si="83"/>
        <v>0</v>
      </c>
      <c r="EA77" s="5">
        <f t="shared" si="83"/>
        <v>0</v>
      </c>
      <c r="EB77" s="5">
        <f t="shared" si="83"/>
        <v>0</v>
      </c>
      <c r="EC77" s="5">
        <f t="shared" si="83"/>
        <v>0</v>
      </c>
      <c r="ED77" s="5">
        <f t="shared" si="83"/>
        <v>0</v>
      </c>
      <c r="EE77" s="5">
        <f t="shared" si="83"/>
        <v>0</v>
      </c>
      <c r="EF77" s="54">
        <f t="shared" si="83"/>
        <v>0</v>
      </c>
      <c r="EG77" s="54">
        <f t="shared" si="83"/>
        <v>0</v>
      </c>
      <c r="EH77" s="54">
        <f t="shared" si="83"/>
        <v>0</v>
      </c>
      <c r="EI77" s="54">
        <f t="shared" si="83"/>
        <v>0</v>
      </c>
      <c r="EJ77" s="54">
        <f t="shared" si="83"/>
        <v>0</v>
      </c>
      <c r="EK77" s="54">
        <f t="shared" si="83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1"/>
        <v>0</v>
      </c>
      <c r="EV77" s="54">
        <f t="shared" si="91"/>
        <v>0</v>
      </c>
      <c r="EW77" s="54">
        <f t="shared" si="91"/>
        <v>0</v>
      </c>
      <c r="EX77" s="54">
        <f t="shared" si="91"/>
        <v>0</v>
      </c>
      <c r="EY77" s="54">
        <f t="shared" si="91"/>
        <v>0</v>
      </c>
      <c r="EZ77" s="54">
        <f t="shared" si="91"/>
        <v>0</v>
      </c>
      <c r="FA77" s="54">
        <f t="shared" si="91"/>
        <v>0</v>
      </c>
      <c r="FB77" s="54">
        <f t="shared" si="91"/>
        <v>0</v>
      </c>
      <c r="FC77" s="54">
        <f t="shared" si="91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>
        <f t="shared" si="60"/>
        <v>0</v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>
        <f t="shared" si="60"/>
        <v>0</v>
      </c>
      <c r="FY77" s="4" t="str">
        <f t="shared" si="60"/>
        <v/>
      </c>
      <c r="FZ77" s="4">
        <f t="shared" si="60"/>
        <v>0</v>
      </c>
      <c r="GA77" s="4">
        <f t="shared" si="60"/>
        <v>0</v>
      </c>
      <c r="GB77" s="4">
        <f t="shared" si="60"/>
        <v>0</v>
      </c>
      <c r="GC77" s="4">
        <f t="shared" si="60"/>
        <v>0</v>
      </c>
      <c r="GD77" s="4" t="str">
        <f t="shared" si="60"/>
        <v/>
      </c>
      <c r="GE77" s="4">
        <f t="shared" si="60"/>
        <v>0</v>
      </c>
      <c r="GF77" s="4" t="str">
        <f t="shared" si="60"/>
        <v/>
      </c>
      <c r="GG77" s="4" t="str">
        <f t="shared" si="60"/>
        <v/>
      </c>
      <c r="GH77" s="4" t="str">
        <f t="shared" si="84"/>
        <v/>
      </c>
      <c r="GI77" s="4" t="str">
        <f t="shared" si="84"/>
        <v/>
      </c>
      <c r="GJ77" s="4" t="str">
        <f t="shared" si="84"/>
        <v/>
      </c>
      <c r="GK77" s="4" t="str">
        <f t="shared" si="84"/>
        <v/>
      </c>
      <c r="GL77" s="4" t="str">
        <f t="shared" si="84"/>
        <v/>
      </c>
      <c r="GM77" s="4" t="str">
        <f t="shared" si="84"/>
        <v/>
      </c>
      <c r="GN77" s="4" t="str">
        <f t="shared" si="84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30701020</v>
      </c>
      <c r="B78" s="76" t="s">
        <v>192</v>
      </c>
      <c r="C78" s="38" t="s">
        <v>191</v>
      </c>
      <c r="D78" s="5"/>
      <c r="E78" s="53">
        <v>4.92</v>
      </c>
      <c r="F78" s="23">
        <f t="shared" si="88"/>
        <v>0</v>
      </c>
      <c r="G78" s="23"/>
      <c r="H78" s="23">
        <f t="shared" si="8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89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3"/>
        <v/>
      </c>
      <c r="CE78" s="4" t="str">
        <f t="shared" si="73"/>
        <v/>
      </c>
      <c r="CF78" s="4" t="str">
        <f t="shared" si="73"/>
        <v/>
      </c>
      <c r="CG78" s="4" t="str">
        <f t="shared" si="73"/>
        <v/>
      </c>
      <c r="CH78" s="4" t="str">
        <f t="shared" si="73"/>
        <v/>
      </c>
      <c r="CI78" s="4" t="str">
        <f t="shared" si="73"/>
        <v/>
      </c>
      <c r="CJ78" s="4" t="str">
        <f t="shared" si="73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2">IF(ISERROR(BC78/AK78*100),"",(BC78/AK78*100))</f>
        <v/>
      </c>
      <c r="CR78" s="4" t="str">
        <f t="shared" si="92"/>
        <v/>
      </c>
      <c r="CS78" s="4" t="str">
        <f t="shared" si="92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0">
        <v>30701020</v>
      </c>
      <c r="DF78" s="76" t="s">
        <v>192</v>
      </c>
      <c r="DG78" s="38" t="s">
        <v>191</v>
      </c>
      <c r="DH78" s="5">
        <f t="shared" si="86"/>
        <v>0</v>
      </c>
      <c r="DI78" s="39">
        <v>4.92</v>
      </c>
      <c r="DJ78" s="23">
        <f t="shared" si="74"/>
        <v>0</v>
      </c>
      <c r="DK78" s="23">
        <f t="shared" si="87"/>
        <v>0</v>
      </c>
      <c r="DL78" s="23">
        <f t="shared" si="75"/>
        <v>0</v>
      </c>
      <c r="DM78" s="23">
        <f t="shared" si="76"/>
        <v>0</v>
      </c>
      <c r="DN78" s="23">
        <f t="shared" si="77"/>
        <v>0</v>
      </c>
      <c r="DO78" s="23" t="str">
        <f t="shared" si="78"/>
        <v/>
      </c>
      <c r="DP78" s="23" t="str">
        <f t="shared" si="79"/>
        <v/>
      </c>
      <c r="DQ78" s="10">
        <v>0.2</v>
      </c>
      <c r="DR78" s="23">
        <f t="shared" si="80"/>
        <v>0</v>
      </c>
      <c r="DS78" s="23" t="str">
        <f t="shared" si="81"/>
        <v/>
      </c>
      <c r="DT78" s="23" t="str">
        <f t="shared" si="82"/>
        <v/>
      </c>
      <c r="DU78" s="7">
        <v>0.1</v>
      </c>
      <c r="DV78" s="6">
        <f t="shared" si="90"/>
        <v>0</v>
      </c>
      <c r="DW78" s="5">
        <f t="shared" si="83"/>
        <v>0</v>
      </c>
      <c r="DX78" s="5">
        <f t="shared" si="83"/>
        <v>0</v>
      </c>
      <c r="DY78" s="5">
        <f t="shared" si="83"/>
        <v>0</v>
      </c>
      <c r="DZ78" s="5">
        <f t="shared" si="83"/>
        <v>0</v>
      </c>
      <c r="EA78" s="5">
        <f t="shared" si="83"/>
        <v>0</v>
      </c>
      <c r="EB78" s="5">
        <f t="shared" si="83"/>
        <v>0</v>
      </c>
      <c r="EC78" s="5">
        <f t="shared" si="83"/>
        <v>0</v>
      </c>
      <c r="ED78" s="5">
        <f t="shared" si="83"/>
        <v>0</v>
      </c>
      <c r="EE78" s="5">
        <f t="shared" si="83"/>
        <v>0</v>
      </c>
      <c r="EF78" s="54">
        <f t="shared" si="83"/>
        <v>0</v>
      </c>
      <c r="EG78" s="54">
        <f t="shared" si="83"/>
        <v>0</v>
      </c>
      <c r="EH78" s="54">
        <f t="shared" si="83"/>
        <v>0</v>
      </c>
      <c r="EI78" s="54">
        <f t="shared" si="83"/>
        <v>0</v>
      </c>
      <c r="EJ78" s="54">
        <f t="shared" si="83"/>
        <v>0</v>
      </c>
      <c r="EK78" s="54">
        <f t="shared" si="83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1"/>
        <v>0</v>
      </c>
      <c r="EV78" s="54">
        <f t="shared" si="91"/>
        <v>0</v>
      </c>
      <c r="EW78" s="54">
        <f t="shared" si="91"/>
        <v>0</v>
      </c>
      <c r="EX78" s="54">
        <f t="shared" si="91"/>
        <v>0</v>
      </c>
      <c r="EY78" s="54">
        <f t="shared" si="91"/>
        <v>0</v>
      </c>
      <c r="EZ78" s="54">
        <f t="shared" si="91"/>
        <v>0</v>
      </c>
      <c r="FA78" s="54">
        <f t="shared" si="91"/>
        <v>0</v>
      </c>
      <c r="FB78" s="54">
        <f t="shared" si="91"/>
        <v>0</v>
      </c>
      <c r="FC78" s="54">
        <f t="shared" si="91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4"/>
        <v/>
      </c>
      <c r="GI78" s="4" t="str">
        <f t="shared" si="84"/>
        <v/>
      </c>
      <c r="GJ78" s="4" t="str">
        <f t="shared" si="84"/>
        <v/>
      </c>
      <c r="GK78" s="4" t="str">
        <f t="shared" si="84"/>
        <v/>
      </c>
      <c r="GL78" s="4" t="str">
        <f t="shared" si="84"/>
        <v/>
      </c>
      <c r="GM78" s="4" t="str">
        <f t="shared" si="84"/>
        <v/>
      </c>
      <c r="GN78" s="4" t="str">
        <f t="shared" si="84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3">IF(ISERROR(FG78/EO78*100),"",(FG78/EO78*100))</f>
        <v/>
      </c>
      <c r="GV78" s="4" t="str">
        <f t="shared" si="93"/>
        <v/>
      </c>
      <c r="GW78" s="4" t="str">
        <f t="shared" si="93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30400001</v>
      </c>
      <c r="B79" s="94" t="s">
        <v>193</v>
      </c>
      <c r="C79" s="78" t="s">
        <v>145</v>
      </c>
      <c r="D79" s="5"/>
      <c r="E79" s="22">
        <v>5.0599999999999996</v>
      </c>
      <c r="F79" s="23">
        <f t="shared" si="88"/>
        <v>0</v>
      </c>
      <c r="G79" s="23"/>
      <c r="H79" s="23">
        <f t="shared" si="8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89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3"/>
        <v/>
      </c>
      <c r="CE79" s="4" t="str">
        <f t="shared" si="73"/>
        <v/>
      </c>
      <c r="CF79" s="4" t="str">
        <f t="shared" si="73"/>
        <v/>
      </c>
      <c r="CG79" s="4" t="str">
        <f t="shared" si="73"/>
        <v/>
      </c>
      <c r="CH79" s="4" t="str">
        <f t="shared" si="73"/>
        <v/>
      </c>
      <c r="CI79" s="4" t="str">
        <f t="shared" si="73"/>
        <v/>
      </c>
      <c r="CJ79" s="4" t="str">
        <f t="shared" si="73"/>
        <v/>
      </c>
      <c r="CK79" s="4" t="str">
        <f t="shared" si="92"/>
        <v/>
      </c>
      <c r="CL79" s="4" t="str">
        <f t="shared" si="92"/>
        <v/>
      </c>
      <c r="CM79" s="4" t="str">
        <f t="shared" si="92"/>
        <v/>
      </c>
      <c r="CN79" s="4" t="str">
        <f t="shared" si="92"/>
        <v/>
      </c>
      <c r="CO79" s="4" t="str">
        <f t="shared" si="92"/>
        <v/>
      </c>
      <c r="CP79" s="4" t="str">
        <f t="shared" si="92"/>
        <v/>
      </c>
      <c r="CQ79" s="4" t="str">
        <f t="shared" si="92"/>
        <v/>
      </c>
      <c r="CR79" s="4" t="str">
        <f t="shared" si="92"/>
        <v/>
      </c>
      <c r="CS79" s="4" t="str">
        <f t="shared" si="92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30400001</v>
      </c>
      <c r="DF79" s="94" t="s">
        <v>193</v>
      </c>
      <c r="DG79" s="78" t="s">
        <v>145</v>
      </c>
      <c r="DH79" s="5">
        <f t="shared" si="86"/>
        <v>0</v>
      </c>
      <c r="DI79" s="24">
        <v>5.0599999999999996</v>
      </c>
      <c r="DJ79" s="23">
        <f t="shared" si="74"/>
        <v>0</v>
      </c>
      <c r="DK79" s="23">
        <f t="shared" si="87"/>
        <v>0</v>
      </c>
      <c r="DL79" s="23">
        <f t="shared" si="75"/>
        <v>0</v>
      </c>
      <c r="DM79" s="23">
        <f t="shared" si="76"/>
        <v>0</v>
      </c>
      <c r="DN79" s="23">
        <f t="shared" si="77"/>
        <v>0</v>
      </c>
      <c r="DO79" s="23" t="str">
        <f t="shared" si="78"/>
        <v/>
      </c>
      <c r="DP79" s="23" t="str">
        <f t="shared" si="79"/>
        <v/>
      </c>
      <c r="DQ79" s="10">
        <v>0.3</v>
      </c>
      <c r="DR79" s="23">
        <f t="shared" si="80"/>
        <v>0</v>
      </c>
      <c r="DS79" s="23" t="str">
        <f t="shared" si="81"/>
        <v/>
      </c>
      <c r="DT79" s="23" t="str">
        <f t="shared" si="82"/>
        <v/>
      </c>
      <c r="DU79" s="7">
        <v>0.1</v>
      </c>
      <c r="DV79" s="6">
        <f t="shared" si="90"/>
        <v>0</v>
      </c>
      <c r="DW79" s="5">
        <f t="shared" si="83"/>
        <v>0</v>
      </c>
      <c r="DX79" s="5">
        <f t="shared" si="83"/>
        <v>0</v>
      </c>
      <c r="DY79" s="5">
        <f t="shared" si="83"/>
        <v>0</v>
      </c>
      <c r="DZ79" s="5">
        <f t="shared" si="83"/>
        <v>0</v>
      </c>
      <c r="EA79" s="5">
        <f t="shared" si="83"/>
        <v>0</v>
      </c>
      <c r="EB79" s="5">
        <f t="shared" si="83"/>
        <v>0</v>
      </c>
      <c r="EC79" s="5">
        <f t="shared" si="83"/>
        <v>0</v>
      </c>
      <c r="ED79" s="5">
        <f t="shared" si="83"/>
        <v>0</v>
      </c>
      <c r="EE79" s="5">
        <f t="shared" si="83"/>
        <v>0</v>
      </c>
      <c r="EF79" s="54">
        <f t="shared" si="83"/>
        <v>0</v>
      </c>
      <c r="EG79" s="54">
        <f t="shared" si="83"/>
        <v>0</v>
      </c>
      <c r="EH79" s="54">
        <f t="shared" si="83"/>
        <v>0</v>
      </c>
      <c r="EI79" s="54">
        <f t="shared" si="83"/>
        <v>0</v>
      </c>
      <c r="EJ79" s="54">
        <f t="shared" si="83"/>
        <v>0</v>
      </c>
      <c r="EK79" s="54">
        <f t="shared" si="83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1"/>
        <v>0</v>
      </c>
      <c r="EV79" s="54">
        <f t="shared" si="91"/>
        <v>0</v>
      </c>
      <c r="EW79" s="54">
        <f t="shared" si="91"/>
        <v>0</v>
      </c>
      <c r="EX79" s="54">
        <f t="shared" si="91"/>
        <v>0</v>
      </c>
      <c r="EY79" s="54">
        <f t="shared" si="91"/>
        <v>0</v>
      </c>
      <c r="EZ79" s="54">
        <f t="shared" si="91"/>
        <v>0</v>
      </c>
      <c r="FA79" s="54">
        <f t="shared" si="91"/>
        <v>0</v>
      </c>
      <c r="FB79" s="54">
        <f t="shared" si="91"/>
        <v>0</v>
      </c>
      <c r="FC79" s="54">
        <f t="shared" si="91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4"/>
        <v/>
      </c>
      <c r="GI79" s="4" t="str">
        <f t="shared" si="84"/>
        <v/>
      </c>
      <c r="GJ79" s="4" t="str">
        <f t="shared" si="84"/>
        <v/>
      </c>
      <c r="GK79" s="4" t="str">
        <f t="shared" si="84"/>
        <v/>
      </c>
      <c r="GL79" s="4" t="str">
        <f t="shared" si="84"/>
        <v/>
      </c>
      <c r="GM79" s="4" t="str">
        <f t="shared" si="84"/>
        <v/>
      </c>
      <c r="GN79" s="4" t="str">
        <f t="shared" si="84"/>
        <v/>
      </c>
      <c r="GO79" s="4" t="str">
        <f t="shared" si="93"/>
        <v/>
      </c>
      <c r="GP79" s="4" t="str">
        <f t="shared" si="93"/>
        <v/>
      </c>
      <c r="GQ79" s="4" t="str">
        <f t="shared" si="93"/>
        <v/>
      </c>
      <c r="GR79" s="4" t="str">
        <f t="shared" si="93"/>
        <v/>
      </c>
      <c r="GS79" s="4" t="str">
        <f t="shared" si="93"/>
        <v/>
      </c>
      <c r="GT79" s="4" t="str">
        <f t="shared" si="93"/>
        <v/>
      </c>
      <c r="GU79" s="4" t="str">
        <f t="shared" si="93"/>
        <v/>
      </c>
      <c r="GV79" s="4" t="str">
        <f t="shared" si="93"/>
        <v/>
      </c>
      <c r="GW79" s="4" t="str">
        <f t="shared" si="93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30400002</v>
      </c>
      <c r="B80" s="96"/>
      <c r="C80" s="75" t="s">
        <v>174</v>
      </c>
      <c r="D80" s="5"/>
      <c r="E80" s="22">
        <v>5.0599999999999996</v>
      </c>
      <c r="F80" s="23">
        <f t="shared" si="88"/>
        <v>0</v>
      </c>
      <c r="G80" s="23"/>
      <c r="H80" s="23">
        <f t="shared" si="8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89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3"/>
        <v/>
      </c>
      <c r="CE80" s="4" t="str">
        <f t="shared" si="73"/>
        <v/>
      </c>
      <c r="CF80" s="4" t="str">
        <f t="shared" si="73"/>
        <v/>
      </c>
      <c r="CG80" s="4" t="str">
        <f t="shared" si="73"/>
        <v/>
      </c>
      <c r="CH80" s="4" t="str">
        <f t="shared" si="73"/>
        <v/>
      </c>
      <c r="CI80" s="4" t="str">
        <f t="shared" si="73"/>
        <v/>
      </c>
      <c r="CJ80" s="4" t="str">
        <f t="shared" si="73"/>
        <v/>
      </c>
      <c r="CK80" s="4" t="str">
        <f t="shared" si="92"/>
        <v/>
      </c>
      <c r="CL80" s="4" t="str">
        <f t="shared" si="92"/>
        <v/>
      </c>
      <c r="CM80" s="4" t="str">
        <f t="shared" si="92"/>
        <v/>
      </c>
      <c r="CN80" s="4" t="str">
        <f t="shared" si="92"/>
        <v/>
      </c>
      <c r="CO80" s="4" t="str">
        <f t="shared" si="92"/>
        <v/>
      </c>
      <c r="CP80" s="4" t="str">
        <f t="shared" si="92"/>
        <v/>
      </c>
      <c r="CQ80" s="4" t="str">
        <f t="shared" si="92"/>
        <v/>
      </c>
      <c r="CR80" s="4" t="str">
        <f t="shared" si="92"/>
        <v/>
      </c>
      <c r="CS80" s="4" t="str">
        <f t="shared" si="92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30400002</v>
      </c>
      <c r="DF80" s="96"/>
      <c r="DG80" s="75" t="s">
        <v>174</v>
      </c>
      <c r="DH80" s="5">
        <f t="shared" si="86"/>
        <v>0</v>
      </c>
      <c r="DI80" s="24">
        <v>5.0599999999999996</v>
      </c>
      <c r="DJ80" s="23">
        <f t="shared" si="74"/>
        <v>0</v>
      </c>
      <c r="DK80" s="23">
        <f t="shared" si="87"/>
        <v>0</v>
      </c>
      <c r="DL80" s="23">
        <f t="shared" si="75"/>
        <v>0</v>
      </c>
      <c r="DM80" s="23">
        <f t="shared" si="76"/>
        <v>0</v>
      </c>
      <c r="DN80" s="23">
        <f t="shared" si="77"/>
        <v>0</v>
      </c>
      <c r="DO80" s="23" t="str">
        <f t="shared" si="78"/>
        <v/>
      </c>
      <c r="DP80" s="23" t="str">
        <f t="shared" si="79"/>
        <v/>
      </c>
      <c r="DQ80" s="10">
        <v>0.3</v>
      </c>
      <c r="DR80" s="23">
        <f t="shared" si="80"/>
        <v>0</v>
      </c>
      <c r="DS80" s="23" t="str">
        <f t="shared" si="81"/>
        <v/>
      </c>
      <c r="DT80" s="23" t="str">
        <f t="shared" si="82"/>
        <v/>
      </c>
      <c r="DU80" s="7">
        <v>0.1</v>
      </c>
      <c r="DV80" s="6">
        <f t="shared" si="90"/>
        <v>0</v>
      </c>
      <c r="DW80" s="5">
        <f t="shared" si="83"/>
        <v>0</v>
      </c>
      <c r="DX80" s="5">
        <f t="shared" si="83"/>
        <v>0</v>
      </c>
      <c r="DY80" s="5">
        <f t="shared" si="83"/>
        <v>0</v>
      </c>
      <c r="DZ80" s="5">
        <f t="shared" si="83"/>
        <v>0</v>
      </c>
      <c r="EA80" s="5">
        <f t="shared" si="83"/>
        <v>0</v>
      </c>
      <c r="EB80" s="5">
        <f t="shared" si="83"/>
        <v>0</v>
      </c>
      <c r="EC80" s="5">
        <f t="shared" si="83"/>
        <v>0</v>
      </c>
      <c r="ED80" s="5">
        <f t="shared" si="83"/>
        <v>0</v>
      </c>
      <c r="EE80" s="5">
        <f t="shared" si="83"/>
        <v>0</v>
      </c>
      <c r="EF80" s="54">
        <f t="shared" si="83"/>
        <v>0</v>
      </c>
      <c r="EG80" s="54">
        <f t="shared" si="83"/>
        <v>0</v>
      </c>
      <c r="EH80" s="54">
        <f t="shared" si="83"/>
        <v>0</v>
      </c>
      <c r="EI80" s="54">
        <f t="shared" si="83"/>
        <v>0</v>
      </c>
      <c r="EJ80" s="54">
        <f t="shared" si="83"/>
        <v>0</v>
      </c>
      <c r="EK80" s="54">
        <f t="shared" si="83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1"/>
        <v>0</v>
      </c>
      <c r="EV80" s="54">
        <f t="shared" si="91"/>
        <v>0</v>
      </c>
      <c r="EW80" s="54">
        <f t="shared" si="91"/>
        <v>0</v>
      </c>
      <c r="EX80" s="54">
        <f t="shared" si="91"/>
        <v>0</v>
      </c>
      <c r="EY80" s="54">
        <f t="shared" si="91"/>
        <v>0</v>
      </c>
      <c r="EZ80" s="54">
        <f t="shared" si="91"/>
        <v>0</v>
      </c>
      <c r="FA80" s="54">
        <f t="shared" si="91"/>
        <v>0</v>
      </c>
      <c r="FB80" s="54">
        <f t="shared" si="91"/>
        <v>0</v>
      </c>
      <c r="FC80" s="54">
        <f t="shared" si="91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4"/>
        <v/>
      </c>
      <c r="GI80" s="4" t="str">
        <f t="shared" si="84"/>
        <v/>
      </c>
      <c r="GJ80" s="4" t="str">
        <f t="shared" si="84"/>
        <v/>
      </c>
      <c r="GK80" s="4" t="str">
        <f t="shared" si="84"/>
        <v/>
      </c>
      <c r="GL80" s="4" t="str">
        <f t="shared" si="84"/>
        <v/>
      </c>
      <c r="GM80" s="4" t="str">
        <f t="shared" si="84"/>
        <v/>
      </c>
      <c r="GN80" s="4" t="str">
        <f t="shared" si="84"/>
        <v/>
      </c>
      <c r="GO80" s="4" t="str">
        <f t="shared" si="93"/>
        <v/>
      </c>
      <c r="GP80" s="4" t="str">
        <f t="shared" si="93"/>
        <v/>
      </c>
      <c r="GQ80" s="4" t="str">
        <f t="shared" si="93"/>
        <v/>
      </c>
      <c r="GR80" s="4" t="str">
        <f t="shared" si="93"/>
        <v/>
      </c>
      <c r="GS80" s="4" t="str">
        <f t="shared" si="93"/>
        <v/>
      </c>
      <c r="GT80" s="4" t="str">
        <f t="shared" si="93"/>
        <v/>
      </c>
      <c r="GU80" s="4" t="str">
        <f t="shared" si="93"/>
        <v/>
      </c>
      <c r="GV80" s="4" t="str">
        <f t="shared" si="93"/>
        <v/>
      </c>
      <c r="GW80" s="4" t="str">
        <f t="shared" si="93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30400008</v>
      </c>
      <c r="B81" s="94" t="s">
        <v>194</v>
      </c>
      <c r="C81" s="75" t="s">
        <v>141</v>
      </c>
      <c r="D81" s="5"/>
      <c r="E81" s="22">
        <v>5.07</v>
      </c>
      <c r="F81" s="23">
        <f t="shared" si="88"/>
        <v>0</v>
      </c>
      <c r="G81" s="23"/>
      <c r="H81" s="23">
        <f t="shared" si="8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89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3"/>
        <v/>
      </c>
      <c r="CE81" s="4" t="str">
        <f t="shared" si="73"/>
        <v/>
      </c>
      <c r="CF81" s="4" t="str">
        <f t="shared" si="73"/>
        <v/>
      </c>
      <c r="CG81" s="4" t="str">
        <f t="shared" si="73"/>
        <v/>
      </c>
      <c r="CH81" s="4" t="str">
        <f t="shared" si="73"/>
        <v/>
      </c>
      <c r="CI81" s="4" t="str">
        <f t="shared" si="73"/>
        <v/>
      </c>
      <c r="CJ81" s="4" t="str">
        <f t="shared" si="73"/>
        <v/>
      </c>
      <c r="CK81" s="4" t="str">
        <f t="shared" si="92"/>
        <v/>
      </c>
      <c r="CL81" s="4" t="str">
        <f t="shared" si="92"/>
        <v/>
      </c>
      <c r="CM81" s="4" t="str">
        <f t="shared" si="92"/>
        <v/>
      </c>
      <c r="CN81" s="4" t="str">
        <f t="shared" si="92"/>
        <v/>
      </c>
      <c r="CO81" s="4" t="str">
        <f t="shared" si="92"/>
        <v/>
      </c>
      <c r="CP81" s="4" t="str">
        <f t="shared" si="92"/>
        <v/>
      </c>
      <c r="CQ81" s="4" t="str">
        <f t="shared" si="92"/>
        <v/>
      </c>
      <c r="CR81" s="4" t="str">
        <f t="shared" si="92"/>
        <v/>
      </c>
      <c r="CS81" s="4" t="str">
        <f t="shared" si="92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30400008</v>
      </c>
      <c r="DF81" s="94" t="s">
        <v>194</v>
      </c>
      <c r="DG81" s="75" t="s">
        <v>141</v>
      </c>
      <c r="DH81" s="5">
        <f t="shared" si="86"/>
        <v>0</v>
      </c>
      <c r="DI81" s="24">
        <v>5.07</v>
      </c>
      <c r="DJ81" s="23">
        <f t="shared" si="74"/>
        <v>0</v>
      </c>
      <c r="DK81" s="23">
        <f t="shared" si="87"/>
        <v>0</v>
      </c>
      <c r="DL81" s="23">
        <f t="shared" si="75"/>
        <v>0</v>
      </c>
      <c r="DM81" s="23">
        <f t="shared" si="76"/>
        <v>0</v>
      </c>
      <c r="DN81" s="23">
        <f t="shared" si="77"/>
        <v>0</v>
      </c>
      <c r="DO81" s="23" t="str">
        <f t="shared" si="78"/>
        <v/>
      </c>
      <c r="DP81" s="23" t="str">
        <f t="shared" si="79"/>
        <v/>
      </c>
      <c r="DQ81" s="10">
        <v>0.3</v>
      </c>
      <c r="DR81" s="23">
        <f t="shared" si="80"/>
        <v>0</v>
      </c>
      <c r="DS81" s="23" t="str">
        <f t="shared" si="81"/>
        <v/>
      </c>
      <c r="DT81" s="23" t="str">
        <f t="shared" si="82"/>
        <v/>
      </c>
      <c r="DU81" s="7">
        <v>0.1</v>
      </c>
      <c r="DV81" s="6">
        <f t="shared" si="90"/>
        <v>0</v>
      </c>
      <c r="DW81" s="5">
        <f t="shared" si="83"/>
        <v>0</v>
      </c>
      <c r="DX81" s="5">
        <f t="shared" si="83"/>
        <v>0</v>
      </c>
      <c r="DY81" s="5">
        <f t="shared" si="83"/>
        <v>0</v>
      </c>
      <c r="DZ81" s="5">
        <f t="shared" si="83"/>
        <v>0</v>
      </c>
      <c r="EA81" s="5">
        <f t="shared" si="83"/>
        <v>0</v>
      </c>
      <c r="EB81" s="5">
        <f t="shared" si="83"/>
        <v>0</v>
      </c>
      <c r="EC81" s="5">
        <f t="shared" si="83"/>
        <v>0</v>
      </c>
      <c r="ED81" s="5">
        <f t="shared" si="83"/>
        <v>0</v>
      </c>
      <c r="EE81" s="5">
        <f t="shared" si="83"/>
        <v>0</v>
      </c>
      <c r="EF81" s="54">
        <f t="shared" si="83"/>
        <v>0</v>
      </c>
      <c r="EG81" s="54">
        <f t="shared" si="83"/>
        <v>0</v>
      </c>
      <c r="EH81" s="54">
        <f t="shared" si="83"/>
        <v>0</v>
      </c>
      <c r="EI81" s="54">
        <f t="shared" si="83"/>
        <v>0</v>
      </c>
      <c r="EJ81" s="54">
        <f t="shared" si="83"/>
        <v>0</v>
      </c>
      <c r="EK81" s="54">
        <f t="shared" si="83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1"/>
        <v>0</v>
      </c>
      <c r="FB81" s="54">
        <f t="shared" si="91"/>
        <v>0</v>
      </c>
      <c r="FC81" s="54">
        <f t="shared" si="91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4"/>
        <v/>
      </c>
      <c r="GI81" s="4" t="str">
        <f t="shared" si="84"/>
        <v/>
      </c>
      <c r="GJ81" s="4" t="str">
        <f t="shared" si="84"/>
        <v/>
      </c>
      <c r="GK81" s="4" t="str">
        <f t="shared" si="84"/>
        <v/>
      </c>
      <c r="GL81" s="4" t="str">
        <f t="shared" si="84"/>
        <v/>
      </c>
      <c r="GM81" s="4" t="str">
        <f t="shared" si="84"/>
        <v/>
      </c>
      <c r="GN81" s="4" t="str">
        <f t="shared" si="84"/>
        <v/>
      </c>
      <c r="GO81" s="4" t="str">
        <f t="shared" si="93"/>
        <v/>
      </c>
      <c r="GP81" s="4" t="str">
        <f t="shared" si="93"/>
        <v/>
      </c>
      <c r="GQ81" s="4" t="str">
        <f t="shared" si="93"/>
        <v/>
      </c>
      <c r="GR81" s="4" t="str">
        <f t="shared" si="93"/>
        <v/>
      </c>
      <c r="GS81" s="4" t="str">
        <f t="shared" si="93"/>
        <v/>
      </c>
      <c r="GT81" s="4" t="str">
        <f t="shared" si="93"/>
        <v/>
      </c>
      <c r="GU81" s="4" t="str">
        <f t="shared" si="93"/>
        <v/>
      </c>
      <c r="GV81" s="4" t="str">
        <f t="shared" si="93"/>
        <v/>
      </c>
      <c r="GW81" s="4" t="str">
        <f t="shared" si="93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30400006</v>
      </c>
      <c r="B82" s="95"/>
      <c r="C82" s="75" t="s">
        <v>131</v>
      </c>
      <c r="D82" s="5"/>
      <c r="E82" s="22">
        <v>5.07</v>
      </c>
      <c r="F82" s="23">
        <f t="shared" si="88"/>
        <v>0</v>
      </c>
      <c r="G82" s="23"/>
      <c r="H82" s="23">
        <f t="shared" si="85"/>
        <v>0</v>
      </c>
      <c r="I82" s="23">
        <f t="shared" si="66"/>
        <v>0</v>
      </c>
      <c r="J82" s="23">
        <f t="shared" si="67"/>
        <v>0</v>
      </c>
      <c r="K82" s="23" t="str">
        <f t="shared" si="68"/>
        <v>0</v>
      </c>
      <c r="L82" s="23" t="str">
        <f t="shared" si="69"/>
        <v>0</v>
      </c>
      <c r="M82" s="10">
        <v>0.3</v>
      </c>
      <c r="N82" s="23">
        <f t="shared" si="70"/>
        <v>0</v>
      </c>
      <c r="O82" s="23">
        <f t="shared" si="71"/>
        <v>0.3</v>
      </c>
      <c r="P82" s="23" t="str">
        <f t="shared" si="72"/>
        <v/>
      </c>
      <c r="Q82" s="7">
        <v>0.1</v>
      </c>
      <c r="R82" s="6">
        <f t="shared" si="89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4">IF(ISERROR(AN82/V82*100),"",(AN82/V82*100))</f>
        <v/>
      </c>
      <c r="CC82" s="4" t="str">
        <f t="shared" si="94"/>
        <v/>
      </c>
      <c r="CD82" s="4" t="str">
        <f t="shared" si="73"/>
        <v/>
      </c>
      <c r="CE82" s="4" t="str">
        <f t="shared" si="73"/>
        <v/>
      </c>
      <c r="CF82" s="4" t="str">
        <f t="shared" si="73"/>
        <v/>
      </c>
      <c r="CG82" s="4" t="str">
        <f t="shared" si="73"/>
        <v/>
      </c>
      <c r="CH82" s="4" t="str">
        <f t="shared" si="73"/>
        <v/>
      </c>
      <c r="CI82" s="4" t="str">
        <f t="shared" si="73"/>
        <v/>
      </c>
      <c r="CJ82" s="4" t="str">
        <f t="shared" si="73"/>
        <v/>
      </c>
      <c r="CK82" s="4" t="str">
        <f t="shared" si="92"/>
        <v/>
      </c>
      <c r="CL82" s="4" t="str">
        <f t="shared" si="92"/>
        <v/>
      </c>
      <c r="CM82" s="4" t="str">
        <f t="shared" si="92"/>
        <v/>
      </c>
      <c r="CN82" s="4" t="str">
        <f t="shared" si="92"/>
        <v/>
      </c>
      <c r="CO82" s="4" t="str">
        <f t="shared" si="92"/>
        <v/>
      </c>
      <c r="CP82" s="4" t="str">
        <f t="shared" si="92"/>
        <v/>
      </c>
      <c r="CQ82" s="4" t="str">
        <f t="shared" si="92"/>
        <v/>
      </c>
      <c r="CR82" s="4" t="str">
        <f t="shared" si="92"/>
        <v/>
      </c>
      <c r="CS82" s="4" t="str">
        <f t="shared" si="92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30400006</v>
      </c>
      <c r="DF82" s="95"/>
      <c r="DG82" s="75" t="s">
        <v>131</v>
      </c>
      <c r="DH82" s="5">
        <f t="shared" si="86"/>
        <v>0</v>
      </c>
      <c r="DI82" s="24">
        <v>5.07</v>
      </c>
      <c r="DJ82" s="23">
        <f t="shared" si="74"/>
        <v>0</v>
      </c>
      <c r="DK82" s="23">
        <f t="shared" si="87"/>
        <v>0</v>
      </c>
      <c r="DL82" s="23">
        <f t="shared" si="75"/>
        <v>0</v>
      </c>
      <c r="DM82" s="23">
        <f t="shared" si="76"/>
        <v>0</v>
      </c>
      <c r="DN82" s="23">
        <f t="shared" si="77"/>
        <v>0</v>
      </c>
      <c r="DO82" s="23" t="str">
        <f t="shared" si="78"/>
        <v/>
      </c>
      <c r="DP82" s="23" t="str">
        <f t="shared" si="79"/>
        <v/>
      </c>
      <c r="DQ82" s="10">
        <v>0.3</v>
      </c>
      <c r="DR82" s="23">
        <f t="shared" si="80"/>
        <v>0</v>
      </c>
      <c r="DS82" s="23" t="str">
        <f t="shared" si="81"/>
        <v/>
      </c>
      <c r="DT82" s="23" t="str">
        <f t="shared" si="82"/>
        <v/>
      </c>
      <c r="DU82" s="7">
        <v>0.1</v>
      </c>
      <c r="DV82" s="6">
        <f t="shared" si="90"/>
        <v>0</v>
      </c>
      <c r="DW82" s="5">
        <f t="shared" si="83"/>
        <v>0</v>
      </c>
      <c r="DX82" s="5">
        <f t="shared" si="83"/>
        <v>0</v>
      </c>
      <c r="DY82" s="5">
        <f t="shared" si="83"/>
        <v>0</v>
      </c>
      <c r="DZ82" s="5">
        <f t="shared" si="83"/>
        <v>0</v>
      </c>
      <c r="EA82" s="5">
        <f t="shared" si="83"/>
        <v>0</v>
      </c>
      <c r="EB82" s="5">
        <f t="shared" si="83"/>
        <v>0</v>
      </c>
      <c r="EC82" s="5">
        <f t="shared" si="83"/>
        <v>0</v>
      </c>
      <c r="ED82" s="5">
        <f t="shared" si="83"/>
        <v>0</v>
      </c>
      <c r="EE82" s="5">
        <f t="shared" si="83"/>
        <v>0</v>
      </c>
      <c r="EF82" s="54">
        <f t="shared" si="83"/>
        <v>0</v>
      </c>
      <c r="EG82" s="54">
        <f t="shared" si="83"/>
        <v>0</v>
      </c>
      <c r="EH82" s="54">
        <f t="shared" si="83"/>
        <v>0</v>
      </c>
      <c r="EI82" s="54">
        <f t="shared" si="83"/>
        <v>0</v>
      </c>
      <c r="EJ82" s="54">
        <f t="shared" si="83"/>
        <v>0</v>
      </c>
      <c r="EK82" s="54">
        <f t="shared" si="83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1"/>
        <v>0</v>
      </c>
      <c r="FB82" s="54">
        <f t="shared" si="91"/>
        <v>0</v>
      </c>
      <c r="FC82" s="54">
        <f t="shared" si="91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5">IF(ISERROR(ER82/DZ82*100),"",(ER82/DZ82*100))</f>
        <v/>
      </c>
      <c r="GG82" s="4" t="str">
        <f t="shared" si="95"/>
        <v/>
      </c>
      <c r="GH82" s="4" t="str">
        <f t="shared" si="84"/>
        <v/>
      </c>
      <c r="GI82" s="4" t="str">
        <f t="shared" si="84"/>
        <v/>
      </c>
      <c r="GJ82" s="4" t="str">
        <f t="shared" si="84"/>
        <v/>
      </c>
      <c r="GK82" s="4" t="str">
        <f t="shared" si="84"/>
        <v/>
      </c>
      <c r="GL82" s="4" t="str">
        <f t="shared" si="84"/>
        <v/>
      </c>
      <c r="GM82" s="4" t="str">
        <f t="shared" si="84"/>
        <v/>
      </c>
      <c r="GN82" s="4" t="str">
        <f t="shared" si="84"/>
        <v/>
      </c>
      <c r="GO82" s="4" t="str">
        <f t="shared" si="93"/>
        <v/>
      </c>
      <c r="GP82" s="4" t="str">
        <f t="shared" si="93"/>
        <v/>
      </c>
      <c r="GQ82" s="4" t="str">
        <f t="shared" si="93"/>
        <v/>
      </c>
      <c r="GR82" s="4" t="str">
        <f t="shared" si="93"/>
        <v/>
      </c>
      <c r="GS82" s="4" t="str">
        <f t="shared" si="93"/>
        <v/>
      </c>
      <c r="GT82" s="4" t="str">
        <f t="shared" si="93"/>
        <v/>
      </c>
      <c r="GU82" s="4" t="str">
        <f t="shared" si="93"/>
        <v/>
      </c>
      <c r="GV82" s="4" t="str">
        <f t="shared" si="93"/>
        <v/>
      </c>
      <c r="GW82" s="4" t="str">
        <f t="shared" si="93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30400007</v>
      </c>
      <c r="B83" s="96"/>
      <c r="C83" s="75" t="s">
        <v>158</v>
      </c>
      <c r="D83" s="5"/>
      <c r="E83" s="22">
        <v>5.07</v>
      </c>
      <c r="F83" s="23">
        <f t="shared" si="88"/>
        <v>0</v>
      </c>
      <c r="G83" s="23"/>
      <c r="H83" s="23">
        <f t="shared" si="85"/>
        <v>0</v>
      </c>
      <c r="I83" s="23">
        <f t="shared" si="66"/>
        <v>0</v>
      </c>
      <c r="J83" s="23">
        <f t="shared" si="67"/>
        <v>0</v>
      </c>
      <c r="K83" s="23" t="str">
        <f t="shared" si="68"/>
        <v>0</v>
      </c>
      <c r="L83" s="23" t="str">
        <f t="shared" si="69"/>
        <v>0</v>
      </c>
      <c r="M83" s="10">
        <v>0.3</v>
      </c>
      <c r="N83" s="23">
        <f t="shared" si="70"/>
        <v>0</v>
      </c>
      <c r="O83" s="23">
        <f t="shared" si="71"/>
        <v>0.3</v>
      </c>
      <c r="P83" s="23" t="str">
        <f t="shared" si="72"/>
        <v/>
      </c>
      <c r="Q83" s="7">
        <v>0.1</v>
      </c>
      <c r="R83" s="6">
        <f t="shared" si="89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6">IF(ISERROR(AB83/J83*100),"",(AB83/J83*100))</f>
        <v/>
      </c>
      <c r="BQ83" s="4" t="str">
        <f t="shared" si="96"/>
        <v/>
      </c>
      <c r="BR83" s="4" t="str">
        <f t="shared" si="96"/>
        <v/>
      </c>
      <c r="BS83" s="4">
        <f t="shared" si="96"/>
        <v>0</v>
      </c>
      <c r="BT83" s="4" t="str">
        <f t="shared" si="96"/>
        <v/>
      </c>
      <c r="BU83" s="4">
        <f t="shared" si="94"/>
        <v>0</v>
      </c>
      <c r="BV83" s="4" t="str">
        <f t="shared" si="94"/>
        <v/>
      </c>
      <c r="BW83" s="4">
        <f t="shared" si="94"/>
        <v>0</v>
      </c>
      <c r="BX83" s="4" t="str">
        <f t="shared" si="94"/>
        <v/>
      </c>
      <c r="BY83" s="4" t="str">
        <f t="shared" si="94"/>
        <v/>
      </c>
      <c r="BZ83" s="4" t="str">
        <f t="shared" si="94"/>
        <v/>
      </c>
      <c r="CA83" s="4" t="str">
        <f t="shared" si="94"/>
        <v/>
      </c>
      <c r="CB83" s="4" t="str">
        <f t="shared" si="94"/>
        <v/>
      </c>
      <c r="CC83" s="4" t="str">
        <f t="shared" si="94"/>
        <v/>
      </c>
      <c r="CD83" s="4" t="str">
        <f t="shared" si="94"/>
        <v/>
      </c>
      <c r="CE83" s="4" t="str">
        <f t="shared" si="94"/>
        <v/>
      </c>
      <c r="CF83" s="4" t="str">
        <f t="shared" si="94"/>
        <v/>
      </c>
      <c r="CG83" s="4" t="str">
        <f t="shared" si="94"/>
        <v/>
      </c>
      <c r="CH83" s="4" t="str">
        <f t="shared" si="94"/>
        <v/>
      </c>
      <c r="CI83" s="4" t="str">
        <f t="shared" si="94"/>
        <v/>
      </c>
      <c r="CJ83" s="4" t="str">
        <f t="shared" si="73"/>
        <v/>
      </c>
      <c r="CK83" s="4" t="str">
        <f t="shared" si="92"/>
        <v/>
      </c>
      <c r="CL83" s="4" t="str">
        <f t="shared" si="92"/>
        <v/>
      </c>
      <c r="CM83" s="4" t="str">
        <f t="shared" si="92"/>
        <v/>
      </c>
      <c r="CN83" s="4" t="str">
        <f t="shared" si="92"/>
        <v/>
      </c>
      <c r="CO83" s="4" t="str">
        <f t="shared" si="92"/>
        <v/>
      </c>
      <c r="CP83" s="4" t="str">
        <f t="shared" si="92"/>
        <v/>
      </c>
      <c r="CQ83" s="4" t="str">
        <f t="shared" si="92"/>
        <v/>
      </c>
      <c r="CR83" s="4" t="str">
        <f t="shared" si="92"/>
        <v/>
      </c>
      <c r="CS83" s="4" t="str">
        <f t="shared" si="92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30400007</v>
      </c>
      <c r="DF83" s="96"/>
      <c r="DG83" s="75" t="s">
        <v>158</v>
      </c>
      <c r="DH83" s="5">
        <f t="shared" si="86"/>
        <v>0</v>
      </c>
      <c r="DI83" s="24">
        <v>5.07</v>
      </c>
      <c r="DJ83" s="23">
        <f t="shared" si="74"/>
        <v>0</v>
      </c>
      <c r="DK83" s="23">
        <f t="shared" si="87"/>
        <v>0</v>
      </c>
      <c r="DL83" s="23">
        <f t="shared" si="75"/>
        <v>0</v>
      </c>
      <c r="DM83" s="23">
        <f t="shared" si="76"/>
        <v>0</v>
      </c>
      <c r="DN83" s="23">
        <f t="shared" si="77"/>
        <v>0</v>
      </c>
      <c r="DO83" s="23" t="str">
        <f t="shared" si="78"/>
        <v/>
      </c>
      <c r="DP83" s="23" t="str">
        <f t="shared" si="79"/>
        <v/>
      </c>
      <c r="DQ83" s="10">
        <v>0.3</v>
      </c>
      <c r="DR83" s="23">
        <f t="shared" si="80"/>
        <v>0</v>
      </c>
      <c r="DS83" s="23" t="str">
        <f t="shared" si="81"/>
        <v/>
      </c>
      <c r="DT83" s="23" t="str">
        <f t="shared" si="82"/>
        <v/>
      </c>
      <c r="DU83" s="7">
        <v>0.1</v>
      </c>
      <c r="DV83" s="6">
        <f t="shared" si="90"/>
        <v>0</v>
      </c>
      <c r="DW83" s="5">
        <f t="shared" si="83"/>
        <v>0</v>
      </c>
      <c r="DX83" s="5">
        <f t="shared" si="83"/>
        <v>0</v>
      </c>
      <c r="DY83" s="5">
        <f t="shared" si="83"/>
        <v>0</v>
      </c>
      <c r="DZ83" s="5">
        <f t="shared" si="83"/>
        <v>0</v>
      </c>
      <c r="EA83" s="5">
        <f t="shared" si="83"/>
        <v>0</v>
      </c>
      <c r="EB83" s="5">
        <f t="shared" si="83"/>
        <v>0</v>
      </c>
      <c r="EC83" s="5">
        <f t="shared" si="83"/>
        <v>0</v>
      </c>
      <c r="ED83" s="5">
        <f t="shared" si="83"/>
        <v>0</v>
      </c>
      <c r="EE83" s="5">
        <f t="shared" si="83"/>
        <v>0</v>
      </c>
      <c r="EF83" s="54">
        <f t="shared" si="83"/>
        <v>0</v>
      </c>
      <c r="EG83" s="54">
        <f t="shared" si="83"/>
        <v>0</v>
      </c>
      <c r="EH83" s="54">
        <f t="shared" si="83"/>
        <v>0</v>
      </c>
      <c r="EI83" s="54">
        <f t="shared" si="83"/>
        <v>0</v>
      </c>
      <c r="EJ83" s="54">
        <f t="shared" si="83"/>
        <v>0</v>
      </c>
      <c r="EK83" s="54">
        <f t="shared" si="83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1"/>
        <v>0</v>
      </c>
      <c r="FB83" s="54">
        <f t="shared" si="91"/>
        <v>0</v>
      </c>
      <c r="FC83" s="54">
        <f t="shared" si="91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46" si="97">IF(ISERROR(EF83/DN83*100),"",(EF83/DN83*100))</f>
        <v/>
      </c>
      <c r="FU83" s="4" t="str">
        <f t="shared" si="97"/>
        <v/>
      </c>
      <c r="FV83" s="4" t="str">
        <f t="shared" si="97"/>
        <v/>
      </c>
      <c r="FW83" s="4">
        <f t="shared" si="97"/>
        <v>0</v>
      </c>
      <c r="FX83" s="4" t="str">
        <f t="shared" si="97"/>
        <v/>
      </c>
      <c r="FY83" s="4" t="str">
        <f t="shared" si="95"/>
        <v/>
      </c>
      <c r="FZ83" s="4" t="str">
        <f t="shared" si="95"/>
        <v/>
      </c>
      <c r="GA83" s="4">
        <f t="shared" si="95"/>
        <v>0</v>
      </c>
      <c r="GB83" s="4" t="str">
        <f t="shared" si="95"/>
        <v/>
      </c>
      <c r="GC83" s="4" t="str">
        <f t="shared" si="95"/>
        <v/>
      </c>
      <c r="GD83" s="4" t="str">
        <f t="shared" si="95"/>
        <v/>
      </c>
      <c r="GE83" s="4" t="str">
        <f t="shared" si="95"/>
        <v/>
      </c>
      <c r="GF83" s="4" t="str">
        <f t="shared" si="95"/>
        <v/>
      </c>
      <c r="GG83" s="4" t="str">
        <f t="shared" si="95"/>
        <v/>
      </c>
      <c r="GH83" s="4" t="str">
        <f t="shared" si="95"/>
        <v/>
      </c>
      <c r="GI83" s="4" t="str">
        <f t="shared" si="95"/>
        <v/>
      </c>
      <c r="GJ83" s="4" t="str">
        <f t="shared" si="95"/>
        <v/>
      </c>
      <c r="GK83" s="4" t="str">
        <f t="shared" si="95"/>
        <v/>
      </c>
      <c r="GL83" s="4" t="str">
        <f t="shared" si="95"/>
        <v/>
      </c>
      <c r="GM83" s="4" t="str">
        <f t="shared" si="95"/>
        <v/>
      </c>
      <c r="GN83" s="4" t="str">
        <f t="shared" si="84"/>
        <v/>
      </c>
      <c r="GO83" s="4" t="str">
        <f t="shared" si="93"/>
        <v/>
      </c>
      <c r="GP83" s="4" t="str">
        <f t="shared" si="93"/>
        <v/>
      </c>
      <c r="GQ83" s="4" t="str">
        <f t="shared" si="93"/>
        <v/>
      </c>
      <c r="GR83" s="4" t="str">
        <f t="shared" si="93"/>
        <v/>
      </c>
      <c r="GS83" s="4" t="str">
        <f t="shared" si="93"/>
        <v/>
      </c>
      <c r="GT83" s="4" t="str">
        <f t="shared" si="93"/>
        <v/>
      </c>
      <c r="GU83" s="4" t="str">
        <f t="shared" si="93"/>
        <v/>
      </c>
      <c r="GV83" s="4" t="str">
        <f t="shared" si="93"/>
        <v/>
      </c>
      <c r="GW83" s="4" t="str">
        <f t="shared" si="93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30400018</v>
      </c>
      <c r="B84" s="94" t="s">
        <v>195</v>
      </c>
      <c r="C84" s="75" t="s">
        <v>188</v>
      </c>
      <c r="D84" s="5"/>
      <c r="E84" s="22">
        <v>5.05</v>
      </c>
      <c r="F84" s="23">
        <f t="shared" si="88"/>
        <v>0</v>
      </c>
      <c r="G84" s="23"/>
      <c r="H84" s="23">
        <f t="shared" si="8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89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6"/>
        <v/>
      </c>
      <c r="BQ84" s="4" t="str">
        <f t="shared" si="96"/>
        <v/>
      </c>
      <c r="BR84" s="4" t="str">
        <f t="shared" si="96"/>
        <v/>
      </c>
      <c r="BS84" s="4">
        <f t="shared" si="96"/>
        <v>0</v>
      </c>
      <c r="BT84" s="4" t="str">
        <f t="shared" si="96"/>
        <v/>
      </c>
      <c r="BU84" s="4">
        <f t="shared" si="94"/>
        <v>0</v>
      </c>
      <c r="BV84" s="4" t="str">
        <f t="shared" si="94"/>
        <v/>
      </c>
      <c r="BW84" s="4">
        <f t="shared" si="94"/>
        <v>0</v>
      </c>
      <c r="BX84" s="4" t="str">
        <f t="shared" si="94"/>
        <v/>
      </c>
      <c r="BY84" s="4" t="str">
        <f t="shared" si="94"/>
        <v/>
      </c>
      <c r="BZ84" s="4" t="str">
        <f t="shared" si="94"/>
        <v/>
      </c>
      <c r="CA84" s="4" t="str">
        <f t="shared" si="94"/>
        <v/>
      </c>
      <c r="CB84" s="4" t="str">
        <f t="shared" si="94"/>
        <v/>
      </c>
      <c r="CC84" s="4" t="str">
        <f t="shared" si="94"/>
        <v/>
      </c>
      <c r="CD84" s="4" t="str">
        <f t="shared" si="94"/>
        <v/>
      </c>
      <c r="CE84" s="4" t="str">
        <f t="shared" si="94"/>
        <v/>
      </c>
      <c r="CF84" s="4" t="str">
        <f t="shared" si="94"/>
        <v/>
      </c>
      <c r="CG84" s="4" t="str">
        <f t="shared" si="94"/>
        <v/>
      </c>
      <c r="CH84" s="4" t="str">
        <f t="shared" si="94"/>
        <v/>
      </c>
      <c r="CI84" s="4" t="str">
        <f t="shared" si="94"/>
        <v/>
      </c>
      <c r="CJ84" s="4" t="str">
        <f t="shared" si="73"/>
        <v/>
      </c>
      <c r="CK84" s="4" t="str">
        <f t="shared" si="92"/>
        <v/>
      </c>
      <c r="CL84" s="4" t="str">
        <f t="shared" si="92"/>
        <v/>
      </c>
      <c r="CM84" s="4" t="str">
        <f t="shared" si="92"/>
        <v/>
      </c>
      <c r="CN84" s="4" t="str">
        <f t="shared" si="92"/>
        <v/>
      </c>
      <c r="CO84" s="4" t="str">
        <f t="shared" si="92"/>
        <v/>
      </c>
      <c r="CP84" s="4" t="str">
        <f t="shared" si="92"/>
        <v/>
      </c>
      <c r="CQ84" s="4" t="str">
        <f t="shared" si="92"/>
        <v/>
      </c>
      <c r="CR84" s="4" t="str">
        <f t="shared" si="92"/>
        <v/>
      </c>
      <c r="CS84" s="4" t="str">
        <f t="shared" si="92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30400018</v>
      </c>
      <c r="DF84" s="94" t="s">
        <v>195</v>
      </c>
      <c r="DG84" s="75" t="s">
        <v>188</v>
      </c>
      <c r="DH84" s="5">
        <f t="shared" si="86"/>
        <v>0</v>
      </c>
      <c r="DI84" s="24">
        <v>5.05</v>
      </c>
      <c r="DJ84" s="23">
        <f t="shared" si="74"/>
        <v>0</v>
      </c>
      <c r="DK84" s="23">
        <f t="shared" si="87"/>
        <v>0</v>
      </c>
      <c r="DL84" s="23">
        <f t="shared" si="75"/>
        <v>0</v>
      </c>
      <c r="DM84" s="23">
        <f t="shared" si="76"/>
        <v>0</v>
      </c>
      <c r="DN84" s="23">
        <f t="shared" si="77"/>
        <v>0</v>
      </c>
      <c r="DO84" s="23" t="str">
        <f t="shared" si="78"/>
        <v/>
      </c>
      <c r="DP84" s="23" t="str">
        <f t="shared" si="79"/>
        <v/>
      </c>
      <c r="DQ84" s="10">
        <v>0.3</v>
      </c>
      <c r="DR84" s="23">
        <f t="shared" si="80"/>
        <v>0</v>
      </c>
      <c r="DS84" s="23" t="str">
        <f t="shared" si="81"/>
        <v/>
      </c>
      <c r="DT84" s="23" t="str">
        <f t="shared" si="82"/>
        <v/>
      </c>
      <c r="DU84" s="7">
        <v>0.1</v>
      </c>
      <c r="DV84" s="6">
        <f t="shared" si="90"/>
        <v>0</v>
      </c>
      <c r="DW84" s="5">
        <f t="shared" si="83"/>
        <v>0</v>
      </c>
      <c r="DX84" s="5">
        <f t="shared" si="83"/>
        <v>0</v>
      </c>
      <c r="DY84" s="5">
        <f t="shared" si="83"/>
        <v>0</v>
      </c>
      <c r="DZ84" s="5">
        <f t="shared" si="83"/>
        <v>0</v>
      </c>
      <c r="EA84" s="5">
        <f t="shared" si="83"/>
        <v>0</v>
      </c>
      <c r="EB84" s="5">
        <f t="shared" si="83"/>
        <v>0</v>
      </c>
      <c r="EC84" s="5">
        <f t="shared" si="83"/>
        <v>0</v>
      </c>
      <c r="ED84" s="5">
        <f t="shared" si="83"/>
        <v>0</v>
      </c>
      <c r="EE84" s="5">
        <f t="shared" si="83"/>
        <v>0</v>
      </c>
      <c r="EF84" s="54">
        <f t="shared" si="83"/>
        <v>0</v>
      </c>
      <c r="EG84" s="54">
        <f t="shared" si="83"/>
        <v>0</v>
      </c>
      <c r="EH84" s="54">
        <f t="shared" si="83"/>
        <v>0</v>
      </c>
      <c r="EI84" s="54">
        <f t="shared" si="83"/>
        <v>0</v>
      </c>
      <c r="EJ84" s="54">
        <f t="shared" si="83"/>
        <v>0</v>
      </c>
      <c r="EK84" s="54">
        <f t="shared" si="83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1"/>
        <v>0</v>
      </c>
      <c r="FB84" s="54">
        <f t="shared" si="91"/>
        <v>0</v>
      </c>
      <c r="FC84" s="54">
        <f t="shared" si="91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7"/>
        <v/>
      </c>
      <c r="FU84" s="4" t="str">
        <f t="shared" si="97"/>
        <v/>
      </c>
      <c r="FV84" s="4" t="str">
        <f t="shared" si="97"/>
        <v/>
      </c>
      <c r="FW84" s="4">
        <f t="shared" si="97"/>
        <v>0</v>
      </c>
      <c r="FX84" s="4" t="str">
        <f t="shared" si="97"/>
        <v/>
      </c>
      <c r="FY84" s="4" t="str">
        <f t="shared" si="95"/>
        <v/>
      </c>
      <c r="FZ84" s="4" t="str">
        <f t="shared" si="95"/>
        <v/>
      </c>
      <c r="GA84" s="4">
        <f t="shared" si="95"/>
        <v>0</v>
      </c>
      <c r="GB84" s="4" t="str">
        <f t="shared" si="95"/>
        <v/>
      </c>
      <c r="GC84" s="4" t="str">
        <f t="shared" si="95"/>
        <v/>
      </c>
      <c r="GD84" s="4" t="str">
        <f t="shared" si="95"/>
        <v/>
      </c>
      <c r="GE84" s="4" t="str">
        <f t="shared" si="95"/>
        <v/>
      </c>
      <c r="GF84" s="4" t="str">
        <f t="shared" si="95"/>
        <v/>
      </c>
      <c r="GG84" s="4" t="str">
        <f t="shared" si="95"/>
        <v/>
      </c>
      <c r="GH84" s="4" t="str">
        <f t="shared" si="95"/>
        <v/>
      </c>
      <c r="GI84" s="4" t="str">
        <f t="shared" si="95"/>
        <v/>
      </c>
      <c r="GJ84" s="4" t="str">
        <f t="shared" si="95"/>
        <v/>
      </c>
      <c r="GK84" s="4" t="str">
        <f t="shared" si="95"/>
        <v/>
      </c>
      <c r="GL84" s="4" t="str">
        <f t="shared" si="95"/>
        <v/>
      </c>
      <c r="GM84" s="4" t="str">
        <f t="shared" si="95"/>
        <v/>
      </c>
      <c r="GN84" s="4" t="str">
        <f t="shared" si="84"/>
        <v/>
      </c>
      <c r="GO84" s="4" t="str">
        <f t="shared" si="93"/>
        <v/>
      </c>
      <c r="GP84" s="4" t="str">
        <f t="shared" si="93"/>
        <v/>
      </c>
      <c r="GQ84" s="4" t="str">
        <f t="shared" si="93"/>
        <v/>
      </c>
      <c r="GR84" s="4" t="str">
        <f t="shared" si="93"/>
        <v/>
      </c>
      <c r="GS84" s="4" t="str">
        <f t="shared" si="93"/>
        <v/>
      </c>
      <c r="GT84" s="4" t="str">
        <f t="shared" si="93"/>
        <v/>
      </c>
      <c r="GU84" s="4" t="str">
        <f t="shared" si="93"/>
        <v/>
      </c>
      <c r="GV84" s="4" t="str">
        <f t="shared" si="93"/>
        <v/>
      </c>
      <c r="GW84" s="4" t="str">
        <f t="shared" si="93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30400021</v>
      </c>
      <c r="B85" s="95"/>
      <c r="C85" s="75" t="s">
        <v>141</v>
      </c>
      <c r="D85" s="5"/>
      <c r="E85" s="22">
        <v>5.05</v>
      </c>
      <c r="F85" s="23">
        <f t="shared" si="88"/>
        <v>0</v>
      </c>
      <c r="G85" s="23"/>
      <c r="H85" s="23">
        <f t="shared" si="8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89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6"/>
        <v/>
      </c>
      <c r="BQ85" s="4" t="str">
        <f t="shared" si="96"/>
        <v/>
      </c>
      <c r="BR85" s="4" t="str">
        <f t="shared" si="96"/>
        <v/>
      </c>
      <c r="BS85" s="4">
        <f t="shared" si="96"/>
        <v>0</v>
      </c>
      <c r="BT85" s="4" t="str">
        <f t="shared" si="96"/>
        <v/>
      </c>
      <c r="BU85" s="4">
        <f t="shared" si="94"/>
        <v>0</v>
      </c>
      <c r="BV85" s="4" t="str">
        <f t="shared" si="94"/>
        <v/>
      </c>
      <c r="BW85" s="4">
        <f t="shared" si="94"/>
        <v>0</v>
      </c>
      <c r="BX85" s="4" t="str">
        <f t="shared" si="94"/>
        <v/>
      </c>
      <c r="BY85" s="4" t="str">
        <f t="shared" si="94"/>
        <v/>
      </c>
      <c r="BZ85" s="4" t="str">
        <f t="shared" si="94"/>
        <v/>
      </c>
      <c r="CA85" s="4" t="str">
        <f t="shared" si="94"/>
        <v/>
      </c>
      <c r="CB85" s="4" t="str">
        <f t="shared" si="94"/>
        <v/>
      </c>
      <c r="CC85" s="4" t="str">
        <f t="shared" si="94"/>
        <v/>
      </c>
      <c r="CD85" s="4" t="str">
        <f t="shared" si="94"/>
        <v/>
      </c>
      <c r="CE85" s="4" t="str">
        <f t="shared" si="94"/>
        <v/>
      </c>
      <c r="CF85" s="4" t="str">
        <f t="shared" si="94"/>
        <v/>
      </c>
      <c r="CG85" s="4" t="str">
        <f t="shared" si="94"/>
        <v/>
      </c>
      <c r="CH85" s="4" t="str">
        <f t="shared" si="94"/>
        <v/>
      </c>
      <c r="CI85" s="4" t="str">
        <f t="shared" si="94"/>
        <v/>
      </c>
      <c r="CJ85" s="4" t="str">
        <f t="shared" si="73"/>
        <v/>
      </c>
      <c r="CK85" s="4" t="str">
        <f t="shared" si="92"/>
        <v/>
      </c>
      <c r="CL85" s="4" t="str">
        <f t="shared" si="92"/>
        <v/>
      </c>
      <c r="CM85" s="4" t="str">
        <f t="shared" si="92"/>
        <v/>
      </c>
      <c r="CN85" s="4" t="str">
        <f t="shared" si="92"/>
        <v/>
      </c>
      <c r="CO85" s="4" t="str">
        <f t="shared" si="92"/>
        <v/>
      </c>
      <c r="CP85" s="4" t="str">
        <f t="shared" si="92"/>
        <v/>
      </c>
      <c r="CQ85" s="4" t="str">
        <f t="shared" si="92"/>
        <v/>
      </c>
      <c r="CR85" s="4" t="str">
        <f t="shared" si="92"/>
        <v/>
      </c>
      <c r="CS85" s="4" t="str">
        <f t="shared" si="92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30400021</v>
      </c>
      <c r="DF85" s="95"/>
      <c r="DG85" s="75" t="s">
        <v>141</v>
      </c>
      <c r="DH85" s="5">
        <f t="shared" si="86"/>
        <v>0</v>
      </c>
      <c r="DI85" s="24">
        <v>5.05</v>
      </c>
      <c r="DJ85" s="23">
        <f t="shared" si="74"/>
        <v>0</v>
      </c>
      <c r="DK85" s="23">
        <f t="shared" si="87"/>
        <v>0</v>
      </c>
      <c r="DL85" s="23">
        <f t="shared" si="75"/>
        <v>0</v>
      </c>
      <c r="DM85" s="23">
        <f t="shared" si="76"/>
        <v>0</v>
      </c>
      <c r="DN85" s="23">
        <f t="shared" si="77"/>
        <v>0</v>
      </c>
      <c r="DO85" s="23" t="str">
        <f t="shared" si="78"/>
        <v/>
      </c>
      <c r="DP85" s="23" t="str">
        <f t="shared" si="79"/>
        <v/>
      </c>
      <c r="DQ85" s="10">
        <v>0.3</v>
      </c>
      <c r="DR85" s="23">
        <f t="shared" si="80"/>
        <v>0</v>
      </c>
      <c r="DS85" s="23" t="str">
        <f t="shared" si="81"/>
        <v/>
      </c>
      <c r="DT85" s="23" t="str">
        <f t="shared" si="82"/>
        <v/>
      </c>
      <c r="DU85" s="7">
        <v>0.1</v>
      </c>
      <c r="DV85" s="6">
        <f t="shared" si="90"/>
        <v>0</v>
      </c>
      <c r="DW85" s="5">
        <f t="shared" ref="DW85:EL148" si="98">S85+S236</f>
        <v>0</v>
      </c>
      <c r="DX85" s="5">
        <f t="shared" si="98"/>
        <v>0</v>
      </c>
      <c r="DY85" s="5">
        <f t="shared" si="98"/>
        <v>0</v>
      </c>
      <c r="DZ85" s="5">
        <f t="shared" si="98"/>
        <v>0</v>
      </c>
      <c r="EA85" s="5">
        <f t="shared" si="98"/>
        <v>0</v>
      </c>
      <c r="EB85" s="5">
        <f t="shared" si="98"/>
        <v>0</v>
      </c>
      <c r="EC85" s="5">
        <f t="shared" si="98"/>
        <v>0</v>
      </c>
      <c r="ED85" s="5">
        <f t="shared" si="98"/>
        <v>0</v>
      </c>
      <c r="EE85" s="5">
        <f t="shared" si="98"/>
        <v>0</v>
      </c>
      <c r="EF85" s="54">
        <f t="shared" si="98"/>
        <v>0</v>
      </c>
      <c r="EG85" s="54">
        <f t="shared" si="98"/>
        <v>0</v>
      </c>
      <c r="EH85" s="54">
        <f t="shared" si="98"/>
        <v>0</v>
      </c>
      <c r="EI85" s="54">
        <f t="shared" si="98"/>
        <v>0</v>
      </c>
      <c r="EJ85" s="54">
        <f t="shared" si="98"/>
        <v>0</v>
      </c>
      <c r="EK85" s="54">
        <f t="shared" si="98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1"/>
        <v>0</v>
      </c>
      <c r="FB85" s="54">
        <f t="shared" si="91"/>
        <v>0</v>
      </c>
      <c r="FC85" s="54">
        <f t="shared" si="91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7"/>
        <v/>
      </c>
      <c r="FU85" s="4" t="str">
        <f t="shared" si="97"/>
        <v/>
      </c>
      <c r="FV85" s="4" t="str">
        <f t="shared" si="97"/>
        <v/>
      </c>
      <c r="FW85" s="4">
        <f t="shared" si="97"/>
        <v>0</v>
      </c>
      <c r="FX85" s="4" t="str">
        <f t="shared" si="97"/>
        <v/>
      </c>
      <c r="FY85" s="4" t="str">
        <f t="shared" si="95"/>
        <v/>
      </c>
      <c r="FZ85" s="4" t="str">
        <f t="shared" si="95"/>
        <v/>
      </c>
      <c r="GA85" s="4">
        <f t="shared" si="95"/>
        <v>0</v>
      </c>
      <c r="GB85" s="4" t="str">
        <f t="shared" si="95"/>
        <v/>
      </c>
      <c r="GC85" s="4" t="str">
        <f t="shared" si="95"/>
        <v/>
      </c>
      <c r="GD85" s="4" t="str">
        <f t="shared" si="95"/>
        <v/>
      </c>
      <c r="GE85" s="4" t="str">
        <f t="shared" si="95"/>
        <v/>
      </c>
      <c r="GF85" s="4" t="str">
        <f t="shared" si="95"/>
        <v/>
      </c>
      <c r="GG85" s="4" t="str">
        <f t="shared" si="95"/>
        <v/>
      </c>
      <c r="GH85" s="4" t="str">
        <f t="shared" si="95"/>
        <v/>
      </c>
      <c r="GI85" s="4" t="str">
        <f t="shared" si="95"/>
        <v/>
      </c>
      <c r="GJ85" s="4" t="str">
        <f t="shared" si="95"/>
        <v/>
      </c>
      <c r="GK85" s="4" t="str">
        <f t="shared" si="95"/>
        <v/>
      </c>
      <c r="GL85" s="4" t="str">
        <f t="shared" si="95"/>
        <v/>
      </c>
      <c r="GM85" s="4" t="str">
        <f t="shared" si="95"/>
        <v/>
      </c>
      <c r="GN85" s="4" t="str">
        <f t="shared" si="84"/>
        <v/>
      </c>
      <c r="GO85" s="4" t="str">
        <f t="shared" si="93"/>
        <v/>
      </c>
      <c r="GP85" s="4" t="str">
        <f t="shared" si="93"/>
        <v/>
      </c>
      <c r="GQ85" s="4" t="str">
        <f t="shared" si="93"/>
        <v/>
      </c>
      <c r="GR85" s="4" t="str">
        <f t="shared" si="93"/>
        <v/>
      </c>
      <c r="GS85" s="4" t="str">
        <f t="shared" si="93"/>
        <v/>
      </c>
      <c r="GT85" s="4" t="str">
        <f t="shared" si="93"/>
        <v/>
      </c>
      <c r="GU85" s="4" t="str">
        <f t="shared" si="93"/>
        <v/>
      </c>
      <c r="GV85" s="4" t="str">
        <f t="shared" si="93"/>
        <v/>
      </c>
      <c r="GW85" s="4" t="str">
        <f t="shared" si="93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1" customFormat="1" ht="15" hidden="1" customHeight="1">
      <c r="A86" s="60">
        <v>30400020</v>
      </c>
      <c r="B86" s="95"/>
      <c r="C86" s="75" t="s">
        <v>158</v>
      </c>
      <c r="D86" s="5"/>
      <c r="E86" s="22">
        <v>5.05</v>
      </c>
      <c r="F86" s="23">
        <f t="shared" si="88"/>
        <v>0</v>
      </c>
      <c r="G86" s="23"/>
      <c r="H86" s="23">
        <f t="shared" si="8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89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6"/>
        <v/>
      </c>
      <c r="BQ86" s="4" t="str">
        <f t="shared" si="96"/>
        <v/>
      </c>
      <c r="BR86" s="4" t="str">
        <f t="shared" si="96"/>
        <v/>
      </c>
      <c r="BS86" s="4">
        <f t="shared" si="96"/>
        <v>0</v>
      </c>
      <c r="BT86" s="4" t="str">
        <f t="shared" si="96"/>
        <v/>
      </c>
      <c r="BU86" s="4">
        <f t="shared" si="94"/>
        <v>0</v>
      </c>
      <c r="BV86" s="4" t="str">
        <f t="shared" si="94"/>
        <v/>
      </c>
      <c r="BW86" s="4">
        <f t="shared" si="94"/>
        <v>0</v>
      </c>
      <c r="BX86" s="4" t="str">
        <f t="shared" si="94"/>
        <v/>
      </c>
      <c r="BY86" s="4" t="str">
        <f t="shared" si="94"/>
        <v/>
      </c>
      <c r="BZ86" s="4" t="str">
        <f t="shared" si="94"/>
        <v/>
      </c>
      <c r="CA86" s="4" t="str">
        <f t="shared" si="94"/>
        <v/>
      </c>
      <c r="CB86" s="4" t="str">
        <f t="shared" si="94"/>
        <v/>
      </c>
      <c r="CC86" s="4" t="str">
        <f t="shared" si="94"/>
        <v/>
      </c>
      <c r="CD86" s="4" t="str">
        <f t="shared" si="94"/>
        <v/>
      </c>
      <c r="CE86" s="4" t="str">
        <f t="shared" si="94"/>
        <v/>
      </c>
      <c r="CF86" s="4" t="str">
        <f t="shared" si="94"/>
        <v/>
      </c>
      <c r="CG86" s="4" t="str">
        <f t="shared" si="94"/>
        <v/>
      </c>
      <c r="CH86" s="4" t="str">
        <f t="shared" si="94"/>
        <v/>
      </c>
      <c r="CI86" s="4" t="str">
        <f t="shared" si="94"/>
        <v/>
      </c>
      <c r="CJ86" s="4" t="str">
        <f t="shared" si="73"/>
        <v/>
      </c>
      <c r="CK86" s="4" t="str">
        <f t="shared" si="92"/>
        <v/>
      </c>
      <c r="CL86" s="4" t="str">
        <f t="shared" si="92"/>
        <v/>
      </c>
      <c r="CM86" s="4" t="str">
        <f t="shared" si="92"/>
        <v/>
      </c>
      <c r="CN86" s="4" t="str">
        <f t="shared" si="92"/>
        <v/>
      </c>
      <c r="CO86" s="4" t="str">
        <f t="shared" si="92"/>
        <v/>
      </c>
      <c r="CP86" s="4" t="str">
        <f t="shared" si="92"/>
        <v/>
      </c>
      <c r="CQ86" s="4" t="str">
        <f t="shared" si="92"/>
        <v/>
      </c>
      <c r="CR86" s="4" t="str">
        <f t="shared" si="92"/>
        <v/>
      </c>
      <c r="CS86" s="4" t="str">
        <f t="shared" si="92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30400020</v>
      </c>
      <c r="DF86" s="95"/>
      <c r="DG86" s="75" t="s">
        <v>158</v>
      </c>
      <c r="DH86" s="5">
        <f t="shared" si="86"/>
        <v>0</v>
      </c>
      <c r="DI86" s="24">
        <v>5.05</v>
      </c>
      <c r="DJ86" s="23">
        <f t="shared" si="74"/>
        <v>0</v>
      </c>
      <c r="DK86" s="23">
        <f t="shared" si="87"/>
        <v>0</v>
      </c>
      <c r="DL86" s="23">
        <f t="shared" si="75"/>
        <v>0</v>
      </c>
      <c r="DM86" s="23">
        <f t="shared" si="76"/>
        <v>0</v>
      </c>
      <c r="DN86" s="23">
        <f t="shared" si="77"/>
        <v>0</v>
      </c>
      <c r="DO86" s="23" t="str">
        <f t="shared" si="78"/>
        <v/>
      </c>
      <c r="DP86" s="23" t="str">
        <f t="shared" si="79"/>
        <v/>
      </c>
      <c r="DQ86" s="10">
        <v>0.3</v>
      </c>
      <c r="DR86" s="23">
        <f t="shared" si="80"/>
        <v>0</v>
      </c>
      <c r="DS86" s="23" t="str">
        <f t="shared" si="81"/>
        <v/>
      </c>
      <c r="DT86" s="23" t="str">
        <f t="shared" si="82"/>
        <v/>
      </c>
      <c r="DU86" s="7">
        <v>0.1</v>
      </c>
      <c r="DV86" s="6">
        <f t="shared" si="90"/>
        <v>0</v>
      </c>
      <c r="DW86" s="5">
        <f t="shared" si="98"/>
        <v>0</v>
      </c>
      <c r="DX86" s="5">
        <f t="shared" si="98"/>
        <v>0</v>
      </c>
      <c r="DY86" s="5">
        <f t="shared" si="98"/>
        <v>0</v>
      </c>
      <c r="DZ86" s="5">
        <f t="shared" si="98"/>
        <v>0</v>
      </c>
      <c r="EA86" s="5">
        <f t="shared" si="98"/>
        <v>0</v>
      </c>
      <c r="EB86" s="5">
        <f t="shared" si="98"/>
        <v>0</v>
      </c>
      <c r="EC86" s="5">
        <f t="shared" si="98"/>
        <v>0</v>
      </c>
      <c r="ED86" s="5">
        <f t="shared" si="98"/>
        <v>0</v>
      </c>
      <c r="EE86" s="5">
        <f t="shared" si="98"/>
        <v>0</v>
      </c>
      <c r="EF86" s="54">
        <f t="shared" si="98"/>
        <v>0</v>
      </c>
      <c r="EG86" s="54">
        <f t="shared" si="98"/>
        <v>0</v>
      </c>
      <c r="EH86" s="54">
        <f t="shared" si="98"/>
        <v>0</v>
      </c>
      <c r="EI86" s="54">
        <f t="shared" si="98"/>
        <v>0</v>
      </c>
      <c r="EJ86" s="54">
        <f t="shared" si="98"/>
        <v>0</v>
      </c>
      <c r="EK86" s="54">
        <f t="shared" si="98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1"/>
        <v>0</v>
      </c>
      <c r="FB86" s="54">
        <f t="shared" si="91"/>
        <v>0</v>
      </c>
      <c r="FC86" s="54">
        <f t="shared" si="91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7"/>
        <v/>
      </c>
      <c r="FU86" s="4" t="str">
        <f t="shared" si="97"/>
        <v/>
      </c>
      <c r="FV86" s="4" t="str">
        <f t="shared" si="97"/>
        <v/>
      </c>
      <c r="FW86" s="4">
        <f t="shared" si="97"/>
        <v>0</v>
      </c>
      <c r="FX86" s="4" t="str">
        <f t="shared" si="97"/>
        <v/>
      </c>
      <c r="FY86" s="4" t="str">
        <f t="shared" si="95"/>
        <v/>
      </c>
      <c r="FZ86" s="4" t="str">
        <f t="shared" si="95"/>
        <v/>
      </c>
      <c r="GA86" s="4">
        <f t="shared" si="95"/>
        <v>0</v>
      </c>
      <c r="GB86" s="4" t="str">
        <f t="shared" si="95"/>
        <v/>
      </c>
      <c r="GC86" s="4" t="str">
        <f t="shared" si="95"/>
        <v/>
      </c>
      <c r="GD86" s="4" t="str">
        <f t="shared" si="95"/>
        <v/>
      </c>
      <c r="GE86" s="4" t="str">
        <f t="shared" si="95"/>
        <v/>
      </c>
      <c r="GF86" s="4" t="str">
        <f t="shared" si="95"/>
        <v/>
      </c>
      <c r="GG86" s="4" t="str">
        <f t="shared" si="95"/>
        <v/>
      </c>
      <c r="GH86" s="4" t="str">
        <f t="shared" si="95"/>
        <v/>
      </c>
      <c r="GI86" s="4" t="str">
        <f t="shared" si="95"/>
        <v/>
      </c>
      <c r="GJ86" s="4" t="str">
        <f t="shared" si="95"/>
        <v/>
      </c>
      <c r="GK86" s="4" t="str">
        <f t="shared" si="95"/>
        <v/>
      </c>
      <c r="GL86" s="4" t="str">
        <f t="shared" si="95"/>
        <v/>
      </c>
      <c r="GM86" s="4" t="str">
        <f t="shared" si="95"/>
        <v/>
      </c>
      <c r="GN86" s="4" t="str">
        <f t="shared" si="84"/>
        <v/>
      </c>
      <c r="GO86" s="4" t="str">
        <f t="shared" si="93"/>
        <v/>
      </c>
      <c r="GP86" s="4" t="str">
        <f t="shared" si="93"/>
        <v/>
      </c>
      <c r="GQ86" s="4" t="str">
        <f t="shared" si="93"/>
        <v/>
      </c>
      <c r="GR86" s="4" t="str">
        <f t="shared" si="93"/>
        <v/>
      </c>
      <c r="GS86" s="4" t="str">
        <f t="shared" si="93"/>
        <v/>
      </c>
      <c r="GT86" s="4" t="str">
        <f t="shared" si="93"/>
        <v/>
      </c>
      <c r="GU86" s="4" t="str">
        <f t="shared" si="93"/>
        <v/>
      </c>
      <c r="GV86" s="4" t="str">
        <f t="shared" si="93"/>
        <v/>
      </c>
      <c r="GW86" s="4" t="str">
        <f t="shared" si="93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1" customFormat="1" ht="15" hidden="1" customHeight="1">
      <c r="A87" s="60">
        <v>30400019</v>
      </c>
      <c r="B87" s="96"/>
      <c r="C87" s="75" t="s">
        <v>131</v>
      </c>
      <c r="D87" s="5"/>
      <c r="E87" s="22">
        <v>5.05</v>
      </c>
      <c r="F87" s="23">
        <f t="shared" si="88"/>
        <v>0</v>
      </c>
      <c r="G87" s="23"/>
      <c r="H87" s="23">
        <f t="shared" si="8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89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6"/>
        <v/>
      </c>
      <c r="BQ87" s="4" t="str">
        <f t="shared" si="96"/>
        <v/>
      </c>
      <c r="BR87" s="4" t="str">
        <f t="shared" si="96"/>
        <v/>
      </c>
      <c r="BS87" s="4">
        <f t="shared" si="96"/>
        <v>0</v>
      </c>
      <c r="BT87" s="4" t="str">
        <f t="shared" si="96"/>
        <v/>
      </c>
      <c r="BU87" s="4">
        <f t="shared" si="94"/>
        <v>0</v>
      </c>
      <c r="BV87" s="4" t="str">
        <f t="shared" si="94"/>
        <v/>
      </c>
      <c r="BW87" s="4">
        <f t="shared" si="94"/>
        <v>0</v>
      </c>
      <c r="BX87" s="4" t="str">
        <f t="shared" si="94"/>
        <v/>
      </c>
      <c r="BY87" s="4" t="str">
        <f t="shared" si="94"/>
        <v/>
      </c>
      <c r="BZ87" s="4" t="str">
        <f t="shared" si="94"/>
        <v/>
      </c>
      <c r="CA87" s="4" t="str">
        <f t="shared" si="94"/>
        <v/>
      </c>
      <c r="CB87" s="4" t="str">
        <f t="shared" si="94"/>
        <v/>
      </c>
      <c r="CC87" s="4" t="str">
        <f t="shared" si="94"/>
        <v/>
      </c>
      <c r="CD87" s="4" t="str">
        <f t="shared" si="94"/>
        <v/>
      </c>
      <c r="CE87" s="4" t="str">
        <f t="shared" si="94"/>
        <v/>
      </c>
      <c r="CF87" s="4" t="str">
        <f t="shared" si="94"/>
        <v/>
      </c>
      <c r="CG87" s="4" t="str">
        <f t="shared" si="94"/>
        <v/>
      </c>
      <c r="CH87" s="4" t="str">
        <f t="shared" si="94"/>
        <v/>
      </c>
      <c r="CI87" s="4" t="str">
        <f t="shared" si="94"/>
        <v/>
      </c>
      <c r="CJ87" s="4" t="str">
        <f t="shared" si="73"/>
        <v/>
      </c>
      <c r="CK87" s="4" t="str">
        <f t="shared" si="92"/>
        <v/>
      </c>
      <c r="CL87" s="4" t="str">
        <f t="shared" si="92"/>
        <v/>
      </c>
      <c r="CM87" s="4" t="str">
        <f t="shared" si="92"/>
        <v/>
      </c>
      <c r="CN87" s="4" t="str">
        <f t="shared" si="92"/>
        <v/>
      </c>
      <c r="CO87" s="4" t="str">
        <f t="shared" si="92"/>
        <v/>
      </c>
      <c r="CP87" s="4" t="str">
        <f t="shared" si="92"/>
        <v/>
      </c>
      <c r="CQ87" s="4" t="str">
        <f t="shared" si="92"/>
        <v/>
      </c>
      <c r="CR87" s="4" t="str">
        <f t="shared" si="92"/>
        <v/>
      </c>
      <c r="CS87" s="4" t="str">
        <f t="shared" si="92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30400019</v>
      </c>
      <c r="DF87" s="96"/>
      <c r="DG87" s="75" t="s">
        <v>131</v>
      </c>
      <c r="DH87" s="5">
        <f t="shared" si="86"/>
        <v>0</v>
      </c>
      <c r="DI87" s="24">
        <v>5.05</v>
      </c>
      <c r="DJ87" s="23">
        <f t="shared" si="74"/>
        <v>0</v>
      </c>
      <c r="DK87" s="23">
        <f t="shared" si="87"/>
        <v>0</v>
      </c>
      <c r="DL87" s="23">
        <f t="shared" si="75"/>
        <v>0</v>
      </c>
      <c r="DM87" s="23">
        <f t="shared" si="76"/>
        <v>0</v>
      </c>
      <c r="DN87" s="23">
        <f t="shared" si="77"/>
        <v>0</v>
      </c>
      <c r="DO87" s="23" t="str">
        <f t="shared" si="78"/>
        <v/>
      </c>
      <c r="DP87" s="23" t="str">
        <f t="shared" si="79"/>
        <v/>
      </c>
      <c r="DQ87" s="10">
        <v>0.3</v>
      </c>
      <c r="DR87" s="23">
        <f t="shared" si="80"/>
        <v>0</v>
      </c>
      <c r="DS87" s="23" t="str">
        <f t="shared" si="81"/>
        <v/>
      </c>
      <c r="DT87" s="23" t="str">
        <f t="shared" si="82"/>
        <v/>
      </c>
      <c r="DU87" s="7">
        <v>0.1</v>
      </c>
      <c r="DV87" s="6">
        <f t="shared" si="90"/>
        <v>0</v>
      </c>
      <c r="DW87" s="5">
        <f t="shared" si="98"/>
        <v>0</v>
      </c>
      <c r="DX87" s="5">
        <f t="shared" si="98"/>
        <v>0</v>
      </c>
      <c r="DY87" s="5">
        <f t="shared" si="98"/>
        <v>0</v>
      </c>
      <c r="DZ87" s="5">
        <f t="shared" si="98"/>
        <v>0</v>
      </c>
      <c r="EA87" s="5">
        <f t="shared" si="98"/>
        <v>0</v>
      </c>
      <c r="EB87" s="5">
        <f t="shared" si="98"/>
        <v>0</v>
      </c>
      <c r="EC87" s="5">
        <f t="shared" si="98"/>
        <v>0</v>
      </c>
      <c r="ED87" s="5">
        <f t="shared" si="98"/>
        <v>0</v>
      </c>
      <c r="EE87" s="5">
        <f t="shared" si="98"/>
        <v>0</v>
      </c>
      <c r="EF87" s="54">
        <f t="shared" si="98"/>
        <v>0</v>
      </c>
      <c r="EG87" s="54">
        <f t="shared" si="98"/>
        <v>0</v>
      </c>
      <c r="EH87" s="54">
        <f t="shared" si="98"/>
        <v>0</v>
      </c>
      <c r="EI87" s="54">
        <f t="shared" si="98"/>
        <v>0</v>
      </c>
      <c r="EJ87" s="54">
        <f t="shared" si="98"/>
        <v>0</v>
      </c>
      <c r="EK87" s="54">
        <f t="shared" si="98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1"/>
        <v>0</v>
      </c>
      <c r="FB87" s="54">
        <f t="shared" si="91"/>
        <v>0</v>
      </c>
      <c r="FC87" s="54">
        <f t="shared" si="91"/>
        <v>0</v>
      </c>
      <c r="FD87" s="54">
        <f t="shared" si="64"/>
        <v>0</v>
      </c>
      <c r="FE87" s="54">
        <f t="shared" si="64"/>
        <v>0</v>
      </c>
      <c r="FF87" s="54">
        <f t="shared" ref="FD87:FN150" si="99">BB87+BB238</f>
        <v>0</v>
      </c>
      <c r="FG87" s="54">
        <f t="shared" si="99"/>
        <v>0</v>
      </c>
      <c r="FH87" s="54">
        <f t="shared" si="99"/>
        <v>0</v>
      </c>
      <c r="FI87" s="54">
        <f t="shared" si="99"/>
        <v>0</v>
      </c>
      <c r="FJ87" s="54">
        <f t="shared" si="99"/>
        <v>0</v>
      </c>
      <c r="FK87" s="54">
        <f t="shared" si="99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7"/>
        <v/>
      </c>
      <c r="FU87" s="4" t="str">
        <f t="shared" si="97"/>
        <v/>
      </c>
      <c r="FV87" s="4" t="str">
        <f t="shared" si="97"/>
        <v/>
      </c>
      <c r="FW87" s="4">
        <f t="shared" si="97"/>
        <v>0</v>
      </c>
      <c r="FX87" s="4" t="str">
        <f t="shared" si="97"/>
        <v/>
      </c>
      <c r="FY87" s="4" t="str">
        <f t="shared" si="95"/>
        <v/>
      </c>
      <c r="FZ87" s="4" t="str">
        <f t="shared" si="95"/>
        <v/>
      </c>
      <c r="GA87" s="4">
        <f t="shared" si="95"/>
        <v>0</v>
      </c>
      <c r="GB87" s="4" t="str">
        <f t="shared" si="95"/>
        <v/>
      </c>
      <c r="GC87" s="4" t="str">
        <f t="shared" si="95"/>
        <v/>
      </c>
      <c r="GD87" s="4" t="str">
        <f t="shared" si="95"/>
        <v/>
      </c>
      <c r="GE87" s="4" t="str">
        <f t="shared" si="95"/>
        <v/>
      </c>
      <c r="GF87" s="4" t="str">
        <f t="shared" si="95"/>
        <v/>
      </c>
      <c r="GG87" s="4" t="str">
        <f t="shared" si="95"/>
        <v/>
      </c>
      <c r="GH87" s="4" t="str">
        <f t="shared" si="95"/>
        <v/>
      </c>
      <c r="GI87" s="4" t="str">
        <f t="shared" si="95"/>
        <v/>
      </c>
      <c r="GJ87" s="4" t="str">
        <f t="shared" si="95"/>
        <v/>
      </c>
      <c r="GK87" s="4" t="str">
        <f t="shared" si="95"/>
        <v/>
      </c>
      <c r="GL87" s="4" t="str">
        <f t="shared" si="95"/>
        <v/>
      </c>
      <c r="GM87" s="4" t="str">
        <f t="shared" si="95"/>
        <v/>
      </c>
      <c r="GN87" s="4" t="str">
        <f t="shared" si="84"/>
        <v/>
      </c>
      <c r="GO87" s="4" t="str">
        <f t="shared" si="93"/>
        <v/>
      </c>
      <c r="GP87" s="4" t="str">
        <f t="shared" si="93"/>
        <v/>
      </c>
      <c r="GQ87" s="4" t="str">
        <f t="shared" si="93"/>
        <v/>
      </c>
      <c r="GR87" s="4" t="str">
        <f t="shared" si="93"/>
        <v/>
      </c>
      <c r="GS87" s="4" t="str">
        <f t="shared" si="93"/>
        <v/>
      </c>
      <c r="GT87" s="4" t="str">
        <f t="shared" si="93"/>
        <v/>
      </c>
      <c r="GU87" s="4" t="str">
        <f t="shared" si="93"/>
        <v/>
      </c>
      <c r="GV87" s="4" t="str">
        <f t="shared" si="93"/>
        <v/>
      </c>
      <c r="GW87" s="4" t="str">
        <f t="shared" si="93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30100029</v>
      </c>
      <c r="B88" s="94" t="s">
        <v>196</v>
      </c>
      <c r="C88" s="75" t="s">
        <v>174</v>
      </c>
      <c r="D88" s="5"/>
      <c r="E88" s="22">
        <v>5.08</v>
      </c>
      <c r="F88" s="23">
        <f t="shared" si="88"/>
        <v>0</v>
      </c>
      <c r="G88" s="23"/>
      <c r="H88" s="23">
        <f t="shared" si="85"/>
        <v>0</v>
      </c>
      <c r="I88" s="23">
        <f t="shared" si="66"/>
        <v>0</v>
      </c>
      <c r="J88" s="23">
        <f t="shared" si="67"/>
        <v>0</v>
      </c>
      <c r="K88" s="23" t="str">
        <f t="shared" si="68"/>
        <v>0</v>
      </c>
      <c r="L88" s="23" t="str">
        <f t="shared" si="69"/>
        <v>0</v>
      </c>
      <c r="M88" s="10">
        <v>1</v>
      </c>
      <c r="N88" s="23">
        <f t="shared" si="70"/>
        <v>0</v>
      </c>
      <c r="O88" s="23">
        <f t="shared" si="71"/>
        <v>1</v>
      </c>
      <c r="P88" s="23" t="str">
        <f t="shared" si="72"/>
        <v/>
      </c>
      <c r="Q88" s="7">
        <v>0.1</v>
      </c>
      <c r="R88" s="6">
        <f t="shared" si="89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6"/>
        <v/>
      </c>
      <c r="BQ88" s="4" t="str">
        <f t="shared" si="96"/>
        <v/>
      </c>
      <c r="BR88" s="4" t="str">
        <f t="shared" si="96"/>
        <v/>
      </c>
      <c r="BS88" s="4">
        <f t="shared" si="96"/>
        <v>0</v>
      </c>
      <c r="BT88" s="4" t="str">
        <f t="shared" si="96"/>
        <v/>
      </c>
      <c r="BU88" s="4">
        <f t="shared" si="94"/>
        <v>0</v>
      </c>
      <c r="BV88" s="4" t="str">
        <f t="shared" si="94"/>
        <v/>
      </c>
      <c r="BW88" s="4">
        <f t="shared" si="94"/>
        <v>0</v>
      </c>
      <c r="BX88" s="4" t="str">
        <f t="shared" si="94"/>
        <v/>
      </c>
      <c r="BY88" s="4" t="str">
        <f t="shared" si="94"/>
        <v/>
      </c>
      <c r="BZ88" s="4" t="str">
        <f t="shared" si="94"/>
        <v/>
      </c>
      <c r="CA88" s="4" t="str">
        <f t="shared" si="94"/>
        <v/>
      </c>
      <c r="CB88" s="4" t="str">
        <f t="shared" si="94"/>
        <v/>
      </c>
      <c r="CC88" s="4" t="str">
        <f t="shared" si="94"/>
        <v/>
      </c>
      <c r="CD88" s="4" t="str">
        <f t="shared" si="94"/>
        <v/>
      </c>
      <c r="CE88" s="4" t="str">
        <f t="shared" si="94"/>
        <v/>
      </c>
      <c r="CF88" s="4" t="str">
        <f t="shared" si="94"/>
        <v/>
      </c>
      <c r="CG88" s="4" t="str">
        <f t="shared" si="94"/>
        <v/>
      </c>
      <c r="CH88" s="4" t="str">
        <f t="shared" si="94"/>
        <v/>
      </c>
      <c r="CI88" s="4" t="str">
        <f t="shared" si="94"/>
        <v/>
      </c>
      <c r="CJ88" s="4" t="str">
        <f t="shared" si="73"/>
        <v/>
      </c>
      <c r="CK88" s="4" t="str">
        <f t="shared" si="92"/>
        <v/>
      </c>
      <c r="CL88" s="4" t="str">
        <f t="shared" si="92"/>
        <v/>
      </c>
      <c r="CM88" s="4" t="str">
        <f t="shared" si="92"/>
        <v/>
      </c>
      <c r="CN88" s="4" t="str">
        <f t="shared" si="92"/>
        <v/>
      </c>
      <c r="CO88" s="4" t="str">
        <f t="shared" si="92"/>
        <v/>
      </c>
      <c r="CP88" s="4" t="str">
        <f t="shared" si="92"/>
        <v/>
      </c>
      <c r="CQ88" s="4" t="str">
        <f t="shared" si="92"/>
        <v/>
      </c>
      <c r="CR88" s="4" t="str">
        <f t="shared" si="92"/>
        <v/>
      </c>
      <c r="CS88" s="4" t="str">
        <f t="shared" si="92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30100029</v>
      </c>
      <c r="DF88" s="94" t="s">
        <v>196</v>
      </c>
      <c r="DG88" s="75" t="s">
        <v>174</v>
      </c>
      <c r="DH88" s="5">
        <f t="shared" si="86"/>
        <v>0</v>
      </c>
      <c r="DI88" s="24">
        <v>5.08</v>
      </c>
      <c r="DJ88" s="23">
        <f t="shared" si="74"/>
        <v>0</v>
      </c>
      <c r="DK88" s="23">
        <f t="shared" si="87"/>
        <v>0</v>
      </c>
      <c r="DL88" s="23">
        <f t="shared" si="75"/>
        <v>0</v>
      </c>
      <c r="DM88" s="23">
        <f t="shared" si="76"/>
        <v>0</v>
      </c>
      <c r="DN88" s="23">
        <f t="shared" si="77"/>
        <v>0</v>
      </c>
      <c r="DO88" s="23" t="str">
        <f t="shared" si="78"/>
        <v/>
      </c>
      <c r="DP88" s="23" t="str">
        <f t="shared" si="79"/>
        <v/>
      </c>
      <c r="DQ88" s="10">
        <v>1</v>
      </c>
      <c r="DR88" s="23">
        <f t="shared" si="80"/>
        <v>0</v>
      </c>
      <c r="DS88" s="23" t="str">
        <f t="shared" si="81"/>
        <v/>
      </c>
      <c r="DT88" s="23" t="str">
        <f t="shared" si="82"/>
        <v/>
      </c>
      <c r="DU88" s="7">
        <v>0.1</v>
      </c>
      <c r="DV88" s="6">
        <f t="shared" si="90"/>
        <v>0</v>
      </c>
      <c r="DW88" s="5">
        <f t="shared" si="98"/>
        <v>0</v>
      </c>
      <c r="DX88" s="5">
        <f t="shared" si="98"/>
        <v>0</v>
      </c>
      <c r="DY88" s="5">
        <f t="shared" si="98"/>
        <v>0</v>
      </c>
      <c r="DZ88" s="5">
        <f t="shared" si="98"/>
        <v>0</v>
      </c>
      <c r="EA88" s="5">
        <f t="shared" si="98"/>
        <v>0</v>
      </c>
      <c r="EB88" s="5">
        <f t="shared" si="98"/>
        <v>0</v>
      </c>
      <c r="EC88" s="5">
        <f t="shared" si="98"/>
        <v>0</v>
      </c>
      <c r="ED88" s="5">
        <f t="shared" si="98"/>
        <v>0</v>
      </c>
      <c r="EE88" s="5">
        <f t="shared" si="98"/>
        <v>0</v>
      </c>
      <c r="EF88" s="54">
        <f t="shared" si="98"/>
        <v>0</v>
      </c>
      <c r="EG88" s="54">
        <f t="shared" si="98"/>
        <v>0</v>
      </c>
      <c r="EH88" s="54">
        <f t="shared" si="98"/>
        <v>0</v>
      </c>
      <c r="EI88" s="54">
        <f t="shared" si="98"/>
        <v>0</v>
      </c>
      <c r="EJ88" s="54">
        <f t="shared" si="98"/>
        <v>0</v>
      </c>
      <c r="EK88" s="54">
        <f t="shared" si="98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1"/>
        <v>0</v>
      </c>
      <c r="FB88" s="54">
        <f t="shared" si="91"/>
        <v>0</v>
      </c>
      <c r="FC88" s="54">
        <f t="shared" si="91"/>
        <v>0</v>
      </c>
      <c r="FD88" s="54">
        <f t="shared" si="99"/>
        <v>0</v>
      </c>
      <c r="FE88" s="54">
        <f t="shared" si="99"/>
        <v>0</v>
      </c>
      <c r="FF88" s="54">
        <f t="shared" si="99"/>
        <v>0</v>
      </c>
      <c r="FG88" s="54">
        <f t="shared" si="99"/>
        <v>0</v>
      </c>
      <c r="FH88" s="54">
        <f t="shared" si="99"/>
        <v>0</v>
      </c>
      <c r="FI88" s="54">
        <f t="shared" si="99"/>
        <v>0</v>
      </c>
      <c r="FJ88" s="54">
        <f t="shared" si="99"/>
        <v>0</v>
      </c>
      <c r="FK88" s="54">
        <f t="shared" si="99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7"/>
        <v/>
      </c>
      <c r="FU88" s="4" t="str">
        <f t="shared" si="97"/>
        <v/>
      </c>
      <c r="FV88" s="4" t="str">
        <f t="shared" si="97"/>
        <v/>
      </c>
      <c r="FW88" s="4">
        <f t="shared" si="97"/>
        <v>0</v>
      </c>
      <c r="FX88" s="4" t="str">
        <f t="shared" si="97"/>
        <v/>
      </c>
      <c r="FY88" s="4" t="str">
        <f t="shared" si="95"/>
        <v/>
      </c>
      <c r="FZ88" s="4" t="str">
        <f t="shared" si="95"/>
        <v/>
      </c>
      <c r="GA88" s="4">
        <f t="shared" si="95"/>
        <v>0</v>
      </c>
      <c r="GB88" s="4" t="str">
        <f t="shared" si="95"/>
        <v/>
      </c>
      <c r="GC88" s="4" t="str">
        <f t="shared" si="95"/>
        <v/>
      </c>
      <c r="GD88" s="4" t="str">
        <f t="shared" si="95"/>
        <v/>
      </c>
      <c r="GE88" s="4" t="str">
        <f t="shared" si="95"/>
        <v/>
      </c>
      <c r="GF88" s="4" t="str">
        <f t="shared" si="95"/>
        <v/>
      </c>
      <c r="GG88" s="4" t="str">
        <f t="shared" si="95"/>
        <v/>
      </c>
      <c r="GH88" s="4" t="str">
        <f t="shared" si="95"/>
        <v/>
      </c>
      <c r="GI88" s="4" t="str">
        <f t="shared" si="95"/>
        <v/>
      </c>
      <c r="GJ88" s="4" t="str">
        <f t="shared" si="95"/>
        <v/>
      </c>
      <c r="GK88" s="4" t="str">
        <f t="shared" si="95"/>
        <v/>
      </c>
      <c r="GL88" s="4" t="str">
        <f t="shared" si="95"/>
        <v/>
      </c>
      <c r="GM88" s="4" t="str">
        <f t="shared" si="95"/>
        <v/>
      </c>
      <c r="GN88" s="4" t="str">
        <f t="shared" si="84"/>
        <v/>
      </c>
      <c r="GO88" s="4" t="str">
        <f t="shared" si="93"/>
        <v/>
      </c>
      <c r="GP88" s="4" t="str">
        <f t="shared" si="93"/>
        <v/>
      </c>
      <c r="GQ88" s="4" t="str">
        <f t="shared" si="93"/>
        <v/>
      </c>
      <c r="GR88" s="4" t="str">
        <f t="shared" si="93"/>
        <v/>
      </c>
      <c r="GS88" s="4" t="str">
        <f t="shared" si="93"/>
        <v/>
      </c>
      <c r="GT88" s="4" t="str">
        <f t="shared" si="93"/>
        <v/>
      </c>
      <c r="GU88" s="4" t="str">
        <f t="shared" si="93"/>
        <v/>
      </c>
      <c r="GV88" s="4" t="str">
        <f t="shared" si="93"/>
        <v/>
      </c>
      <c r="GW88" s="4" t="str">
        <f t="shared" si="93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30100022</v>
      </c>
      <c r="B89" s="95"/>
      <c r="C89" s="75" t="s">
        <v>131</v>
      </c>
      <c r="D89" s="5"/>
      <c r="E89" s="22">
        <v>5.08</v>
      </c>
      <c r="F89" s="23">
        <f t="shared" si="88"/>
        <v>0</v>
      </c>
      <c r="G89" s="23"/>
      <c r="H89" s="23">
        <f t="shared" si="85"/>
        <v>0</v>
      </c>
      <c r="I89" s="23">
        <f t="shared" si="66"/>
        <v>0</v>
      </c>
      <c r="J89" s="23">
        <f t="shared" si="67"/>
        <v>0</v>
      </c>
      <c r="K89" s="23" t="str">
        <f t="shared" si="68"/>
        <v>0</v>
      </c>
      <c r="L89" s="23" t="str">
        <f t="shared" si="69"/>
        <v>0</v>
      </c>
      <c r="M89" s="10">
        <v>1</v>
      </c>
      <c r="N89" s="23">
        <f t="shared" si="70"/>
        <v>0</v>
      </c>
      <c r="O89" s="23">
        <f t="shared" si="71"/>
        <v>1</v>
      </c>
      <c r="P89" s="23" t="str">
        <f t="shared" si="72"/>
        <v/>
      </c>
      <c r="Q89" s="7">
        <v>0.1</v>
      </c>
      <c r="R89" s="6">
        <f t="shared" si="89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6"/>
        <v/>
      </c>
      <c r="BQ89" s="4" t="str">
        <f t="shared" si="96"/>
        <v/>
      </c>
      <c r="BR89" s="4" t="str">
        <f t="shared" si="96"/>
        <v/>
      </c>
      <c r="BS89" s="4">
        <f t="shared" si="96"/>
        <v>0</v>
      </c>
      <c r="BT89" s="4" t="str">
        <f t="shared" si="96"/>
        <v/>
      </c>
      <c r="BU89" s="4">
        <f t="shared" si="94"/>
        <v>0</v>
      </c>
      <c r="BV89" s="4" t="str">
        <f t="shared" si="94"/>
        <v/>
      </c>
      <c r="BW89" s="4">
        <f t="shared" si="94"/>
        <v>0</v>
      </c>
      <c r="BX89" s="4" t="str">
        <f t="shared" si="94"/>
        <v/>
      </c>
      <c r="BY89" s="4" t="str">
        <f t="shared" si="94"/>
        <v/>
      </c>
      <c r="BZ89" s="4" t="str">
        <f t="shared" si="94"/>
        <v/>
      </c>
      <c r="CA89" s="4" t="str">
        <f t="shared" si="94"/>
        <v/>
      </c>
      <c r="CB89" s="4" t="str">
        <f t="shared" si="94"/>
        <v/>
      </c>
      <c r="CC89" s="4" t="str">
        <f t="shared" si="94"/>
        <v/>
      </c>
      <c r="CD89" s="4" t="str">
        <f t="shared" si="94"/>
        <v/>
      </c>
      <c r="CE89" s="4" t="str">
        <f t="shared" si="94"/>
        <v/>
      </c>
      <c r="CF89" s="4" t="str">
        <f t="shared" si="94"/>
        <v/>
      </c>
      <c r="CG89" s="4" t="str">
        <f t="shared" si="94"/>
        <v/>
      </c>
      <c r="CH89" s="4" t="str">
        <f t="shared" si="94"/>
        <v/>
      </c>
      <c r="CI89" s="4" t="str">
        <f t="shared" si="94"/>
        <v/>
      </c>
      <c r="CJ89" s="4" t="str">
        <f t="shared" si="73"/>
        <v/>
      </c>
      <c r="CK89" s="4" t="str">
        <f t="shared" si="92"/>
        <v/>
      </c>
      <c r="CL89" s="4" t="str">
        <f t="shared" si="92"/>
        <v/>
      </c>
      <c r="CM89" s="4" t="str">
        <f t="shared" si="92"/>
        <v/>
      </c>
      <c r="CN89" s="4" t="str">
        <f t="shared" si="92"/>
        <v/>
      </c>
      <c r="CO89" s="4" t="str">
        <f t="shared" si="92"/>
        <v/>
      </c>
      <c r="CP89" s="4" t="str">
        <f t="shared" si="92"/>
        <v/>
      </c>
      <c r="CQ89" s="4" t="str">
        <f t="shared" si="92"/>
        <v/>
      </c>
      <c r="CR89" s="4" t="str">
        <f t="shared" si="92"/>
        <v/>
      </c>
      <c r="CS89" s="4" t="str">
        <f t="shared" si="92"/>
        <v/>
      </c>
      <c r="CT89" s="4" t="str">
        <f t="shared" si="92"/>
        <v/>
      </c>
      <c r="CU89" s="4" t="str">
        <f t="shared" si="92"/>
        <v/>
      </c>
      <c r="CV89" s="4" t="str">
        <f t="shared" si="92"/>
        <v/>
      </c>
      <c r="CW89" s="4" t="str">
        <f t="shared" si="92"/>
        <v/>
      </c>
      <c r="CX89" s="4" t="str">
        <f t="shared" si="92"/>
        <v/>
      </c>
      <c r="CY89" s="4" t="str">
        <f t="shared" si="92"/>
        <v/>
      </c>
      <c r="CZ89" s="4" t="str">
        <f t="shared" si="9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30100022</v>
      </c>
      <c r="DF89" s="95"/>
      <c r="DG89" s="75" t="s">
        <v>131</v>
      </c>
      <c r="DH89" s="5">
        <f t="shared" si="86"/>
        <v>0</v>
      </c>
      <c r="DI89" s="24">
        <v>5.08</v>
      </c>
      <c r="DJ89" s="23">
        <f t="shared" si="74"/>
        <v>0</v>
      </c>
      <c r="DK89" s="23">
        <f t="shared" si="87"/>
        <v>0</v>
      </c>
      <c r="DL89" s="23">
        <f t="shared" si="75"/>
        <v>0</v>
      </c>
      <c r="DM89" s="23">
        <f t="shared" si="76"/>
        <v>0</v>
      </c>
      <c r="DN89" s="23">
        <f t="shared" si="77"/>
        <v>0</v>
      </c>
      <c r="DO89" s="23" t="str">
        <f t="shared" si="78"/>
        <v/>
      </c>
      <c r="DP89" s="23" t="str">
        <f t="shared" si="79"/>
        <v/>
      </c>
      <c r="DQ89" s="10">
        <v>1</v>
      </c>
      <c r="DR89" s="23">
        <f t="shared" si="80"/>
        <v>0</v>
      </c>
      <c r="DS89" s="23" t="str">
        <f t="shared" si="81"/>
        <v/>
      </c>
      <c r="DT89" s="23" t="str">
        <f t="shared" si="82"/>
        <v/>
      </c>
      <c r="DU89" s="7">
        <v>0.1</v>
      </c>
      <c r="DV89" s="6">
        <f t="shared" si="90"/>
        <v>0</v>
      </c>
      <c r="DW89" s="5">
        <f t="shared" si="98"/>
        <v>0</v>
      </c>
      <c r="DX89" s="5">
        <f t="shared" si="98"/>
        <v>0</v>
      </c>
      <c r="DY89" s="5">
        <f t="shared" si="98"/>
        <v>0</v>
      </c>
      <c r="DZ89" s="5">
        <f t="shared" si="98"/>
        <v>0</v>
      </c>
      <c r="EA89" s="5">
        <f t="shared" si="98"/>
        <v>0</v>
      </c>
      <c r="EB89" s="5">
        <f t="shared" si="98"/>
        <v>0</v>
      </c>
      <c r="EC89" s="5">
        <f t="shared" si="98"/>
        <v>0</v>
      </c>
      <c r="ED89" s="5">
        <f t="shared" si="98"/>
        <v>0</v>
      </c>
      <c r="EE89" s="5">
        <f t="shared" si="98"/>
        <v>0</v>
      </c>
      <c r="EF89" s="54">
        <f t="shared" si="98"/>
        <v>0</v>
      </c>
      <c r="EG89" s="54">
        <f t="shared" si="98"/>
        <v>0</v>
      </c>
      <c r="EH89" s="54">
        <f t="shared" si="98"/>
        <v>0</v>
      </c>
      <c r="EI89" s="54">
        <f t="shared" si="98"/>
        <v>0</v>
      </c>
      <c r="EJ89" s="54">
        <f t="shared" si="98"/>
        <v>0</v>
      </c>
      <c r="EK89" s="54">
        <f t="shared" si="98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1"/>
        <v>0</v>
      </c>
      <c r="FB89" s="54">
        <f t="shared" si="91"/>
        <v>0</v>
      </c>
      <c r="FC89" s="54">
        <f t="shared" si="91"/>
        <v>0</v>
      </c>
      <c r="FD89" s="54">
        <f t="shared" si="99"/>
        <v>0</v>
      </c>
      <c r="FE89" s="54">
        <f t="shared" si="99"/>
        <v>0</v>
      </c>
      <c r="FF89" s="54">
        <f t="shared" si="99"/>
        <v>0</v>
      </c>
      <c r="FG89" s="54">
        <f t="shared" si="99"/>
        <v>0</v>
      </c>
      <c r="FH89" s="54">
        <f t="shared" si="99"/>
        <v>0</v>
      </c>
      <c r="FI89" s="54">
        <f t="shared" si="99"/>
        <v>0</v>
      </c>
      <c r="FJ89" s="54">
        <f t="shared" si="99"/>
        <v>0</v>
      </c>
      <c r="FK89" s="54">
        <f t="shared" si="99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7"/>
        <v/>
      </c>
      <c r="FU89" s="4" t="str">
        <f t="shared" si="97"/>
        <v/>
      </c>
      <c r="FV89" s="4" t="str">
        <f t="shared" si="97"/>
        <v/>
      </c>
      <c r="FW89" s="4">
        <f t="shared" si="97"/>
        <v>0</v>
      </c>
      <c r="FX89" s="4" t="str">
        <f t="shared" si="97"/>
        <v/>
      </c>
      <c r="FY89" s="4" t="str">
        <f t="shared" si="95"/>
        <v/>
      </c>
      <c r="FZ89" s="4" t="str">
        <f t="shared" si="95"/>
        <v/>
      </c>
      <c r="GA89" s="4">
        <f t="shared" si="95"/>
        <v>0</v>
      </c>
      <c r="GB89" s="4" t="str">
        <f t="shared" si="95"/>
        <v/>
      </c>
      <c r="GC89" s="4" t="str">
        <f t="shared" si="95"/>
        <v/>
      </c>
      <c r="GD89" s="4" t="str">
        <f t="shared" si="95"/>
        <v/>
      </c>
      <c r="GE89" s="4" t="str">
        <f t="shared" si="95"/>
        <v/>
      </c>
      <c r="GF89" s="4" t="str">
        <f t="shared" si="95"/>
        <v/>
      </c>
      <c r="GG89" s="4" t="str">
        <f t="shared" si="95"/>
        <v/>
      </c>
      <c r="GH89" s="4" t="str">
        <f t="shared" si="95"/>
        <v/>
      </c>
      <c r="GI89" s="4" t="str">
        <f t="shared" si="95"/>
        <v/>
      </c>
      <c r="GJ89" s="4" t="str">
        <f t="shared" si="95"/>
        <v/>
      </c>
      <c r="GK89" s="4" t="str">
        <f t="shared" si="95"/>
        <v/>
      </c>
      <c r="GL89" s="4" t="str">
        <f t="shared" si="95"/>
        <v/>
      </c>
      <c r="GM89" s="4" t="str">
        <f t="shared" si="95"/>
        <v/>
      </c>
      <c r="GN89" s="4" t="str">
        <f t="shared" si="84"/>
        <v/>
      </c>
      <c r="GO89" s="4" t="str">
        <f t="shared" si="93"/>
        <v/>
      </c>
      <c r="GP89" s="4" t="str">
        <f t="shared" si="93"/>
        <v/>
      </c>
      <c r="GQ89" s="4" t="str">
        <f t="shared" si="93"/>
        <v/>
      </c>
      <c r="GR89" s="4" t="str">
        <f t="shared" si="93"/>
        <v/>
      </c>
      <c r="GS89" s="4" t="str">
        <f t="shared" si="93"/>
        <v/>
      </c>
      <c r="GT89" s="4" t="str">
        <f t="shared" si="93"/>
        <v/>
      </c>
      <c r="GU89" s="4" t="str">
        <f t="shared" si="93"/>
        <v/>
      </c>
      <c r="GV89" s="4" t="str">
        <f t="shared" si="93"/>
        <v/>
      </c>
      <c r="GW89" s="4" t="str">
        <f t="shared" si="93"/>
        <v/>
      </c>
      <c r="GX89" s="4" t="str">
        <f t="shared" si="93"/>
        <v/>
      </c>
      <c r="GY89" s="4" t="str">
        <f t="shared" si="93"/>
        <v/>
      </c>
      <c r="GZ89" s="4" t="str">
        <f t="shared" si="93"/>
        <v/>
      </c>
      <c r="HA89" s="4" t="str">
        <f t="shared" si="93"/>
        <v/>
      </c>
      <c r="HB89" s="4" t="str">
        <f t="shared" si="93"/>
        <v/>
      </c>
      <c r="HC89" s="4" t="str">
        <f t="shared" si="93"/>
        <v/>
      </c>
      <c r="HD89" s="4" t="str">
        <f t="shared" si="9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customHeight="1">
      <c r="A90" s="60">
        <v>30100026</v>
      </c>
      <c r="B90" s="95"/>
      <c r="C90" s="75" t="s">
        <v>157</v>
      </c>
      <c r="D90" s="5">
        <v>711</v>
      </c>
      <c r="E90" s="22">
        <v>5.08</v>
      </c>
      <c r="F90" s="23">
        <f t="shared" si="88"/>
        <v>3611.88</v>
      </c>
      <c r="G90" s="23">
        <f>+'[2]7'!$L$11</f>
        <v>3624</v>
      </c>
      <c r="H90" s="23">
        <f t="shared" si="85"/>
        <v>6.3</v>
      </c>
      <c r="I90" s="23">
        <f t="shared" si="66"/>
        <v>0</v>
      </c>
      <c r="J90" s="23">
        <f t="shared" si="67"/>
        <v>3618.1800000000003</v>
      </c>
      <c r="K90" s="23">
        <f t="shared" si="68"/>
        <v>0.17412069051290979</v>
      </c>
      <c r="L90" s="23">
        <f t="shared" si="69"/>
        <v>0</v>
      </c>
      <c r="M90" s="10">
        <v>1</v>
      </c>
      <c r="N90" s="23">
        <f t="shared" si="70"/>
        <v>36.181800000000003</v>
      </c>
      <c r="O90" s="23">
        <f t="shared" si="71"/>
        <v>0.82587930948709021</v>
      </c>
      <c r="P90" s="23">
        <f t="shared" si="72"/>
        <v>0</v>
      </c>
      <c r="Q90" s="7">
        <v>0.1</v>
      </c>
      <c r="R90" s="6">
        <f t="shared" si="89"/>
        <v>0.36181800000000003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>
        <v>6.3</v>
      </c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>
        <f t="shared" si="96"/>
        <v>0</v>
      </c>
      <c r="BQ90" s="4">
        <f t="shared" si="96"/>
        <v>0</v>
      </c>
      <c r="BR90" s="4" t="str">
        <f t="shared" si="96"/>
        <v/>
      </c>
      <c r="BS90" s="4">
        <f t="shared" si="96"/>
        <v>0</v>
      </c>
      <c r="BT90" s="4">
        <f t="shared" si="96"/>
        <v>0</v>
      </c>
      <c r="BU90" s="4">
        <f t="shared" si="94"/>
        <v>0</v>
      </c>
      <c r="BV90" s="4" t="str">
        <f t="shared" si="94"/>
        <v/>
      </c>
      <c r="BW90" s="4">
        <f t="shared" si="94"/>
        <v>0</v>
      </c>
      <c r="BX90" s="4">
        <f t="shared" si="94"/>
        <v>0</v>
      </c>
      <c r="BY90" s="4" t="str">
        <f t="shared" si="94"/>
        <v/>
      </c>
      <c r="BZ90" s="4" t="str">
        <f t="shared" si="94"/>
        <v/>
      </c>
      <c r="CA90" s="4" t="str">
        <f t="shared" si="94"/>
        <v/>
      </c>
      <c r="CB90" s="4" t="str">
        <f t="shared" si="94"/>
        <v/>
      </c>
      <c r="CC90" s="4" t="str">
        <f t="shared" si="94"/>
        <v/>
      </c>
      <c r="CD90" s="4" t="str">
        <f t="shared" si="94"/>
        <v/>
      </c>
      <c r="CE90" s="4" t="str">
        <f t="shared" si="94"/>
        <v/>
      </c>
      <c r="CF90" s="4" t="str">
        <f t="shared" si="94"/>
        <v/>
      </c>
      <c r="CG90" s="4" t="str">
        <f t="shared" si="94"/>
        <v/>
      </c>
      <c r="CH90" s="4" t="str">
        <f t="shared" si="94"/>
        <v/>
      </c>
      <c r="CI90" s="4" t="str">
        <f t="shared" si="94"/>
        <v/>
      </c>
      <c r="CJ90" s="4">
        <f t="shared" si="73"/>
        <v>0</v>
      </c>
      <c r="CK90" s="4" t="str">
        <f t="shared" si="92"/>
        <v/>
      </c>
      <c r="CL90" s="4" t="str">
        <f t="shared" si="92"/>
        <v/>
      </c>
      <c r="CM90" s="4" t="str">
        <f t="shared" si="92"/>
        <v/>
      </c>
      <c r="CN90" s="4" t="str">
        <f t="shared" si="92"/>
        <v/>
      </c>
      <c r="CO90" s="4" t="str">
        <f t="shared" si="92"/>
        <v/>
      </c>
      <c r="CP90" s="4" t="str">
        <f t="shared" si="92"/>
        <v/>
      </c>
      <c r="CQ90" s="4" t="str">
        <f t="shared" si="92"/>
        <v/>
      </c>
      <c r="CR90" s="4" t="str">
        <f t="shared" si="92"/>
        <v/>
      </c>
      <c r="CS90" s="4" t="str">
        <f t="shared" si="92"/>
        <v/>
      </c>
      <c r="CT90" s="4" t="str">
        <f t="shared" si="92"/>
        <v/>
      </c>
      <c r="CU90" s="4" t="str">
        <f t="shared" si="92"/>
        <v/>
      </c>
      <c r="CV90" s="4" t="str">
        <f t="shared" si="92"/>
        <v/>
      </c>
      <c r="CW90" s="4" t="str">
        <f t="shared" si="92"/>
        <v/>
      </c>
      <c r="CX90" s="4" t="str">
        <f t="shared" si="92"/>
        <v/>
      </c>
      <c r="CY90" s="4" t="str">
        <f t="shared" si="92"/>
        <v/>
      </c>
      <c r="CZ90" s="4" t="str">
        <f t="shared" si="92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30100026</v>
      </c>
      <c r="DF90" s="95"/>
      <c r="DG90" s="75" t="s">
        <v>157</v>
      </c>
      <c r="DH90" s="5">
        <f t="shared" si="86"/>
        <v>711</v>
      </c>
      <c r="DI90" s="24">
        <v>5.08</v>
      </c>
      <c r="DJ90" s="23">
        <f t="shared" si="74"/>
        <v>3611.88</v>
      </c>
      <c r="DK90" s="23">
        <f t="shared" si="87"/>
        <v>3624</v>
      </c>
      <c r="DL90" s="23">
        <f t="shared" si="75"/>
        <v>6.3</v>
      </c>
      <c r="DM90" s="23">
        <f t="shared" si="76"/>
        <v>0</v>
      </c>
      <c r="DN90" s="23">
        <f t="shared" si="77"/>
        <v>3618.1800000000003</v>
      </c>
      <c r="DO90" s="23">
        <f t="shared" si="78"/>
        <v>0.17412069051290979</v>
      </c>
      <c r="DP90" s="23">
        <f t="shared" si="79"/>
        <v>0</v>
      </c>
      <c r="DQ90" s="10">
        <v>1</v>
      </c>
      <c r="DR90" s="23">
        <f t="shared" si="80"/>
        <v>36.181800000000003</v>
      </c>
      <c r="DS90" s="23">
        <f t="shared" si="81"/>
        <v>0.82587930948709021</v>
      </c>
      <c r="DT90" s="23">
        <f t="shared" si="82"/>
        <v>0</v>
      </c>
      <c r="DU90" s="7">
        <v>0.1</v>
      </c>
      <c r="DV90" s="6">
        <f t="shared" si="90"/>
        <v>0.36181800000000003</v>
      </c>
      <c r="DW90" s="5">
        <f t="shared" si="98"/>
        <v>0</v>
      </c>
      <c r="DX90" s="5">
        <f t="shared" si="98"/>
        <v>0</v>
      </c>
      <c r="DY90" s="5">
        <f t="shared" si="98"/>
        <v>0</v>
      </c>
      <c r="DZ90" s="5">
        <f t="shared" si="98"/>
        <v>0</v>
      </c>
      <c r="EA90" s="5">
        <f t="shared" si="98"/>
        <v>0</v>
      </c>
      <c r="EB90" s="5">
        <f t="shared" si="98"/>
        <v>0</v>
      </c>
      <c r="EC90" s="5">
        <f t="shared" si="98"/>
        <v>0</v>
      </c>
      <c r="ED90" s="5">
        <f t="shared" si="98"/>
        <v>0</v>
      </c>
      <c r="EE90" s="5">
        <f t="shared" si="98"/>
        <v>0</v>
      </c>
      <c r="EF90" s="54">
        <f t="shared" si="98"/>
        <v>0</v>
      </c>
      <c r="EG90" s="54">
        <f t="shared" si="98"/>
        <v>0</v>
      </c>
      <c r="EH90" s="54">
        <f t="shared" si="98"/>
        <v>6.3</v>
      </c>
      <c r="EI90" s="54">
        <f t="shared" si="98"/>
        <v>0</v>
      </c>
      <c r="EJ90" s="54">
        <f t="shared" si="98"/>
        <v>0</v>
      </c>
      <c r="EK90" s="54">
        <f t="shared" si="98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1"/>
        <v>0</v>
      </c>
      <c r="FB90" s="54">
        <f t="shared" si="91"/>
        <v>0</v>
      </c>
      <c r="FC90" s="54">
        <f t="shared" si="91"/>
        <v>0</v>
      </c>
      <c r="FD90" s="54">
        <f t="shared" si="99"/>
        <v>0</v>
      </c>
      <c r="FE90" s="54">
        <f t="shared" si="99"/>
        <v>0</v>
      </c>
      <c r="FF90" s="54">
        <f t="shared" si="99"/>
        <v>0</v>
      </c>
      <c r="FG90" s="54">
        <f t="shared" si="99"/>
        <v>0</v>
      </c>
      <c r="FH90" s="54">
        <f t="shared" si="99"/>
        <v>0</v>
      </c>
      <c r="FI90" s="54">
        <f t="shared" si="99"/>
        <v>0</v>
      </c>
      <c r="FJ90" s="54">
        <f t="shared" si="99"/>
        <v>0</v>
      </c>
      <c r="FK90" s="54">
        <f t="shared" si="99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>
        <f t="shared" si="97"/>
        <v>0</v>
      </c>
      <c r="FU90" s="4">
        <f t="shared" si="97"/>
        <v>0</v>
      </c>
      <c r="FV90" s="4" t="str">
        <f t="shared" si="97"/>
        <v/>
      </c>
      <c r="FW90" s="4">
        <f t="shared" si="97"/>
        <v>0</v>
      </c>
      <c r="FX90" s="4">
        <f t="shared" si="97"/>
        <v>0</v>
      </c>
      <c r="FY90" s="4">
        <f t="shared" si="95"/>
        <v>0</v>
      </c>
      <c r="FZ90" s="4" t="str">
        <f t="shared" si="95"/>
        <v/>
      </c>
      <c r="GA90" s="4">
        <f t="shared" si="95"/>
        <v>0</v>
      </c>
      <c r="GB90" s="4">
        <f t="shared" si="95"/>
        <v>0</v>
      </c>
      <c r="GC90" s="4" t="str">
        <f t="shared" si="95"/>
        <v/>
      </c>
      <c r="GD90" s="4" t="str">
        <f t="shared" si="95"/>
        <v/>
      </c>
      <c r="GE90" s="4" t="str">
        <f t="shared" si="95"/>
        <v/>
      </c>
      <c r="GF90" s="4" t="str">
        <f t="shared" si="95"/>
        <v/>
      </c>
      <c r="GG90" s="4" t="str">
        <f t="shared" si="95"/>
        <v/>
      </c>
      <c r="GH90" s="4" t="str">
        <f t="shared" si="95"/>
        <v/>
      </c>
      <c r="GI90" s="4" t="str">
        <f t="shared" si="95"/>
        <v/>
      </c>
      <c r="GJ90" s="4" t="str">
        <f t="shared" si="95"/>
        <v/>
      </c>
      <c r="GK90" s="4" t="str">
        <f t="shared" si="95"/>
        <v/>
      </c>
      <c r="GL90" s="4" t="str">
        <f t="shared" si="95"/>
        <v/>
      </c>
      <c r="GM90" s="4" t="str">
        <f t="shared" si="95"/>
        <v/>
      </c>
      <c r="GN90" s="4">
        <f t="shared" si="84"/>
        <v>0</v>
      </c>
      <c r="GO90" s="4" t="str">
        <f t="shared" si="93"/>
        <v/>
      </c>
      <c r="GP90" s="4" t="str">
        <f t="shared" si="93"/>
        <v/>
      </c>
      <c r="GQ90" s="4" t="str">
        <f t="shared" si="93"/>
        <v/>
      </c>
      <c r="GR90" s="4" t="str">
        <f t="shared" si="93"/>
        <v/>
      </c>
      <c r="GS90" s="4" t="str">
        <f t="shared" si="93"/>
        <v/>
      </c>
      <c r="GT90" s="4" t="str">
        <f t="shared" si="93"/>
        <v/>
      </c>
      <c r="GU90" s="4" t="str">
        <f t="shared" si="93"/>
        <v/>
      </c>
      <c r="GV90" s="4" t="str">
        <f t="shared" si="93"/>
        <v/>
      </c>
      <c r="GW90" s="4" t="str">
        <f t="shared" si="93"/>
        <v/>
      </c>
      <c r="GX90" s="4" t="str">
        <f t="shared" si="93"/>
        <v/>
      </c>
      <c r="GY90" s="4" t="str">
        <f t="shared" si="93"/>
        <v/>
      </c>
      <c r="GZ90" s="4" t="str">
        <f t="shared" si="93"/>
        <v/>
      </c>
      <c r="HA90" s="4" t="str">
        <f t="shared" si="93"/>
        <v/>
      </c>
      <c r="HB90" s="4" t="str">
        <f t="shared" si="93"/>
        <v/>
      </c>
      <c r="HC90" s="4" t="str">
        <f t="shared" si="93"/>
        <v/>
      </c>
      <c r="HD90" s="4" t="str">
        <f t="shared" si="93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30100028</v>
      </c>
      <c r="B91" s="95"/>
      <c r="C91" s="75" t="s">
        <v>197</v>
      </c>
      <c r="D91" s="5"/>
      <c r="E91" s="22">
        <v>5.08</v>
      </c>
      <c r="F91" s="23">
        <f t="shared" si="88"/>
        <v>0</v>
      </c>
      <c r="G91" s="23"/>
      <c r="H91" s="23">
        <f t="shared" si="85"/>
        <v>0</v>
      </c>
      <c r="I91" s="23">
        <f t="shared" si="66"/>
        <v>0</v>
      </c>
      <c r="J91" s="23">
        <f t="shared" si="67"/>
        <v>0</v>
      </c>
      <c r="K91" s="23" t="str">
        <f t="shared" si="68"/>
        <v>0</v>
      </c>
      <c r="L91" s="23" t="str">
        <f t="shared" si="69"/>
        <v>0</v>
      </c>
      <c r="M91" s="10">
        <v>1</v>
      </c>
      <c r="N91" s="23">
        <f t="shared" si="70"/>
        <v>0</v>
      </c>
      <c r="O91" s="23">
        <f t="shared" si="71"/>
        <v>1</v>
      </c>
      <c r="P91" s="23" t="str">
        <f t="shared" si="72"/>
        <v/>
      </c>
      <c r="Q91" s="7">
        <v>0.1</v>
      </c>
      <c r="R91" s="6">
        <f t="shared" si="89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6"/>
        <v/>
      </c>
      <c r="BQ91" s="4" t="str">
        <f t="shared" si="96"/>
        <v/>
      </c>
      <c r="BR91" s="4" t="str">
        <f t="shared" si="96"/>
        <v/>
      </c>
      <c r="BS91" s="4">
        <f t="shared" si="96"/>
        <v>0</v>
      </c>
      <c r="BT91" s="4" t="str">
        <f t="shared" si="96"/>
        <v/>
      </c>
      <c r="BU91" s="4">
        <f t="shared" si="94"/>
        <v>0</v>
      </c>
      <c r="BV91" s="4" t="str">
        <f t="shared" si="94"/>
        <v/>
      </c>
      <c r="BW91" s="4">
        <f t="shared" si="94"/>
        <v>0</v>
      </c>
      <c r="BX91" s="4" t="str">
        <f t="shared" si="94"/>
        <v/>
      </c>
      <c r="BY91" s="4" t="str">
        <f t="shared" si="94"/>
        <v/>
      </c>
      <c r="BZ91" s="4" t="str">
        <f t="shared" si="94"/>
        <v/>
      </c>
      <c r="CA91" s="4" t="str">
        <f t="shared" si="94"/>
        <v/>
      </c>
      <c r="CB91" s="4" t="str">
        <f t="shared" si="94"/>
        <v/>
      </c>
      <c r="CC91" s="4" t="str">
        <f t="shared" si="94"/>
        <v/>
      </c>
      <c r="CD91" s="4" t="str">
        <f t="shared" si="94"/>
        <v/>
      </c>
      <c r="CE91" s="4" t="str">
        <f t="shared" si="94"/>
        <v/>
      </c>
      <c r="CF91" s="4" t="str">
        <f t="shared" si="94"/>
        <v/>
      </c>
      <c r="CG91" s="4" t="str">
        <f t="shared" si="94"/>
        <v/>
      </c>
      <c r="CH91" s="4" t="str">
        <f t="shared" si="94"/>
        <v/>
      </c>
      <c r="CI91" s="4" t="str">
        <f t="shared" si="94"/>
        <v/>
      </c>
      <c r="CJ91" s="4" t="str">
        <f t="shared" si="73"/>
        <v/>
      </c>
      <c r="CK91" s="4" t="str">
        <f t="shared" si="92"/>
        <v/>
      </c>
      <c r="CL91" s="4" t="str">
        <f t="shared" si="92"/>
        <v/>
      </c>
      <c r="CM91" s="4" t="str">
        <f t="shared" si="92"/>
        <v/>
      </c>
      <c r="CN91" s="4" t="str">
        <f t="shared" si="92"/>
        <v/>
      </c>
      <c r="CO91" s="4" t="str">
        <f t="shared" si="92"/>
        <v/>
      </c>
      <c r="CP91" s="4" t="str">
        <f t="shared" si="92"/>
        <v/>
      </c>
      <c r="CQ91" s="4" t="str">
        <f t="shared" si="92"/>
        <v/>
      </c>
      <c r="CR91" s="4" t="str">
        <f t="shared" si="92"/>
        <v/>
      </c>
      <c r="CS91" s="4" t="str">
        <f t="shared" si="92"/>
        <v/>
      </c>
      <c r="CT91" s="4" t="str">
        <f t="shared" si="92"/>
        <v/>
      </c>
      <c r="CU91" s="4" t="str">
        <f t="shared" si="92"/>
        <v/>
      </c>
      <c r="CV91" s="4" t="str">
        <f t="shared" si="92"/>
        <v/>
      </c>
      <c r="CW91" s="4" t="str">
        <f t="shared" si="92"/>
        <v/>
      </c>
      <c r="CX91" s="4" t="str">
        <f t="shared" si="92"/>
        <v/>
      </c>
      <c r="CY91" s="4" t="str">
        <f t="shared" si="92"/>
        <v/>
      </c>
      <c r="CZ91" s="4" t="str">
        <f t="shared" si="92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30100028</v>
      </c>
      <c r="DF91" s="95"/>
      <c r="DG91" s="75" t="s">
        <v>197</v>
      </c>
      <c r="DH91" s="5">
        <f t="shared" si="86"/>
        <v>0</v>
      </c>
      <c r="DI91" s="24">
        <v>5.08</v>
      </c>
      <c r="DJ91" s="23">
        <f t="shared" si="74"/>
        <v>0</v>
      </c>
      <c r="DK91" s="23">
        <f t="shared" si="87"/>
        <v>0</v>
      </c>
      <c r="DL91" s="23">
        <f t="shared" si="75"/>
        <v>0</v>
      </c>
      <c r="DM91" s="23">
        <f t="shared" si="76"/>
        <v>0</v>
      </c>
      <c r="DN91" s="23">
        <f t="shared" si="77"/>
        <v>0</v>
      </c>
      <c r="DO91" s="23" t="str">
        <f t="shared" si="78"/>
        <v/>
      </c>
      <c r="DP91" s="23" t="str">
        <f t="shared" si="79"/>
        <v/>
      </c>
      <c r="DQ91" s="10">
        <v>1</v>
      </c>
      <c r="DR91" s="23">
        <f t="shared" si="80"/>
        <v>0</v>
      </c>
      <c r="DS91" s="23" t="str">
        <f t="shared" si="81"/>
        <v/>
      </c>
      <c r="DT91" s="23" t="str">
        <f t="shared" si="82"/>
        <v/>
      </c>
      <c r="DU91" s="7">
        <v>0.1</v>
      </c>
      <c r="DV91" s="6">
        <f t="shared" si="90"/>
        <v>0</v>
      </c>
      <c r="DW91" s="5">
        <f t="shared" si="98"/>
        <v>0</v>
      </c>
      <c r="DX91" s="5">
        <f t="shared" si="98"/>
        <v>0</v>
      </c>
      <c r="DY91" s="5">
        <f t="shared" si="98"/>
        <v>0</v>
      </c>
      <c r="DZ91" s="5">
        <f t="shared" si="98"/>
        <v>0</v>
      </c>
      <c r="EA91" s="5">
        <f t="shared" si="98"/>
        <v>0</v>
      </c>
      <c r="EB91" s="5">
        <f t="shared" si="98"/>
        <v>0</v>
      </c>
      <c r="EC91" s="5">
        <f t="shared" si="98"/>
        <v>0</v>
      </c>
      <c r="ED91" s="5">
        <f t="shared" si="98"/>
        <v>0</v>
      </c>
      <c r="EE91" s="5">
        <f t="shared" si="98"/>
        <v>0</v>
      </c>
      <c r="EF91" s="54">
        <f t="shared" si="98"/>
        <v>0</v>
      </c>
      <c r="EG91" s="54">
        <f t="shared" si="98"/>
        <v>0</v>
      </c>
      <c r="EH91" s="54">
        <f t="shared" si="98"/>
        <v>0</v>
      </c>
      <c r="EI91" s="54">
        <f t="shared" si="98"/>
        <v>0</v>
      </c>
      <c r="EJ91" s="54">
        <f t="shared" si="98"/>
        <v>0</v>
      </c>
      <c r="EK91" s="54">
        <f t="shared" si="98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0">AR91+AR242</f>
        <v>0</v>
      </c>
      <c r="EW91" s="54">
        <f t="shared" si="100"/>
        <v>0</v>
      </c>
      <c r="EX91" s="54">
        <f t="shared" si="100"/>
        <v>0</v>
      </c>
      <c r="EY91" s="54">
        <f t="shared" si="100"/>
        <v>0</v>
      </c>
      <c r="EZ91" s="54">
        <f t="shared" si="100"/>
        <v>0</v>
      </c>
      <c r="FA91" s="54">
        <f t="shared" si="91"/>
        <v>0</v>
      </c>
      <c r="FB91" s="54">
        <f t="shared" si="91"/>
        <v>0</v>
      </c>
      <c r="FC91" s="54">
        <f t="shared" si="91"/>
        <v>0</v>
      </c>
      <c r="FD91" s="54">
        <f t="shared" si="99"/>
        <v>0</v>
      </c>
      <c r="FE91" s="54">
        <f t="shared" si="99"/>
        <v>0</v>
      </c>
      <c r="FF91" s="54">
        <f t="shared" si="99"/>
        <v>0</v>
      </c>
      <c r="FG91" s="54">
        <f t="shared" si="99"/>
        <v>0</v>
      </c>
      <c r="FH91" s="54">
        <f t="shared" si="99"/>
        <v>0</v>
      </c>
      <c r="FI91" s="54">
        <f t="shared" si="99"/>
        <v>0</v>
      </c>
      <c r="FJ91" s="54">
        <f t="shared" si="99"/>
        <v>0</v>
      </c>
      <c r="FK91" s="54">
        <f t="shared" si="99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7"/>
        <v/>
      </c>
      <c r="FU91" s="4" t="str">
        <f t="shared" si="97"/>
        <v/>
      </c>
      <c r="FV91" s="4" t="str">
        <f t="shared" si="97"/>
        <v/>
      </c>
      <c r="FW91" s="4">
        <f t="shared" si="97"/>
        <v>0</v>
      </c>
      <c r="FX91" s="4" t="str">
        <f t="shared" si="97"/>
        <v/>
      </c>
      <c r="FY91" s="4" t="str">
        <f t="shared" si="95"/>
        <v/>
      </c>
      <c r="FZ91" s="4" t="str">
        <f t="shared" si="95"/>
        <v/>
      </c>
      <c r="GA91" s="4">
        <f t="shared" si="95"/>
        <v>0</v>
      </c>
      <c r="GB91" s="4" t="str">
        <f t="shared" si="95"/>
        <v/>
      </c>
      <c r="GC91" s="4" t="str">
        <f t="shared" si="95"/>
        <v/>
      </c>
      <c r="GD91" s="4" t="str">
        <f t="shared" si="95"/>
        <v/>
      </c>
      <c r="GE91" s="4" t="str">
        <f t="shared" si="95"/>
        <v/>
      </c>
      <c r="GF91" s="4" t="str">
        <f t="shared" si="95"/>
        <v/>
      </c>
      <c r="GG91" s="4" t="str">
        <f t="shared" si="95"/>
        <v/>
      </c>
      <c r="GH91" s="4" t="str">
        <f t="shared" si="95"/>
        <v/>
      </c>
      <c r="GI91" s="4" t="str">
        <f t="shared" si="95"/>
        <v/>
      </c>
      <c r="GJ91" s="4" t="str">
        <f t="shared" si="95"/>
        <v/>
      </c>
      <c r="GK91" s="4" t="str">
        <f t="shared" si="95"/>
        <v/>
      </c>
      <c r="GL91" s="4" t="str">
        <f t="shared" si="95"/>
        <v/>
      </c>
      <c r="GM91" s="4" t="str">
        <f t="shared" si="95"/>
        <v/>
      </c>
      <c r="GN91" s="4" t="str">
        <f t="shared" si="84"/>
        <v/>
      </c>
      <c r="GO91" s="4" t="str">
        <f t="shared" si="93"/>
        <v/>
      </c>
      <c r="GP91" s="4" t="str">
        <f t="shared" si="93"/>
        <v/>
      </c>
      <c r="GQ91" s="4" t="str">
        <f t="shared" si="93"/>
        <v/>
      </c>
      <c r="GR91" s="4" t="str">
        <f t="shared" si="93"/>
        <v/>
      </c>
      <c r="GS91" s="4" t="str">
        <f t="shared" si="93"/>
        <v/>
      </c>
      <c r="GT91" s="4" t="str">
        <f t="shared" si="93"/>
        <v/>
      </c>
      <c r="GU91" s="4" t="str">
        <f t="shared" si="93"/>
        <v/>
      </c>
      <c r="GV91" s="4" t="str">
        <f t="shared" si="93"/>
        <v/>
      </c>
      <c r="GW91" s="4" t="str">
        <f t="shared" si="93"/>
        <v/>
      </c>
      <c r="GX91" s="4" t="str">
        <f t="shared" si="93"/>
        <v/>
      </c>
      <c r="GY91" s="4" t="str">
        <f t="shared" si="93"/>
        <v/>
      </c>
      <c r="GZ91" s="4" t="str">
        <f t="shared" si="93"/>
        <v/>
      </c>
      <c r="HA91" s="4" t="str">
        <f t="shared" si="93"/>
        <v/>
      </c>
      <c r="HB91" s="4" t="str">
        <f t="shared" si="93"/>
        <v/>
      </c>
      <c r="HC91" s="4" t="str">
        <f t="shared" si="93"/>
        <v/>
      </c>
      <c r="HD91" s="4" t="str">
        <f t="shared" si="93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30100025</v>
      </c>
      <c r="B92" s="95"/>
      <c r="C92" s="75" t="s">
        <v>139</v>
      </c>
      <c r="D92" s="5"/>
      <c r="E92" s="22">
        <v>5.08</v>
      </c>
      <c r="F92" s="23">
        <f t="shared" si="88"/>
        <v>0</v>
      </c>
      <c r="G92" s="23"/>
      <c r="H92" s="23">
        <f t="shared" si="85"/>
        <v>0</v>
      </c>
      <c r="I92" s="23">
        <f t="shared" si="66"/>
        <v>0</v>
      </c>
      <c r="J92" s="23">
        <f t="shared" si="67"/>
        <v>0</v>
      </c>
      <c r="K92" s="23" t="str">
        <f t="shared" si="68"/>
        <v>0</v>
      </c>
      <c r="L92" s="23" t="str">
        <f t="shared" si="69"/>
        <v>0</v>
      </c>
      <c r="M92" s="10">
        <v>1</v>
      </c>
      <c r="N92" s="23">
        <f t="shared" si="70"/>
        <v>0</v>
      </c>
      <c r="O92" s="23">
        <f t="shared" si="71"/>
        <v>1</v>
      </c>
      <c r="P92" s="23" t="str">
        <f t="shared" si="72"/>
        <v/>
      </c>
      <c r="Q92" s="7">
        <v>0.1</v>
      </c>
      <c r="R92" s="6">
        <f t="shared" si="89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6"/>
        <v/>
      </c>
      <c r="BQ92" s="4" t="str">
        <f t="shared" si="96"/>
        <v/>
      </c>
      <c r="BR92" s="4" t="str">
        <f t="shared" si="96"/>
        <v/>
      </c>
      <c r="BS92" s="4">
        <f t="shared" si="96"/>
        <v>0</v>
      </c>
      <c r="BT92" s="4" t="str">
        <f t="shared" si="96"/>
        <v/>
      </c>
      <c r="BU92" s="4">
        <f t="shared" si="96"/>
        <v>0</v>
      </c>
      <c r="BV92" s="4" t="str">
        <f t="shared" si="96"/>
        <v/>
      </c>
      <c r="BW92" s="4">
        <f t="shared" si="96"/>
        <v>0</v>
      </c>
      <c r="BX92" s="4" t="str">
        <f t="shared" si="96"/>
        <v/>
      </c>
      <c r="BY92" s="4" t="str">
        <f t="shared" si="96"/>
        <v/>
      </c>
      <c r="BZ92" s="4" t="str">
        <f t="shared" si="96"/>
        <v/>
      </c>
      <c r="CA92" s="4" t="str">
        <f t="shared" si="96"/>
        <v/>
      </c>
      <c r="CB92" s="4" t="str">
        <f t="shared" si="96"/>
        <v/>
      </c>
      <c r="CC92" s="4" t="str">
        <f t="shared" si="96"/>
        <v/>
      </c>
      <c r="CD92" s="4" t="str">
        <f t="shared" si="94"/>
        <v/>
      </c>
      <c r="CE92" s="4" t="str">
        <f t="shared" si="94"/>
        <v/>
      </c>
      <c r="CF92" s="4" t="str">
        <f t="shared" si="94"/>
        <v/>
      </c>
      <c r="CG92" s="4" t="str">
        <f t="shared" si="94"/>
        <v/>
      </c>
      <c r="CH92" s="4" t="str">
        <f t="shared" si="94"/>
        <v/>
      </c>
      <c r="CI92" s="4" t="str">
        <f t="shared" si="94"/>
        <v/>
      </c>
      <c r="CJ92" s="4" t="str">
        <f t="shared" si="73"/>
        <v/>
      </c>
      <c r="CK92" s="4" t="str">
        <f t="shared" si="92"/>
        <v/>
      </c>
      <c r="CL92" s="4" t="str">
        <f t="shared" si="92"/>
        <v/>
      </c>
      <c r="CM92" s="4" t="str">
        <f t="shared" si="92"/>
        <v/>
      </c>
      <c r="CN92" s="4" t="str">
        <f t="shared" si="92"/>
        <v/>
      </c>
      <c r="CO92" s="4" t="str">
        <f t="shared" si="92"/>
        <v/>
      </c>
      <c r="CP92" s="4" t="str">
        <f t="shared" si="92"/>
        <v/>
      </c>
      <c r="CQ92" s="4" t="str">
        <f t="shared" si="92"/>
        <v/>
      </c>
      <c r="CR92" s="4" t="str">
        <f t="shared" si="92"/>
        <v/>
      </c>
      <c r="CS92" s="4" t="str">
        <f t="shared" si="92"/>
        <v/>
      </c>
      <c r="CT92" s="4" t="str">
        <f t="shared" si="92"/>
        <v/>
      </c>
      <c r="CU92" s="4" t="str">
        <f t="shared" si="92"/>
        <v/>
      </c>
      <c r="CV92" s="4" t="str">
        <f t="shared" si="92"/>
        <v/>
      </c>
      <c r="CW92" s="4" t="str">
        <f t="shared" si="92"/>
        <v/>
      </c>
      <c r="CX92" s="4" t="str">
        <f t="shared" si="92"/>
        <v/>
      </c>
      <c r="CY92" s="4" t="str">
        <f t="shared" si="92"/>
        <v/>
      </c>
      <c r="CZ92" s="4" t="str">
        <f t="shared" si="92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30100025</v>
      </c>
      <c r="DF92" s="95"/>
      <c r="DG92" s="75" t="s">
        <v>139</v>
      </c>
      <c r="DH92" s="5">
        <f t="shared" si="86"/>
        <v>0</v>
      </c>
      <c r="DI92" s="24">
        <v>5.08</v>
      </c>
      <c r="DJ92" s="23">
        <f t="shared" si="74"/>
        <v>0</v>
      </c>
      <c r="DK92" s="23">
        <f t="shared" si="87"/>
        <v>0</v>
      </c>
      <c r="DL92" s="23">
        <f t="shared" si="75"/>
        <v>0</v>
      </c>
      <c r="DM92" s="23">
        <f t="shared" si="76"/>
        <v>0</v>
      </c>
      <c r="DN92" s="23">
        <f t="shared" si="77"/>
        <v>0</v>
      </c>
      <c r="DO92" s="23" t="str">
        <f t="shared" si="78"/>
        <v/>
      </c>
      <c r="DP92" s="23" t="str">
        <f t="shared" si="79"/>
        <v/>
      </c>
      <c r="DQ92" s="10">
        <v>1</v>
      </c>
      <c r="DR92" s="23">
        <f t="shared" si="80"/>
        <v>0</v>
      </c>
      <c r="DS92" s="23" t="str">
        <f t="shared" si="81"/>
        <v/>
      </c>
      <c r="DT92" s="23" t="str">
        <f t="shared" si="82"/>
        <v/>
      </c>
      <c r="DU92" s="7">
        <v>0.1</v>
      </c>
      <c r="DV92" s="6">
        <f t="shared" si="90"/>
        <v>0</v>
      </c>
      <c r="DW92" s="5">
        <f t="shared" si="98"/>
        <v>0</v>
      </c>
      <c r="DX92" s="5">
        <f t="shared" si="98"/>
        <v>0</v>
      </c>
      <c r="DY92" s="5">
        <f t="shared" si="98"/>
        <v>0</v>
      </c>
      <c r="DZ92" s="5">
        <f t="shared" si="98"/>
        <v>0</v>
      </c>
      <c r="EA92" s="5">
        <f t="shared" si="98"/>
        <v>0</v>
      </c>
      <c r="EB92" s="5">
        <f t="shared" si="98"/>
        <v>0</v>
      </c>
      <c r="EC92" s="5">
        <f t="shared" si="98"/>
        <v>0</v>
      </c>
      <c r="ED92" s="5">
        <f t="shared" si="98"/>
        <v>0</v>
      </c>
      <c r="EE92" s="5">
        <f t="shared" si="98"/>
        <v>0</v>
      </c>
      <c r="EF92" s="54">
        <f t="shared" si="98"/>
        <v>0</v>
      </c>
      <c r="EG92" s="54">
        <f t="shared" si="98"/>
        <v>0</v>
      </c>
      <c r="EH92" s="54">
        <f t="shared" si="98"/>
        <v>0</v>
      </c>
      <c r="EI92" s="54">
        <f t="shared" si="98"/>
        <v>0</v>
      </c>
      <c r="EJ92" s="54">
        <f t="shared" si="98"/>
        <v>0</v>
      </c>
      <c r="EK92" s="54">
        <f t="shared" si="98"/>
        <v>0</v>
      </c>
      <c r="EL92" s="54">
        <f t="shared" si="98"/>
        <v>0</v>
      </c>
      <c r="EM92" s="54">
        <f t="shared" ref="EL92:EZ155" si="101">AI92+AI243</f>
        <v>0</v>
      </c>
      <c r="EN92" s="54">
        <f t="shared" si="101"/>
        <v>0</v>
      </c>
      <c r="EO92" s="54">
        <f t="shared" si="101"/>
        <v>0</v>
      </c>
      <c r="EP92" s="54">
        <f t="shared" si="101"/>
        <v>0</v>
      </c>
      <c r="EQ92" s="54">
        <f t="shared" si="101"/>
        <v>0</v>
      </c>
      <c r="ER92" s="54">
        <f t="shared" si="101"/>
        <v>0</v>
      </c>
      <c r="ES92" s="54">
        <f t="shared" si="101"/>
        <v>0</v>
      </c>
      <c r="ET92" s="54">
        <f t="shared" si="100"/>
        <v>0</v>
      </c>
      <c r="EU92" s="54">
        <f t="shared" si="100"/>
        <v>0</v>
      </c>
      <c r="EV92" s="54">
        <f t="shared" si="100"/>
        <v>0</v>
      </c>
      <c r="EW92" s="54">
        <f t="shared" si="100"/>
        <v>0</v>
      </c>
      <c r="EX92" s="54">
        <f t="shared" si="100"/>
        <v>0</v>
      </c>
      <c r="EY92" s="54">
        <f t="shared" si="100"/>
        <v>0</v>
      </c>
      <c r="EZ92" s="54">
        <f t="shared" si="100"/>
        <v>0</v>
      </c>
      <c r="FA92" s="54">
        <f t="shared" si="91"/>
        <v>0</v>
      </c>
      <c r="FB92" s="54">
        <f t="shared" si="91"/>
        <v>0</v>
      </c>
      <c r="FC92" s="54">
        <f t="shared" si="91"/>
        <v>0</v>
      </c>
      <c r="FD92" s="54">
        <f t="shared" si="99"/>
        <v>0</v>
      </c>
      <c r="FE92" s="54">
        <f t="shared" si="99"/>
        <v>0</v>
      </c>
      <c r="FF92" s="54">
        <f t="shared" si="99"/>
        <v>0</v>
      </c>
      <c r="FG92" s="54">
        <f t="shared" si="99"/>
        <v>0</v>
      </c>
      <c r="FH92" s="54">
        <f t="shared" si="99"/>
        <v>0</v>
      </c>
      <c r="FI92" s="54">
        <f t="shared" si="99"/>
        <v>0</v>
      </c>
      <c r="FJ92" s="54">
        <f t="shared" si="99"/>
        <v>0</v>
      </c>
      <c r="FK92" s="54">
        <f t="shared" si="99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7"/>
        <v/>
      </c>
      <c r="FU92" s="4" t="str">
        <f t="shared" si="97"/>
        <v/>
      </c>
      <c r="FV92" s="4" t="str">
        <f t="shared" si="97"/>
        <v/>
      </c>
      <c r="FW92" s="4">
        <f t="shared" si="97"/>
        <v>0</v>
      </c>
      <c r="FX92" s="4" t="str">
        <f t="shared" si="97"/>
        <v/>
      </c>
      <c r="FY92" s="4" t="str">
        <f t="shared" si="97"/>
        <v/>
      </c>
      <c r="FZ92" s="4" t="str">
        <f t="shared" si="97"/>
        <v/>
      </c>
      <c r="GA92" s="4">
        <f t="shared" si="97"/>
        <v>0</v>
      </c>
      <c r="GB92" s="4" t="str">
        <f t="shared" si="97"/>
        <v/>
      </c>
      <c r="GC92" s="4" t="str">
        <f t="shared" si="97"/>
        <v/>
      </c>
      <c r="GD92" s="4" t="str">
        <f t="shared" si="97"/>
        <v/>
      </c>
      <c r="GE92" s="4" t="str">
        <f t="shared" si="97"/>
        <v/>
      </c>
      <c r="GF92" s="4" t="str">
        <f t="shared" si="97"/>
        <v/>
      </c>
      <c r="GG92" s="4" t="str">
        <f t="shared" si="97"/>
        <v/>
      </c>
      <c r="GH92" s="4" t="str">
        <f t="shared" si="95"/>
        <v/>
      </c>
      <c r="GI92" s="4" t="str">
        <f t="shared" si="95"/>
        <v/>
      </c>
      <c r="GJ92" s="4" t="str">
        <f t="shared" si="95"/>
        <v/>
      </c>
      <c r="GK92" s="4" t="str">
        <f t="shared" si="95"/>
        <v/>
      </c>
      <c r="GL92" s="4" t="str">
        <f t="shared" si="95"/>
        <v/>
      </c>
      <c r="GM92" s="4" t="str">
        <f t="shared" si="95"/>
        <v/>
      </c>
      <c r="GN92" s="4" t="str">
        <f t="shared" si="84"/>
        <v/>
      </c>
      <c r="GO92" s="4" t="str">
        <f t="shared" si="93"/>
        <v/>
      </c>
      <c r="GP92" s="4" t="str">
        <f t="shared" si="93"/>
        <v/>
      </c>
      <c r="GQ92" s="4" t="str">
        <f t="shared" si="93"/>
        <v/>
      </c>
      <c r="GR92" s="4" t="str">
        <f t="shared" si="93"/>
        <v/>
      </c>
      <c r="GS92" s="4" t="str">
        <f t="shared" si="93"/>
        <v/>
      </c>
      <c r="GT92" s="4" t="str">
        <f t="shared" si="93"/>
        <v/>
      </c>
      <c r="GU92" s="4" t="str">
        <f t="shared" si="93"/>
        <v/>
      </c>
      <c r="GV92" s="4" t="str">
        <f t="shared" si="93"/>
        <v/>
      </c>
      <c r="GW92" s="4" t="str">
        <f t="shared" si="93"/>
        <v/>
      </c>
      <c r="GX92" s="4" t="str">
        <f t="shared" si="93"/>
        <v/>
      </c>
      <c r="GY92" s="4" t="str">
        <f t="shared" si="93"/>
        <v/>
      </c>
      <c r="GZ92" s="4" t="str">
        <f t="shared" si="93"/>
        <v/>
      </c>
      <c r="HA92" s="4" t="str">
        <f t="shared" si="93"/>
        <v/>
      </c>
      <c r="HB92" s="4" t="str">
        <f t="shared" si="93"/>
        <v/>
      </c>
      <c r="HC92" s="4" t="str">
        <f t="shared" si="93"/>
        <v/>
      </c>
      <c r="HD92" s="4" t="str">
        <f t="shared" si="93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30100024</v>
      </c>
      <c r="B93" s="95"/>
      <c r="C93" s="75" t="s">
        <v>198</v>
      </c>
      <c r="D93" s="5"/>
      <c r="E93" s="22">
        <v>5.08</v>
      </c>
      <c r="F93" s="23">
        <f t="shared" si="88"/>
        <v>0</v>
      </c>
      <c r="G93" s="23"/>
      <c r="H93" s="23">
        <f t="shared" si="85"/>
        <v>0</v>
      </c>
      <c r="I93" s="23">
        <f t="shared" si="66"/>
        <v>0</v>
      </c>
      <c r="J93" s="23">
        <f t="shared" si="67"/>
        <v>0</v>
      </c>
      <c r="K93" s="23" t="str">
        <f t="shared" si="68"/>
        <v>0</v>
      </c>
      <c r="L93" s="23" t="str">
        <f t="shared" si="69"/>
        <v>0</v>
      </c>
      <c r="M93" s="10">
        <v>1</v>
      </c>
      <c r="N93" s="23">
        <f t="shared" si="70"/>
        <v>0</v>
      </c>
      <c r="O93" s="23">
        <f t="shared" si="71"/>
        <v>1</v>
      </c>
      <c r="P93" s="23" t="str">
        <f t="shared" si="72"/>
        <v/>
      </c>
      <c r="Q93" s="7">
        <v>0.1</v>
      </c>
      <c r="R93" s="6">
        <f t="shared" si="89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6"/>
        <v/>
      </c>
      <c r="BQ93" s="4" t="str">
        <f t="shared" si="96"/>
        <v/>
      </c>
      <c r="BR93" s="4" t="str">
        <f t="shared" si="96"/>
        <v/>
      </c>
      <c r="BS93" s="4">
        <f t="shared" si="96"/>
        <v>0</v>
      </c>
      <c r="BT93" s="4" t="str">
        <f t="shared" si="96"/>
        <v/>
      </c>
      <c r="BU93" s="4">
        <f t="shared" si="96"/>
        <v>0</v>
      </c>
      <c r="BV93" s="4" t="str">
        <f t="shared" si="96"/>
        <v/>
      </c>
      <c r="BW93" s="4">
        <f t="shared" si="96"/>
        <v>0</v>
      </c>
      <c r="BX93" s="4" t="str">
        <f t="shared" si="96"/>
        <v/>
      </c>
      <c r="BY93" s="4" t="str">
        <f t="shared" si="96"/>
        <v/>
      </c>
      <c r="BZ93" s="4" t="str">
        <f t="shared" si="96"/>
        <v/>
      </c>
      <c r="CA93" s="4" t="str">
        <f t="shared" si="96"/>
        <v/>
      </c>
      <c r="CB93" s="4" t="str">
        <f t="shared" si="96"/>
        <v/>
      </c>
      <c r="CC93" s="4" t="str">
        <f t="shared" si="96"/>
        <v/>
      </c>
      <c r="CD93" s="4" t="str">
        <f t="shared" si="94"/>
        <v/>
      </c>
      <c r="CE93" s="4" t="str">
        <f t="shared" si="94"/>
        <v/>
      </c>
      <c r="CF93" s="4" t="str">
        <f t="shared" si="94"/>
        <v/>
      </c>
      <c r="CG93" s="4" t="str">
        <f t="shared" si="94"/>
        <v/>
      </c>
      <c r="CH93" s="4" t="str">
        <f t="shared" si="94"/>
        <v/>
      </c>
      <c r="CI93" s="4" t="str">
        <f t="shared" si="94"/>
        <v/>
      </c>
      <c r="CJ93" s="4" t="str">
        <f t="shared" si="73"/>
        <v/>
      </c>
      <c r="CK93" s="4" t="str">
        <f t="shared" si="73"/>
        <v/>
      </c>
      <c r="CL93" s="4" t="str">
        <f t="shared" si="73"/>
        <v/>
      </c>
      <c r="CM93" s="4" t="str">
        <f t="shared" si="73"/>
        <v/>
      </c>
      <c r="CN93" s="4" t="str">
        <f t="shared" si="73"/>
        <v/>
      </c>
      <c r="CO93" s="4" t="str">
        <f t="shared" si="73"/>
        <v/>
      </c>
      <c r="CP93" s="4" t="str">
        <f t="shared" si="73"/>
        <v/>
      </c>
      <c r="CQ93" s="4" t="str">
        <f t="shared" si="73"/>
        <v/>
      </c>
      <c r="CR93" s="4" t="str">
        <f t="shared" si="73"/>
        <v/>
      </c>
      <c r="CS93" s="4" t="str">
        <f t="shared" si="73"/>
        <v/>
      </c>
      <c r="CT93" s="4" t="str">
        <f t="shared" si="92"/>
        <v/>
      </c>
      <c r="CU93" s="4" t="str">
        <f t="shared" si="92"/>
        <v/>
      </c>
      <c r="CV93" s="4" t="str">
        <f t="shared" si="92"/>
        <v/>
      </c>
      <c r="CW93" s="4" t="str">
        <f t="shared" si="92"/>
        <v/>
      </c>
      <c r="CX93" s="4" t="str">
        <f t="shared" si="92"/>
        <v/>
      </c>
      <c r="CY93" s="4" t="str">
        <f t="shared" si="92"/>
        <v/>
      </c>
      <c r="CZ93" s="4" t="str">
        <f t="shared" si="92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30100024</v>
      </c>
      <c r="DF93" s="95"/>
      <c r="DG93" s="75" t="s">
        <v>198</v>
      </c>
      <c r="DH93" s="5">
        <f t="shared" si="86"/>
        <v>0</v>
      </c>
      <c r="DI93" s="24">
        <v>5.08</v>
      </c>
      <c r="DJ93" s="23">
        <f t="shared" si="74"/>
        <v>0</v>
      </c>
      <c r="DK93" s="23">
        <f t="shared" si="87"/>
        <v>0</v>
      </c>
      <c r="DL93" s="23">
        <f t="shared" si="75"/>
        <v>0</v>
      </c>
      <c r="DM93" s="23">
        <f t="shared" si="76"/>
        <v>0</v>
      </c>
      <c r="DN93" s="23">
        <f t="shared" si="77"/>
        <v>0</v>
      </c>
      <c r="DO93" s="23" t="str">
        <f t="shared" si="78"/>
        <v/>
      </c>
      <c r="DP93" s="23" t="str">
        <f t="shared" si="79"/>
        <v/>
      </c>
      <c r="DQ93" s="10">
        <v>1</v>
      </c>
      <c r="DR93" s="23">
        <f t="shared" si="80"/>
        <v>0</v>
      </c>
      <c r="DS93" s="23" t="str">
        <f t="shared" si="81"/>
        <v/>
      </c>
      <c r="DT93" s="23" t="str">
        <f t="shared" si="82"/>
        <v/>
      </c>
      <c r="DU93" s="7">
        <v>0.1</v>
      </c>
      <c r="DV93" s="6">
        <f t="shared" si="90"/>
        <v>0</v>
      </c>
      <c r="DW93" s="5">
        <f t="shared" si="98"/>
        <v>0</v>
      </c>
      <c r="DX93" s="5">
        <f t="shared" si="98"/>
        <v>0</v>
      </c>
      <c r="DY93" s="5">
        <f t="shared" si="98"/>
        <v>0</v>
      </c>
      <c r="DZ93" s="5">
        <f t="shared" si="98"/>
        <v>0</v>
      </c>
      <c r="EA93" s="5">
        <f t="shared" si="98"/>
        <v>0</v>
      </c>
      <c r="EB93" s="5">
        <f t="shared" si="98"/>
        <v>0</v>
      </c>
      <c r="EC93" s="5">
        <f t="shared" si="98"/>
        <v>0</v>
      </c>
      <c r="ED93" s="5">
        <f t="shared" si="98"/>
        <v>0</v>
      </c>
      <c r="EE93" s="5">
        <f t="shared" si="98"/>
        <v>0</v>
      </c>
      <c r="EF93" s="54">
        <f t="shared" si="98"/>
        <v>0</v>
      </c>
      <c r="EG93" s="54">
        <f t="shared" si="98"/>
        <v>0</v>
      </c>
      <c r="EH93" s="54">
        <f t="shared" si="98"/>
        <v>0</v>
      </c>
      <c r="EI93" s="54">
        <f t="shared" si="98"/>
        <v>0</v>
      </c>
      <c r="EJ93" s="54">
        <f t="shared" si="98"/>
        <v>0</v>
      </c>
      <c r="EK93" s="54">
        <f t="shared" si="98"/>
        <v>0</v>
      </c>
      <c r="EL93" s="54">
        <f t="shared" si="101"/>
        <v>0</v>
      </c>
      <c r="EM93" s="54">
        <f t="shared" si="101"/>
        <v>0</v>
      </c>
      <c r="EN93" s="54">
        <f t="shared" si="101"/>
        <v>0</v>
      </c>
      <c r="EO93" s="54">
        <f t="shared" si="101"/>
        <v>0</v>
      </c>
      <c r="EP93" s="54">
        <f t="shared" si="101"/>
        <v>0</v>
      </c>
      <c r="EQ93" s="54">
        <f t="shared" si="101"/>
        <v>0</v>
      </c>
      <c r="ER93" s="54">
        <f t="shared" si="101"/>
        <v>0</v>
      </c>
      <c r="ES93" s="54">
        <f t="shared" si="101"/>
        <v>0</v>
      </c>
      <c r="ET93" s="54">
        <f t="shared" si="100"/>
        <v>0</v>
      </c>
      <c r="EU93" s="54">
        <f t="shared" si="100"/>
        <v>0</v>
      </c>
      <c r="EV93" s="54">
        <f t="shared" si="100"/>
        <v>0</v>
      </c>
      <c r="EW93" s="54">
        <f t="shared" si="100"/>
        <v>0</v>
      </c>
      <c r="EX93" s="54">
        <f t="shared" si="100"/>
        <v>0</v>
      </c>
      <c r="EY93" s="54">
        <f t="shared" si="100"/>
        <v>0</v>
      </c>
      <c r="EZ93" s="54">
        <f t="shared" si="100"/>
        <v>0</v>
      </c>
      <c r="FA93" s="54">
        <f t="shared" si="91"/>
        <v>0</v>
      </c>
      <c r="FB93" s="54">
        <f t="shared" si="91"/>
        <v>0</v>
      </c>
      <c r="FC93" s="54">
        <f t="shared" si="91"/>
        <v>0</v>
      </c>
      <c r="FD93" s="54">
        <f t="shared" si="99"/>
        <v>0</v>
      </c>
      <c r="FE93" s="54">
        <f t="shared" si="99"/>
        <v>0</v>
      </c>
      <c r="FF93" s="54">
        <f t="shared" si="99"/>
        <v>0</v>
      </c>
      <c r="FG93" s="54">
        <f t="shared" si="99"/>
        <v>0</v>
      </c>
      <c r="FH93" s="54">
        <f t="shared" si="99"/>
        <v>0</v>
      </c>
      <c r="FI93" s="54">
        <f t="shared" si="99"/>
        <v>0</v>
      </c>
      <c r="FJ93" s="54">
        <f t="shared" si="99"/>
        <v>0</v>
      </c>
      <c r="FK93" s="54">
        <f t="shared" si="99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2">BM93+BM244</f>
        <v>0</v>
      </c>
      <c r="FR93" s="54">
        <f t="shared" si="102"/>
        <v>0</v>
      </c>
      <c r="FS93" s="54">
        <f t="shared" si="102"/>
        <v>0</v>
      </c>
      <c r="FT93" s="4" t="str">
        <f t="shared" si="97"/>
        <v/>
      </c>
      <c r="FU93" s="4" t="str">
        <f t="shared" si="97"/>
        <v/>
      </c>
      <c r="FV93" s="4" t="str">
        <f t="shared" si="97"/>
        <v/>
      </c>
      <c r="FW93" s="4">
        <f t="shared" si="97"/>
        <v>0</v>
      </c>
      <c r="FX93" s="4" t="str">
        <f t="shared" si="97"/>
        <v/>
      </c>
      <c r="FY93" s="4" t="str">
        <f t="shared" si="97"/>
        <v/>
      </c>
      <c r="FZ93" s="4" t="str">
        <f t="shared" si="97"/>
        <v/>
      </c>
      <c r="GA93" s="4">
        <f t="shared" si="97"/>
        <v>0</v>
      </c>
      <c r="GB93" s="4" t="str">
        <f t="shared" si="97"/>
        <v/>
      </c>
      <c r="GC93" s="4" t="str">
        <f t="shared" si="97"/>
        <v/>
      </c>
      <c r="GD93" s="4" t="str">
        <f t="shared" si="97"/>
        <v/>
      </c>
      <c r="GE93" s="4" t="str">
        <f t="shared" si="97"/>
        <v/>
      </c>
      <c r="GF93" s="4" t="str">
        <f t="shared" si="97"/>
        <v/>
      </c>
      <c r="GG93" s="4" t="str">
        <f t="shared" si="97"/>
        <v/>
      </c>
      <c r="GH93" s="4" t="str">
        <f t="shared" si="95"/>
        <v/>
      </c>
      <c r="GI93" s="4" t="str">
        <f t="shared" si="95"/>
        <v/>
      </c>
      <c r="GJ93" s="4" t="str">
        <f t="shared" si="95"/>
        <v/>
      </c>
      <c r="GK93" s="4" t="str">
        <f t="shared" si="95"/>
        <v/>
      </c>
      <c r="GL93" s="4" t="str">
        <f t="shared" si="95"/>
        <v/>
      </c>
      <c r="GM93" s="4" t="str">
        <f t="shared" si="95"/>
        <v/>
      </c>
      <c r="GN93" s="4" t="str">
        <f t="shared" si="84"/>
        <v/>
      </c>
      <c r="GO93" s="4" t="str">
        <f t="shared" si="84"/>
        <v/>
      </c>
      <c r="GP93" s="4" t="str">
        <f t="shared" si="84"/>
        <v/>
      </c>
      <c r="GQ93" s="4" t="str">
        <f t="shared" si="84"/>
        <v/>
      </c>
      <c r="GR93" s="4" t="str">
        <f t="shared" si="84"/>
        <v/>
      </c>
      <c r="GS93" s="4" t="str">
        <f t="shared" si="84"/>
        <v/>
      </c>
      <c r="GT93" s="4" t="str">
        <f t="shared" si="84"/>
        <v/>
      </c>
      <c r="GU93" s="4" t="str">
        <f t="shared" si="84"/>
        <v/>
      </c>
      <c r="GV93" s="4" t="str">
        <f t="shared" si="84"/>
        <v/>
      </c>
      <c r="GW93" s="4" t="str">
        <f t="shared" si="84"/>
        <v/>
      </c>
      <c r="GX93" s="4" t="str">
        <f t="shared" si="93"/>
        <v/>
      </c>
      <c r="GY93" s="4" t="str">
        <f t="shared" si="93"/>
        <v/>
      </c>
      <c r="GZ93" s="4" t="str">
        <f t="shared" si="93"/>
        <v/>
      </c>
      <c r="HA93" s="4" t="str">
        <f t="shared" si="93"/>
        <v/>
      </c>
      <c r="HB93" s="4" t="str">
        <f t="shared" si="93"/>
        <v/>
      </c>
      <c r="HC93" s="4" t="str">
        <f t="shared" si="93"/>
        <v/>
      </c>
      <c r="HD93" s="4" t="str">
        <f t="shared" si="93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8" customFormat="1" ht="15" hidden="1" customHeight="1">
      <c r="A94" s="60">
        <v>30100023</v>
      </c>
      <c r="B94" s="95"/>
      <c r="C94" s="75" t="s">
        <v>158</v>
      </c>
      <c r="D94" s="5"/>
      <c r="E94" s="22">
        <v>5.08</v>
      </c>
      <c r="F94" s="23">
        <f t="shared" si="88"/>
        <v>0</v>
      </c>
      <c r="G94" s="23"/>
      <c r="H94" s="23">
        <f t="shared" si="85"/>
        <v>0</v>
      </c>
      <c r="I94" s="23">
        <f t="shared" si="66"/>
        <v>0</v>
      </c>
      <c r="J94" s="23">
        <f t="shared" si="67"/>
        <v>0</v>
      </c>
      <c r="K94" s="23" t="str">
        <f t="shared" si="68"/>
        <v>0</v>
      </c>
      <c r="L94" s="23" t="str">
        <f t="shared" si="69"/>
        <v>0</v>
      </c>
      <c r="M94" s="10">
        <v>1</v>
      </c>
      <c r="N94" s="23">
        <f t="shared" si="70"/>
        <v>0</v>
      </c>
      <c r="O94" s="23">
        <f t="shared" si="71"/>
        <v>1</v>
      </c>
      <c r="P94" s="23" t="str">
        <f t="shared" si="72"/>
        <v/>
      </c>
      <c r="Q94" s="7">
        <v>0.1</v>
      </c>
      <c r="R94" s="6">
        <f t="shared" si="89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6"/>
        <v/>
      </c>
      <c r="BQ94" s="4" t="str">
        <f t="shared" si="96"/>
        <v/>
      </c>
      <c r="BR94" s="4" t="str">
        <f t="shared" si="96"/>
        <v/>
      </c>
      <c r="BS94" s="4">
        <f t="shared" si="96"/>
        <v>0</v>
      </c>
      <c r="BT94" s="4" t="str">
        <f t="shared" si="96"/>
        <v/>
      </c>
      <c r="BU94" s="4">
        <f t="shared" si="96"/>
        <v>0</v>
      </c>
      <c r="BV94" s="4" t="str">
        <f t="shared" si="96"/>
        <v/>
      </c>
      <c r="BW94" s="4">
        <f t="shared" si="96"/>
        <v>0</v>
      </c>
      <c r="BX94" s="4" t="str">
        <f t="shared" si="96"/>
        <v/>
      </c>
      <c r="BY94" s="4" t="str">
        <f t="shared" si="96"/>
        <v/>
      </c>
      <c r="BZ94" s="4" t="str">
        <f t="shared" si="96"/>
        <v/>
      </c>
      <c r="CA94" s="4" t="str">
        <f t="shared" si="96"/>
        <v/>
      </c>
      <c r="CB94" s="4" t="str">
        <f t="shared" si="96"/>
        <v/>
      </c>
      <c r="CC94" s="4" t="str">
        <f t="shared" si="96"/>
        <v/>
      </c>
      <c r="CD94" s="4" t="str">
        <f t="shared" si="94"/>
        <v/>
      </c>
      <c r="CE94" s="4" t="str">
        <f t="shared" si="94"/>
        <v/>
      </c>
      <c r="CF94" s="4" t="str">
        <f t="shared" si="94"/>
        <v/>
      </c>
      <c r="CG94" s="4" t="str">
        <f t="shared" si="94"/>
        <v/>
      </c>
      <c r="CH94" s="4" t="str">
        <f t="shared" si="94"/>
        <v/>
      </c>
      <c r="CI94" s="4" t="str">
        <f t="shared" si="94"/>
        <v/>
      </c>
      <c r="CJ94" s="4" t="str">
        <f t="shared" si="73"/>
        <v/>
      </c>
      <c r="CK94" s="4" t="str">
        <f t="shared" si="73"/>
        <v/>
      </c>
      <c r="CL94" s="4" t="str">
        <f t="shared" si="73"/>
        <v/>
      </c>
      <c r="CM94" s="4" t="str">
        <f t="shared" si="73"/>
        <v/>
      </c>
      <c r="CN94" s="4" t="str">
        <f t="shared" si="73"/>
        <v/>
      </c>
      <c r="CO94" s="4" t="str">
        <f t="shared" si="73"/>
        <v/>
      </c>
      <c r="CP94" s="4" t="str">
        <f t="shared" si="73"/>
        <v/>
      </c>
      <c r="CQ94" s="4" t="str">
        <f t="shared" si="73"/>
        <v/>
      </c>
      <c r="CR94" s="4" t="str">
        <f t="shared" si="73"/>
        <v/>
      </c>
      <c r="CS94" s="4" t="str">
        <f t="shared" si="73"/>
        <v/>
      </c>
      <c r="CT94" s="4" t="str">
        <f t="shared" si="92"/>
        <v/>
      </c>
      <c r="CU94" s="4" t="str">
        <f t="shared" si="92"/>
        <v/>
      </c>
      <c r="CV94" s="4" t="str">
        <f t="shared" si="92"/>
        <v/>
      </c>
      <c r="CW94" s="4" t="str">
        <f t="shared" si="92"/>
        <v/>
      </c>
      <c r="CX94" s="4" t="str">
        <f t="shared" si="92"/>
        <v/>
      </c>
      <c r="CY94" s="4" t="str">
        <f t="shared" si="92"/>
        <v/>
      </c>
      <c r="CZ94" s="4" t="str">
        <f t="shared" si="92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30100023</v>
      </c>
      <c r="DF94" s="95"/>
      <c r="DG94" s="75" t="s">
        <v>158</v>
      </c>
      <c r="DH94" s="5">
        <f t="shared" si="86"/>
        <v>0</v>
      </c>
      <c r="DI94" s="24">
        <v>5.08</v>
      </c>
      <c r="DJ94" s="23">
        <f t="shared" si="74"/>
        <v>0</v>
      </c>
      <c r="DK94" s="23">
        <f t="shared" si="87"/>
        <v>0</v>
      </c>
      <c r="DL94" s="23">
        <f t="shared" si="75"/>
        <v>0</v>
      </c>
      <c r="DM94" s="23">
        <f t="shared" si="76"/>
        <v>0</v>
      </c>
      <c r="DN94" s="23">
        <f t="shared" si="77"/>
        <v>0</v>
      </c>
      <c r="DO94" s="23" t="str">
        <f t="shared" si="78"/>
        <v/>
      </c>
      <c r="DP94" s="23" t="str">
        <f t="shared" si="79"/>
        <v/>
      </c>
      <c r="DQ94" s="10">
        <v>1</v>
      </c>
      <c r="DR94" s="23">
        <f t="shared" si="80"/>
        <v>0</v>
      </c>
      <c r="DS94" s="23" t="str">
        <f t="shared" si="81"/>
        <v/>
      </c>
      <c r="DT94" s="23" t="str">
        <f t="shared" si="82"/>
        <v/>
      </c>
      <c r="DU94" s="7">
        <v>0.1</v>
      </c>
      <c r="DV94" s="6">
        <f t="shared" si="90"/>
        <v>0</v>
      </c>
      <c r="DW94" s="5">
        <f t="shared" si="98"/>
        <v>0</v>
      </c>
      <c r="DX94" s="5">
        <f t="shared" si="98"/>
        <v>0</v>
      </c>
      <c r="DY94" s="5">
        <f t="shared" si="98"/>
        <v>0</v>
      </c>
      <c r="DZ94" s="5">
        <f t="shared" si="98"/>
        <v>0</v>
      </c>
      <c r="EA94" s="5">
        <f t="shared" si="98"/>
        <v>0</v>
      </c>
      <c r="EB94" s="5">
        <f t="shared" si="98"/>
        <v>0</v>
      </c>
      <c r="EC94" s="5">
        <f t="shared" si="98"/>
        <v>0</v>
      </c>
      <c r="ED94" s="5">
        <f t="shared" si="98"/>
        <v>0</v>
      </c>
      <c r="EE94" s="5">
        <f t="shared" si="98"/>
        <v>0</v>
      </c>
      <c r="EF94" s="54">
        <f t="shared" si="98"/>
        <v>0</v>
      </c>
      <c r="EG94" s="54">
        <f t="shared" si="98"/>
        <v>0</v>
      </c>
      <c r="EH94" s="54">
        <f t="shared" si="98"/>
        <v>0</v>
      </c>
      <c r="EI94" s="54">
        <f t="shared" si="98"/>
        <v>0</v>
      </c>
      <c r="EJ94" s="54">
        <f t="shared" si="98"/>
        <v>0</v>
      </c>
      <c r="EK94" s="54">
        <f t="shared" si="98"/>
        <v>0</v>
      </c>
      <c r="EL94" s="54">
        <f t="shared" si="101"/>
        <v>0</v>
      </c>
      <c r="EM94" s="54">
        <f t="shared" si="101"/>
        <v>0</v>
      </c>
      <c r="EN94" s="54">
        <f t="shared" si="101"/>
        <v>0</v>
      </c>
      <c r="EO94" s="54">
        <f t="shared" si="101"/>
        <v>0</v>
      </c>
      <c r="EP94" s="54">
        <f t="shared" si="101"/>
        <v>0</v>
      </c>
      <c r="EQ94" s="54">
        <f t="shared" si="101"/>
        <v>0</v>
      </c>
      <c r="ER94" s="54">
        <f t="shared" si="101"/>
        <v>0</v>
      </c>
      <c r="ES94" s="54">
        <f t="shared" si="101"/>
        <v>0</v>
      </c>
      <c r="ET94" s="54">
        <f t="shared" si="100"/>
        <v>0</v>
      </c>
      <c r="EU94" s="54">
        <f t="shared" si="100"/>
        <v>0</v>
      </c>
      <c r="EV94" s="54">
        <f t="shared" si="100"/>
        <v>0</v>
      </c>
      <c r="EW94" s="54">
        <f t="shared" si="100"/>
        <v>0</v>
      </c>
      <c r="EX94" s="54">
        <f t="shared" si="100"/>
        <v>0</v>
      </c>
      <c r="EY94" s="54">
        <f t="shared" si="100"/>
        <v>0</v>
      </c>
      <c r="EZ94" s="54">
        <f t="shared" si="100"/>
        <v>0</v>
      </c>
      <c r="FA94" s="54">
        <f t="shared" si="91"/>
        <v>0</v>
      </c>
      <c r="FB94" s="54">
        <f t="shared" si="91"/>
        <v>0</v>
      </c>
      <c r="FC94" s="54">
        <f t="shared" si="91"/>
        <v>0</v>
      </c>
      <c r="FD94" s="54">
        <f t="shared" si="99"/>
        <v>0</v>
      </c>
      <c r="FE94" s="54">
        <f t="shared" si="99"/>
        <v>0</v>
      </c>
      <c r="FF94" s="54">
        <f t="shared" si="99"/>
        <v>0</v>
      </c>
      <c r="FG94" s="54">
        <f t="shared" si="99"/>
        <v>0</v>
      </c>
      <c r="FH94" s="54">
        <f t="shared" si="99"/>
        <v>0</v>
      </c>
      <c r="FI94" s="54">
        <f t="shared" si="99"/>
        <v>0</v>
      </c>
      <c r="FJ94" s="54">
        <f t="shared" si="99"/>
        <v>0</v>
      </c>
      <c r="FK94" s="54">
        <f t="shared" si="99"/>
        <v>0</v>
      </c>
      <c r="FL94" s="54">
        <f t="shared" si="99"/>
        <v>0</v>
      </c>
      <c r="FM94" s="54">
        <f t="shared" si="99"/>
        <v>0</v>
      </c>
      <c r="FN94" s="54">
        <f t="shared" si="99"/>
        <v>0</v>
      </c>
      <c r="FO94" s="54">
        <f t="shared" si="102"/>
        <v>0</v>
      </c>
      <c r="FP94" s="54">
        <f t="shared" si="102"/>
        <v>0</v>
      </c>
      <c r="FQ94" s="54">
        <f t="shared" si="102"/>
        <v>0</v>
      </c>
      <c r="FR94" s="54">
        <f t="shared" si="102"/>
        <v>0</v>
      </c>
      <c r="FS94" s="54">
        <f t="shared" si="102"/>
        <v>0</v>
      </c>
      <c r="FT94" s="4" t="str">
        <f t="shared" si="97"/>
        <v/>
      </c>
      <c r="FU94" s="4" t="str">
        <f t="shared" si="97"/>
        <v/>
      </c>
      <c r="FV94" s="4" t="str">
        <f t="shared" si="97"/>
        <v/>
      </c>
      <c r="FW94" s="4">
        <f t="shared" si="97"/>
        <v>0</v>
      </c>
      <c r="FX94" s="4" t="str">
        <f t="shared" si="97"/>
        <v/>
      </c>
      <c r="FY94" s="4" t="str">
        <f t="shared" si="97"/>
        <v/>
      </c>
      <c r="FZ94" s="4" t="str">
        <f t="shared" si="97"/>
        <v/>
      </c>
      <c r="GA94" s="4">
        <f t="shared" si="97"/>
        <v>0</v>
      </c>
      <c r="GB94" s="4" t="str">
        <f t="shared" si="97"/>
        <v/>
      </c>
      <c r="GC94" s="4" t="str">
        <f t="shared" si="97"/>
        <v/>
      </c>
      <c r="GD94" s="4" t="str">
        <f t="shared" si="97"/>
        <v/>
      </c>
      <c r="GE94" s="4" t="str">
        <f t="shared" si="97"/>
        <v/>
      </c>
      <c r="GF94" s="4" t="str">
        <f t="shared" si="97"/>
        <v/>
      </c>
      <c r="GG94" s="4" t="str">
        <f t="shared" si="97"/>
        <v/>
      </c>
      <c r="GH94" s="4" t="str">
        <f t="shared" si="95"/>
        <v/>
      </c>
      <c r="GI94" s="4" t="str">
        <f t="shared" si="95"/>
        <v/>
      </c>
      <c r="GJ94" s="4" t="str">
        <f t="shared" si="95"/>
        <v/>
      </c>
      <c r="GK94" s="4" t="str">
        <f t="shared" si="95"/>
        <v/>
      </c>
      <c r="GL94" s="4" t="str">
        <f t="shared" si="95"/>
        <v/>
      </c>
      <c r="GM94" s="4" t="str">
        <f t="shared" si="95"/>
        <v/>
      </c>
      <c r="GN94" s="4" t="str">
        <f t="shared" si="84"/>
        <v/>
      </c>
      <c r="GO94" s="4" t="str">
        <f t="shared" si="84"/>
        <v/>
      </c>
      <c r="GP94" s="4" t="str">
        <f t="shared" si="84"/>
        <v/>
      </c>
      <c r="GQ94" s="4" t="str">
        <f t="shared" si="84"/>
        <v/>
      </c>
      <c r="GR94" s="4" t="str">
        <f t="shared" si="84"/>
        <v/>
      </c>
      <c r="GS94" s="4" t="str">
        <f t="shared" si="84"/>
        <v/>
      </c>
      <c r="GT94" s="4" t="str">
        <f t="shared" si="84"/>
        <v/>
      </c>
      <c r="GU94" s="4" t="str">
        <f t="shared" si="84"/>
        <v/>
      </c>
      <c r="GV94" s="4" t="str">
        <f t="shared" si="84"/>
        <v/>
      </c>
      <c r="GW94" s="4" t="str">
        <f t="shared" si="84"/>
        <v/>
      </c>
      <c r="GX94" s="4" t="str">
        <f t="shared" si="93"/>
        <v/>
      </c>
      <c r="GY94" s="4" t="str">
        <f t="shared" si="93"/>
        <v/>
      </c>
      <c r="GZ94" s="4" t="str">
        <f t="shared" si="93"/>
        <v/>
      </c>
      <c r="HA94" s="4" t="str">
        <f t="shared" si="93"/>
        <v/>
      </c>
      <c r="HB94" s="4" t="str">
        <f t="shared" si="93"/>
        <v/>
      </c>
      <c r="HC94" s="4" t="str">
        <f t="shared" si="93"/>
        <v/>
      </c>
      <c r="HD94" s="4" t="str">
        <f t="shared" si="93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8" customFormat="1" ht="15" hidden="1" customHeight="1">
      <c r="A95" s="60">
        <v>30100027</v>
      </c>
      <c r="B95" s="96"/>
      <c r="C95" s="75" t="s">
        <v>141</v>
      </c>
      <c r="D95" s="5"/>
      <c r="E95" s="22">
        <v>5.08</v>
      </c>
      <c r="F95" s="23">
        <f t="shared" si="88"/>
        <v>0</v>
      </c>
      <c r="G95" s="23"/>
      <c r="H95" s="23">
        <f t="shared" si="85"/>
        <v>0</v>
      </c>
      <c r="I95" s="23">
        <f t="shared" si="66"/>
        <v>0</v>
      </c>
      <c r="J95" s="23">
        <f t="shared" si="67"/>
        <v>0</v>
      </c>
      <c r="K95" s="23" t="str">
        <f t="shared" si="68"/>
        <v>0</v>
      </c>
      <c r="L95" s="23" t="str">
        <f t="shared" si="69"/>
        <v>0</v>
      </c>
      <c r="M95" s="10">
        <v>1</v>
      </c>
      <c r="N95" s="23">
        <f t="shared" si="70"/>
        <v>0</v>
      </c>
      <c r="O95" s="23">
        <f t="shared" si="71"/>
        <v>1</v>
      </c>
      <c r="P95" s="23" t="str">
        <f t="shared" si="72"/>
        <v/>
      </c>
      <c r="Q95" s="7">
        <v>0.1</v>
      </c>
      <c r="R95" s="6">
        <f t="shared" si="89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6"/>
        <v/>
      </c>
      <c r="BQ95" s="4" t="str">
        <f t="shared" si="96"/>
        <v/>
      </c>
      <c r="BR95" s="4" t="str">
        <f t="shared" si="96"/>
        <v/>
      </c>
      <c r="BS95" s="4">
        <f t="shared" si="96"/>
        <v>0</v>
      </c>
      <c r="BT95" s="4" t="str">
        <f t="shared" si="96"/>
        <v/>
      </c>
      <c r="BU95" s="4">
        <f t="shared" si="96"/>
        <v>0</v>
      </c>
      <c r="BV95" s="4" t="str">
        <f t="shared" si="96"/>
        <v/>
      </c>
      <c r="BW95" s="4">
        <f t="shared" si="96"/>
        <v>0</v>
      </c>
      <c r="BX95" s="4" t="str">
        <f t="shared" si="96"/>
        <v/>
      </c>
      <c r="BY95" s="4" t="str">
        <f t="shared" si="96"/>
        <v/>
      </c>
      <c r="BZ95" s="4" t="str">
        <f t="shared" si="96"/>
        <v/>
      </c>
      <c r="CA95" s="4" t="str">
        <f t="shared" si="96"/>
        <v/>
      </c>
      <c r="CB95" s="4" t="str">
        <f t="shared" si="96"/>
        <v/>
      </c>
      <c r="CC95" s="4" t="str">
        <f t="shared" si="96"/>
        <v/>
      </c>
      <c r="CD95" s="4" t="str">
        <f t="shared" si="94"/>
        <v/>
      </c>
      <c r="CE95" s="4" t="str">
        <f t="shared" si="94"/>
        <v/>
      </c>
      <c r="CF95" s="4" t="str">
        <f t="shared" si="94"/>
        <v/>
      </c>
      <c r="CG95" s="4" t="str">
        <f t="shared" si="94"/>
        <v/>
      </c>
      <c r="CH95" s="4" t="str">
        <f t="shared" si="94"/>
        <v/>
      </c>
      <c r="CI95" s="4" t="str">
        <f t="shared" si="94"/>
        <v/>
      </c>
      <c r="CJ95" s="4" t="str">
        <f t="shared" si="73"/>
        <v/>
      </c>
      <c r="CK95" s="4" t="str">
        <f t="shared" si="73"/>
        <v/>
      </c>
      <c r="CL95" s="4" t="str">
        <f t="shared" si="73"/>
        <v/>
      </c>
      <c r="CM95" s="4" t="str">
        <f t="shared" si="73"/>
        <v/>
      </c>
      <c r="CN95" s="4" t="str">
        <f t="shared" si="73"/>
        <v/>
      </c>
      <c r="CO95" s="4" t="str">
        <f t="shared" si="73"/>
        <v/>
      </c>
      <c r="CP95" s="4" t="str">
        <f t="shared" si="73"/>
        <v/>
      </c>
      <c r="CQ95" s="4" t="str">
        <f t="shared" si="73"/>
        <v/>
      </c>
      <c r="CR95" s="4" t="str">
        <f t="shared" si="73"/>
        <v/>
      </c>
      <c r="CS95" s="4" t="str">
        <f t="shared" si="73"/>
        <v/>
      </c>
      <c r="CT95" s="4" t="str">
        <f t="shared" si="92"/>
        <v/>
      </c>
      <c r="CU95" s="4" t="str">
        <f t="shared" si="92"/>
        <v/>
      </c>
      <c r="CV95" s="4" t="str">
        <f t="shared" si="92"/>
        <v/>
      </c>
      <c r="CW95" s="4" t="str">
        <f t="shared" si="92"/>
        <v/>
      </c>
      <c r="CX95" s="4" t="str">
        <f t="shared" si="92"/>
        <v/>
      </c>
      <c r="CY95" s="4" t="str">
        <f t="shared" si="92"/>
        <v/>
      </c>
      <c r="CZ95" s="4" t="str">
        <f t="shared" si="92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30100027</v>
      </c>
      <c r="DF95" s="96"/>
      <c r="DG95" s="75" t="s">
        <v>141</v>
      </c>
      <c r="DH95" s="5">
        <f t="shared" si="86"/>
        <v>0</v>
      </c>
      <c r="DI95" s="24">
        <v>5.08</v>
      </c>
      <c r="DJ95" s="23">
        <f t="shared" si="74"/>
        <v>0</v>
      </c>
      <c r="DK95" s="23">
        <f t="shared" si="87"/>
        <v>0</v>
      </c>
      <c r="DL95" s="23">
        <f t="shared" si="75"/>
        <v>0</v>
      </c>
      <c r="DM95" s="23">
        <f t="shared" si="76"/>
        <v>0</v>
      </c>
      <c r="DN95" s="23">
        <f t="shared" si="77"/>
        <v>0</v>
      </c>
      <c r="DO95" s="23" t="str">
        <f t="shared" si="78"/>
        <v/>
      </c>
      <c r="DP95" s="23" t="str">
        <f t="shared" si="79"/>
        <v/>
      </c>
      <c r="DQ95" s="10">
        <v>1</v>
      </c>
      <c r="DR95" s="23">
        <f t="shared" si="80"/>
        <v>0</v>
      </c>
      <c r="DS95" s="23" t="str">
        <f t="shared" si="81"/>
        <v/>
      </c>
      <c r="DT95" s="23" t="str">
        <f t="shared" si="82"/>
        <v/>
      </c>
      <c r="DU95" s="7">
        <v>0.1</v>
      </c>
      <c r="DV95" s="6">
        <f t="shared" si="90"/>
        <v>0</v>
      </c>
      <c r="DW95" s="5">
        <f t="shared" si="98"/>
        <v>0</v>
      </c>
      <c r="DX95" s="5">
        <f t="shared" si="98"/>
        <v>0</v>
      </c>
      <c r="DY95" s="5">
        <f t="shared" si="98"/>
        <v>0</v>
      </c>
      <c r="DZ95" s="5">
        <f t="shared" si="98"/>
        <v>0</v>
      </c>
      <c r="EA95" s="5">
        <f t="shared" si="98"/>
        <v>0</v>
      </c>
      <c r="EB95" s="5">
        <f t="shared" si="98"/>
        <v>0</v>
      </c>
      <c r="EC95" s="5">
        <f t="shared" si="98"/>
        <v>0</v>
      </c>
      <c r="ED95" s="5">
        <f t="shared" si="98"/>
        <v>0</v>
      </c>
      <c r="EE95" s="5">
        <f t="shared" si="98"/>
        <v>0</v>
      </c>
      <c r="EF95" s="54">
        <f t="shared" si="98"/>
        <v>0</v>
      </c>
      <c r="EG95" s="54">
        <f t="shared" si="98"/>
        <v>0</v>
      </c>
      <c r="EH95" s="54">
        <f t="shared" si="98"/>
        <v>0</v>
      </c>
      <c r="EI95" s="54">
        <f t="shared" si="98"/>
        <v>0</v>
      </c>
      <c r="EJ95" s="54">
        <f t="shared" si="98"/>
        <v>0</v>
      </c>
      <c r="EK95" s="54">
        <f t="shared" si="98"/>
        <v>0</v>
      </c>
      <c r="EL95" s="54">
        <f t="shared" si="101"/>
        <v>0</v>
      </c>
      <c r="EM95" s="54">
        <f t="shared" si="101"/>
        <v>0</v>
      </c>
      <c r="EN95" s="54">
        <f t="shared" si="101"/>
        <v>0</v>
      </c>
      <c r="EO95" s="54">
        <f t="shared" si="101"/>
        <v>0</v>
      </c>
      <c r="EP95" s="54">
        <f t="shared" si="101"/>
        <v>0</v>
      </c>
      <c r="EQ95" s="54">
        <f t="shared" si="101"/>
        <v>0</v>
      </c>
      <c r="ER95" s="54">
        <f t="shared" si="101"/>
        <v>0</v>
      </c>
      <c r="ES95" s="54">
        <f t="shared" si="101"/>
        <v>0</v>
      </c>
      <c r="ET95" s="54">
        <f t="shared" si="100"/>
        <v>0</v>
      </c>
      <c r="EU95" s="54">
        <f t="shared" si="100"/>
        <v>0</v>
      </c>
      <c r="EV95" s="54">
        <f t="shared" si="100"/>
        <v>0</v>
      </c>
      <c r="EW95" s="54">
        <f t="shared" si="100"/>
        <v>0</v>
      </c>
      <c r="EX95" s="54">
        <f t="shared" si="100"/>
        <v>0</v>
      </c>
      <c r="EY95" s="54">
        <f t="shared" si="100"/>
        <v>0</v>
      </c>
      <c r="EZ95" s="54">
        <f t="shared" si="100"/>
        <v>0</v>
      </c>
      <c r="FA95" s="54">
        <f t="shared" si="91"/>
        <v>0</v>
      </c>
      <c r="FB95" s="54">
        <f t="shared" si="91"/>
        <v>0</v>
      </c>
      <c r="FC95" s="54">
        <f t="shared" si="91"/>
        <v>0</v>
      </c>
      <c r="FD95" s="54">
        <f t="shared" si="99"/>
        <v>0</v>
      </c>
      <c r="FE95" s="54">
        <f t="shared" si="99"/>
        <v>0</v>
      </c>
      <c r="FF95" s="54">
        <f t="shared" si="99"/>
        <v>0</v>
      </c>
      <c r="FG95" s="54">
        <f t="shared" si="99"/>
        <v>0</v>
      </c>
      <c r="FH95" s="54">
        <f t="shared" si="99"/>
        <v>0</v>
      </c>
      <c r="FI95" s="54">
        <f t="shared" si="99"/>
        <v>0</v>
      </c>
      <c r="FJ95" s="54">
        <f t="shared" si="99"/>
        <v>0</v>
      </c>
      <c r="FK95" s="54">
        <f t="shared" si="99"/>
        <v>0</v>
      </c>
      <c r="FL95" s="54">
        <f t="shared" si="99"/>
        <v>0</v>
      </c>
      <c r="FM95" s="54">
        <f t="shared" si="99"/>
        <v>0</v>
      </c>
      <c r="FN95" s="54">
        <f t="shared" si="99"/>
        <v>0</v>
      </c>
      <c r="FO95" s="54">
        <f t="shared" si="102"/>
        <v>0</v>
      </c>
      <c r="FP95" s="54">
        <f t="shared" si="102"/>
        <v>0</v>
      </c>
      <c r="FQ95" s="54">
        <f t="shared" si="102"/>
        <v>0</v>
      </c>
      <c r="FR95" s="54">
        <f t="shared" si="102"/>
        <v>0</v>
      </c>
      <c r="FS95" s="54">
        <f t="shared" si="102"/>
        <v>0</v>
      </c>
      <c r="FT95" s="4" t="str">
        <f t="shared" si="97"/>
        <v/>
      </c>
      <c r="FU95" s="4" t="str">
        <f t="shared" si="97"/>
        <v/>
      </c>
      <c r="FV95" s="4" t="str">
        <f t="shared" si="97"/>
        <v/>
      </c>
      <c r="FW95" s="4">
        <f t="shared" si="97"/>
        <v>0</v>
      </c>
      <c r="FX95" s="4" t="str">
        <f t="shared" si="97"/>
        <v/>
      </c>
      <c r="FY95" s="4" t="str">
        <f t="shared" si="97"/>
        <v/>
      </c>
      <c r="FZ95" s="4" t="str">
        <f t="shared" si="97"/>
        <v/>
      </c>
      <c r="GA95" s="4">
        <f t="shared" si="97"/>
        <v>0</v>
      </c>
      <c r="GB95" s="4" t="str">
        <f t="shared" si="97"/>
        <v/>
      </c>
      <c r="GC95" s="4" t="str">
        <f t="shared" si="97"/>
        <v/>
      </c>
      <c r="GD95" s="4" t="str">
        <f t="shared" si="97"/>
        <v/>
      </c>
      <c r="GE95" s="4" t="str">
        <f t="shared" si="97"/>
        <v/>
      </c>
      <c r="GF95" s="4" t="str">
        <f t="shared" si="97"/>
        <v/>
      </c>
      <c r="GG95" s="4" t="str">
        <f t="shared" si="97"/>
        <v/>
      </c>
      <c r="GH95" s="4" t="str">
        <f t="shared" si="95"/>
        <v/>
      </c>
      <c r="GI95" s="4" t="str">
        <f t="shared" si="95"/>
        <v/>
      </c>
      <c r="GJ95" s="4" t="str">
        <f t="shared" si="95"/>
        <v/>
      </c>
      <c r="GK95" s="4" t="str">
        <f t="shared" si="95"/>
        <v/>
      </c>
      <c r="GL95" s="4" t="str">
        <f t="shared" si="95"/>
        <v/>
      </c>
      <c r="GM95" s="4" t="str">
        <f t="shared" si="95"/>
        <v/>
      </c>
      <c r="GN95" s="4" t="str">
        <f t="shared" si="84"/>
        <v/>
      </c>
      <c r="GO95" s="4" t="str">
        <f t="shared" si="84"/>
        <v/>
      </c>
      <c r="GP95" s="4" t="str">
        <f t="shared" si="84"/>
        <v/>
      </c>
      <c r="GQ95" s="4" t="str">
        <f t="shared" si="84"/>
        <v/>
      </c>
      <c r="GR95" s="4" t="str">
        <f t="shared" si="84"/>
        <v/>
      </c>
      <c r="GS95" s="4" t="str">
        <f t="shared" si="84"/>
        <v/>
      </c>
      <c r="GT95" s="4" t="str">
        <f t="shared" si="84"/>
        <v/>
      </c>
      <c r="GU95" s="4" t="str">
        <f t="shared" si="84"/>
        <v/>
      </c>
      <c r="GV95" s="4" t="str">
        <f t="shared" si="84"/>
        <v/>
      </c>
      <c r="GW95" s="4" t="str">
        <f t="shared" si="84"/>
        <v/>
      </c>
      <c r="GX95" s="4" t="str">
        <f t="shared" si="93"/>
        <v/>
      </c>
      <c r="GY95" s="4" t="str">
        <f t="shared" si="93"/>
        <v/>
      </c>
      <c r="GZ95" s="4" t="str">
        <f t="shared" si="93"/>
        <v/>
      </c>
      <c r="HA95" s="4" t="str">
        <f t="shared" si="93"/>
        <v/>
      </c>
      <c r="HB95" s="4" t="str">
        <f t="shared" si="93"/>
        <v/>
      </c>
      <c r="HC95" s="4" t="str">
        <f t="shared" si="93"/>
        <v/>
      </c>
      <c r="HD95" s="4" t="str">
        <f t="shared" si="93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30100055</v>
      </c>
      <c r="B96" s="94" t="s">
        <v>199</v>
      </c>
      <c r="C96" s="29" t="s">
        <v>165</v>
      </c>
      <c r="D96" s="5"/>
      <c r="E96" s="22">
        <v>5.05</v>
      </c>
      <c r="F96" s="23">
        <f t="shared" si="88"/>
        <v>0</v>
      </c>
      <c r="G96" s="23"/>
      <c r="H96" s="23">
        <f t="shared" si="8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3">
        <v>0.5</v>
      </c>
      <c r="N96" s="23">
        <f t="shared" si="70"/>
        <v>0</v>
      </c>
      <c r="O96" s="23">
        <f t="shared" si="71"/>
        <v>0.5</v>
      </c>
      <c r="P96" s="23" t="str">
        <f t="shared" si="72"/>
        <v/>
      </c>
      <c r="Q96" s="2">
        <v>0.4</v>
      </c>
      <c r="R96" s="6">
        <f t="shared" si="89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6"/>
        <v/>
      </c>
      <c r="BQ96" s="4" t="str">
        <f t="shared" si="96"/>
        <v/>
      </c>
      <c r="BR96" s="4" t="str">
        <f t="shared" si="96"/>
        <v/>
      </c>
      <c r="BS96" s="4">
        <f t="shared" si="96"/>
        <v>0</v>
      </c>
      <c r="BT96" s="4" t="str">
        <f t="shared" si="96"/>
        <v/>
      </c>
      <c r="BU96" s="4">
        <f t="shared" si="96"/>
        <v>0</v>
      </c>
      <c r="BV96" s="4" t="str">
        <f t="shared" si="96"/>
        <v/>
      </c>
      <c r="BW96" s="4">
        <f t="shared" si="96"/>
        <v>0</v>
      </c>
      <c r="BX96" s="4" t="str">
        <f t="shared" si="96"/>
        <v/>
      </c>
      <c r="BY96" s="4" t="str">
        <f t="shared" si="96"/>
        <v/>
      </c>
      <c r="BZ96" s="4" t="str">
        <f t="shared" si="96"/>
        <v/>
      </c>
      <c r="CA96" s="4" t="str">
        <f t="shared" si="96"/>
        <v/>
      </c>
      <c r="CB96" s="4" t="str">
        <f t="shared" si="96"/>
        <v/>
      </c>
      <c r="CC96" s="4" t="str">
        <f t="shared" si="96"/>
        <v/>
      </c>
      <c r="CD96" s="4" t="str">
        <f t="shared" si="94"/>
        <v/>
      </c>
      <c r="CE96" s="4" t="str">
        <f t="shared" si="94"/>
        <v/>
      </c>
      <c r="CF96" s="4" t="str">
        <f t="shared" si="94"/>
        <v/>
      </c>
      <c r="CG96" s="4" t="str">
        <f t="shared" si="94"/>
        <v/>
      </c>
      <c r="CH96" s="4" t="str">
        <f t="shared" si="94"/>
        <v/>
      </c>
      <c r="CI96" s="4" t="str">
        <f t="shared" si="94"/>
        <v/>
      </c>
      <c r="CJ96" s="4" t="str">
        <f t="shared" si="73"/>
        <v/>
      </c>
      <c r="CK96" s="4" t="str">
        <f t="shared" si="73"/>
        <v/>
      </c>
      <c r="CL96" s="4" t="str">
        <f t="shared" si="73"/>
        <v/>
      </c>
      <c r="CM96" s="4" t="str">
        <f t="shared" si="73"/>
        <v/>
      </c>
      <c r="CN96" s="4" t="str">
        <f t="shared" si="73"/>
        <v/>
      </c>
      <c r="CO96" s="4" t="str">
        <f t="shared" si="73"/>
        <v/>
      </c>
      <c r="CP96" s="4" t="str">
        <f t="shared" si="73"/>
        <v/>
      </c>
      <c r="CQ96" s="4" t="str">
        <f t="shared" si="73"/>
        <v/>
      </c>
      <c r="CR96" s="4" t="str">
        <f t="shared" si="73"/>
        <v/>
      </c>
      <c r="CS96" s="4" t="str">
        <f t="shared" si="73"/>
        <v/>
      </c>
      <c r="CT96" s="4" t="str">
        <f t="shared" si="92"/>
        <v/>
      </c>
      <c r="CU96" s="4" t="str">
        <f t="shared" si="92"/>
        <v/>
      </c>
      <c r="CV96" s="4" t="str">
        <f t="shared" si="92"/>
        <v/>
      </c>
      <c r="CW96" s="4" t="str">
        <f t="shared" si="92"/>
        <v/>
      </c>
      <c r="CX96" s="4" t="str">
        <f t="shared" si="92"/>
        <v/>
      </c>
      <c r="CY96" s="4" t="str">
        <f t="shared" si="92"/>
        <v/>
      </c>
      <c r="CZ96" s="4" t="str">
        <f t="shared" si="92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30100055</v>
      </c>
      <c r="DF96" s="94" t="s">
        <v>199</v>
      </c>
      <c r="DG96" s="29" t="s">
        <v>165</v>
      </c>
      <c r="DH96" s="5">
        <f t="shared" si="86"/>
        <v>0</v>
      </c>
      <c r="DI96" s="24">
        <v>5.05</v>
      </c>
      <c r="DJ96" s="23">
        <f t="shared" si="74"/>
        <v>0</v>
      </c>
      <c r="DK96" s="23">
        <f t="shared" si="87"/>
        <v>0</v>
      </c>
      <c r="DL96" s="23">
        <f t="shared" si="75"/>
        <v>0</v>
      </c>
      <c r="DM96" s="23">
        <f t="shared" si="76"/>
        <v>0</v>
      </c>
      <c r="DN96" s="23">
        <f t="shared" si="77"/>
        <v>0</v>
      </c>
      <c r="DO96" s="23" t="str">
        <f t="shared" si="78"/>
        <v/>
      </c>
      <c r="DP96" s="23" t="str">
        <f t="shared" si="79"/>
        <v/>
      </c>
      <c r="DQ96" s="3">
        <v>0.5</v>
      </c>
      <c r="DR96" s="23">
        <f t="shared" si="80"/>
        <v>0</v>
      </c>
      <c r="DS96" s="23" t="str">
        <f t="shared" si="81"/>
        <v/>
      </c>
      <c r="DT96" s="23" t="str">
        <f t="shared" si="82"/>
        <v/>
      </c>
      <c r="DU96" s="2">
        <v>0.4</v>
      </c>
      <c r="DV96" s="6">
        <f t="shared" si="90"/>
        <v>0</v>
      </c>
      <c r="DW96" s="5">
        <f t="shared" si="98"/>
        <v>0</v>
      </c>
      <c r="DX96" s="5">
        <f t="shared" si="98"/>
        <v>0</v>
      </c>
      <c r="DY96" s="5">
        <f t="shared" si="98"/>
        <v>0</v>
      </c>
      <c r="DZ96" s="5">
        <f t="shared" si="98"/>
        <v>0</v>
      </c>
      <c r="EA96" s="5">
        <f t="shared" si="98"/>
        <v>0</v>
      </c>
      <c r="EB96" s="5">
        <f t="shared" si="98"/>
        <v>0</v>
      </c>
      <c r="EC96" s="5">
        <f t="shared" si="98"/>
        <v>0</v>
      </c>
      <c r="ED96" s="5">
        <f t="shared" si="98"/>
        <v>0</v>
      </c>
      <c r="EE96" s="5">
        <f t="shared" si="98"/>
        <v>0</v>
      </c>
      <c r="EF96" s="54">
        <f t="shared" si="98"/>
        <v>0</v>
      </c>
      <c r="EG96" s="54">
        <f t="shared" si="98"/>
        <v>0</v>
      </c>
      <c r="EH96" s="54">
        <f t="shared" si="98"/>
        <v>0</v>
      </c>
      <c r="EI96" s="54">
        <f t="shared" si="98"/>
        <v>0</v>
      </c>
      <c r="EJ96" s="54">
        <f t="shared" si="98"/>
        <v>0</v>
      </c>
      <c r="EK96" s="54">
        <f t="shared" si="98"/>
        <v>0</v>
      </c>
      <c r="EL96" s="54">
        <f t="shared" si="101"/>
        <v>0</v>
      </c>
      <c r="EM96" s="54">
        <f t="shared" si="101"/>
        <v>0</v>
      </c>
      <c r="EN96" s="54">
        <f t="shared" si="101"/>
        <v>0</v>
      </c>
      <c r="EO96" s="54">
        <f t="shared" si="101"/>
        <v>0</v>
      </c>
      <c r="EP96" s="54">
        <f t="shared" si="101"/>
        <v>0</v>
      </c>
      <c r="EQ96" s="54">
        <f t="shared" si="101"/>
        <v>0</v>
      </c>
      <c r="ER96" s="54">
        <f t="shared" si="101"/>
        <v>0</v>
      </c>
      <c r="ES96" s="54">
        <f t="shared" si="101"/>
        <v>0</v>
      </c>
      <c r="ET96" s="54">
        <f t="shared" si="100"/>
        <v>0</v>
      </c>
      <c r="EU96" s="54">
        <f t="shared" si="100"/>
        <v>0</v>
      </c>
      <c r="EV96" s="54">
        <f t="shared" si="100"/>
        <v>0</v>
      </c>
      <c r="EW96" s="54">
        <f t="shared" si="100"/>
        <v>0</v>
      </c>
      <c r="EX96" s="54">
        <f t="shared" si="100"/>
        <v>0</v>
      </c>
      <c r="EY96" s="54">
        <f t="shared" si="100"/>
        <v>0</v>
      </c>
      <c r="EZ96" s="54">
        <f t="shared" si="100"/>
        <v>0</v>
      </c>
      <c r="FA96" s="54">
        <f t="shared" si="91"/>
        <v>0</v>
      </c>
      <c r="FB96" s="54">
        <f t="shared" si="91"/>
        <v>0</v>
      </c>
      <c r="FC96" s="54">
        <f t="shared" si="91"/>
        <v>0</v>
      </c>
      <c r="FD96" s="54">
        <f t="shared" si="91"/>
        <v>0</v>
      </c>
      <c r="FE96" s="54">
        <f t="shared" si="91"/>
        <v>0</v>
      </c>
      <c r="FF96" s="54">
        <f t="shared" si="91"/>
        <v>0</v>
      </c>
      <c r="FG96" s="54">
        <f t="shared" si="91"/>
        <v>0</v>
      </c>
      <c r="FH96" s="54">
        <f t="shared" si="99"/>
        <v>0</v>
      </c>
      <c r="FI96" s="54">
        <f t="shared" si="99"/>
        <v>0</v>
      </c>
      <c r="FJ96" s="54">
        <f t="shared" si="99"/>
        <v>0</v>
      </c>
      <c r="FK96" s="54">
        <f t="shared" si="99"/>
        <v>0</v>
      </c>
      <c r="FL96" s="54">
        <f t="shared" si="99"/>
        <v>0</v>
      </c>
      <c r="FM96" s="54">
        <f t="shared" si="99"/>
        <v>0</v>
      </c>
      <c r="FN96" s="54">
        <f t="shared" si="99"/>
        <v>0</v>
      </c>
      <c r="FO96" s="54">
        <f t="shared" si="102"/>
        <v>0</v>
      </c>
      <c r="FP96" s="54">
        <f t="shared" si="102"/>
        <v>0</v>
      </c>
      <c r="FQ96" s="54">
        <f t="shared" si="102"/>
        <v>0</v>
      </c>
      <c r="FR96" s="54">
        <f t="shared" si="102"/>
        <v>0</v>
      </c>
      <c r="FS96" s="54">
        <f t="shared" si="102"/>
        <v>0</v>
      </c>
      <c r="FT96" s="4" t="str">
        <f t="shared" si="97"/>
        <v/>
      </c>
      <c r="FU96" s="4" t="str">
        <f t="shared" si="97"/>
        <v/>
      </c>
      <c r="FV96" s="4" t="str">
        <f t="shared" si="97"/>
        <v/>
      </c>
      <c r="FW96" s="4">
        <f t="shared" si="97"/>
        <v>0</v>
      </c>
      <c r="FX96" s="4" t="str">
        <f t="shared" si="97"/>
        <v/>
      </c>
      <c r="FY96" s="4" t="str">
        <f t="shared" si="97"/>
        <v/>
      </c>
      <c r="FZ96" s="4" t="str">
        <f t="shared" si="97"/>
        <v/>
      </c>
      <c r="GA96" s="4">
        <f t="shared" si="97"/>
        <v>0</v>
      </c>
      <c r="GB96" s="4" t="str">
        <f t="shared" si="97"/>
        <v/>
      </c>
      <c r="GC96" s="4" t="str">
        <f t="shared" si="97"/>
        <v/>
      </c>
      <c r="GD96" s="4" t="str">
        <f t="shared" si="97"/>
        <v/>
      </c>
      <c r="GE96" s="4" t="str">
        <f t="shared" si="97"/>
        <v/>
      </c>
      <c r="GF96" s="4" t="str">
        <f t="shared" si="97"/>
        <v/>
      </c>
      <c r="GG96" s="4" t="str">
        <f t="shared" si="97"/>
        <v/>
      </c>
      <c r="GH96" s="4" t="str">
        <f t="shared" si="95"/>
        <v/>
      </c>
      <c r="GI96" s="4" t="str">
        <f t="shared" si="95"/>
        <v/>
      </c>
      <c r="GJ96" s="4" t="str">
        <f t="shared" si="95"/>
        <v/>
      </c>
      <c r="GK96" s="4" t="str">
        <f t="shared" si="95"/>
        <v/>
      </c>
      <c r="GL96" s="4" t="str">
        <f t="shared" si="95"/>
        <v/>
      </c>
      <c r="GM96" s="4" t="str">
        <f t="shared" si="95"/>
        <v/>
      </c>
      <c r="GN96" s="4" t="str">
        <f t="shared" si="84"/>
        <v/>
      </c>
      <c r="GO96" s="4" t="str">
        <f t="shared" si="84"/>
        <v/>
      </c>
      <c r="GP96" s="4" t="str">
        <f t="shared" si="84"/>
        <v/>
      </c>
      <c r="GQ96" s="4" t="str">
        <f t="shared" si="84"/>
        <v/>
      </c>
      <c r="GR96" s="4" t="str">
        <f t="shared" si="84"/>
        <v/>
      </c>
      <c r="GS96" s="4" t="str">
        <f t="shared" si="84"/>
        <v/>
      </c>
      <c r="GT96" s="4" t="str">
        <f t="shared" si="84"/>
        <v/>
      </c>
      <c r="GU96" s="4" t="str">
        <f t="shared" si="84"/>
        <v/>
      </c>
      <c r="GV96" s="4" t="str">
        <f t="shared" si="84"/>
        <v/>
      </c>
      <c r="GW96" s="4" t="str">
        <f t="shared" si="84"/>
        <v/>
      </c>
      <c r="GX96" s="4" t="str">
        <f t="shared" si="93"/>
        <v/>
      </c>
      <c r="GY96" s="4" t="str">
        <f t="shared" si="93"/>
        <v/>
      </c>
      <c r="GZ96" s="4" t="str">
        <f t="shared" si="93"/>
        <v/>
      </c>
      <c r="HA96" s="4" t="str">
        <f t="shared" si="93"/>
        <v/>
      </c>
      <c r="HB96" s="4" t="str">
        <f t="shared" si="93"/>
        <v/>
      </c>
      <c r="HC96" s="4" t="str">
        <f t="shared" si="93"/>
        <v/>
      </c>
      <c r="HD96" s="4" t="str">
        <f t="shared" si="93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30100056</v>
      </c>
      <c r="B97" s="95"/>
      <c r="C97" s="75" t="s">
        <v>158</v>
      </c>
      <c r="D97" s="5"/>
      <c r="E97" s="22">
        <v>5.05</v>
      </c>
      <c r="F97" s="23">
        <f t="shared" si="88"/>
        <v>0</v>
      </c>
      <c r="G97" s="23"/>
      <c r="H97" s="23">
        <f t="shared" si="8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3">
        <v>0.5</v>
      </c>
      <c r="N97" s="23">
        <f t="shared" si="70"/>
        <v>0</v>
      </c>
      <c r="O97" s="23">
        <f t="shared" si="71"/>
        <v>0.5</v>
      </c>
      <c r="P97" s="23" t="str">
        <f t="shared" si="72"/>
        <v/>
      </c>
      <c r="Q97" s="2">
        <v>0.4</v>
      </c>
      <c r="R97" s="6">
        <f t="shared" si="89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6"/>
        <v/>
      </c>
      <c r="BQ97" s="4" t="str">
        <f t="shared" si="96"/>
        <v/>
      </c>
      <c r="BR97" s="4" t="str">
        <f t="shared" si="96"/>
        <v/>
      </c>
      <c r="BS97" s="4">
        <f t="shared" si="96"/>
        <v>0</v>
      </c>
      <c r="BT97" s="4" t="str">
        <f t="shared" si="96"/>
        <v/>
      </c>
      <c r="BU97" s="4">
        <f t="shared" si="96"/>
        <v>0</v>
      </c>
      <c r="BV97" s="4" t="str">
        <f t="shared" si="96"/>
        <v/>
      </c>
      <c r="BW97" s="4">
        <f t="shared" si="96"/>
        <v>0</v>
      </c>
      <c r="BX97" s="4" t="str">
        <f t="shared" si="96"/>
        <v/>
      </c>
      <c r="BY97" s="4" t="str">
        <f t="shared" si="96"/>
        <v/>
      </c>
      <c r="BZ97" s="4" t="str">
        <f t="shared" si="96"/>
        <v/>
      </c>
      <c r="CA97" s="4" t="str">
        <f t="shared" si="96"/>
        <v/>
      </c>
      <c r="CB97" s="4" t="str">
        <f t="shared" si="96"/>
        <v/>
      </c>
      <c r="CC97" s="4" t="str">
        <f t="shared" si="96"/>
        <v/>
      </c>
      <c r="CD97" s="4" t="str">
        <f t="shared" si="94"/>
        <v/>
      </c>
      <c r="CE97" s="4" t="str">
        <f t="shared" si="94"/>
        <v/>
      </c>
      <c r="CF97" s="4" t="str">
        <f t="shared" si="94"/>
        <v/>
      </c>
      <c r="CG97" s="4" t="str">
        <f t="shared" si="94"/>
        <v/>
      </c>
      <c r="CH97" s="4" t="str">
        <f t="shared" si="94"/>
        <v/>
      </c>
      <c r="CI97" s="4" t="str">
        <f t="shared" si="94"/>
        <v/>
      </c>
      <c r="CJ97" s="4" t="str">
        <f t="shared" si="73"/>
        <v/>
      </c>
      <c r="CK97" s="4" t="str">
        <f t="shared" si="73"/>
        <v/>
      </c>
      <c r="CL97" s="4" t="str">
        <f t="shared" si="73"/>
        <v/>
      </c>
      <c r="CM97" s="4" t="str">
        <f t="shared" si="73"/>
        <v/>
      </c>
      <c r="CN97" s="4" t="str">
        <f t="shared" si="73"/>
        <v/>
      </c>
      <c r="CO97" s="4" t="str">
        <f t="shared" si="73"/>
        <v/>
      </c>
      <c r="CP97" s="4" t="str">
        <f t="shared" si="73"/>
        <v/>
      </c>
      <c r="CQ97" s="4" t="str">
        <f t="shared" si="73"/>
        <v/>
      </c>
      <c r="CR97" s="4" t="str">
        <f t="shared" si="73"/>
        <v/>
      </c>
      <c r="CS97" s="4" t="str">
        <f t="shared" si="73"/>
        <v/>
      </c>
      <c r="CT97" s="4" t="str">
        <f t="shared" si="92"/>
        <v/>
      </c>
      <c r="CU97" s="4" t="str">
        <f t="shared" si="92"/>
        <v/>
      </c>
      <c r="CV97" s="4" t="str">
        <f t="shared" si="92"/>
        <v/>
      </c>
      <c r="CW97" s="4" t="str">
        <f t="shared" si="92"/>
        <v/>
      </c>
      <c r="CX97" s="4" t="str">
        <f t="shared" si="92"/>
        <v/>
      </c>
      <c r="CY97" s="4" t="str">
        <f t="shared" si="92"/>
        <v/>
      </c>
      <c r="CZ97" s="4" t="str">
        <f t="shared" si="92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30100056</v>
      </c>
      <c r="DF97" s="95"/>
      <c r="DG97" s="75" t="s">
        <v>158</v>
      </c>
      <c r="DH97" s="5">
        <f t="shared" si="86"/>
        <v>0</v>
      </c>
      <c r="DI97" s="24">
        <v>5.05</v>
      </c>
      <c r="DJ97" s="23">
        <f t="shared" si="74"/>
        <v>0</v>
      </c>
      <c r="DK97" s="23">
        <f t="shared" si="87"/>
        <v>0</v>
      </c>
      <c r="DL97" s="23">
        <f t="shared" si="75"/>
        <v>0</v>
      </c>
      <c r="DM97" s="23">
        <f t="shared" si="76"/>
        <v>0</v>
      </c>
      <c r="DN97" s="23">
        <f t="shared" si="77"/>
        <v>0</v>
      </c>
      <c r="DO97" s="23" t="str">
        <f t="shared" si="78"/>
        <v/>
      </c>
      <c r="DP97" s="23" t="str">
        <f t="shared" si="79"/>
        <v/>
      </c>
      <c r="DQ97" s="3">
        <v>0.5</v>
      </c>
      <c r="DR97" s="23">
        <f t="shared" si="80"/>
        <v>0</v>
      </c>
      <c r="DS97" s="23" t="str">
        <f t="shared" si="81"/>
        <v/>
      </c>
      <c r="DT97" s="23" t="str">
        <f t="shared" si="82"/>
        <v/>
      </c>
      <c r="DU97" s="2">
        <v>0.4</v>
      </c>
      <c r="DV97" s="6">
        <f t="shared" si="90"/>
        <v>0</v>
      </c>
      <c r="DW97" s="5">
        <f t="shared" si="98"/>
        <v>0</v>
      </c>
      <c r="DX97" s="5">
        <f t="shared" si="98"/>
        <v>0</v>
      </c>
      <c r="DY97" s="5">
        <f t="shared" si="98"/>
        <v>0</v>
      </c>
      <c r="DZ97" s="5">
        <f t="shared" si="98"/>
        <v>0</v>
      </c>
      <c r="EA97" s="5">
        <f t="shared" si="98"/>
        <v>0</v>
      </c>
      <c r="EB97" s="5">
        <f t="shared" si="98"/>
        <v>0</v>
      </c>
      <c r="EC97" s="5">
        <f t="shared" si="98"/>
        <v>0</v>
      </c>
      <c r="ED97" s="5">
        <f t="shared" si="98"/>
        <v>0</v>
      </c>
      <c r="EE97" s="5">
        <f t="shared" si="98"/>
        <v>0</v>
      </c>
      <c r="EF97" s="54">
        <f t="shared" si="98"/>
        <v>0</v>
      </c>
      <c r="EG97" s="54">
        <f t="shared" si="98"/>
        <v>0</v>
      </c>
      <c r="EH97" s="54">
        <f t="shared" si="98"/>
        <v>0</v>
      </c>
      <c r="EI97" s="54">
        <f t="shared" si="98"/>
        <v>0</v>
      </c>
      <c r="EJ97" s="54">
        <f t="shared" si="98"/>
        <v>0</v>
      </c>
      <c r="EK97" s="54">
        <f t="shared" si="98"/>
        <v>0</v>
      </c>
      <c r="EL97" s="54">
        <f t="shared" si="101"/>
        <v>0</v>
      </c>
      <c r="EM97" s="54">
        <f t="shared" si="101"/>
        <v>0</v>
      </c>
      <c r="EN97" s="54">
        <f t="shared" si="101"/>
        <v>0</v>
      </c>
      <c r="EO97" s="54">
        <f t="shared" si="101"/>
        <v>0</v>
      </c>
      <c r="EP97" s="54">
        <f t="shared" si="101"/>
        <v>0</v>
      </c>
      <c r="EQ97" s="54">
        <f t="shared" si="101"/>
        <v>0</v>
      </c>
      <c r="ER97" s="54">
        <f t="shared" si="101"/>
        <v>0</v>
      </c>
      <c r="ES97" s="54">
        <f t="shared" si="101"/>
        <v>0</v>
      </c>
      <c r="ET97" s="54">
        <f t="shared" si="100"/>
        <v>0</v>
      </c>
      <c r="EU97" s="54">
        <f t="shared" si="100"/>
        <v>0</v>
      </c>
      <c r="EV97" s="54">
        <f t="shared" si="100"/>
        <v>0</v>
      </c>
      <c r="EW97" s="54">
        <f t="shared" si="100"/>
        <v>0</v>
      </c>
      <c r="EX97" s="54">
        <f t="shared" si="100"/>
        <v>0</v>
      </c>
      <c r="EY97" s="54">
        <f t="shared" si="100"/>
        <v>0</v>
      </c>
      <c r="EZ97" s="54">
        <f t="shared" si="100"/>
        <v>0</v>
      </c>
      <c r="FA97" s="54">
        <f t="shared" si="91"/>
        <v>0</v>
      </c>
      <c r="FB97" s="54">
        <f t="shared" si="91"/>
        <v>0</v>
      </c>
      <c r="FC97" s="54">
        <f t="shared" si="91"/>
        <v>0</v>
      </c>
      <c r="FD97" s="54">
        <f t="shared" si="91"/>
        <v>0</v>
      </c>
      <c r="FE97" s="54">
        <f t="shared" si="91"/>
        <v>0</v>
      </c>
      <c r="FF97" s="54">
        <f t="shared" si="91"/>
        <v>0</v>
      </c>
      <c r="FG97" s="54">
        <f t="shared" si="91"/>
        <v>0</v>
      </c>
      <c r="FH97" s="54">
        <f t="shared" si="99"/>
        <v>0</v>
      </c>
      <c r="FI97" s="54">
        <f t="shared" si="99"/>
        <v>0</v>
      </c>
      <c r="FJ97" s="54">
        <f t="shared" si="99"/>
        <v>0</v>
      </c>
      <c r="FK97" s="54">
        <f t="shared" si="99"/>
        <v>0</v>
      </c>
      <c r="FL97" s="54">
        <f t="shared" si="99"/>
        <v>0</v>
      </c>
      <c r="FM97" s="54">
        <f t="shared" si="99"/>
        <v>0</v>
      </c>
      <c r="FN97" s="54">
        <f t="shared" si="99"/>
        <v>0</v>
      </c>
      <c r="FO97" s="54">
        <f t="shared" si="102"/>
        <v>0</v>
      </c>
      <c r="FP97" s="54">
        <f t="shared" si="102"/>
        <v>0</v>
      </c>
      <c r="FQ97" s="54">
        <f t="shared" si="102"/>
        <v>0</v>
      </c>
      <c r="FR97" s="54">
        <f t="shared" si="102"/>
        <v>0</v>
      </c>
      <c r="FS97" s="54">
        <f t="shared" si="102"/>
        <v>0</v>
      </c>
      <c r="FT97" s="4" t="str">
        <f t="shared" si="97"/>
        <v/>
      </c>
      <c r="FU97" s="4" t="str">
        <f t="shared" si="97"/>
        <v/>
      </c>
      <c r="FV97" s="4" t="str">
        <f t="shared" si="97"/>
        <v/>
      </c>
      <c r="FW97" s="4">
        <f t="shared" si="97"/>
        <v>0</v>
      </c>
      <c r="FX97" s="4" t="str">
        <f t="shared" si="97"/>
        <v/>
      </c>
      <c r="FY97" s="4" t="str">
        <f t="shared" si="97"/>
        <v/>
      </c>
      <c r="FZ97" s="4" t="str">
        <f t="shared" si="97"/>
        <v/>
      </c>
      <c r="GA97" s="4">
        <f t="shared" si="97"/>
        <v>0</v>
      </c>
      <c r="GB97" s="4" t="str">
        <f t="shared" si="97"/>
        <v/>
      </c>
      <c r="GC97" s="4" t="str">
        <f t="shared" si="97"/>
        <v/>
      </c>
      <c r="GD97" s="4" t="str">
        <f t="shared" si="97"/>
        <v/>
      </c>
      <c r="GE97" s="4" t="str">
        <f t="shared" si="97"/>
        <v/>
      </c>
      <c r="GF97" s="4" t="str">
        <f t="shared" si="97"/>
        <v/>
      </c>
      <c r="GG97" s="4" t="str">
        <f t="shared" si="97"/>
        <v/>
      </c>
      <c r="GH97" s="4" t="str">
        <f t="shared" si="95"/>
        <v/>
      </c>
      <c r="GI97" s="4" t="str">
        <f t="shared" si="95"/>
        <v/>
      </c>
      <c r="GJ97" s="4" t="str">
        <f t="shared" si="95"/>
        <v/>
      </c>
      <c r="GK97" s="4" t="str">
        <f t="shared" si="95"/>
        <v/>
      </c>
      <c r="GL97" s="4" t="str">
        <f t="shared" si="95"/>
        <v/>
      </c>
      <c r="GM97" s="4" t="str">
        <f t="shared" si="95"/>
        <v/>
      </c>
      <c r="GN97" s="4" t="str">
        <f t="shared" si="84"/>
        <v/>
      </c>
      <c r="GO97" s="4" t="str">
        <f t="shared" si="84"/>
        <v/>
      </c>
      <c r="GP97" s="4" t="str">
        <f t="shared" si="84"/>
        <v/>
      </c>
      <c r="GQ97" s="4" t="str">
        <f t="shared" si="84"/>
        <v/>
      </c>
      <c r="GR97" s="4" t="str">
        <f t="shared" si="84"/>
        <v/>
      </c>
      <c r="GS97" s="4" t="str">
        <f t="shared" si="84"/>
        <v/>
      </c>
      <c r="GT97" s="4" t="str">
        <f t="shared" si="84"/>
        <v/>
      </c>
      <c r="GU97" s="4" t="str">
        <f t="shared" si="84"/>
        <v/>
      </c>
      <c r="GV97" s="4" t="str">
        <f t="shared" si="84"/>
        <v/>
      </c>
      <c r="GW97" s="4" t="str">
        <f t="shared" si="84"/>
        <v/>
      </c>
      <c r="GX97" s="4" t="str">
        <f t="shared" si="93"/>
        <v/>
      </c>
      <c r="GY97" s="4" t="str">
        <f t="shared" si="93"/>
        <v/>
      </c>
      <c r="GZ97" s="4" t="str">
        <f t="shared" si="93"/>
        <v/>
      </c>
      <c r="HA97" s="4" t="str">
        <f t="shared" si="93"/>
        <v/>
      </c>
      <c r="HB97" s="4" t="str">
        <f t="shared" si="93"/>
        <v/>
      </c>
      <c r="HC97" s="4" t="str">
        <f t="shared" si="93"/>
        <v/>
      </c>
      <c r="HD97" s="4" t="str">
        <f t="shared" si="93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0">
        <v>30100057</v>
      </c>
      <c r="B98" s="95"/>
      <c r="C98" s="29" t="s">
        <v>200</v>
      </c>
      <c r="D98" s="5"/>
      <c r="E98" s="22">
        <v>5.05</v>
      </c>
      <c r="F98" s="23">
        <f t="shared" si="88"/>
        <v>0</v>
      </c>
      <c r="G98" s="23"/>
      <c r="H98" s="23">
        <f t="shared" si="8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3">
        <v>0.5</v>
      </c>
      <c r="N98" s="23">
        <f t="shared" si="70"/>
        <v>0</v>
      </c>
      <c r="O98" s="23">
        <f t="shared" si="71"/>
        <v>0.5</v>
      </c>
      <c r="P98" s="23" t="str">
        <f t="shared" si="72"/>
        <v/>
      </c>
      <c r="Q98" s="2">
        <v>0.4</v>
      </c>
      <c r="R98" s="6">
        <f t="shared" si="89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6"/>
        <v/>
      </c>
      <c r="BQ98" s="4" t="str">
        <f t="shared" si="96"/>
        <v/>
      </c>
      <c r="BR98" s="4" t="str">
        <f t="shared" si="96"/>
        <v/>
      </c>
      <c r="BS98" s="4">
        <f t="shared" si="96"/>
        <v>0</v>
      </c>
      <c r="BT98" s="4" t="str">
        <f t="shared" si="96"/>
        <v/>
      </c>
      <c r="BU98" s="4">
        <f t="shared" si="96"/>
        <v>0</v>
      </c>
      <c r="BV98" s="4" t="str">
        <f t="shared" si="96"/>
        <v/>
      </c>
      <c r="BW98" s="4">
        <f t="shared" si="96"/>
        <v>0</v>
      </c>
      <c r="BX98" s="4" t="str">
        <f t="shared" si="96"/>
        <v/>
      </c>
      <c r="BY98" s="4" t="str">
        <f t="shared" si="96"/>
        <v/>
      </c>
      <c r="BZ98" s="4" t="str">
        <f t="shared" si="96"/>
        <v/>
      </c>
      <c r="CA98" s="4" t="str">
        <f t="shared" si="96"/>
        <v/>
      </c>
      <c r="CB98" s="4" t="str">
        <f t="shared" si="96"/>
        <v/>
      </c>
      <c r="CC98" s="4" t="str">
        <f t="shared" si="96"/>
        <v/>
      </c>
      <c r="CD98" s="4" t="str">
        <f t="shared" si="94"/>
        <v/>
      </c>
      <c r="CE98" s="4" t="str">
        <f t="shared" si="94"/>
        <v/>
      </c>
      <c r="CF98" s="4" t="str">
        <f t="shared" si="94"/>
        <v/>
      </c>
      <c r="CG98" s="4" t="str">
        <f t="shared" si="94"/>
        <v/>
      </c>
      <c r="CH98" s="4" t="str">
        <f t="shared" si="94"/>
        <v/>
      </c>
      <c r="CI98" s="4" t="str">
        <f t="shared" si="94"/>
        <v/>
      </c>
      <c r="CJ98" s="4" t="str">
        <f t="shared" si="73"/>
        <v/>
      </c>
      <c r="CK98" s="4" t="str">
        <f t="shared" si="73"/>
        <v/>
      </c>
      <c r="CL98" s="4" t="str">
        <f t="shared" si="73"/>
        <v/>
      </c>
      <c r="CM98" s="4" t="str">
        <f t="shared" si="73"/>
        <v/>
      </c>
      <c r="CN98" s="4" t="str">
        <f t="shared" si="73"/>
        <v/>
      </c>
      <c r="CO98" s="4" t="str">
        <f t="shared" si="73"/>
        <v/>
      </c>
      <c r="CP98" s="4" t="str">
        <f t="shared" si="73"/>
        <v/>
      </c>
      <c r="CQ98" s="4" t="str">
        <f t="shared" si="73"/>
        <v/>
      </c>
      <c r="CR98" s="4" t="str">
        <f t="shared" si="73"/>
        <v/>
      </c>
      <c r="CS98" s="4" t="str">
        <f t="shared" si="73"/>
        <v/>
      </c>
      <c r="CT98" s="4" t="str">
        <f t="shared" si="92"/>
        <v/>
      </c>
      <c r="CU98" s="4" t="str">
        <f t="shared" si="92"/>
        <v/>
      </c>
      <c r="CV98" s="4" t="str">
        <f t="shared" si="92"/>
        <v/>
      </c>
      <c r="CW98" s="4" t="str">
        <f t="shared" si="92"/>
        <v/>
      </c>
      <c r="CX98" s="4" t="str">
        <f t="shared" si="92"/>
        <v/>
      </c>
      <c r="CY98" s="4" t="str">
        <f t="shared" si="92"/>
        <v/>
      </c>
      <c r="CZ98" s="4" t="str">
        <f t="shared" si="92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3">IF(ISERROR(BO98/AW98*100),"",(BO98/AW98*100))</f>
        <v/>
      </c>
      <c r="DE98" s="61">
        <v>30100057</v>
      </c>
      <c r="DF98" s="95"/>
      <c r="DG98" s="29" t="s">
        <v>200</v>
      </c>
      <c r="DH98" s="5">
        <f t="shared" si="86"/>
        <v>0</v>
      </c>
      <c r="DI98" s="24">
        <v>5.05</v>
      </c>
      <c r="DJ98" s="23">
        <f t="shared" si="74"/>
        <v>0</v>
      </c>
      <c r="DK98" s="23">
        <f t="shared" si="87"/>
        <v>0</v>
      </c>
      <c r="DL98" s="23">
        <f t="shared" si="75"/>
        <v>0</v>
      </c>
      <c r="DM98" s="23">
        <f t="shared" si="76"/>
        <v>0</v>
      </c>
      <c r="DN98" s="23">
        <f t="shared" si="77"/>
        <v>0</v>
      </c>
      <c r="DO98" s="23" t="str">
        <f t="shared" si="78"/>
        <v/>
      </c>
      <c r="DP98" s="23" t="str">
        <f t="shared" si="79"/>
        <v/>
      </c>
      <c r="DQ98" s="3">
        <v>0.5</v>
      </c>
      <c r="DR98" s="23">
        <f t="shared" si="80"/>
        <v>0</v>
      </c>
      <c r="DS98" s="23" t="str">
        <f t="shared" si="81"/>
        <v/>
      </c>
      <c r="DT98" s="23" t="str">
        <f t="shared" si="82"/>
        <v/>
      </c>
      <c r="DU98" s="2">
        <v>0.4</v>
      </c>
      <c r="DV98" s="6">
        <f t="shared" si="90"/>
        <v>0</v>
      </c>
      <c r="DW98" s="5">
        <f t="shared" si="98"/>
        <v>0</v>
      </c>
      <c r="DX98" s="5">
        <f t="shared" si="98"/>
        <v>0</v>
      </c>
      <c r="DY98" s="5">
        <f t="shared" si="98"/>
        <v>0</v>
      </c>
      <c r="DZ98" s="5">
        <f t="shared" si="98"/>
        <v>0</v>
      </c>
      <c r="EA98" s="5">
        <f t="shared" si="98"/>
        <v>0</v>
      </c>
      <c r="EB98" s="5">
        <f t="shared" si="98"/>
        <v>0</v>
      </c>
      <c r="EC98" s="5">
        <f t="shared" si="98"/>
        <v>0</v>
      </c>
      <c r="ED98" s="5">
        <f t="shared" si="98"/>
        <v>0</v>
      </c>
      <c r="EE98" s="5">
        <f t="shared" si="98"/>
        <v>0</v>
      </c>
      <c r="EF98" s="54">
        <f t="shared" si="98"/>
        <v>0</v>
      </c>
      <c r="EG98" s="54">
        <f t="shared" si="98"/>
        <v>0</v>
      </c>
      <c r="EH98" s="54">
        <f t="shared" si="98"/>
        <v>0</v>
      </c>
      <c r="EI98" s="54">
        <f t="shared" si="98"/>
        <v>0</v>
      </c>
      <c r="EJ98" s="54">
        <f t="shared" si="98"/>
        <v>0</v>
      </c>
      <c r="EK98" s="54">
        <f t="shared" si="98"/>
        <v>0</v>
      </c>
      <c r="EL98" s="54">
        <f t="shared" si="101"/>
        <v>0</v>
      </c>
      <c r="EM98" s="54">
        <f t="shared" si="101"/>
        <v>0</v>
      </c>
      <c r="EN98" s="54">
        <f t="shared" si="101"/>
        <v>0</v>
      </c>
      <c r="EO98" s="54">
        <f t="shared" si="101"/>
        <v>0</v>
      </c>
      <c r="EP98" s="54">
        <f t="shared" si="101"/>
        <v>0</v>
      </c>
      <c r="EQ98" s="54">
        <f t="shared" si="101"/>
        <v>0</v>
      </c>
      <c r="ER98" s="54">
        <f t="shared" si="101"/>
        <v>0</v>
      </c>
      <c r="ES98" s="54">
        <f t="shared" si="101"/>
        <v>0</v>
      </c>
      <c r="ET98" s="54">
        <f t="shared" si="100"/>
        <v>0</v>
      </c>
      <c r="EU98" s="54">
        <f t="shared" si="100"/>
        <v>0</v>
      </c>
      <c r="EV98" s="54">
        <f t="shared" si="100"/>
        <v>0</v>
      </c>
      <c r="EW98" s="54">
        <f t="shared" si="100"/>
        <v>0</v>
      </c>
      <c r="EX98" s="54">
        <f t="shared" si="100"/>
        <v>0</v>
      </c>
      <c r="EY98" s="54">
        <f t="shared" si="100"/>
        <v>0</v>
      </c>
      <c r="EZ98" s="54">
        <f t="shared" si="100"/>
        <v>0</v>
      </c>
      <c r="FA98" s="54">
        <f t="shared" si="91"/>
        <v>0</v>
      </c>
      <c r="FB98" s="54">
        <f t="shared" si="91"/>
        <v>0</v>
      </c>
      <c r="FC98" s="54">
        <f t="shared" si="91"/>
        <v>0</v>
      </c>
      <c r="FD98" s="54">
        <f t="shared" si="91"/>
        <v>0</v>
      </c>
      <c r="FE98" s="54">
        <f t="shared" si="91"/>
        <v>0</v>
      </c>
      <c r="FF98" s="54">
        <f t="shared" si="91"/>
        <v>0</v>
      </c>
      <c r="FG98" s="54">
        <f t="shared" si="91"/>
        <v>0</v>
      </c>
      <c r="FH98" s="54">
        <f t="shared" si="99"/>
        <v>0</v>
      </c>
      <c r="FI98" s="54">
        <f t="shared" si="99"/>
        <v>0</v>
      </c>
      <c r="FJ98" s="54">
        <f t="shared" si="99"/>
        <v>0</v>
      </c>
      <c r="FK98" s="54">
        <f t="shared" si="99"/>
        <v>0</v>
      </c>
      <c r="FL98" s="54">
        <f t="shared" si="99"/>
        <v>0</v>
      </c>
      <c r="FM98" s="54">
        <f t="shared" si="99"/>
        <v>0</v>
      </c>
      <c r="FN98" s="54">
        <f t="shared" si="99"/>
        <v>0</v>
      </c>
      <c r="FO98" s="54">
        <f t="shared" si="102"/>
        <v>0</v>
      </c>
      <c r="FP98" s="54">
        <f t="shared" si="102"/>
        <v>0</v>
      </c>
      <c r="FQ98" s="54">
        <f t="shared" si="102"/>
        <v>0</v>
      </c>
      <c r="FR98" s="54">
        <f t="shared" si="102"/>
        <v>0</v>
      </c>
      <c r="FS98" s="54">
        <f t="shared" si="102"/>
        <v>0</v>
      </c>
      <c r="FT98" s="4" t="str">
        <f t="shared" si="97"/>
        <v/>
      </c>
      <c r="FU98" s="4" t="str">
        <f t="shared" si="97"/>
        <v/>
      </c>
      <c r="FV98" s="4" t="str">
        <f t="shared" si="97"/>
        <v/>
      </c>
      <c r="FW98" s="4">
        <f t="shared" si="97"/>
        <v>0</v>
      </c>
      <c r="FX98" s="4" t="str">
        <f t="shared" si="97"/>
        <v/>
      </c>
      <c r="FY98" s="4" t="str">
        <f t="shared" si="97"/>
        <v/>
      </c>
      <c r="FZ98" s="4" t="str">
        <f t="shared" si="97"/>
        <v/>
      </c>
      <c r="GA98" s="4">
        <f t="shared" si="97"/>
        <v>0</v>
      </c>
      <c r="GB98" s="4" t="str">
        <f t="shared" si="97"/>
        <v/>
      </c>
      <c r="GC98" s="4" t="str">
        <f t="shared" si="97"/>
        <v/>
      </c>
      <c r="GD98" s="4" t="str">
        <f t="shared" si="97"/>
        <v/>
      </c>
      <c r="GE98" s="4" t="str">
        <f t="shared" si="97"/>
        <v/>
      </c>
      <c r="GF98" s="4" t="str">
        <f t="shared" si="97"/>
        <v/>
      </c>
      <c r="GG98" s="4" t="str">
        <f t="shared" si="97"/>
        <v/>
      </c>
      <c r="GH98" s="4" t="str">
        <f t="shared" si="95"/>
        <v/>
      </c>
      <c r="GI98" s="4" t="str">
        <f t="shared" si="95"/>
        <v/>
      </c>
      <c r="GJ98" s="4" t="str">
        <f t="shared" si="95"/>
        <v/>
      </c>
      <c r="GK98" s="4" t="str">
        <f t="shared" si="95"/>
        <v/>
      </c>
      <c r="GL98" s="4" t="str">
        <f t="shared" si="95"/>
        <v/>
      </c>
      <c r="GM98" s="4" t="str">
        <f t="shared" si="95"/>
        <v/>
      </c>
      <c r="GN98" s="4" t="str">
        <f t="shared" si="84"/>
        <v/>
      </c>
      <c r="GO98" s="4" t="str">
        <f t="shared" si="84"/>
        <v/>
      </c>
      <c r="GP98" s="4" t="str">
        <f t="shared" si="84"/>
        <v/>
      </c>
      <c r="GQ98" s="4" t="str">
        <f t="shared" si="84"/>
        <v/>
      </c>
      <c r="GR98" s="4" t="str">
        <f t="shared" si="84"/>
        <v/>
      </c>
      <c r="GS98" s="4" t="str">
        <f t="shared" si="84"/>
        <v/>
      </c>
      <c r="GT98" s="4" t="str">
        <f t="shared" si="84"/>
        <v/>
      </c>
      <c r="GU98" s="4" t="str">
        <f t="shared" si="84"/>
        <v/>
      </c>
      <c r="GV98" s="4" t="str">
        <f t="shared" si="84"/>
        <v/>
      </c>
      <c r="GW98" s="4" t="str">
        <f t="shared" si="84"/>
        <v/>
      </c>
      <c r="GX98" s="4" t="str">
        <f t="shared" si="93"/>
        <v/>
      </c>
      <c r="GY98" s="4" t="str">
        <f t="shared" si="93"/>
        <v/>
      </c>
      <c r="GZ98" s="4" t="str">
        <f t="shared" si="93"/>
        <v/>
      </c>
      <c r="HA98" s="4" t="str">
        <f t="shared" si="93"/>
        <v/>
      </c>
      <c r="HB98" s="4" t="str">
        <f t="shared" si="93"/>
        <v/>
      </c>
      <c r="HC98" s="4" t="str">
        <f t="shared" si="93"/>
        <v/>
      </c>
      <c r="HD98" s="4" t="str">
        <f t="shared" si="93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4">IF(ISERROR(FS98/FA98*100),"",(FS98/FA98*100))</f>
        <v/>
      </c>
    </row>
    <row r="99" spans="1:215" s="9" customFormat="1" ht="15" hidden="1" customHeight="1">
      <c r="A99" s="60">
        <v>30100058</v>
      </c>
      <c r="B99" s="96"/>
      <c r="C99" s="29" t="s">
        <v>139</v>
      </c>
      <c r="D99" s="5"/>
      <c r="E99" s="22">
        <v>5.05</v>
      </c>
      <c r="F99" s="23">
        <f t="shared" si="88"/>
        <v>0</v>
      </c>
      <c r="G99" s="23"/>
      <c r="H99" s="23">
        <f t="shared" si="8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3">
        <v>0.5</v>
      </c>
      <c r="N99" s="23">
        <f t="shared" si="70"/>
        <v>0</v>
      </c>
      <c r="O99" s="23">
        <f t="shared" si="71"/>
        <v>0.5</v>
      </c>
      <c r="P99" s="23" t="str">
        <f t="shared" si="72"/>
        <v/>
      </c>
      <c r="Q99" s="2">
        <v>0.4</v>
      </c>
      <c r="R99" s="6">
        <f t="shared" si="89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6"/>
        <v/>
      </c>
      <c r="BQ99" s="4" t="str">
        <f t="shared" si="96"/>
        <v/>
      </c>
      <c r="BR99" s="4" t="str">
        <f t="shared" si="96"/>
        <v/>
      </c>
      <c r="BS99" s="4">
        <f t="shared" si="96"/>
        <v>0</v>
      </c>
      <c r="BT99" s="4" t="str">
        <f t="shared" si="96"/>
        <v/>
      </c>
      <c r="BU99" s="4">
        <f t="shared" si="96"/>
        <v>0</v>
      </c>
      <c r="BV99" s="4" t="str">
        <f t="shared" si="96"/>
        <v/>
      </c>
      <c r="BW99" s="4">
        <f t="shared" si="96"/>
        <v>0</v>
      </c>
      <c r="BX99" s="4" t="str">
        <f t="shared" si="96"/>
        <v/>
      </c>
      <c r="BY99" s="4" t="str">
        <f t="shared" si="96"/>
        <v/>
      </c>
      <c r="BZ99" s="4" t="str">
        <f t="shared" si="96"/>
        <v/>
      </c>
      <c r="CA99" s="4" t="str">
        <f t="shared" si="96"/>
        <v/>
      </c>
      <c r="CB99" s="4" t="str">
        <f t="shared" si="96"/>
        <v/>
      </c>
      <c r="CC99" s="4" t="str">
        <f t="shared" si="96"/>
        <v/>
      </c>
      <c r="CD99" s="4" t="str">
        <f t="shared" si="94"/>
        <v/>
      </c>
      <c r="CE99" s="4" t="str">
        <f t="shared" si="94"/>
        <v/>
      </c>
      <c r="CF99" s="4" t="str">
        <f t="shared" si="94"/>
        <v/>
      </c>
      <c r="CG99" s="4" t="str">
        <f t="shared" si="94"/>
        <v/>
      </c>
      <c r="CH99" s="4" t="str">
        <f t="shared" si="94"/>
        <v/>
      </c>
      <c r="CI99" s="4" t="str">
        <f t="shared" si="94"/>
        <v/>
      </c>
      <c r="CJ99" s="4" t="str">
        <f t="shared" si="73"/>
        <v/>
      </c>
      <c r="CK99" s="4" t="str">
        <f t="shared" si="73"/>
        <v/>
      </c>
      <c r="CL99" s="4" t="str">
        <f t="shared" si="73"/>
        <v/>
      </c>
      <c r="CM99" s="4" t="str">
        <f t="shared" si="73"/>
        <v/>
      </c>
      <c r="CN99" s="4" t="str">
        <f t="shared" si="73"/>
        <v/>
      </c>
      <c r="CO99" s="4" t="str">
        <f t="shared" si="73"/>
        <v/>
      </c>
      <c r="CP99" s="4" t="str">
        <f t="shared" si="73"/>
        <v/>
      </c>
      <c r="CQ99" s="4" t="str">
        <f t="shared" si="73"/>
        <v/>
      </c>
      <c r="CR99" s="4" t="str">
        <f t="shared" si="73"/>
        <v/>
      </c>
      <c r="CS99" s="4" t="str">
        <f t="shared" si="73"/>
        <v/>
      </c>
      <c r="CT99" s="4" t="str">
        <f t="shared" si="92"/>
        <v/>
      </c>
      <c r="CU99" s="4" t="str">
        <f t="shared" si="92"/>
        <v/>
      </c>
      <c r="CV99" s="4" t="str">
        <f t="shared" si="92"/>
        <v/>
      </c>
      <c r="CW99" s="4" t="str">
        <f t="shared" si="92"/>
        <v/>
      </c>
      <c r="CX99" s="4" t="str">
        <f t="shared" si="92"/>
        <v/>
      </c>
      <c r="CY99" s="4" t="str">
        <f t="shared" si="92"/>
        <v/>
      </c>
      <c r="CZ99" s="4" t="str">
        <f t="shared" si="92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1">
        <v>30100058</v>
      </c>
      <c r="DF99" s="96"/>
      <c r="DG99" s="29" t="s">
        <v>139</v>
      </c>
      <c r="DH99" s="5">
        <f t="shared" si="86"/>
        <v>0</v>
      </c>
      <c r="DI99" s="24">
        <v>5.05</v>
      </c>
      <c r="DJ99" s="23">
        <f t="shared" si="74"/>
        <v>0</v>
      </c>
      <c r="DK99" s="23">
        <f t="shared" si="87"/>
        <v>0</v>
      </c>
      <c r="DL99" s="23">
        <f t="shared" si="75"/>
        <v>0</v>
      </c>
      <c r="DM99" s="23">
        <f t="shared" si="76"/>
        <v>0</v>
      </c>
      <c r="DN99" s="23">
        <f t="shared" si="77"/>
        <v>0</v>
      </c>
      <c r="DO99" s="23" t="str">
        <f t="shared" si="78"/>
        <v/>
      </c>
      <c r="DP99" s="23" t="str">
        <f t="shared" si="79"/>
        <v/>
      </c>
      <c r="DQ99" s="3">
        <v>0.5</v>
      </c>
      <c r="DR99" s="23">
        <f t="shared" si="80"/>
        <v>0</v>
      </c>
      <c r="DS99" s="23" t="str">
        <f t="shared" si="81"/>
        <v/>
      </c>
      <c r="DT99" s="23" t="str">
        <f t="shared" si="82"/>
        <v/>
      </c>
      <c r="DU99" s="2">
        <v>0.4</v>
      </c>
      <c r="DV99" s="6">
        <f t="shared" si="90"/>
        <v>0</v>
      </c>
      <c r="DW99" s="5">
        <f t="shared" si="98"/>
        <v>0</v>
      </c>
      <c r="DX99" s="5">
        <f t="shared" si="98"/>
        <v>0</v>
      </c>
      <c r="DY99" s="5">
        <f t="shared" si="98"/>
        <v>0</v>
      </c>
      <c r="DZ99" s="5">
        <f t="shared" si="98"/>
        <v>0</v>
      </c>
      <c r="EA99" s="5">
        <f t="shared" si="98"/>
        <v>0</v>
      </c>
      <c r="EB99" s="5">
        <f t="shared" si="98"/>
        <v>0</v>
      </c>
      <c r="EC99" s="5">
        <f t="shared" si="98"/>
        <v>0</v>
      </c>
      <c r="ED99" s="5">
        <f t="shared" si="98"/>
        <v>0</v>
      </c>
      <c r="EE99" s="5">
        <f t="shared" si="98"/>
        <v>0</v>
      </c>
      <c r="EF99" s="54">
        <f t="shared" si="98"/>
        <v>0</v>
      </c>
      <c r="EG99" s="54">
        <f t="shared" si="98"/>
        <v>0</v>
      </c>
      <c r="EH99" s="54">
        <f t="shared" si="98"/>
        <v>0</v>
      </c>
      <c r="EI99" s="54">
        <f t="shared" si="98"/>
        <v>0</v>
      </c>
      <c r="EJ99" s="54">
        <f t="shared" si="98"/>
        <v>0</v>
      </c>
      <c r="EK99" s="54">
        <f t="shared" si="98"/>
        <v>0</v>
      </c>
      <c r="EL99" s="54">
        <f t="shared" si="101"/>
        <v>0</v>
      </c>
      <c r="EM99" s="54">
        <f t="shared" si="101"/>
        <v>0</v>
      </c>
      <c r="EN99" s="54">
        <f t="shared" si="101"/>
        <v>0</v>
      </c>
      <c r="EO99" s="54">
        <f t="shared" si="101"/>
        <v>0</v>
      </c>
      <c r="EP99" s="54">
        <f t="shared" si="101"/>
        <v>0</v>
      </c>
      <c r="EQ99" s="54">
        <f t="shared" si="101"/>
        <v>0</v>
      </c>
      <c r="ER99" s="54">
        <f t="shared" si="101"/>
        <v>0</v>
      </c>
      <c r="ES99" s="54">
        <f t="shared" si="101"/>
        <v>0</v>
      </c>
      <c r="ET99" s="54">
        <f t="shared" si="100"/>
        <v>0</v>
      </c>
      <c r="EU99" s="54">
        <f t="shared" si="100"/>
        <v>0</v>
      </c>
      <c r="EV99" s="54">
        <f t="shared" si="100"/>
        <v>0</v>
      </c>
      <c r="EW99" s="54">
        <f t="shared" si="100"/>
        <v>0</v>
      </c>
      <c r="EX99" s="54">
        <f t="shared" si="100"/>
        <v>0</v>
      </c>
      <c r="EY99" s="54">
        <f t="shared" si="100"/>
        <v>0</v>
      </c>
      <c r="EZ99" s="54">
        <f t="shared" si="100"/>
        <v>0</v>
      </c>
      <c r="FA99" s="54">
        <f t="shared" si="91"/>
        <v>0</v>
      </c>
      <c r="FB99" s="54">
        <f t="shared" si="91"/>
        <v>0</v>
      </c>
      <c r="FC99" s="54">
        <f t="shared" si="91"/>
        <v>0</v>
      </c>
      <c r="FD99" s="54">
        <f t="shared" si="91"/>
        <v>0</v>
      </c>
      <c r="FE99" s="54">
        <f t="shared" si="91"/>
        <v>0</v>
      </c>
      <c r="FF99" s="54">
        <f t="shared" si="91"/>
        <v>0</v>
      </c>
      <c r="FG99" s="54">
        <f t="shared" si="91"/>
        <v>0</v>
      </c>
      <c r="FH99" s="54">
        <f t="shared" si="99"/>
        <v>0</v>
      </c>
      <c r="FI99" s="54">
        <f t="shared" si="99"/>
        <v>0</v>
      </c>
      <c r="FJ99" s="54">
        <f t="shared" si="99"/>
        <v>0</v>
      </c>
      <c r="FK99" s="54">
        <f t="shared" si="99"/>
        <v>0</v>
      </c>
      <c r="FL99" s="54">
        <f t="shared" si="99"/>
        <v>0</v>
      </c>
      <c r="FM99" s="54">
        <f t="shared" si="99"/>
        <v>0</v>
      </c>
      <c r="FN99" s="54">
        <f t="shared" si="99"/>
        <v>0</v>
      </c>
      <c r="FO99" s="54">
        <f t="shared" si="102"/>
        <v>0</v>
      </c>
      <c r="FP99" s="54">
        <f t="shared" si="102"/>
        <v>0</v>
      </c>
      <c r="FQ99" s="54">
        <f t="shared" si="102"/>
        <v>0</v>
      </c>
      <c r="FR99" s="54">
        <f t="shared" si="102"/>
        <v>0</v>
      </c>
      <c r="FS99" s="54">
        <f t="shared" si="102"/>
        <v>0</v>
      </c>
      <c r="FT99" s="4" t="str">
        <f t="shared" si="97"/>
        <v/>
      </c>
      <c r="FU99" s="4" t="str">
        <f t="shared" si="97"/>
        <v/>
      </c>
      <c r="FV99" s="4" t="str">
        <f t="shared" si="97"/>
        <v/>
      </c>
      <c r="FW99" s="4">
        <f t="shared" si="97"/>
        <v>0</v>
      </c>
      <c r="FX99" s="4" t="str">
        <f t="shared" si="97"/>
        <v/>
      </c>
      <c r="FY99" s="4" t="str">
        <f t="shared" si="97"/>
        <v/>
      </c>
      <c r="FZ99" s="4" t="str">
        <f t="shared" si="97"/>
        <v/>
      </c>
      <c r="GA99" s="4">
        <f t="shared" si="97"/>
        <v>0</v>
      </c>
      <c r="GB99" s="4" t="str">
        <f t="shared" si="97"/>
        <v/>
      </c>
      <c r="GC99" s="4" t="str">
        <f t="shared" si="97"/>
        <v/>
      </c>
      <c r="GD99" s="4" t="str">
        <f t="shared" si="97"/>
        <v/>
      </c>
      <c r="GE99" s="4" t="str">
        <f t="shared" si="97"/>
        <v/>
      </c>
      <c r="GF99" s="4" t="str">
        <f t="shared" si="97"/>
        <v/>
      </c>
      <c r="GG99" s="4" t="str">
        <f t="shared" si="97"/>
        <v/>
      </c>
      <c r="GH99" s="4" t="str">
        <f t="shared" si="95"/>
        <v/>
      </c>
      <c r="GI99" s="4" t="str">
        <f t="shared" si="95"/>
        <v/>
      </c>
      <c r="GJ99" s="4" t="str">
        <f t="shared" si="95"/>
        <v/>
      </c>
      <c r="GK99" s="4" t="str">
        <f t="shared" si="95"/>
        <v/>
      </c>
      <c r="GL99" s="4" t="str">
        <f t="shared" si="95"/>
        <v/>
      </c>
      <c r="GM99" s="4" t="str">
        <f t="shared" si="95"/>
        <v/>
      </c>
      <c r="GN99" s="4" t="str">
        <f t="shared" si="84"/>
        <v/>
      </c>
      <c r="GO99" s="4" t="str">
        <f t="shared" si="84"/>
        <v/>
      </c>
      <c r="GP99" s="4" t="str">
        <f t="shared" si="84"/>
        <v/>
      </c>
      <c r="GQ99" s="4" t="str">
        <f t="shared" si="84"/>
        <v/>
      </c>
      <c r="GR99" s="4" t="str">
        <f t="shared" si="84"/>
        <v/>
      </c>
      <c r="GS99" s="4" t="str">
        <f t="shared" si="84"/>
        <v/>
      </c>
      <c r="GT99" s="4" t="str">
        <f t="shared" si="84"/>
        <v/>
      </c>
      <c r="GU99" s="4" t="str">
        <f t="shared" si="84"/>
        <v/>
      </c>
      <c r="GV99" s="4" t="str">
        <f t="shared" si="84"/>
        <v/>
      </c>
      <c r="GW99" s="4" t="str">
        <f t="shared" si="84"/>
        <v/>
      </c>
      <c r="GX99" s="4" t="str">
        <f t="shared" si="93"/>
        <v/>
      </c>
      <c r="GY99" s="4" t="str">
        <f t="shared" si="93"/>
        <v/>
      </c>
      <c r="GZ99" s="4" t="str">
        <f t="shared" si="93"/>
        <v/>
      </c>
      <c r="HA99" s="4" t="str">
        <f t="shared" si="93"/>
        <v/>
      </c>
      <c r="HB99" s="4" t="str">
        <f t="shared" si="93"/>
        <v/>
      </c>
      <c r="HC99" s="4" t="str">
        <f t="shared" si="93"/>
        <v/>
      </c>
      <c r="HD99" s="4" t="str">
        <f t="shared" si="93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30500001</v>
      </c>
      <c r="B100" s="94" t="s">
        <v>201</v>
      </c>
      <c r="C100" s="29" t="s">
        <v>202</v>
      </c>
      <c r="D100" s="5"/>
      <c r="E100" s="22">
        <v>5.07</v>
      </c>
      <c r="F100" s="23">
        <f t="shared" si="88"/>
        <v>0</v>
      </c>
      <c r="G100" s="43"/>
      <c r="H100" s="23">
        <f t="shared" si="8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0.15</v>
      </c>
      <c r="N100" s="23">
        <f t="shared" si="70"/>
        <v>0</v>
      </c>
      <c r="O100" s="23">
        <f t="shared" si="71"/>
        <v>0.15</v>
      </c>
      <c r="P100" s="23" t="str">
        <f t="shared" si="72"/>
        <v/>
      </c>
      <c r="Q100" s="2">
        <v>0.5</v>
      </c>
      <c r="R100" s="6">
        <f t="shared" si="89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6"/>
        <v/>
      </c>
      <c r="BQ100" s="4" t="str">
        <f t="shared" si="96"/>
        <v/>
      </c>
      <c r="BR100" s="4" t="str">
        <f t="shared" si="96"/>
        <v/>
      </c>
      <c r="BS100" s="4">
        <f t="shared" si="96"/>
        <v>0</v>
      </c>
      <c r="BT100" s="4" t="str">
        <f t="shared" si="96"/>
        <v/>
      </c>
      <c r="BU100" s="4">
        <f t="shared" si="96"/>
        <v>0</v>
      </c>
      <c r="BV100" s="4" t="str">
        <f t="shared" si="96"/>
        <v/>
      </c>
      <c r="BW100" s="4">
        <f t="shared" si="96"/>
        <v>0</v>
      </c>
      <c r="BX100" s="4" t="str">
        <f t="shared" si="96"/>
        <v/>
      </c>
      <c r="BY100" s="4" t="str">
        <f t="shared" si="96"/>
        <v/>
      </c>
      <c r="BZ100" s="4" t="str">
        <f t="shared" si="96"/>
        <v/>
      </c>
      <c r="CA100" s="4" t="str">
        <f t="shared" si="96"/>
        <v/>
      </c>
      <c r="CB100" s="4" t="str">
        <f t="shared" si="96"/>
        <v/>
      </c>
      <c r="CC100" s="4" t="str">
        <f t="shared" si="96"/>
        <v/>
      </c>
      <c r="CD100" s="4" t="str">
        <f t="shared" si="94"/>
        <v/>
      </c>
      <c r="CE100" s="4" t="str">
        <f t="shared" si="94"/>
        <v/>
      </c>
      <c r="CF100" s="4" t="str">
        <f t="shared" si="94"/>
        <v/>
      </c>
      <c r="CG100" s="4" t="str">
        <f t="shared" si="94"/>
        <v/>
      </c>
      <c r="CH100" s="4" t="str">
        <f t="shared" si="94"/>
        <v/>
      </c>
      <c r="CI100" s="4" t="str">
        <f t="shared" si="94"/>
        <v/>
      </c>
      <c r="CJ100" s="4" t="str">
        <f t="shared" si="73"/>
        <v/>
      </c>
      <c r="CK100" s="4" t="str">
        <f t="shared" si="73"/>
        <v/>
      </c>
      <c r="CL100" s="4" t="str">
        <f t="shared" si="73"/>
        <v/>
      </c>
      <c r="CM100" s="4" t="str">
        <f t="shared" si="73"/>
        <v/>
      </c>
      <c r="CN100" s="4" t="str">
        <f t="shared" si="73"/>
        <v/>
      </c>
      <c r="CO100" s="4" t="str">
        <f t="shared" si="73"/>
        <v/>
      </c>
      <c r="CP100" s="4" t="str">
        <f t="shared" si="73"/>
        <v/>
      </c>
      <c r="CQ100" s="4" t="str">
        <f t="shared" si="73"/>
        <v/>
      </c>
      <c r="CR100" s="4" t="str">
        <f t="shared" si="73"/>
        <v/>
      </c>
      <c r="CS100" s="4" t="str">
        <f t="shared" si="73"/>
        <v/>
      </c>
      <c r="CT100" s="4" t="str">
        <f t="shared" si="92"/>
        <v/>
      </c>
      <c r="CU100" s="4" t="str">
        <f t="shared" si="92"/>
        <v/>
      </c>
      <c r="CV100" s="4" t="str">
        <f t="shared" si="92"/>
        <v/>
      </c>
      <c r="CW100" s="4" t="str">
        <f t="shared" si="92"/>
        <v/>
      </c>
      <c r="CX100" s="4" t="str">
        <f t="shared" si="92"/>
        <v/>
      </c>
      <c r="CY100" s="4" t="str">
        <f t="shared" si="92"/>
        <v/>
      </c>
      <c r="CZ100" s="4" t="str">
        <f t="shared" si="92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3">
        <v>30500001</v>
      </c>
      <c r="DF100" s="94" t="s">
        <v>201</v>
      </c>
      <c r="DG100" s="29" t="s">
        <v>202</v>
      </c>
      <c r="DH100" s="5">
        <f t="shared" si="86"/>
        <v>0</v>
      </c>
      <c r="DI100" s="22">
        <v>5.07</v>
      </c>
      <c r="DJ100" s="23">
        <f t="shared" si="74"/>
        <v>0</v>
      </c>
      <c r="DK100" s="23">
        <f t="shared" si="87"/>
        <v>0</v>
      </c>
      <c r="DL100" s="23">
        <f t="shared" si="75"/>
        <v>0</v>
      </c>
      <c r="DM100" s="23">
        <f t="shared" si="76"/>
        <v>0</v>
      </c>
      <c r="DN100" s="23">
        <f t="shared" si="77"/>
        <v>0</v>
      </c>
      <c r="DO100" s="23" t="str">
        <f t="shared" si="78"/>
        <v/>
      </c>
      <c r="DP100" s="23" t="str">
        <f t="shared" si="79"/>
        <v/>
      </c>
      <c r="DQ100" s="3">
        <v>0.15</v>
      </c>
      <c r="DR100" s="23">
        <f t="shared" si="80"/>
        <v>0</v>
      </c>
      <c r="DS100" s="23" t="str">
        <f t="shared" si="81"/>
        <v/>
      </c>
      <c r="DT100" s="23" t="str">
        <f t="shared" si="82"/>
        <v/>
      </c>
      <c r="DU100" s="2">
        <v>0.5</v>
      </c>
      <c r="DV100" s="6">
        <f t="shared" si="90"/>
        <v>0</v>
      </c>
      <c r="DW100" s="5">
        <f t="shared" si="98"/>
        <v>0</v>
      </c>
      <c r="DX100" s="5">
        <f t="shared" si="98"/>
        <v>0</v>
      </c>
      <c r="DY100" s="5">
        <f t="shared" si="98"/>
        <v>0</v>
      </c>
      <c r="DZ100" s="5">
        <f t="shared" si="98"/>
        <v>0</v>
      </c>
      <c r="EA100" s="5">
        <f t="shared" si="98"/>
        <v>0</v>
      </c>
      <c r="EB100" s="5">
        <f t="shared" si="98"/>
        <v>0</v>
      </c>
      <c r="EC100" s="5">
        <f t="shared" si="98"/>
        <v>0</v>
      </c>
      <c r="ED100" s="5">
        <f t="shared" si="98"/>
        <v>0</v>
      </c>
      <c r="EE100" s="5">
        <f t="shared" si="98"/>
        <v>0</v>
      </c>
      <c r="EF100" s="54">
        <f t="shared" si="98"/>
        <v>0</v>
      </c>
      <c r="EG100" s="54">
        <f t="shared" si="98"/>
        <v>0</v>
      </c>
      <c r="EH100" s="54">
        <f t="shared" si="98"/>
        <v>0</v>
      </c>
      <c r="EI100" s="54">
        <f t="shared" si="98"/>
        <v>0</v>
      </c>
      <c r="EJ100" s="54">
        <f t="shared" si="98"/>
        <v>0</v>
      </c>
      <c r="EK100" s="54">
        <f t="shared" si="98"/>
        <v>0</v>
      </c>
      <c r="EL100" s="54">
        <f t="shared" si="101"/>
        <v>0</v>
      </c>
      <c r="EM100" s="54">
        <f t="shared" si="101"/>
        <v>0</v>
      </c>
      <c r="EN100" s="54">
        <f t="shared" si="101"/>
        <v>0</v>
      </c>
      <c r="EO100" s="54">
        <f t="shared" si="101"/>
        <v>0</v>
      </c>
      <c r="EP100" s="54">
        <f t="shared" si="101"/>
        <v>0</v>
      </c>
      <c r="EQ100" s="54">
        <f t="shared" si="101"/>
        <v>0</v>
      </c>
      <c r="ER100" s="54">
        <f t="shared" si="101"/>
        <v>0</v>
      </c>
      <c r="ES100" s="54">
        <f t="shared" si="101"/>
        <v>0</v>
      </c>
      <c r="ET100" s="54">
        <f t="shared" si="100"/>
        <v>0</v>
      </c>
      <c r="EU100" s="54">
        <f t="shared" si="100"/>
        <v>0</v>
      </c>
      <c r="EV100" s="54">
        <f t="shared" si="100"/>
        <v>0</v>
      </c>
      <c r="EW100" s="54">
        <f t="shared" si="100"/>
        <v>0</v>
      </c>
      <c r="EX100" s="54">
        <f t="shared" si="100"/>
        <v>0</v>
      </c>
      <c r="EY100" s="54">
        <f t="shared" si="100"/>
        <v>0</v>
      </c>
      <c r="EZ100" s="54">
        <f t="shared" si="100"/>
        <v>0</v>
      </c>
      <c r="FA100" s="54">
        <f t="shared" si="91"/>
        <v>0</v>
      </c>
      <c r="FB100" s="54">
        <f t="shared" si="91"/>
        <v>0</v>
      </c>
      <c r="FC100" s="54">
        <f t="shared" si="91"/>
        <v>0</v>
      </c>
      <c r="FD100" s="54">
        <f t="shared" si="91"/>
        <v>0</v>
      </c>
      <c r="FE100" s="54">
        <f t="shared" si="91"/>
        <v>0</v>
      </c>
      <c r="FF100" s="54">
        <f t="shared" si="91"/>
        <v>0</v>
      </c>
      <c r="FG100" s="54">
        <f t="shared" si="91"/>
        <v>0</v>
      </c>
      <c r="FH100" s="54">
        <f t="shared" si="99"/>
        <v>0</v>
      </c>
      <c r="FI100" s="54">
        <f t="shared" si="99"/>
        <v>0</v>
      </c>
      <c r="FJ100" s="54">
        <f t="shared" si="99"/>
        <v>0</v>
      </c>
      <c r="FK100" s="54">
        <f t="shared" si="99"/>
        <v>0</v>
      </c>
      <c r="FL100" s="54">
        <f t="shared" si="99"/>
        <v>0</v>
      </c>
      <c r="FM100" s="54">
        <f t="shared" si="99"/>
        <v>0</v>
      </c>
      <c r="FN100" s="54">
        <f t="shared" si="99"/>
        <v>0</v>
      </c>
      <c r="FO100" s="54">
        <f t="shared" si="102"/>
        <v>0</v>
      </c>
      <c r="FP100" s="54">
        <f t="shared" si="102"/>
        <v>0</v>
      </c>
      <c r="FQ100" s="54">
        <f t="shared" si="102"/>
        <v>0</v>
      </c>
      <c r="FR100" s="54">
        <f t="shared" si="102"/>
        <v>0</v>
      </c>
      <c r="FS100" s="54">
        <f t="shared" si="102"/>
        <v>0</v>
      </c>
      <c r="FT100" s="4" t="str">
        <f t="shared" si="97"/>
        <v/>
      </c>
      <c r="FU100" s="4" t="str">
        <f t="shared" si="97"/>
        <v/>
      </c>
      <c r="FV100" s="4" t="str">
        <f t="shared" si="97"/>
        <v/>
      </c>
      <c r="FW100" s="4">
        <f t="shared" si="97"/>
        <v>0</v>
      </c>
      <c r="FX100" s="4" t="str">
        <f t="shared" si="97"/>
        <v/>
      </c>
      <c r="FY100" s="4" t="str">
        <f t="shared" si="97"/>
        <v/>
      </c>
      <c r="FZ100" s="4" t="str">
        <f t="shared" si="97"/>
        <v/>
      </c>
      <c r="GA100" s="4">
        <f t="shared" si="97"/>
        <v>0</v>
      </c>
      <c r="GB100" s="4" t="str">
        <f t="shared" si="97"/>
        <v/>
      </c>
      <c r="GC100" s="4" t="str">
        <f t="shared" si="97"/>
        <v/>
      </c>
      <c r="GD100" s="4" t="str">
        <f t="shared" si="97"/>
        <v/>
      </c>
      <c r="GE100" s="4" t="str">
        <f t="shared" si="97"/>
        <v/>
      </c>
      <c r="GF100" s="4" t="str">
        <f t="shared" si="97"/>
        <v/>
      </c>
      <c r="GG100" s="4" t="str">
        <f t="shared" si="97"/>
        <v/>
      </c>
      <c r="GH100" s="4" t="str">
        <f t="shared" si="95"/>
        <v/>
      </c>
      <c r="GI100" s="4" t="str">
        <f t="shared" si="95"/>
        <v/>
      </c>
      <c r="GJ100" s="4" t="str">
        <f t="shared" si="95"/>
        <v/>
      </c>
      <c r="GK100" s="4" t="str">
        <f t="shared" si="95"/>
        <v/>
      </c>
      <c r="GL100" s="4" t="str">
        <f t="shared" si="95"/>
        <v/>
      </c>
      <c r="GM100" s="4" t="str">
        <f t="shared" si="95"/>
        <v/>
      </c>
      <c r="GN100" s="4" t="str">
        <f t="shared" si="84"/>
        <v/>
      </c>
      <c r="GO100" s="4" t="str">
        <f t="shared" si="84"/>
        <v/>
      </c>
      <c r="GP100" s="4" t="str">
        <f t="shared" si="84"/>
        <v/>
      </c>
      <c r="GQ100" s="4" t="str">
        <f t="shared" si="84"/>
        <v/>
      </c>
      <c r="GR100" s="4" t="str">
        <f t="shared" si="84"/>
        <v/>
      </c>
      <c r="GS100" s="4" t="str">
        <f t="shared" si="84"/>
        <v/>
      </c>
      <c r="GT100" s="4" t="str">
        <f t="shared" si="84"/>
        <v/>
      </c>
      <c r="GU100" s="4" t="str">
        <f t="shared" si="84"/>
        <v/>
      </c>
      <c r="GV100" s="4" t="str">
        <f t="shared" si="84"/>
        <v/>
      </c>
      <c r="GW100" s="4" t="str">
        <f t="shared" si="84"/>
        <v/>
      </c>
      <c r="GX100" s="4" t="str">
        <f t="shared" si="93"/>
        <v/>
      </c>
      <c r="GY100" s="4" t="str">
        <f t="shared" si="93"/>
        <v/>
      </c>
      <c r="GZ100" s="4" t="str">
        <f t="shared" si="93"/>
        <v/>
      </c>
      <c r="HA100" s="4" t="str">
        <f t="shared" si="93"/>
        <v/>
      </c>
      <c r="HB100" s="4" t="str">
        <f t="shared" si="93"/>
        <v/>
      </c>
      <c r="HC100" s="4" t="str">
        <f t="shared" si="93"/>
        <v/>
      </c>
      <c r="HD100" s="4" t="str">
        <f t="shared" si="93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30500002</v>
      </c>
      <c r="B101" s="95"/>
      <c r="C101" s="29" t="s">
        <v>203</v>
      </c>
      <c r="D101" s="5"/>
      <c r="E101" s="22">
        <v>5.07</v>
      </c>
      <c r="F101" s="23">
        <f t="shared" si="88"/>
        <v>0</v>
      </c>
      <c r="G101" s="43"/>
      <c r="H101" s="23">
        <f t="shared" si="8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0.15</v>
      </c>
      <c r="N101" s="23">
        <f t="shared" si="70"/>
        <v>0</v>
      </c>
      <c r="O101" s="23">
        <f t="shared" si="71"/>
        <v>0.15</v>
      </c>
      <c r="P101" s="23" t="str">
        <f t="shared" si="72"/>
        <v/>
      </c>
      <c r="Q101" s="2">
        <v>0.5</v>
      </c>
      <c r="R101" s="6">
        <f t="shared" si="89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6"/>
        <v/>
      </c>
      <c r="BQ101" s="4" t="str">
        <f t="shared" si="96"/>
        <v/>
      </c>
      <c r="BR101" s="4" t="str">
        <f t="shared" si="96"/>
        <v/>
      </c>
      <c r="BS101" s="4">
        <f t="shared" si="96"/>
        <v>0</v>
      </c>
      <c r="BT101" s="4" t="str">
        <f t="shared" si="96"/>
        <v/>
      </c>
      <c r="BU101" s="4">
        <f t="shared" si="96"/>
        <v>0</v>
      </c>
      <c r="BV101" s="4" t="str">
        <f t="shared" si="96"/>
        <v/>
      </c>
      <c r="BW101" s="4">
        <f t="shared" si="96"/>
        <v>0</v>
      </c>
      <c r="BX101" s="4" t="str">
        <f t="shared" si="96"/>
        <v/>
      </c>
      <c r="BY101" s="4" t="str">
        <f t="shared" si="96"/>
        <v/>
      </c>
      <c r="BZ101" s="4" t="str">
        <f t="shared" si="96"/>
        <v/>
      </c>
      <c r="CA101" s="4" t="str">
        <f t="shared" si="96"/>
        <v/>
      </c>
      <c r="CB101" s="4" t="str">
        <f t="shared" si="96"/>
        <v/>
      </c>
      <c r="CC101" s="4" t="str">
        <f t="shared" si="96"/>
        <v/>
      </c>
      <c r="CD101" s="4" t="str">
        <f t="shared" si="94"/>
        <v/>
      </c>
      <c r="CE101" s="4" t="str">
        <f t="shared" si="94"/>
        <v/>
      </c>
      <c r="CF101" s="4" t="str">
        <f t="shared" si="94"/>
        <v/>
      </c>
      <c r="CG101" s="4" t="str">
        <f t="shared" si="94"/>
        <v/>
      </c>
      <c r="CH101" s="4" t="str">
        <f t="shared" si="94"/>
        <v/>
      </c>
      <c r="CI101" s="4" t="str">
        <f t="shared" si="94"/>
        <v/>
      </c>
      <c r="CJ101" s="4" t="str">
        <f t="shared" si="73"/>
        <v/>
      </c>
      <c r="CK101" s="4" t="str">
        <f t="shared" si="73"/>
        <v/>
      </c>
      <c r="CL101" s="4" t="str">
        <f t="shared" si="73"/>
        <v/>
      </c>
      <c r="CM101" s="4" t="str">
        <f t="shared" si="73"/>
        <v/>
      </c>
      <c r="CN101" s="4" t="str">
        <f t="shared" si="73"/>
        <v/>
      </c>
      <c r="CO101" s="4" t="str">
        <f t="shared" si="73"/>
        <v/>
      </c>
      <c r="CP101" s="4" t="str">
        <f t="shared" si="73"/>
        <v/>
      </c>
      <c r="CQ101" s="4" t="str">
        <f t="shared" si="73"/>
        <v/>
      </c>
      <c r="CR101" s="4" t="str">
        <f t="shared" si="73"/>
        <v/>
      </c>
      <c r="CS101" s="4" t="str">
        <f t="shared" si="73"/>
        <v/>
      </c>
      <c r="CT101" s="4" t="str">
        <f t="shared" si="92"/>
        <v/>
      </c>
      <c r="CU101" s="4" t="str">
        <f t="shared" si="92"/>
        <v/>
      </c>
      <c r="CV101" s="4" t="str">
        <f t="shared" si="92"/>
        <v/>
      </c>
      <c r="CW101" s="4" t="str">
        <f t="shared" si="92"/>
        <v/>
      </c>
      <c r="CX101" s="4" t="str">
        <f t="shared" si="92"/>
        <v/>
      </c>
      <c r="CY101" s="4" t="str">
        <f t="shared" si="92"/>
        <v/>
      </c>
      <c r="CZ101" s="4" t="str">
        <f t="shared" si="92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3">
        <v>30500002</v>
      </c>
      <c r="DF101" s="95"/>
      <c r="DG101" s="29" t="s">
        <v>203</v>
      </c>
      <c r="DH101" s="5">
        <f t="shared" si="86"/>
        <v>0</v>
      </c>
      <c r="DI101" s="22">
        <v>5.07</v>
      </c>
      <c r="DJ101" s="23">
        <f t="shared" si="74"/>
        <v>0</v>
      </c>
      <c r="DK101" s="23">
        <f t="shared" si="87"/>
        <v>0</v>
      </c>
      <c r="DL101" s="23">
        <f t="shared" si="75"/>
        <v>0</v>
      </c>
      <c r="DM101" s="23">
        <f t="shared" si="76"/>
        <v>0</v>
      </c>
      <c r="DN101" s="23">
        <f t="shared" si="77"/>
        <v>0</v>
      </c>
      <c r="DO101" s="23" t="str">
        <f t="shared" si="78"/>
        <v/>
      </c>
      <c r="DP101" s="23" t="str">
        <f t="shared" si="79"/>
        <v/>
      </c>
      <c r="DQ101" s="3">
        <v>0.15</v>
      </c>
      <c r="DR101" s="23">
        <f t="shared" si="80"/>
        <v>0</v>
      </c>
      <c r="DS101" s="23" t="str">
        <f t="shared" si="81"/>
        <v/>
      </c>
      <c r="DT101" s="23" t="str">
        <f t="shared" si="82"/>
        <v/>
      </c>
      <c r="DU101" s="2">
        <v>0.5</v>
      </c>
      <c r="DV101" s="6">
        <f t="shared" si="90"/>
        <v>0</v>
      </c>
      <c r="DW101" s="5">
        <f t="shared" si="98"/>
        <v>0</v>
      </c>
      <c r="DX101" s="5">
        <f t="shared" si="98"/>
        <v>0</v>
      </c>
      <c r="DY101" s="5">
        <f t="shared" si="98"/>
        <v>0</v>
      </c>
      <c r="DZ101" s="5">
        <f t="shared" si="98"/>
        <v>0</v>
      </c>
      <c r="EA101" s="5">
        <f t="shared" si="98"/>
        <v>0</v>
      </c>
      <c r="EB101" s="5">
        <f t="shared" si="98"/>
        <v>0</v>
      </c>
      <c r="EC101" s="5">
        <f t="shared" si="98"/>
        <v>0</v>
      </c>
      <c r="ED101" s="5">
        <f t="shared" si="98"/>
        <v>0</v>
      </c>
      <c r="EE101" s="5">
        <f t="shared" si="98"/>
        <v>0</v>
      </c>
      <c r="EF101" s="54">
        <f t="shared" si="98"/>
        <v>0</v>
      </c>
      <c r="EG101" s="54">
        <f t="shared" si="98"/>
        <v>0</v>
      </c>
      <c r="EH101" s="54">
        <f t="shared" si="98"/>
        <v>0</v>
      </c>
      <c r="EI101" s="54">
        <f t="shared" si="98"/>
        <v>0</v>
      </c>
      <c r="EJ101" s="54">
        <f t="shared" si="98"/>
        <v>0</v>
      </c>
      <c r="EK101" s="54">
        <f t="shared" ref="EK101:EK164" si="105">AG101+AG252</f>
        <v>0</v>
      </c>
      <c r="EL101" s="54">
        <f t="shared" si="101"/>
        <v>0</v>
      </c>
      <c r="EM101" s="54">
        <f t="shared" si="101"/>
        <v>0</v>
      </c>
      <c r="EN101" s="54">
        <f t="shared" si="101"/>
        <v>0</v>
      </c>
      <c r="EO101" s="54">
        <f t="shared" si="101"/>
        <v>0</v>
      </c>
      <c r="EP101" s="54">
        <f t="shared" si="101"/>
        <v>0</v>
      </c>
      <c r="EQ101" s="54">
        <f t="shared" si="101"/>
        <v>0</v>
      </c>
      <c r="ER101" s="54">
        <f t="shared" si="101"/>
        <v>0</v>
      </c>
      <c r="ES101" s="54">
        <f t="shared" si="101"/>
        <v>0</v>
      </c>
      <c r="ET101" s="54">
        <f t="shared" si="100"/>
        <v>0</v>
      </c>
      <c r="EU101" s="54">
        <f t="shared" si="100"/>
        <v>0</v>
      </c>
      <c r="EV101" s="54">
        <f t="shared" si="100"/>
        <v>0</v>
      </c>
      <c r="EW101" s="54">
        <f t="shared" si="100"/>
        <v>0</v>
      </c>
      <c r="EX101" s="54">
        <f t="shared" si="100"/>
        <v>0</v>
      </c>
      <c r="EY101" s="54">
        <f t="shared" si="100"/>
        <v>0</v>
      </c>
      <c r="EZ101" s="54">
        <f t="shared" si="100"/>
        <v>0</v>
      </c>
      <c r="FA101" s="54">
        <f t="shared" si="91"/>
        <v>0</v>
      </c>
      <c r="FB101" s="54">
        <f t="shared" si="91"/>
        <v>0</v>
      </c>
      <c r="FC101" s="54">
        <f t="shared" si="91"/>
        <v>0</v>
      </c>
      <c r="FD101" s="54">
        <f t="shared" si="91"/>
        <v>0</v>
      </c>
      <c r="FE101" s="54">
        <f t="shared" si="91"/>
        <v>0</v>
      </c>
      <c r="FF101" s="54">
        <f t="shared" si="91"/>
        <v>0</v>
      </c>
      <c r="FG101" s="54">
        <f t="shared" si="91"/>
        <v>0</v>
      </c>
      <c r="FH101" s="54">
        <f t="shared" si="99"/>
        <v>0</v>
      </c>
      <c r="FI101" s="54">
        <f t="shared" si="99"/>
        <v>0</v>
      </c>
      <c r="FJ101" s="54">
        <f t="shared" si="99"/>
        <v>0</v>
      </c>
      <c r="FK101" s="54">
        <f t="shared" si="99"/>
        <v>0</v>
      </c>
      <c r="FL101" s="54">
        <f t="shared" si="99"/>
        <v>0</v>
      </c>
      <c r="FM101" s="54">
        <f t="shared" si="99"/>
        <v>0</v>
      </c>
      <c r="FN101" s="54">
        <f t="shared" si="99"/>
        <v>0</v>
      </c>
      <c r="FO101" s="54">
        <f t="shared" si="102"/>
        <v>0</v>
      </c>
      <c r="FP101" s="54">
        <f t="shared" si="102"/>
        <v>0</v>
      </c>
      <c r="FQ101" s="54">
        <f t="shared" si="102"/>
        <v>0</v>
      </c>
      <c r="FR101" s="54">
        <f t="shared" si="102"/>
        <v>0</v>
      </c>
      <c r="FS101" s="54">
        <f t="shared" si="102"/>
        <v>0</v>
      </c>
      <c r="FT101" s="4" t="str">
        <f t="shared" si="97"/>
        <v/>
      </c>
      <c r="FU101" s="4" t="str">
        <f t="shared" si="97"/>
        <v/>
      </c>
      <c r="FV101" s="4" t="str">
        <f t="shared" si="97"/>
        <v/>
      </c>
      <c r="FW101" s="4">
        <f t="shared" si="97"/>
        <v>0</v>
      </c>
      <c r="FX101" s="4" t="str">
        <f t="shared" si="97"/>
        <v/>
      </c>
      <c r="FY101" s="4" t="str">
        <f t="shared" si="97"/>
        <v/>
      </c>
      <c r="FZ101" s="4" t="str">
        <f t="shared" si="97"/>
        <v/>
      </c>
      <c r="GA101" s="4">
        <f t="shared" si="97"/>
        <v>0</v>
      </c>
      <c r="GB101" s="4" t="str">
        <f t="shared" si="97"/>
        <v/>
      </c>
      <c r="GC101" s="4" t="str">
        <f t="shared" si="97"/>
        <v/>
      </c>
      <c r="GD101" s="4" t="str">
        <f t="shared" si="97"/>
        <v/>
      </c>
      <c r="GE101" s="4" t="str">
        <f t="shared" si="97"/>
        <v/>
      </c>
      <c r="GF101" s="4" t="str">
        <f t="shared" si="97"/>
        <v/>
      </c>
      <c r="GG101" s="4" t="str">
        <f t="shared" si="97"/>
        <v/>
      </c>
      <c r="GH101" s="4" t="str">
        <f t="shared" si="95"/>
        <v/>
      </c>
      <c r="GI101" s="4" t="str">
        <f t="shared" si="95"/>
        <v/>
      </c>
      <c r="GJ101" s="4" t="str">
        <f t="shared" si="95"/>
        <v/>
      </c>
      <c r="GK101" s="4" t="str">
        <f t="shared" si="95"/>
        <v/>
      </c>
      <c r="GL101" s="4" t="str">
        <f t="shared" si="95"/>
        <v/>
      </c>
      <c r="GM101" s="4" t="str">
        <f t="shared" si="95"/>
        <v/>
      </c>
      <c r="GN101" s="4" t="str">
        <f t="shared" si="84"/>
        <v/>
      </c>
      <c r="GO101" s="4" t="str">
        <f t="shared" si="84"/>
        <v/>
      </c>
      <c r="GP101" s="4" t="str">
        <f t="shared" si="84"/>
        <v/>
      </c>
      <c r="GQ101" s="4" t="str">
        <f t="shared" si="84"/>
        <v/>
      </c>
      <c r="GR101" s="4" t="str">
        <f t="shared" si="84"/>
        <v/>
      </c>
      <c r="GS101" s="4" t="str">
        <f t="shared" si="84"/>
        <v/>
      </c>
      <c r="GT101" s="4" t="str">
        <f t="shared" si="84"/>
        <v/>
      </c>
      <c r="GU101" s="4" t="str">
        <f t="shared" si="84"/>
        <v/>
      </c>
      <c r="GV101" s="4" t="str">
        <f t="shared" si="84"/>
        <v/>
      </c>
      <c r="GW101" s="4" t="str">
        <f t="shared" si="84"/>
        <v/>
      </c>
      <c r="GX101" s="4" t="str">
        <f t="shared" si="93"/>
        <v/>
      </c>
      <c r="GY101" s="4" t="str">
        <f t="shared" si="93"/>
        <v/>
      </c>
      <c r="GZ101" s="4" t="str">
        <f t="shared" si="93"/>
        <v/>
      </c>
      <c r="HA101" s="4" t="str">
        <f t="shared" si="93"/>
        <v/>
      </c>
      <c r="HB101" s="4" t="str">
        <f t="shared" si="93"/>
        <v/>
      </c>
      <c r="HC101" s="4" t="str">
        <f t="shared" si="93"/>
        <v/>
      </c>
      <c r="HD101" s="4" t="str">
        <f t="shared" si="93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30500003</v>
      </c>
      <c r="B102" s="95"/>
      <c r="C102" s="29" t="s">
        <v>204</v>
      </c>
      <c r="D102" s="5"/>
      <c r="E102" s="22">
        <v>5.07</v>
      </c>
      <c r="F102" s="23">
        <f t="shared" si="88"/>
        <v>0</v>
      </c>
      <c r="G102" s="43"/>
      <c r="H102" s="23">
        <f t="shared" si="8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0.15</v>
      </c>
      <c r="N102" s="23">
        <f t="shared" si="70"/>
        <v>0</v>
      </c>
      <c r="O102" s="23">
        <f t="shared" si="71"/>
        <v>0.15</v>
      </c>
      <c r="P102" s="23" t="str">
        <f t="shared" si="72"/>
        <v/>
      </c>
      <c r="Q102" s="2">
        <v>0.5</v>
      </c>
      <c r="R102" s="6">
        <f t="shared" si="89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6"/>
        <v/>
      </c>
      <c r="BQ102" s="4" t="str">
        <f t="shared" si="96"/>
        <v/>
      </c>
      <c r="BR102" s="4" t="str">
        <f t="shared" si="96"/>
        <v/>
      </c>
      <c r="BS102" s="4">
        <f t="shared" si="96"/>
        <v>0</v>
      </c>
      <c r="BT102" s="4" t="str">
        <f t="shared" si="96"/>
        <v/>
      </c>
      <c r="BU102" s="4">
        <f t="shared" si="96"/>
        <v>0</v>
      </c>
      <c r="BV102" s="4" t="str">
        <f t="shared" si="96"/>
        <v/>
      </c>
      <c r="BW102" s="4">
        <f t="shared" si="96"/>
        <v>0</v>
      </c>
      <c r="BX102" s="4" t="str">
        <f t="shared" si="96"/>
        <v/>
      </c>
      <c r="BY102" s="4" t="str">
        <f t="shared" si="96"/>
        <v/>
      </c>
      <c r="BZ102" s="4" t="str">
        <f t="shared" si="96"/>
        <v/>
      </c>
      <c r="CA102" s="4" t="str">
        <f t="shared" si="96"/>
        <v/>
      </c>
      <c r="CB102" s="4" t="str">
        <f t="shared" si="96"/>
        <v/>
      </c>
      <c r="CC102" s="4" t="str">
        <f t="shared" si="96"/>
        <v/>
      </c>
      <c r="CD102" s="4" t="str">
        <f t="shared" si="94"/>
        <v/>
      </c>
      <c r="CE102" s="4" t="str">
        <f t="shared" si="94"/>
        <v/>
      </c>
      <c r="CF102" s="4" t="str">
        <f t="shared" si="94"/>
        <v/>
      </c>
      <c r="CG102" s="4" t="str">
        <f t="shared" si="94"/>
        <v/>
      </c>
      <c r="CH102" s="4" t="str">
        <f t="shared" si="94"/>
        <v/>
      </c>
      <c r="CI102" s="4" t="str">
        <f t="shared" si="94"/>
        <v/>
      </c>
      <c r="CJ102" s="4" t="str">
        <f t="shared" si="73"/>
        <v/>
      </c>
      <c r="CK102" s="4" t="str">
        <f t="shared" si="73"/>
        <v/>
      </c>
      <c r="CL102" s="4" t="str">
        <f t="shared" si="73"/>
        <v/>
      </c>
      <c r="CM102" s="4" t="str">
        <f t="shared" si="73"/>
        <v/>
      </c>
      <c r="CN102" s="4" t="str">
        <f t="shared" si="73"/>
        <v/>
      </c>
      <c r="CO102" s="4" t="str">
        <f t="shared" si="73"/>
        <v/>
      </c>
      <c r="CP102" s="4" t="str">
        <f t="shared" si="73"/>
        <v/>
      </c>
      <c r="CQ102" s="4" t="str">
        <f t="shared" si="73"/>
        <v/>
      </c>
      <c r="CR102" s="4" t="str">
        <f t="shared" si="73"/>
        <v/>
      </c>
      <c r="CS102" s="4" t="str">
        <f t="shared" si="73"/>
        <v/>
      </c>
      <c r="CT102" s="4" t="str">
        <f t="shared" si="92"/>
        <v/>
      </c>
      <c r="CU102" s="4" t="str">
        <f t="shared" si="92"/>
        <v/>
      </c>
      <c r="CV102" s="4" t="str">
        <f t="shared" si="92"/>
        <v/>
      </c>
      <c r="CW102" s="4" t="str">
        <f t="shared" si="92"/>
        <v/>
      </c>
      <c r="CX102" s="4" t="str">
        <f t="shared" si="92"/>
        <v/>
      </c>
      <c r="CY102" s="4" t="str">
        <f t="shared" si="92"/>
        <v/>
      </c>
      <c r="CZ102" s="4" t="str">
        <f t="shared" si="92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3">
        <v>30500003</v>
      </c>
      <c r="DF102" s="95"/>
      <c r="DG102" s="29" t="s">
        <v>204</v>
      </c>
      <c r="DH102" s="5">
        <f t="shared" si="86"/>
        <v>0</v>
      </c>
      <c r="DI102" s="22">
        <v>5.07</v>
      </c>
      <c r="DJ102" s="23">
        <f t="shared" si="74"/>
        <v>0</v>
      </c>
      <c r="DK102" s="23">
        <f t="shared" si="87"/>
        <v>0</v>
      </c>
      <c r="DL102" s="23">
        <f t="shared" si="75"/>
        <v>0</v>
      </c>
      <c r="DM102" s="23">
        <f t="shared" si="76"/>
        <v>0</v>
      </c>
      <c r="DN102" s="23">
        <f t="shared" si="77"/>
        <v>0</v>
      </c>
      <c r="DO102" s="23" t="str">
        <f t="shared" si="78"/>
        <v/>
      </c>
      <c r="DP102" s="23" t="str">
        <f t="shared" si="79"/>
        <v/>
      </c>
      <c r="DQ102" s="3">
        <v>0.15</v>
      </c>
      <c r="DR102" s="23">
        <f t="shared" si="80"/>
        <v>0</v>
      </c>
      <c r="DS102" s="23" t="str">
        <f t="shared" si="81"/>
        <v/>
      </c>
      <c r="DT102" s="23" t="str">
        <f t="shared" si="82"/>
        <v/>
      </c>
      <c r="DU102" s="2">
        <v>0.5</v>
      </c>
      <c r="DV102" s="6">
        <f t="shared" si="90"/>
        <v>0</v>
      </c>
      <c r="DW102" s="5">
        <f t="shared" ref="DW102:EL165" si="106">S102+S253</f>
        <v>0</v>
      </c>
      <c r="DX102" s="5">
        <f t="shared" si="106"/>
        <v>0</v>
      </c>
      <c r="DY102" s="5">
        <f t="shared" si="106"/>
        <v>0</v>
      </c>
      <c r="DZ102" s="5">
        <f t="shared" si="106"/>
        <v>0</v>
      </c>
      <c r="EA102" s="5">
        <f t="shared" si="106"/>
        <v>0</v>
      </c>
      <c r="EB102" s="5">
        <f t="shared" si="106"/>
        <v>0</v>
      </c>
      <c r="EC102" s="5">
        <f t="shared" si="106"/>
        <v>0</v>
      </c>
      <c r="ED102" s="5">
        <f t="shared" si="106"/>
        <v>0</v>
      </c>
      <c r="EE102" s="5">
        <f t="shared" si="106"/>
        <v>0</v>
      </c>
      <c r="EF102" s="54">
        <f t="shared" si="106"/>
        <v>0</v>
      </c>
      <c r="EG102" s="54">
        <f t="shared" si="106"/>
        <v>0</v>
      </c>
      <c r="EH102" s="54">
        <f t="shared" si="106"/>
        <v>0</v>
      </c>
      <c r="EI102" s="54">
        <f t="shared" si="106"/>
        <v>0</v>
      </c>
      <c r="EJ102" s="54">
        <f t="shared" si="106"/>
        <v>0</v>
      </c>
      <c r="EK102" s="54">
        <f t="shared" si="106"/>
        <v>0</v>
      </c>
      <c r="EL102" s="54">
        <f t="shared" si="101"/>
        <v>0</v>
      </c>
      <c r="EM102" s="54">
        <f t="shared" si="101"/>
        <v>0</v>
      </c>
      <c r="EN102" s="54">
        <f t="shared" si="101"/>
        <v>0</v>
      </c>
      <c r="EO102" s="54">
        <f t="shared" si="101"/>
        <v>0</v>
      </c>
      <c r="EP102" s="54">
        <f t="shared" si="101"/>
        <v>0</v>
      </c>
      <c r="EQ102" s="54">
        <f t="shared" si="101"/>
        <v>0</v>
      </c>
      <c r="ER102" s="54">
        <f t="shared" si="101"/>
        <v>0</v>
      </c>
      <c r="ES102" s="54">
        <f t="shared" si="101"/>
        <v>0</v>
      </c>
      <c r="ET102" s="54">
        <f t="shared" si="100"/>
        <v>0</v>
      </c>
      <c r="EU102" s="54">
        <f t="shared" si="100"/>
        <v>0</v>
      </c>
      <c r="EV102" s="54">
        <f t="shared" si="100"/>
        <v>0</v>
      </c>
      <c r="EW102" s="54">
        <f t="shared" si="100"/>
        <v>0</v>
      </c>
      <c r="EX102" s="54">
        <f t="shared" si="100"/>
        <v>0</v>
      </c>
      <c r="EY102" s="54">
        <f t="shared" si="100"/>
        <v>0</v>
      </c>
      <c r="EZ102" s="54">
        <f t="shared" si="100"/>
        <v>0</v>
      </c>
      <c r="FA102" s="54">
        <f t="shared" si="91"/>
        <v>0</v>
      </c>
      <c r="FB102" s="54">
        <f t="shared" si="91"/>
        <v>0</v>
      </c>
      <c r="FC102" s="54">
        <f t="shared" si="91"/>
        <v>0</v>
      </c>
      <c r="FD102" s="54">
        <f t="shared" si="91"/>
        <v>0</v>
      </c>
      <c r="FE102" s="54">
        <f t="shared" si="91"/>
        <v>0</v>
      </c>
      <c r="FF102" s="54">
        <f t="shared" si="91"/>
        <v>0</v>
      </c>
      <c r="FG102" s="54">
        <f t="shared" si="91"/>
        <v>0</v>
      </c>
      <c r="FH102" s="54">
        <f t="shared" si="99"/>
        <v>0</v>
      </c>
      <c r="FI102" s="54">
        <f t="shared" si="99"/>
        <v>0</v>
      </c>
      <c r="FJ102" s="54">
        <f t="shared" si="99"/>
        <v>0</v>
      </c>
      <c r="FK102" s="54">
        <f t="shared" si="99"/>
        <v>0</v>
      </c>
      <c r="FL102" s="54">
        <f t="shared" si="99"/>
        <v>0</v>
      </c>
      <c r="FM102" s="54">
        <f t="shared" si="99"/>
        <v>0</v>
      </c>
      <c r="FN102" s="54">
        <f t="shared" si="99"/>
        <v>0</v>
      </c>
      <c r="FO102" s="54">
        <f t="shared" si="102"/>
        <v>0</v>
      </c>
      <c r="FP102" s="54">
        <f t="shared" si="102"/>
        <v>0</v>
      </c>
      <c r="FQ102" s="54">
        <f t="shared" si="102"/>
        <v>0</v>
      </c>
      <c r="FR102" s="54">
        <f t="shared" si="102"/>
        <v>0</v>
      </c>
      <c r="FS102" s="54">
        <f t="shared" si="102"/>
        <v>0</v>
      </c>
      <c r="FT102" s="4" t="str">
        <f t="shared" si="97"/>
        <v/>
      </c>
      <c r="FU102" s="4" t="str">
        <f t="shared" si="97"/>
        <v/>
      </c>
      <c r="FV102" s="4" t="str">
        <f t="shared" si="97"/>
        <v/>
      </c>
      <c r="FW102" s="4">
        <f t="shared" si="97"/>
        <v>0</v>
      </c>
      <c r="FX102" s="4" t="str">
        <f t="shared" si="97"/>
        <v/>
      </c>
      <c r="FY102" s="4" t="str">
        <f t="shared" si="97"/>
        <v/>
      </c>
      <c r="FZ102" s="4" t="str">
        <f t="shared" si="97"/>
        <v/>
      </c>
      <c r="GA102" s="4">
        <f t="shared" si="97"/>
        <v>0</v>
      </c>
      <c r="GB102" s="4" t="str">
        <f t="shared" si="97"/>
        <v/>
      </c>
      <c r="GC102" s="4" t="str">
        <f t="shared" si="97"/>
        <v/>
      </c>
      <c r="GD102" s="4" t="str">
        <f t="shared" si="97"/>
        <v/>
      </c>
      <c r="GE102" s="4" t="str">
        <f t="shared" si="97"/>
        <v/>
      </c>
      <c r="GF102" s="4" t="str">
        <f t="shared" si="97"/>
        <v/>
      </c>
      <c r="GG102" s="4" t="str">
        <f t="shared" si="97"/>
        <v/>
      </c>
      <c r="GH102" s="4" t="str">
        <f t="shared" si="95"/>
        <v/>
      </c>
      <c r="GI102" s="4" t="str">
        <f t="shared" si="95"/>
        <v/>
      </c>
      <c r="GJ102" s="4" t="str">
        <f t="shared" si="95"/>
        <v/>
      </c>
      <c r="GK102" s="4" t="str">
        <f t="shared" si="95"/>
        <v/>
      </c>
      <c r="GL102" s="4" t="str">
        <f t="shared" si="95"/>
        <v/>
      </c>
      <c r="GM102" s="4" t="str">
        <f t="shared" si="95"/>
        <v/>
      </c>
      <c r="GN102" s="4" t="str">
        <f t="shared" si="84"/>
        <v/>
      </c>
      <c r="GO102" s="4" t="str">
        <f t="shared" si="84"/>
        <v/>
      </c>
      <c r="GP102" s="4" t="str">
        <f t="shared" si="84"/>
        <v/>
      </c>
      <c r="GQ102" s="4" t="str">
        <f t="shared" si="84"/>
        <v/>
      </c>
      <c r="GR102" s="4" t="str">
        <f t="shared" si="84"/>
        <v/>
      </c>
      <c r="GS102" s="4" t="str">
        <f t="shared" si="84"/>
        <v/>
      </c>
      <c r="GT102" s="4" t="str">
        <f t="shared" si="84"/>
        <v/>
      </c>
      <c r="GU102" s="4" t="str">
        <f t="shared" si="84"/>
        <v/>
      </c>
      <c r="GV102" s="4" t="str">
        <f t="shared" si="84"/>
        <v/>
      </c>
      <c r="GW102" s="4" t="str">
        <f t="shared" si="84"/>
        <v/>
      </c>
      <c r="GX102" s="4" t="str">
        <f t="shared" si="93"/>
        <v/>
      </c>
      <c r="GY102" s="4" t="str">
        <f t="shared" si="93"/>
        <v/>
      </c>
      <c r="GZ102" s="4" t="str">
        <f t="shared" si="93"/>
        <v/>
      </c>
      <c r="HA102" s="4" t="str">
        <f t="shared" si="93"/>
        <v/>
      </c>
      <c r="HB102" s="4" t="str">
        <f t="shared" si="93"/>
        <v/>
      </c>
      <c r="HC102" s="4" t="str">
        <f t="shared" si="93"/>
        <v/>
      </c>
      <c r="HD102" s="4" t="str">
        <f t="shared" si="93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30500004</v>
      </c>
      <c r="B103" s="96"/>
      <c r="C103" s="29" t="s">
        <v>205</v>
      </c>
      <c r="D103" s="5"/>
      <c r="E103" s="22">
        <v>5.07</v>
      </c>
      <c r="F103" s="23">
        <f t="shared" si="88"/>
        <v>0</v>
      </c>
      <c r="G103" s="43"/>
      <c r="H103" s="23">
        <f t="shared" si="8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0.15</v>
      </c>
      <c r="N103" s="23">
        <f t="shared" si="70"/>
        <v>0</v>
      </c>
      <c r="O103" s="23">
        <f t="shared" si="71"/>
        <v>0.15</v>
      </c>
      <c r="P103" s="23" t="str">
        <f t="shared" si="72"/>
        <v/>
      </c>
      <c r="Q103" s="2">
        <v>0.5</v>
      </c>
      <c r="R103" s="6">
        <f t="shared" si="89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6"/>
        <v/>
      </c>
      <c r="BQ103" s="4" t="str">
        <f t="shared" si="96"/>
        <v/>
      </c>
      <c r="BR103" s="4" t="str">
        <f t="shared" si="96"/>
        <v/>
      </c>
      <c r="BS103" s="4">
        <f t="shared" si="96"/>
        <v>0</v>
      </c>
      <c r="BT103" s="4" t="str">
        <f t="shared" si="96"/>
        <v/>
      </c>
      <c r="BU103" s="4">
        <f t="shared" si="96"/>
        <v>0</v>
      </c>
      <c r="BV103" s="4" t="str">
        <f t="shared" si="96"/>
        <v/>
      </c>
      <c r="BW103" s="4">
        <f t="shared" si="96"/>
        <v>0</v>
      </c>
      <c r="BX103" s="4" t="str">
        <f t="shared" si="96"/>
        <v/>
      </c>
      <c r="BY103" s="4" t="str">
        <f t="shared" si="96"/>
        <v/>
      </c>
      <c r="BZ103" s="4" t="str">
        <f t="shared" si="96"/>
        <v/>
      </c>
      <c r="CA103" s="4" t="str">
        <f t="shared" si="96"/>
        <v/>
      </c>
      <c r="CB103" s="4" t="str">
        <f t="shared" si="96"/>
        <v/>
      </c>
      <c r="CC103" s="4" t="str">
        <f t="shared" si="96"/>
        <v/>
      </c>
      <c r="CD103" s="4" t="str">
        <f t="shared" si="94"/>
        <v/>
      </c>
      <c r="CE103" s="4" t="str">
        <f t="shared" si="94"/>
        <v/>
      </c>
      <c r="CF103" s="4" t="str">
        <f t="shared" si="94"/>
        <v/>
      </c>
      <c r="CG103" s="4" t="str">
        <f t="shared" si="94"/>
        <v/>
      </c>
      <c r="CH103" s="4" t="str">
        <f t="shared" si="94"/>
        <v/>
      </c>
      <c r="CI103" s="4" t="str">
        <f t="shared" si="94"/>
        <v/>
      </c>
      <c r="CJ103" s="4" t="str">
        <f t="shared" si="73"/>
        <v/>
      </c>
      <c r="CK103" s="4" t="str">
        <f t="shared" si="73"/>
        <v/>
      </c>
      <c r="CL103" s="4" t="str">
        <f t="shared" si="73"/>
        <v/>
      </c>
      <c r="CM103" s="4" t="str">
        <f t="shared" si="73"/>
        <v/>
      </c>
      <c r="CN103" s="4" t="str">
        <f t="shared" si="73"/>
        <v/>
      </c>
      <c r="CO103" s="4" t="str">
        <f t="shared" si="73"/>
        <v/>
      </c>
      <c r="CP103" s="4" t="str">
        <f t="shared" si="73"/>
        <v/>
      </c>
      <c r="CQ103" s="4" t="str">
        <f t="shared" si="73"/>
        <v/>
      </c>
      <c r="CR103" s="4" t="str">
        <f t="shared" si="73"/>
        <v/>
      </c>
      <c r="CS103" s="4" t="str">
        <f t="shared" si="73"/>
        <v/>
      </c>
      <c r="CT103" s="4" t="str">
        <f t="shared" si="92"/>
        <v/>
      </c>
      <c r="CU103" s="4" t="str">
        <f t="shared" si="92"/>
        <v/>
      </c>
      <c r="CV103" s="4" t="str">
        <f t="shared" si="92"/>
        <v/>
      </c>
      <c r="CW103" s="4" t="str">
        <f t="shared" si="92"/>
        <v/>
      </c>
      <c r="CX103" s="4" t="str">
        <f t="shared" si="92"/>
        <v/>
      </c>
      <c r="CY103" s="4" t="str">
        <f t="shared" si="92"/>
        <v/>
      </c>
      <c r="CZ103" s="4" t="str">
        <f t="shared" si="92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3">
        <v>30500004</v>
      </c>
      <c r="DF103" s="96"/>
      <c r="DG103" s="29" t="s">
        <v>205</v>
      </c>
      <c r="DH103" s="5">
        <f t="shared" si="86"/>
        <v>0</v>
      </c>
      <c r="DI103" s="22">
        <v>5.07</v>
      </c>
      <c r="DJ103" s="23">
        <f t="shared" si="74"/>
        <v>0</v>
      </c>
      <c r="DK103" s="23">
        <f t="shared" si="87"/>
        <v>0</v>
      </c>
      <c r="DL103" s="23">
        <f t="shared" si="75"/>
        <v>0</v>
      </c>
      <c r="DM103" s="23">
        <f t="shared" si="76"/>
        <v>0</v>
      </c>
      <c r="DN103" s="23">
        <f t="shared" si="77"/>
        <v>0</v>
      </c>
      <c r="DO103" s="23" t="str">
        <f t="shared" si="78"/>
        <v/>
      </c>
      <c r="DP103" s="23" t="str">
        <f t="shared" si="79"/>
        <v/>
      </c>
      <c r="DQ103" s="3">
        <v>0.15</v>
      </c>
      <c r="DR103" s="23">
        <f t="shared" si="80"/>
        <v>0</v>
      </c>
      <c r="DS103" s="23" t="str">
        <f t="shared" si="81"/>
        <v/>
      </c>
      <c r="DT103" s="23" t="str">
        <f t="shared" si="82"/>
        <v/>
      </c>
      <c r="DU103" s="2">
        <v>0.5</v>
      </c>
      <c r="DV103" s="6">
        <f t="shared" si="90"/>
        <v>0</v>
      </c>
      <c r="DW103" s="5">
        <f t="shared" si="106"/>
        <v>0</v>
      </c>
      <c r="DX103" s="5">
        <f t="shared" si="106"/>
        <v>0</v>
      </c>
      <c r="DY103" s="5">
        <f t="shared" si="106"/>
        <v>0</v>
      </c>
      <c r="DZ103" s="5">
        <f t="shared" si="106"/>
        <v>0</v>
      </c>
      <c r="EA103" s="5">
        <f t="shared" si="106"/>
        <v>0</v>
      </c>
      <c r="EB103" s="5">
        <f t="shared" si="106"/>
        <v>0</v>
      </c>
      <c r="EC103" s="5">
        <f t="shared" si="106"/>
        <v>0</v>
      </c>
      <c r="ED103" s="5">
        <f t="shared" si="106"/>
        <v>0</v>
      </c>
      <c r="EE103" s="5">
        <f t="shared" si="106"/>
        <v>0</v>
      </c>
      <c r="EF103" s="54">
        <f t="shared" si="106"/>
        <v>0</v>
      </c>
      <c r="EG103" s="54">
        <f t="shared" si="106"/>
        <v>0</v>
      </c>
      <c r="EH103" s="54">
        <f t="shared" si="106"/>
        <v>0</v>
      </c>
      <c r="EI103" s="54">
        <f t="shared" si="106"/>
        <v>0</v>
      </c>
      <c r="EJ103" s="54">
        <f t="shared" si="106"/>
        <v>0</v>
      </c>
      <c r="EK103" s="54">
        <f t="shared" si="106"/>
        <v>0</v>
      </c>
      <c r="EL103" s="54">
        <f t="shared" si="101"/>
        <v>0</v>
      </c>
      <c r="EM103" s="54">
        <f t="shared" si="101"/>
        <v>0</v>
      </c>
      <c r="EN103" s="54">
        <f t="shared" si="101"/>
        <v>0</v>
      </c>
      <c r="EO103" s="54">
        <f t="shared" si="101"/>
        <v>0</v>
      </c>
      <c r="EP103" s="54">
        <f t="shared" si="101"/>
        <v>0</v>
      </c>
      <c r="EQ103" s="54">
        <f t="shared" si="101"/>
        <v>0</v>
      </c>
      <c r="ER103" s="54">
        <f t="shared" si="101"/>
        <v>0</v>
      </c>
      <c r="ES103" s="54">
        <f t="shared" si="101"/>
        <v>0</v>
      </c>
      <c r="ET103" s="54">
        <f t="shared" si="100"/>
        <v>0</v>
      </c>
      <c r="EU103" s="54">
        <f t="shared" si="100"/>
        <v>0</v>
      </c>
      <c r="EV103" s="54">
        <f t="shared" si="100"/>
        <v>0</v>
      </c>
      <c r="EW103" s="54">
        <f t="shared" si="100"/>
        <v>0</v>
      </c>
      <c r="EX103" s="54">
        <f t="shared" si="100"/>
        <v>0</v>
      </c>
      <c r="EY103" s="54">
        <f t="shared" si="100"/>
        <v>0</v>
      </c>
      <c r="EZ103" s="54">
        <f t="shared" si="100"/>
        <v>0</v>
      </c>
      <c r="FA103" s="54">
        <f t="shared" si="91"/>
        <v>0</v>
      </c>
      <c r="FB103" s="54">
        <f t="shared" si="91"/>
        <v>0</v>
      </c>
      <c r="FC103" s="54">
        <f t="shared" si="91"/>
        <v>0</v>
      </c>
      <c r="FD103" s="54">
        <f t="shared" si="91"/>
        <v>0</v>
      </c>
      <c r="FE103" s="54">
        <f t="shared" si="91"/>
        <v>0</v>
      </c>
      <c r="FF103" s="54">
        <f t="shared" si="91"/>
        <v>0</v>
      </c>
      <c r="FG103" s="54">
        <f t="shared" si="91"/>
        <v>0</v>
      </c>
      <c r="FH103" s="54">
        <f t="shared" si="99"/>
        <v>0</v>
      </c>
      <c r="FI103" s="54">
        <f t="shared" si="99"/>
        <v>0</v>
      </c>
      <c r="FJ103" s="54">
        <f t="shared" si="99"/>
        <v>0</v>
      </c>
      <c r="FK103" s="54">
        <f t="shared" si="99"/>
        <v>0</v>
      </c>
      <c r="FL103" s="54">
        <f t="shared" si="99"/>
        <v>0</v>
      </c>
      <c r="FM103" s="54">
        <f t="shared" si="99"/>
        <v>0</v>
      </c>
      <c r="FN103" s="54">
        <f t="shared" si="99"/>
        <v>0</v>
      </c>
      <c r="FO103" s="54">
        <f t="shared" si="102"/>
        <v>0</v>
      </c>
      <c r="FP103" s="54">
        <f t="shared" si="102"/>
        <v>0</v>
      </c>
      <c r="FQ103" s="54">
        <f t="shared" si="102"/>
        <v>0</v>
      </c>
      <c r="FR103" s="54">
        <f t="shared" si="102"/>
        <v>0</v>
      </c>
      <c r="FS103" s="54">
        <f t="shared" si="102"/>
        <v>0</v>
      </c>
      <c r="FT103" s="4" t="str">
        <f t="shared" si="97"/>
        <v/>
      </c>
      <c r="FU103" s="4" t="str">
        <f t="shared" si="97"/>
        <v/>
      </c>
      <c r="FV103" s="4" t="str">
        <f t="shared" si="97"/>
        <v/>
      </c>
      <c r="FW103" s="4">
        <f t="shared" si="97"/>
        <v>0</v>
      </c>
      <c r="FX103" s="4" t="str">
        <f t="shared" si="97"/>
        <v/>
      </c>
      <c r="FY103" s="4" t="str">
        <f t="shared" si="97"/>
        <v/>
      </c>
      <c r="FZ103" s="4" t="str">
        <f t="shared" si="97"/>
        <v/>
      </c>
      <c r="GA103" s="4">
        <f t="shared" si="97"/>
        <v>0</v>
      </c>
      <c r="GB103" s="4" t="str">
        <f t="shared" si="97"/>
        <v/>
      </c>
      <c r="GC103" s="4" t="str">
        <f t="shared" si="97"/>
        <v/>
      </c>
      <c r="GD103" s="4" t="str">
        <f t="shared" si="97"/>
        <v/>
      </c>
      <c r="GE103" s="4" t="str">
        <f t="shared" si="97"/>
        <v/>
      </c>
      <c r="GF103" s="4" t="str">
        <f t="shared" si="97"/>
        <v/>
      </c>
      <c r="GG103" s="4" t="str">
        <f t="shared" si="97"/>
        <v/>
      </c>
      <c r="GH103" s="4" t="str">
        <f t="shared" si="95"/>
        <v/>
      </c>
      <c r="GI103" s="4" t="str">
        <f t="shared" si="95"/>
        <v/>
      </c>
      <c r="GJ103" s="4" t="str">
        <f t="shared" si="95"/>
        <v/>
      </c>
      <c r="GK103" s="4" t="str">
        <f t="shared" si="95"/>
        <v/>
      </c>
      <c r="GL103" s="4" t="str">
        <f t="shared" si="95"/>
        <v/>
      </c>
      <c r="GM103" s="4" t="str">
        <f t="shared" si="95"/>
        <v/>
      </c>
      <c r="GN103" s="4" t="str">
        <f t="shared" si="84"/>
        <v/>
      </c>
      <c r="GO103" s="4" t="str">
        <f t="shared" si="84"/>
        <v/>
      </c>
      <c r="GP103" s="4" t="str">
        <f t="shared" si="84"/>
        <v/>
      </c>
      <c r="GQ103" s="4" t="str">
        <f t="shared" si="84"/>
        <v/>
      </c>
      <c r="GR103" s="4" t="str">
        <f t="shared" si="84"/>
        <v/>
      </c>
      <c r="GS103" s="4" t="str">
        <f t="shared" si="84"/>
        <v/>
      </c>
      <c r="GT103" s="4" t="str">
        <f t="shared" si="84"/>
        <v/>
      </c>
      <c r="GU103" s="4" t="str">
        <f t="shared" si="84"/>
        <v/>
      </c>
      <c r="GV103" s="4" t="str">
        <f t="shared" si="84"/>
        <v/>
      </c>
      <c r="GW103" s="4" t="str">
        <f t="shared" si="84"/>
        <v/>
      </c>
      <c r="GX103" s="4" t="str">
        <f t="shared" si="93"/>
        <v/>
      </c>
      <c r="GY103" s="4" t="str">
        <f t="shared" si="93"/>
        <v/>
      </c>
      <c r="GZ103" s="4" t="str">
        <f t="shared" si="93"/>
        <v/>
      </c>
      <c r="HA103" s="4" t="str">
        <f t="shared" si="93"/>
        <v/>
      </c>
      <c r="HB103" s="4" t="str">
        <f t="shared" si="93"/>
        <v/>
      </c>
      <c r="HC103" s="4" t="str">
        <f t="shared" si="93"/>
        <v/>
      </c>
      <c r="HD103" s="4" t="str">
        <f t="shared" si="93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62">
        <v>30700005</v>
      </c>
      <c r="B104" s="94" t="s">
        <v>206</v>
      </c>
      <c r="C104" s="29" t="s">
        <v>202</v>
      </c>
      <c r="D104" s="5"/>
      <c r="E104" s="22">
        <v>5.04</v>
      </c>
      <c r="F104" s="23">
        <f t="shared" si="88"/>
        <v>0</v>
      </c>
      <c r="G104" s="43"/>
      <c r="H104" s="23">
        <f t="shared" si="8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89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6"/>
        <v/>
      </c>
      <c r="BQ104" s="4" t="str">
        <f t="shared" si="96"/>
        <v/>
      </c>
      <c r="BR104" s="4" t="str">
        <f t="shared" si="96"/>
        <v/>
      </c>
      <c r="BS104" s="4">
        <f t="shared" si="96"/>
        <v>0</v>
      </c>
      <c r="BT104" s="4" t="str">
        <f t="shared" si="96"/>
        <v/>
      </c>
      <c r="BU104" s="4">
        <f t="shared" si="96"/>
        <v>0</v>
      </c>
      <c r="BV104" s="4" t="str">
        <f t="shared" si="96"/>
        <v/>
      </c>
      <c r="BW104" s="4">
        <f t="shared" si="96"/>
        <v>0</v>
      </c>
      <c r="BX104" s="4" t="str">
        <f t="shared" si="96"/>
        <v/>
      </c>
      <c r="BY104" s="4" t="str">
        <f t="shared" si="96"/>
        <v/>
      </c>
      <c r="BZ104" s="4" t="str">
        <f t="shared" si="96"/>
        <v/>
      </c>
      <c r="CA104" s="4" t="str">
        <f t="shared" si="96"/>
        <v/>
      </c>
      <c r="CB104" s="4" t="str">
        <f t="shared" si="96"/>
        <v/>
      </c>
      <c r="CC104" s="4" t="str">
        <f t="shared" si="96"/>
        <v/>
      </c>
      <c r="CD104" s="4" t="str">
        <f t="shared" si="94"/>
        <v/>
      </c>
      <c r="CE104" s="4" t="str">
        <f t="shared" si="94"/>
        <v/>
      </c>
      <c r="CF104" s="4" t="str">
        <f t="shared" si="94"/>
        <v/>
      </c>
      <c r="CG104" s="4" t="str">
        <f t="shared" si="94"/>
        <v/>
      </c>
      <c r="CH104" s="4" t="str">
        <f t="shared" si="94"/>
        <v/>
      </c>
      <c r="CI104" s="4" t="str">
        <f t="shared" si="94"/>
        <v/>
      </c>
      <c r="CJ104" s="4" t="str">
        <f t="shared" si="73"/>
        <v/>
      </c>
      <c r="CK104" s="4" t="str">
        <f t="shared" si="73"/>
        <v/>
      </c>
      <c r="CL104" s="4" t="str">
        <f t="shared" si="73"/>
        <v/>
      </c>
      <c r="CM104" s="4" t="str">
        <f t="shared" si="73"/>
        <v/>
      </c>
      <c r="CN104" s="4" t="str">
        <f t="shared" si="73"/>
        <v/>
      </c>
      <c r="CO104" s="4" t="str">
        <f t="shared" si="73"/>
        <v/>
      </c>
      <c r="CP104" s="4" t="str">
        <f t="shared" si="73"/>
        <v/>
      </c>
      <c r="CQ104" s="4" t="str">
        <f t="shared" si="73"/>
        <v/>
      </c>
      <c r="CR104" s="4" t="str">
        <f t="shared" si="73"/>
        <v/>
      </c>
      <c r="CS104" s="4" t="str">
        <f t="shared" si="73"/>
        <v/>
      </c>
      <c r="CT104" s="4" t="str">
        <f t="shared" si="92"/>
        <v/>
      </c>
      <c r="CU104" s="4" t="str">
        <f t="shared" si="92"/>
        <v/>
      </c>
      <c r="CV104" s="4" t="str">
        <f t="shared" si="92"/>
        <v/>
      </c>
      <c r="CW104" s="4" t="str">
        <f t="shared" si="92"/>
        <v/>
      </c>
      <c r="CX104" s="4" t="str">
        <f t="shared" si="92"/>
        <v/>
      </c>
      <c r="CY104" s="4" t="str">
        <f t="shared" si="92"/>
        <v/>
      </c>
      <c r="CZ104" s="4" t="str">
        <f t="shared" si="92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63">
        <v>30700005</v>
      </c>
      <c r="DF104" s="94" t="s">
        <v>206</v>
      </c>
      <c r="DG104" s="29" t="s">
        <v>202</v>
      </c>
      <c r="DH104" s="5">
        <f t="shared" si="86"/>
        <v>0</v>
      </c>
      <c r="DI104" s="22">
        <v>5.04</v>
      </c>
      <c r="DJ104" s="23">
        <f t="shared" si="74"/>
        <v>0</v>
      </c>
      <c r="DK104" s="23">
        <f t="shared" si="87"/>
        <v>0</v>
      </c>
      <c r="DL104" s="23">
        <f t="shared" si="75"/>
        <v>0</v>
      </c>
      <c r="DM104" s="23">
        <f t="shared" si="76"/>
        <v>0</v>
      </c>
      <c r="DN104" s="23">
        <f t="shared" si="77"/>
        <v>0</v>
      </c>
      <c r="DO104" s="23" t="str">
        <f t="shared" si="78"/>
        <v/>
      </c>
      <c r="DP104" s="23" t="str">
        <f t="shared" si="79"/>
        <v/>
      </c>
      <c r="DQ104" s="3">
        <v>0.15</v>
      </c>
      <c r="DR104" s="23">
        <f t="shared" si="80"/>
        <v>0</v>
      </c>
      <c r="DS104" s="23" t="str">
        <f t="shared" si="81"/>
        <v/>
      </c>
      <c r="DT104" s="23" t="str">
        <f t="shared" si="82"/>
        <v/>
      </c>
      <c r="DU104" s="2">
        <v>0.5</v>
      </c>
      <c r="DV104" s="6">
        <f t="shared" si="90"/>
        <v>0</v>
      </c>
      <c r="DW104" s="5">
        <f t="shared" si="106"/>
        <v>0</v>
      </c>
      <c r="DX104" s="5">
        <f t="shared" si="106"/>
        <v>0</v>
      </c>
      <c r="DY104" s="5">
        <f t="shared" si="106"/>
        <v>0</v>
      </c>
      <c r="DZ104" s="5">
        <f t="shared" si="106"/>
        <v>0</v>
      </c>
      <c r="EA104" s="5">
        <f t="shared" si="106"/>
        <v>0</v>
      </c>
      <c r="EB104" s="5">
        <f t="shared" si="106"/>
        <v>0</v>
      </c>
      <c r="EC104" s="5">
        <f t="shared" si="106"/>
        <v>0</v>
      </c>
      <c r="ED104" s="5">
        <f t="shared" si="106"/>
        <v>0</v>
      </c>
      <c r="EE104" s="5">
        <f t="shared" si="106"/>
        <v>0</v>
      </c>
      <c r="EF104" s="54">
        <f t="shared" si="106"/>
        <v>0</v>
      </c>
      <c r="EG104" s="54">
        <f t="shared" si="106"/>
        <v>0</v>
      </c>
      <c r="EH104" s="54">
        <f t="shared" si="106"/>
        <v>0</v>
      </c>
      <c r="EI104" s="54">
        <f t="shared" si="106"/>
        <v>0</v>
      </c>
      <c r="EJ104" s="54">
        <f t="shared" si="106"/>
        <v>0</v>
      </c>
      <c r="EK104" s="54">
        <f t="shared" si="106"/>
        <v>0</v>
      </c>
      <c r="EL104" s="54">
        <f t="shared" si="101"/>
        <v>0</v>
      </c>
      <c r="EM104" s="54">
        <f t="shared" si="101"/>
        <v>0</v>
      </c>
      <c r="EN104" s="54">
        <f t="shared" si="101"/>
        <v>0</v>
      </c>
      <c r="EO104" s="54">
        <f t="shared" si="101"/>
        <v>0</v>
      </c>
      <c r="EP104" s="54">
        <f t="shared" si="101"/>
        <v>0</v>
      </c>
      <c r="EQ104" s="54">
        <f t="shared" si="101"/>
        <v>0</v>
      </c>
      <c r="ER104" s="54">
        <f t="shared" si="101"/>
        <v>0</v>
      </c>
      <c r="ES104" s="54">
        <f t="shared" si="101"/>
        <v>0</v>
      </c>
      <c r="ET104" s="54">
        <f t="shared" si="100"/>
        <v>0</v>
      </c>
      <c r="EU104" s="54">
        <f t="shared" si="100"/>
        <v>0</v>
      </c>
      <c r="EV104" s="54">
        <f t="shared" si="100"/>
        <v>0</v>
      </c>
      <c r="EW104" s="54">
        <f t="shared" si="100"/>
        <v>0</v>
      </c>
      <c r="EX104" s="54">
        <f t="shared" si="100"/>
        <v>0</v>
      </c>
      <c r="EY104" s="54">
        <f t="shared" si="100"/>
        <v>0</v>
      </c>
      <c r="EZ104" s="54">
        <f t="shared" si="100"/>
        <v>0</v>
      </c>
      <c r="FA104" s="54">
        <f t="shared" si="91"/>
        <v>0</v>
      </c>
      <c r="FB104" s="54">
        <f t="shared" si="91"/>
        <v>0</v>
      </c>
      <c r="FC104" s="54">
        <f t="shared" si="91"/>
        <v>0</v>
      </c>
      <c r="FD104" s="54">
        <f t="shared" si="91"/>
        <v>0</v>
      </c>
      <c r="FE104" s="54">
        <f t="shared" si="91"/>
        <v>0</v>
      </c>
      <c r="FF104" s="54">
        <f t="shared" si="91"/>
        <v>0</v>
      </c>
      <c r="FG104" s="54">
        <f t="shared" si="91"/>
        <v>0</v>
      </c>
      <c r="FH104" s="54">
        <f t="shared" si="99"/>
        <v>0</v>
      </c>
      <c r="FI104" s="54">
        <f t="shared" si="99"/>
        <v>0</v>
      </c>
      <c r="FJ104" s="54">
        <f t="shared" si="99"/>
        <v>0</v>
      </c>
      <c r="FK104" s="54">
        <f t="shared" si="99"/>
        <v>0</v>
      </c>
      <c r="FL104" s="54">
        <f t="shared" si="99"/>
        <v>0</v>
      </c>
      <c r="FM104" s="54">
        <f t="shared" si="99"/>
        <v>0</v>
      </c>
      <c r="FN104" s="54">
        <f t="shared" si="99"/>
        <v>0</v>
      </c>
      <c r="FO104" s="54">
        <f t="shared" si="102"/>
        <v>0</v>
      </c>
      <c r="FP104" s="54">
        <f t="shared" si="102"/>
        <v>0</v>
      </c>
      <c r="FQ104" s="54">
        <f t="shared" si="102"/>
        <v>0</v>
      </c>
      <c r="FR104" s="54">
        <f t="shared" si="102"/>
        <v>0</v>
      </c>
      <c r="FS104" s="54">
        <f t="shared" si="102"/>
        <v>0</v>
      </c>
      <c r="FT104" s="4" t="str">
        <f t="shared" si="97"/>
        <v/>
      </c>
      <c r="FU104" s="4" t="str">
        <f t="shared" si="97"/>
        <v/>
      </c>
      <c r="FV104" s="4" t="str">
        <f t="shared" si="97"/>
        <v/>
      </c>
      <c r="FW104" s="4">
        <f t="shared" si="97"/>
        <v>0</v>
      </c>
      <c r="FX104" s="4" t="str">
        <f t="shared" si="97"/>
        <v/>
      </c>
      <c r="FY104" s="4" t="str">
        <f t="shared" si="97"/>
        <v/>
      </c>
      <c r="FZ104" s="4" t="str">
        <f t="shared" si="97"/>
        <v/>
      </c>
      <c r="GA104" s="4">
        <f t="shared" si="97"/>
        <v>0</v>
      </c>
      <c r="GB104" s="4" t="str">
        <f t="shared" si="97"/>
        <v/>
      </c>
      <c r="GC104" s="4" t="str">
        <f t="shared" si="97"/>
        <v/>
      </c>
      <c r="GD104" s="4" t="str">
        <f t="shared" si="97"/>
        <v/>
      </c>
      <c r="GE104" s="4" t="str">
        <f t="shared" si="97"/>
        <v/>
      </c>
      <c r="GF104" s="4" t="str">
        <f t="shared" si="97"/>
        <v/>
      </c>
      <c r="GG104" s="4" t="str">
        <f t="shared" si="97"/>
        <v/>
      </c>
      <c r="GH104" s="4" t="str">
        <f t="shared" si="95"/>
        <v/>
      </c>
      <c r="GI104" s="4" t="str">
        <f t="shared" si="95"/>
        <v/>
      </c>
      <c r="GJ104" s="4" t="str">
        <f t="shared" si="95"/>
        <v/>
      </c>
      <c r="GK104" s="4" t="str">
        <f t="shared" si="95"/>
        <v/>
      </c>
      <c r="GL104" s="4" t="str">
        <f t="shared" si="95"/>
        <v/>
      </c>
      <c r="GM104" s="4" t="str">
        <f t="shared" si="95"/>
        <v/>
      </c>
      <c r="GN104" s="4" t="str">
        <f t="shared" si="84"/>
        <v/>
      </c>
      <c r="GO104" s="4" t="str">
        <f t="shared" si="84"/>
        <v/>
      </c>
      <c r="GP104" s="4" t="str">
        <f t="shared" si="84"/>
        <v/>
      </c>
      <c r="GQ104" s="4" t="str">
        <f t="shared" si="84"/>
        <v/>
      </c>
      <c r="GR104" s="4" t="str">
        <f t="shared" si="84"/>
        <v/>
      </c>
      <c r="GS104" s="4" t="str">
        <f t="shared" si="84"/>
        <v/>
      </c>
      <c r="GT104" s="4" t="str">
        <f t="shared" si="84"/>
        <v/>
      </c>
      <c r="GU104" s="4" t="str">
        <f t="shared" si="84"/>
        <v/>
      </c>
      <c r="GV104" s="4" t="str">
        <f t="shared" si="84"/>
        <v/>
      </c>
      <c r="GW104" s="4" t="str">
        <f t="shared" si="84"/>
        <v/>
      </c>
      <c r="GX104" s="4" t="str">
        <f t="shared" si="93"/>
        <v/>
      </c>
      <c r="GY104" s="4" t="str">
        <f t="shared" si="93"/>
        <v/>
      </c>
      <c r="GZ104" s="4" t="str">
        <f t="shared" si="93"/>
        <v/>
      </c>
      <c r="HA104" s="4" t="str">
        <f t="shared" si="93"/>
        <v/>
      </c>
      <c r="HB104" s="4" t="str">
        <f t="shared" si="93"/>
        <v/>
      </c>
      <c r="HC104" s="4" t="str">
        <f t="shared" si="93"/>
        <v/>
      </c>
      <c r="HD104" s="4" t="str">
        <f t="shared" si="93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62">
        <v>30700002</v>
      </c>
      <c r="B105" s="95"/>
      <c r="C105" s="29" t="s">
        <v>203</v>
      </c>
      <c r="D105" s="5"/>
      <c r="E105" s="22">
        <v>5.04</v>
      </c>
      <c r="F105" s="23">
        <f t="shared" si="88"/>
        <v>0</v>
      </c>
      <c r="G105" s="43"/>
      <c r="H105" s="23">
        <f t="shared" si="8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89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6"/>
        <v/>
      </c>
      <c r="BQ105" s="4" t="str">
        <f t="shared" si="96"/>
        <v/>
      </c>
      <c r="BR105" s="4" t="str">
        <f t="shared" si="96"/>
        <v/>
      </c>
      <c r="BS105" s="4">
        <f t="shared" si="96"/>
        <v>0</v>
      </c>
      <c r="BT105" s="4" t="str">
        <f t="shared" si="96"/>
        <v/>
      </c>
      <c r="BU105" s="4">
        <f t="shared" si="96"/>
        <v>0</v>
      </c>
      <c r="BV105" s="4" t="str">
        <f t="shared" si="96"/>
        <v/>
      </c>
      <c r="BW105" s="4">
        <f t="shared" si="96"/>
        <v>0</v>
      </c>
      <c r="BX105" s="4" t="str">
        <f t="shared" si="96"/>
        <v/>
      </c>
      <c r="BY105" s="4" t="str">
        <f t="shared" si="96"/>
        <v/>
      </c>
      <c r="BZ105" s="4" t="str">
        <f t="shared" si="96"/>
        <v/>
      </c>
      <c r="CA105" s="4" t="str">
        <f t="shared" si="96"/>
        <v/>
      </c>
      <c r="CB105" s="4" t="str">
        <f t="shared" si="96"/>
        <v/>
      </c>
      <c r="CC105" s="4" t="str">
        <f t="shared" si="96"/>
        <v/>
      </c>
      <c r="CD105" s="4" t="str">
        <f t="shared" si="94"/>
        <v/>
      </c>
      <c r="CE105" s="4" t="str">
        <f t="shared" si="94"/>
        <v/>
      </c>
      <c r="CF105" s="4" t="str">
        <f t="shared" si="94"/>
        <v/>
      </c>
      <c r="CG105" s="4" t="str">
        <f t="shared" si="94"/>
        <v/>
      </c>
      <c r="CH105" s="4" t="str">
        <f t="shared" si="94"/>
        <v/>
      </c>
      <c r="CI105" s="4" t="str">
        <f t="shared" si="94"/>
        <v/>
      </c>
      <c r="CJ105" s="4" t="str">
        <f t="shared" si="73"/>
        <v/>
      </c>
      <c r="CK105" s="4" t="str">
        <f t="shared" si="73"/>
        <v/>
      </c>
      <c r="CL105" s="4" t="str">
        <f t="shared" si="73"/>
        <v/>
      </c>
      <c r="CM105" s="4" t="str">
        <f t="shared" si="73"/>
        <v/>
      </c>
      <c r="CN105" s="4" t="str">
        <f t="shared" si="73"/>
        <v/>
      </c>
      <c r="CO105" s="4" t="str">
        <f t="shared" si="73"/>
        <v/>
      </c>
      <c r="CP105" s="4" t="str">
        <f t="shared" si="73"/>
        <v/>
      </c>
      <c r="CQ105" s="4" t="str">
        <f t="shared" si="73"/>
        <v/>
      </c>
      <c r="CR105" s="4" t="str">
        <f t="shared" si="73"/>
        <v/>
      </c>
      <c r="CS105" s="4" t="str">
        <f t="shared" si="73"/>
        <v/>
      </c>
      <c r="CT105" s="4" t="str">
        <f t="shared" si="92"/>
        <v/>
      </c>
      <c r="CU105" s="4" t="str">
        <f t="shared" si="92"/>
        <v/>
      </c>
      <c r="CV105" s="4" t="str">
        <f t="shared" si="92"/>
        <v/>
      </c>
      <c r="CW105" s="4" t="str">
        <f t="shared" si="92"/>
        <v/>
      </c>
      <c r="CX105" s="4" t="str">
        <f t="shared" si="92"/>
        <v/>
      </c>
      <c r="CY105" s="4" t="str">
        <f t="shared" si="92"/>
        <v/>
      </c>
      <c r="CZ105" s="4" t="str">
        <f t="shared" si="92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63">
        <v>30700002</v>
      </c>
      <c r="DF105" s="95"/>
      <c r="DG105" s="29" t="s">
        <v>203</v>
      </c>
      <c r="DH105" s="5">
        <f t="shared" si="86"/>
        <v>0</v>
      </c>
      <c r="DI105" s="22">
        <v>5.04</v>
      </c>
      <c r="DJ105" s="23">
        <f t="shared" si="74"/>
        <v>0</v>
      </c>
      <c r="DK105" s="23">
        <f t="shared" si="87"/>
        <v>0</v>
      </c>
      <c r="DL105" s="23">
        <f t="shared" si="75"/>
        <v>0</v>
      </c>
      <c r="DM105" s="23">
        <f t="shared" si="76"/>
        <v>0</v>
      </c>
      <c r="DN105" s="23">
        <f t="shared" si="77"/>
        <v>0</v>
      </c>
      <c r="DO105" s="23" t="str">
        <f t="shared" si="78"/>
        <v/>
      </c>
      <c r="DP105" s="23" t="str">
        <f t="shared" si="79"/>
        <v/>
      </c>
      <c r="DQ105" s="3">
        <v>0.15</v>
      </c>
      <c r="DR105" s="23">
        <f t="shared" si="80"/>
        <v>0</v>
      </c>
      <c r="DS105" s="23" t="str">
        <f t="shared" si="81"/>
        <v/>
      </c>
      <c r="DT105" s="23" t="str">
        <f t="shared" si="82"/>
        <v/>
      </c>
      <c r="DU105" s="2">
        <v>0.5</v>
      </c>
      <c r="DV105" s="6">
        <f t="shared" si="90"/>
        <v>0</v>
      </c>
      <c r="DW105" s="5">
        <f t="shared" si="106"/>
        <v>0</v>
      </c>
      <c r="DX105" s="5">
        <f t="shared" si="106"/>
        <v>0</v>
      </c>
      <c r="DY105" s="5">
        <f t="shared" si="106"/>
        <v>0</v>
      </c>
      <c r="DZ105" s="5">
        <f t="shared" si="106"/>
        <v>0</v>
      </c>
      <c r="EA105" s="5">
        <f t="shared" si="106"/>
        <v>0</v>
      </c>
      <c r="EB105" s="5">
        <f t="shared" si="106"/>
        <v>0</v>
      </c>
      <c r="EC105" s="5">
        <f t="shared" si="106"/>
        <v>0</v>
      </c>
      <c r="ED105" s="5">
        <f t="shared" si="106"/>
        <v>0</v>
      </c>
      <c r="EE105" s="5">
        <f t="shared" si="106"/>
        <v>0</v>
      </c>
      <c r="EF105" s="54">
        <f t="shared" si="106"/>
        <v>0</v>
      </c>
      <c r="EG105" s="54">
        <f t="shared" si="106"/>
        <v>0</v>
      </c>
      <c r="EH105" s="54">
        <f t="shared" si="106"/>
        <v>0</v>
      </c>
      <c r="EI105" s="54">
        <f t="shared" si="106"/>
        <v>0</v>
      </c>
      <c r="EJ105" s="54">
        <f t="shared" si="106"/>
        <v>0</v>
      </c>
      <c r="EK105" s="54">
        <f t="shared" si="106"/>
        <v>0</v>
      </c>
      <c r="EL105" s="54">
        <f t="shared" si="101"/>
        <v>0</v>
      </c>
      <c r="EM105" s="54">
        <f t="shared" si="101"/>
        <v>0</v>
      </c>
      <c r="EN105" s="54">
        <f t="shared" si="101"/>
        <v>0</v>
      </c>
      <c r="EO105" s="54">
        <f t="shared" si="101"/>
        <v>0</v>
      </c>
      <c r="EP105" s="54">
        <f t="shared" si="101"/>
        <v>0</v>
      </c>
      <c r="EQ105" s="54">
        <f t="shared" si="101"/>
        <v>0</v>
      </c>
      <c r="ER105" s="54">
        <f t="shared" si="101"/>
        <v>0</v>
      </c>
      <c r="ES105" s="54">
        <f t="shared" si="101"/>
        <v>0</v>
      </c>
      <c r="ET105" s="54">
        <f t="shared" si="100"/>
        <v>0</v>
      </c>
      <c r="EU105" s="54">
        <f t="shared" si="100"/>
        <v>0</v>
      </c>
      <c r="EV105" s="54">
        <f t="shared" si="100"/>
        <v>0</v>
      </c>
      <c r="EW105" s="54">
        <f t="shared" si="100"/>
        <v>0</v>
      </c>
      <c r="EX105" s="54">
        <f t="shared" si="100"/>
        <v>0</v>
      </c>
      <c r="EY105" s="54">
        <f t="shared" si="100"/>
        <v>0</v>
      </c>
      <c r="EZ105" s="54">
        <f t="shared" si="100"/>
        <v>0</v>
      </c>
      <c r="FA105" s="54">
        <f t="shared" si="91"/>
        <v>0</v>
      </c>
      <c r="FB105" s="54">
        <f t="shared" si="91"/>
        <v>0</v>
      </c>
      <c r="FC105" s="54">
        <f t="shared" si="91"/>
        <v>0</v>
      </c>
      <c r="FD105" s="54">
        <f t="shared" si="91"/>
        <v>0</v>
      </c>
      <c r="FE105" s="54">
        <f t="shared" si="91"/>
        <v>0</v>
      </c>
      <c r="FF105" s="54">
        <f t="shared" si="91"/>
        <v>0</v>
      </c>
      <c r="FG105" s="54">
        <f t="shared" si="91"/>
        <v>0</v>
      </c>
      <c r="FH105" s="54">
        <f t="shared" si="99"/>
        <v>0</v>
      </c>
      <c r="FI105" s="54">
        <f t="shared" si="99"/>
        <v>0</v>
      </c>
      <c r="FJ105" s="54">
        <f t="shared" si="99"/>
        <v>0</v>
      </c>
      <c r="FK105" s="54">
        <f t="shared" si="99"/>
        <v>0</v>
      </c>
      <c r="FL105" s="54">
        <f t="shared" si="99"/>
        <v>0</v>
      </c>
      <c r="FM105" s="54">
        <f t="shared" si="99"/>
        <v>0</v>
      </c>
      <c r="FN105" s="54">
        <f t="shared" si="99"/>
        <v>0</v>
      </c>
      <c r="FO105" s="54">
        <f t="shared" si="102"/>
        <v>0</v>
      </c>
      <c r="FP105" s="54">
        <f t="shared" si="102"/>
        <v>0</v>
      </c>
      <c r="FQ105" s="54">
        <f t="shared" si="102"/>
        <v>0</v>
      </c>
      <c r="FR105" s="54">
        <f t="shared" si="102"/>
        <v>0</v>
      </c>
      <c r="FS105" s="54">
        <f t="shared" si="102"/>
        <v>0</v>
      </c>
      <c r="FT105" s="4" t="str">
        <f t="shared" si="97"/>
        <v/>
      </c>
      <c r="FU105" s="4" t="str">
        <f t="shared" si="97"/>
        <v/>
      </c>
      <c r="FV105" s="4" t="str">
        <f t="shared" si="97"/>
        <v/>
      </c>
      <c r="FW105" s="4">
        <f t="shared" si="97"/>
        <v>0</v>
      </c>
      <c r="FX105" s="4" t="str">
        <f t="shared" si="97"/>
        <v/>
      </c>
      <c r="FY105" s="4" t="str">
        <f t="shared" si="97"/>
        <v/>
      </c>
      <c r="FZ105" s="4" t="str">
        <f t="shared" si="97"/>
        <v/>
      </c>
      <c r="GA105" s="4">
        <f t="shared" si="97"/>
        <v>0</v>
      </c>
      <c r="GB105" s="4" t="str">
        <f t="shared" si="97"/>
        <v/>
      </c>
      <c r="GC105" s="4" t="str">
        <f t="shared" si="97"/>
        <v/>
      </c>
      <c r="GD105" s="4" t="str">
        <f t="shared" si="97"/>
        <v/>
      </c>
      <c r="GE105" s="4" t="str">
        <f t="shared" si="97"/>
        <v/>
      </c>
      <c r="GF105" s="4" t="str">
        <f t="shared" si="97"/>
        <v/>
      </c>
      <c r="GG105" s="4" t="str">
        <f t="shared" si="97"/>
        <v/>
      </c>
      <c r="GH105" s="4" t="str">
        <f t="shared" si="95"/>
        <v/>
      </c>
      <c r="GI105" s="4" t="str">
        <f t="shared" si="95"/>
        <v/>
      </c>
      <c r="GJ105" s="4" t="str">
        <f t="shared" si="95"/>
        <v/>
      </c>
      <c r="GK105" s="4" t="str">
        <f t="shared" si="95"/>
        <v/>
      </c>
      <c r="GL105" s="4" t="str">
        <f t="shared" si="95"/>
        <v/>
      </c>
      <c r="GM105" s="4" t="str">
        <f t="shared" si="95"/>
        <v/>
      </c>
      <c r="GN105" s="4" t="str">
        <f t="shared" si="84"/>
        <v/>
      </c>
      <c r="GO105" s="4" t="str">
        <f t="shared" si="84"/>
        <v/>
      </c>
      <c r="GP105" s="4" t="str">
        <f t="shared" si="84"/>
        <v/>
      </c>
      <c r="GQ105" s="4" t="str">
        <f t="shared" si="84"/>
        <v/>
      </c>
      <c r="GR105" s="4" t="str">
        <f t="shared" si="84"/>
        <v/>
      </c>
      <c r="GS105" s="4" t="str">
        <f t="shared" si="84"/>
        <v/>
      </c>
      <c r="GT105" s="4" t="str">
        <f t="shared" si="84"/>
        <v/>
      </c>
      <c r="GU105" s="4" t="str">
        <f t="shared" si="84"/>
        <v/>
      </c>
      <c r="GV105" s="4" t="str">
        <f t="shared" si="84"/>
        <v/>
      </c>
      <c r="GW105" s="4" t="str">
        <f t="shared" si="84"/>
        <v/>
      </c>
      <c r="GX105" s="4" t="str">
        <f t="shared" si="93"/>
        <v/>
      </c>
      <c r="GY105" s="4" t="str">
        <f t="shared" si="93"/>
        <v/>
      </c>
      <c r="GZ105" s="4" t="str">
        <f t="shared" si="93"/>
        <v/>
      </c>
      <c r="HA105" s="4" t="str">
        <f t="shared" si="93"/>
        <v/>
      </c>
      <c r="HB105" s="4" t="str">
        <f t="shared" si="93"/>
        <v/>
      </c>
      <c r="HC105" s="4" t="str">
        <f t="shared" si="93"/>
        <v/>
      </c>
      <c r="HD105" s="4" t="str">
        <f t="shared" si="93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62">
        <v>30700003</v>
      </c>
      <c r="B106" s="95"/>
      <c r="C106" s="29" t="s">
        <v>204</v>
      </c>
      <c r="D106" s="5"/>
      <c r="E106" s="22">
        <v>5.04</v>
      </c>
      <c r="F106" s="23">
        <f t="shared" si="88"/>
        <v>0</v>
      </c>
      <c r="G106" s="43"/>
      <c r="H106" s="23">
        <f t="shared" si="8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89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6"/>
        <v/>
      </c>
      <c r="BQ106" s="4" t="str">
        <f t="shared" si="96"/>
        <v/>
      </c>
      <c r="BR106" s="4" t="str">
        <f t="shared" si="96"/>
        <v/>
      </c>
      <c r="BS106" s="4">
        <f t="shared" si="96"/>
        <v>0</v>
      </c>
      <c r="BT106" s="4" t="str">
        <f t="shared" si="96"/>
        <v/>
      </c>
      <c r="BU106" s="4">
        <f t="shared" si="96"/>
        <v>0</v>
      </c>
      <c r="BV106" s="4" t="str">
        <f t="shared" si="96"/>
        <v/>
      </c>
      <c r="BW106" s="4">
        <f t="shared" si="96"/>
        <v>0</v>
      </c>
      <c r="BX106" s="4" t="str">
        <f t="shared" si="96"/>
        <v/>
      </c>
      <c r="BY106" s="4" t="str">
        <f t="shared" si="96"/>
        <v/>
      </c>
      <c r="BZ106" s="4" t="str">
        <f t="shared" si="96"/>
        <v/>
      </c>
      <c r="CA106" s="4" t="str">
        <f t="shared" si="96"/>
        <v/>
      </c>
      <c r="CB106" s="4" t="str">
        <f t="shared" si="96"/>
        <v/>
      </c>
      <c r="CC106" s="4" t="str">
        <f t="shared" si="96"/>
        <v/>
      </c>
      <c r="CD106" s="4" t="str">
        <f t="shared" si="94"/>
        <v/>
      </c>
      <c r="CE106" s="4" t="str">
        <f t="shared" si="94"/>
        <v/>
      </c>
      <c r="CF106" s="4" t="str">
        <f t="shared" si="94"/>
        <v/>
      </c>
      <c r="CG106" s="4" t="str">
        <f t="shared" si="94"/>
        <v/>
      </c>
      <c r="CH106" s="4" t="str">
        <f t="shared" si="94"/>
        <v/>
      </c>
      <c r="CI106" s="4" t="str">
        <f t="shared" si="94"/>
        <v/>
      </c>
      <c r="CJ106" s="4" t="str">
        <f t="shared" si="73"/>
        <v/>
      </c>
      <c r="CK106" s="4" t="str">
        <f t="shared" si="73"/>
        <v/>
      </c>
      <c r="CL106" s="4" t="str">
        <f t="shared" si="73"/>
        <v/>
      </c>
      <c r="CM106" s="4" t="str">
        <f t="shared" si="73"/>
        <v/>
      </c>
      <c r="CN106" s="4" t="str">
        <f t="shared" si="73"/>
        <v/>
      </c>
      <c r="CO106" s="4" t="str">
        <f t="shared" si="73"/>
        <v/>
      </c>
      <c r="CP106" s="4" t="str">
        <f t="shared" si="73"/>
        <v/>
      </c>
      <c r="CQ106" s="4" t="str">
        <f t="shared" si="73"/>
        <v/>
      </c>
      <c r="CR106" s="4" t="str">
        <f t="shared" si="73"/>
        <v/>
      </c>
      <c r="CS106" s="4" t="str">
        <f t="shared" si="73"/>
        <v/>
      </c>
      <c r="CT106" s="4" t="str">
        <f t="shared" si="92"/>
        <v/>
      </c>
      <c r="CU106" s="4" t="str">
        <f t="shared" si="92"/>
        <v/>
      </c>
      <c r="CV106" s="4" t="str">
        <f t="shared" si="92"/>
        <v/>
      </c>
      <c r="CW106" s="4" t="str">
        <f t="shared" si="92"/>
        <v/>
      </c>
      <c r="CX106" s="4" t="str">
        <f t="shared" si="92"/>
        <v/>
      </c>
      <c r="CY106" s="4" t="str">
        <f t="shared" si="92"/>
        <v/>
      </c>
      <c r="CZ106" s="4" t="str">
        <f t="shared" si="92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63">
        <v>30700003</v>
      </c>
      <c r="DF106" s="95"/>
      <c r="DG106" s="29" t="s">
        <v>204</v>
      </c>
      <c r="DH106" s="5">
        <f t="shared" si="86"/>
        <v>0</v>
      </c>
      <c r="DI106" s="22">
        <v>5.04</v>
      </c>
      <c r="DJ106" s="23">
        <f t="shared" si="74"/>
        <v>0</v>
      </c>
      <c r="DK106" s="23">
        <f t="shared" si="87"/>
        <v>0</v>
      </c>
      <c r="DL106" s="23">
        <f t="shared" si="75"/>
        <v>0</v>
      </c>
      <c r="DM106" s="23">
        <f t="shared" si="76"/>
        <v>0</v>
      </c>
      <c r="DN106" s="23">
        <f t="shared" si="77"/>
        <v>0</v>
      </c>
      <c r="DO106" s="23" t="str">
        <f t="shared" si="78"/>
        <v/>
      </c>
      <c r="DP106" s="23" t="str">
        <f t="shared" si="79"/>
        <v/>
      </c>
      <c r="DQ106" s="3">
        <v>0.15</v>
      </c>
      <c r="DR106" s="23">
        <f t="shared" si="80"/>
        <v>0</v>
      </c>
      <c r="DS106" s="23" t="str">
        <f t="shared" si="81"/>
        <v/>
      </c>
      <c r="DT106" s="23" t="str">
        <f t="shared" si="82"/>
        <v/>
      </c>
      <c r="DU106" s="2">
        <v>0.5</v>
      </c>
      <c r="DV106" s="6">
        <f t="shared" si="90"/>
        <v>0</v>
      </c>
      <c r="DW106" s="5">
        <f t="shared" si="106"/>
        <v>0</v>
      </c>
      <c r="DX106" s="5">
        <f t="shared" si="106"/>
        <v>0</v>
      </c>
      <c r="DY106" s="5">
        <f t="shared" si="106"/>
        <v>0</v>
      </c>
      <c r="DZ106" s="5">
        <f t="shared" si="106"/>
        <v>0</v>
      </c>
      <c r="EA106" s="5">
        <f t="shared" si="106"/>
        <v>0</v>
      </c>
      <c r="EB106" s="5">
        <f t="shared" si="106"/>
        <v>0</v>
      </c>
      <c r="EC106" s="5">
        <f t="shared" si="106"/>
        <v>0</v>
      </c>
      <c r="ED106" s="5">
        <f t="shared" si="106"/>
        <v>0</v>
      </c>
      <c r="EE106" s="5">
        <f t="shared" si="106"/>
        <v>0</v>
      </c>
      <c r="EF106" s="54">
        <f t="shared" si="106"/>
        <v>0</v>
      </c>
      <c r="EG106" s="54">
        <f t="shared" si="106"/>
        <v>0</v>
      </c>
      <c r="EH106" s="54">
        <f t="shared" si="106"/>
        <v>0</v>
      </c>
      <c r="EI106" s="54">
        <f t="shared" si="106"/>
        <v>0</v>
      </c>
      <c r="EJ106" s="54">
        <f t="shared" si="106"/>
        <v>0</v>
      </c>
      <c r="EK106" s="54">
        <f t="shared" si="106"/>
        <v>0</v>
      </c>
      <c r="EL106" s="54">
        <f t="shared" si="101"/>
        <v>0</v>
      </c>
      <c r="EM106" s="54">
        <f t="shared" si="101"/>
        <v>0</v>
      </c>
      <c r="EN106" s="54">
        <f t="shared" si="101"/>
        <v>0</v>
      </c>
      <c r="EO106" s="54">
        <f t="shared" si="101"/>
        <v>0</v>
      </c>
      <c r="EP106" s="54">
        <f t="shared" si="101"/>
        <v>0</v>
      </c>
      <c r="EQ106" s="54">
        <f t="shared" si="101"/>
        <v>0</v>
      </c>
      <c r="ER106" s="54">
        <f t="shared" si="101"/>
        <v>0</v>
      </c>
      <c r="ES106" s="54">
        <f t="shared" si="101"/>
        <v>0</v>
      </c>
      <c r="ET106" s="54">
        <f t="shared" si="100"/>
        <v>0</v>
      </c>
      <c r="EU106" s="54">
        <f t="shared" si="100"/>
        <v>0</v>
      </c>
      <c r="EV106" s="54">
        <f t="shared" si="100"/>
        <v>0</v>
      </c>
      <c r="EW106" s="54">
        <f t="shared" si="100"/>
        <v>0</v>
      </c>
      <c r="EX106" s="54">
        <f t="shared" si="100"/>
        <v>0</v>
      </c>
      <c r="EY106" s="54">
        <f t="shared" si="100"/>
        <v>0</v>
      </c>
      <c r="EZ106" s="54">
        <f t="shared" si="100"/>
        <v>0</v>
      </c>
      <c r="FA106" s="54">
        <f t="shared" si="91"/>
        <v>0</v>
      </c>
      <c r="FB106" s="54">
        <f t="shared" si="91"/>
        <v>0</v>
      </c>
      <c r="FC106" s="54">
        <f t="shared" si="91"/>
        <v>0</v>
      </c>
      <c r="FD106" s="54">
        <f t="shared" si="91"/>
        <v>0</v>
      </c>
      <c r="FE106" s="54">
        <f t="shared" si="91"/>
        <v>0</v>
      </c>
      <c r="FF106" s="54">
        <f t="shared" si="91"/>
        <v>0</v>
      </c>
      <c r="FG106" s="54">
        <f t="shared" si="91"/>
        <v>0</v>
      </c>
      <c r="FH106" s="54">
        <f t="shared" si="99"/>
        <v>0</v>
      </c>
      <c r="FI106" s="54">
        <f t="shared" si="99"/>
        <v>0</v>
      </c>
      <c r="FJ106" s="54">
        <f t="shared" si="99"/>
        <v>0</v>
      </c>
      <c r="FK106" s="54">
        <f t="shared" si="99"/>
        <v>0</v>
      </c>
      <c r="FL106" s="54">
        <f t="shared" si="99"/>
        <v>0</v>
      </c>
      <c r="FM106" s="54">
        <f t="shared" si="99"/>
        <v>0</v>
      </c>
      <c r="FN106" s="54">
        <f t="shared" si="99"/>
        <v>0</v>
      </c>
      <c r="FO106" s="54">
        <f t="shared" si="102"/>
        <v>0</v>
      </c>
      <c r="FP106" s="54">
        <f t="shared" si="102"/>
        <v>0</v>
      </c>
      <c r="FQ106" s="54">
        <f t="shared" si="102"/>
        <v>0</v>
      </c>
      <c r="FR106" s="54">
        <f t="shared" si="102"/>
        <v>0</v>
      </c>
      <c r="FS106" s="54">
        <f t="shared" si="102"/>
        <v>0</v>
      </c>
      <c r="FT106" s="4" t="str">
        <f t="shared" si="97"/>
        <v/>
      </c>
      <c r="FU106" s="4" t="str">
        <f t="shared" si="97"/>
        <v/>
      </c>
      <c r="FV106" s="4" t="str">
        <f t="shared" si="97"/>
        <v/>
      </c>
      <c r="FW106" s="4">
        <f t="shared" si="97"/>
        <v>0</v>
      </c>
      <c r="FX106" s="4" t="str">
        <f t="shared" si="97"/>
        <v/>
      </c>
      <c r="FY106" s="4" t="str">
        <f t="shared" si="97"/>
        <v/>
      </c>
      <c r="FZ106" s="4" t="str">
        <f t="shared" si="97"/>
        <v/>
      </c>
      <c r="GA106" s="4">
        <f t="shared" si="97"/>
        <v>0</v>
      </c>
      <c r="GB106" s="4" t="str">
        <f t="shared" si="97"/>
        <v/>
      </c>
      <c r="GC106" s="4" t="str">
        <f t="shared" si="97"/>
        <v/>
      </c>
      <c r="GD106" s="4" t="str">
        <f t="shared" si="97"/>
        <v/>
      </c>
      <c r="GE106" s="4" t="str">
        <f t="shared" si="97"/>
        <v/>
      </c>
      <c r="GF106" s="4" t="str">
        <f t="shared" si="97"/>
        <v/>
      </c>
      <c r="GG106" s="4" t="str">
        <f t="shared" si="97"/>
        <v/>
      </c>
      <c r="GH106" s="4" t="str">
        <f t="shared" si="95"/>
        <v/>
      </c>
      <c r="GI106" s="4" t="str">
        <f t="shared" si="95"/>
        <v/>
      </c>
      <c r="GJ106" s="4" t="str">
        <f t="shared" si="95"/>
        <v/>
      </c>
      <c r="GK106" s="4" t="str">
        <f t="shared" si="95"/>
        <v/>
      </c>
      <c r="GL106" s="4" t="str">
        <f t="shared" si="95"/>
        <v/>
      </c>
      <c r="GM106" s="4" t="str">
        <f t="shared" si="95"/>
        <v/>
      </c>
      <c r="GN106" s="4" t="str">
        <f t="shared" si="84"/>
        <v/>
      </c>
      <c r="GO106" s="4" t="str">
        <f t="shared" si="84"/>
        <v/>
      </c>
      <c r="GP106" s="4" t="str">
        <f t="shared" si="84"/>
        <v/>
      </c>
      <c r="GQ106" s="4" t="str">
        <f t="shared" si="84"/>
        <v/>
      </c>
      <c r="GR106" s="4" t="str">
        <f t="shared" si="84"/>
        <v/>
      </c>
      <c r="GS106" s="4" t="str">
        <f t="shared" si="84"/>
        <v/>
      </c>
      <c r="GT106" s="4" t="str">
        <f t="shared" si="84"/>
        <v/>
      </c>
      <c r="GU106" s="4" t="str">
        <f t="shared" si="84"/>
        <v/>
      </c>
      <c r="GV106" s="4" t="str">
        <f t="shared" si="84"/>
        <v/>
      </c>
      <c r="GW106" s="4" t="str">
        <f t="shared" si="84"/>
        <v/>
      </c>
      <c r="GX106" s="4" t="str">
        <f t="shared" si="93"/>
        <v/>
      </c>
      <c r="GY106" s="4" t="str">
        <f t="shared" si="93"/>
        <v/>
      </c>
      <c r="GZ106" s="4" t="str">
        <f t="shared" si="93"/>
        <v/>
      </c>
      <c r="HA106" s="4" t="str">
        <f t="shared" si="93"/>
        <v/>
      </c>
      <c r="HB106" s="4" t="str">
        <f t="shared" si="93"/>
        <v/>
      </c>
      <c r="HC106" s="4" t="str">
        <f t="shared" si="93"/>
        <v/>
      </c>
      <c r="HD106" s="4" t="str">
        <f t="shared" si="93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62">
        <v>30700004</v>
      </c>
      <c r="B107" s="96"/>
      <c r="C107" s="29" t="s">
        <v>205</v>
      </c>
      <c r="D107" s="5"/>
      <c r="E107" s="22">
        <v>5.04</v>
      </c>
      <c r="F107" s="23">
        <f t="shared" si="88"/>
        <v>0</v>
      </c>
      <c r="G107" s="43"/>
      <c r="H107" s="23">
        <f t="shared" si="8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89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7">IF(ISERROR(AB107/J107*100),"",(AB107/J107*100))</f>
        <v/>
      </c>
      <c r="BQ107" s="4" t="str">
        <f t="shared" si="107"/>
        <v/>
      </c>
      <c r="BR107" s="4" t="str">
        <f t="shared" si="107"/>
        <v/>
      </c>
      <c r="BS107" s="4">
        <f t="shared" si="107"/>
        <v>0</v>
      </c>
      <c r="BT107" s="4" t="str">
        <f t="shared" si="107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94"/>
        <v/>
      </c>
      <c r="CE107" s="4" t="str">
        <f t="shared" si="94"/>
        <v/>
      </c>
      <c r="CF107" s="4" t="str">
        <f t="shared" si="94"/>
        <v/>
      </c>
      <c r="CG107" s="4" t="str">
        <f t="shared" si="94"/>
        <v/>
      </c>
      <c r="CH107" s="4" t="str">
        <f t="shared" si="94"/>
        <v/>
      </c>
      <c r="CI107" s="4" t="str">
        <f t="shared" si="94"/>
        <v/>
      </c>
      <c r="CJ107" s="4" t="str">
        <f t="shared" si="73"/>
        <v/>
      </c>
      <c r="CK107" s="4" t="str">
        <f t="shared" si="73"/>
        <v/>
      </c>
      <c r="CL107" s="4" t="str">
        <f t="shared" ref="CL107:DA170" si="108">IF(ISERROR(AX107/AF107*100),"",(AX107/AF107*100))</f>
        <v/>
      </c>
      <c r="CM107" s="4" t="str">
        <f t="shared" si="108"/>
        <v/>
      </c>
      <c r="CN107" s="4" t="str">
        <f t="shared" si="108"/>
        <v/>
      </c>
      <c r="CO107" s="4" t="str">
        <f t="shared" si="108"/>
        <v/>
      </c>
      <c r="CP107" s="4" t="str">
        <f t="shared" si="108"/>
        <v/>
      </c>
      <c r="CQ107" s="4" t="str">
        <f t="shared" si="108"/>
        <v/>
      </c>
      <c r="CR107" s="4" t="str">
        <f t="shared" si="108"/>
        <v/>
      </c>
      <c r="CS107" s="4" t="str">
        <f t="shared" si="108"/>
        <v/>
      </c>
      <c r="CT107" s="4" t="str">
        <f t="shared" si="108"/>
        <v/>
      </c>
      <c r="CU107" s="4" t="str">
        <f t="shared" si="108"/>
        <v/>
      </c>
      <c r="CV107" s="4" t="str">
        <f t="shared" si="108"/>
        <v/>
      </c>
      <c r="CW107" s="4" t="str">
        <f t="shared" si="108"/>
        <v/>
      </c>
      <c r="CX107" s="4" t="str">
        <f t="shared" si="108"/>
        <v/>
      </c>
      <c r="CY107" s="4" t="str">
        <f t="shared" si="108"/>
        <v/>
      </c>
      <c r="CZ107" s="4" t="str">
        <f t="shared" si="108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63">
        <v>30700004</v>
      </c>
      <c r="DF107" s="96"/>
      <c r="DG107" s="29" t="s">
        <v>205</v>
      </c>
      <c r="DH107" s="5">
        <f t="shared" si="86"/>
        <v>0</v>
      </c>
      <c r="DI107" s="22">
        <v>5.04</v>
      </c>
      <c r="DJ107" s="23">
        <f t="shared" si="74"/>
        <v>0</v>
      </c>
      <c r="DK107" s="23">
        <f t="shared" si="87"/>
        <v>0</v>
      </c>
      <c r="DL107" s="23">
        <f t="shared" si="75"/>
        <v>0</v>
      </c>
      <c r="DM107" s="23">
        <f t="shared" si="76"/>
        <v>0</v>
      </c>
      <c r="DN107" s="23">
        <f t="shared" si="77"/>
        <v>0</v>
      </c>
      <c r="DO107" s="23" t="str">
        <f t="shared" si="78"/>
        <v/>
      </c>
      <c r="DP107" s="23" t="str">
        <f t="shared" si="79"/>
        <v/>
      </c>
      <c r="DQ107" s="3">
        <v>0.15</v>
      </c>
      <c r="DR107" s="23">
        <f t="shared" si="80"/>
        <v>0</v>
      </c>
      <c r="DS107" s="23" t="str">
        <f t="shared" si="81"/>
        <v/>
      </c>
      <c r="DT107" s="23" t="str">
        <f t="shared" si="82"/>
        <v/>
      </c>
      <c r="DU107" s="2">
        <v>0.5</v>
      </c>
      <c r="DV107" s="6">
        <f t="shared" si="90"/>
        <v>0</v>
      </c>
      <c r="DW107" s="5">
        <f t="shared" si="106"/>
        <v>0</v>
      </c>
      <c r="DX107" s="5">
        <f t="shared" si="106"/>
        <v>0</v>
      </c>
      <c r="DY107" s="5">
        <f t="shared" si="106"/>
        <v>0</v>
      </c>
      <c r="DZ107" s="5">
        <f t="shared" si="106"/>
        <v>0</v>
      </c>
      <c r="EA107" s="5">
        <f t="shared" si="106"/>
        <v>0</v>
      </c>
      <c r="EB107" s="5">
        <f t="shared" si="106"/>
        <v>0</v>
      </c>
      <c r="EC107" s="5">
        <f t="shared" si="106"/>
        <v>0</v>
      </c>
      <c r="ED107" s="5">
        <f t="shared" si="106"/>
        <v>0</v>
      </c>
      <c r="EE107" s="5">
        <f t="shared" si="106"/>
        <v>0</v>
      </c>
      <c r="EF107" s="54">
        <f t="shared" si="106"/>
        <v>0</v>
      </c>
      <c r="EG107" s="54">
        <f t="shared" si="106"/>
        <v>0</v>
      </c>
      <c r="EH107" s="54">
        <f t="shared" si="106"/>
        <v>0</v>
      </c>
      <c r="EI107" s="54">
        <f t="shared" si="106"/>
        <v>0</v>
      </c>
      <c r="EJ107" s="54">
        <f t="shared" si="106"/>
        <v>0</v>
      </c>
      <c r="EK107" s="54">
        <f t="shared" si="106"/>
        <v>0</v>
      </c>
      <c r="EL107" s="54">
        <f t="shared" si="101"/>
        <v>0</v>
      </c>
      <c r="EM107" s="54">
        <f t="shared" si="101"/>
        <v>0</v>
      </c>
      <c r="EN107" s="54">
        <f t="shared" si="101"/>
        <v>0</v>
      </c>
      <c r="EO107" s="54">
        <f t="shared" si="101"/>
        <v>0</v>
      </c>
      <c r="EP107" s="54">
        <f t="shared" si="101"/>
        <v>0</v>
      </c>
      <c r="EQ107" s="54">
        <f t="shared" si="101"/>
        <v>0</v>
      </c>
      <c r="ER107" s="54">
        <f t="shared" si="101"/>
        <v>0</v>
      </c>
      <c r="ES107" s="54">
        <f t="shared" si="101"/>
        <v>0</v>
      </c>
      <c r="ET107" s="54">
        <f t="shared" si="100"/>
        <v>0</v>
      </c>
      <c r="EU107" s="54">
        <f t="shared" si="100"/>
        <v>0</v>
      </c>
      <c r="EV107" s="54">
        <f t="shared" si="100"/>
        <v>0</v>
      </c>
      <c r="EW107" s="54">
        <f t="shared" si="100"/>
        <v>0</v>
      </c>
      <c r="EX107" s="54">
        <f t="shared" si="100"/>
        <v>0</v>
      </c>
      <c r="EY107" s="54">
        <f t="shared" si="100"/>
        <v>0</v>
      </c>
      <c r="EZ107" s="54">
        <f t="shared" si="100"/>
        <v>0</v>
      </c>
      <c r="FA107" s="54">
        <f t="shared" si="91"/>
        <v>0</v>
      </c>
      <c r="FB107" s="54">
        <f t="shared" si="91"/>
        <v>0</v>
      </c>
      <c r="FC107" s="54">
        <f t="shared" si="91"/>
        <v>0</v>
      </c>
      <c r="FD107" s="54">
        <f t="shared" si="91"/>
        <v>0</v>
      </c>
      <c r="FE107" s="54">
        <f t="shared" si="91"/>
        <v>0</v>
      </c>
      <c r="FF107" s="54">
        <f t="shared" si="91"/>
        <v>0</v>
      </c>
      <c r="FG107" s="54">
        <f t="shared" si="91"/>
        <v>0</v>
      </c>
      <c r="FH107" s="54">
        <f t="shared" si="99"/>
        <v>0</v>
      </c>
      <c r="FI107" s="54">
        <f t="shared" si="99"/>
        <v>0</v>
      </c>
      <c r="FJ107" s="54">
        <f t="shared" si="99"/>
        <v>0</v>
      </c>
      <c r="FK107" s="54">
        <f t="shared" si="99"/>
        <v>0</v>
      </c>
      <c r="FL107" s="54">
        <f t="shared" si="99"/>
        <v>0</v>
      </c>
      <c r="FM107" s="54">
        <f t="shared" si="99"/>
        <v>0</v>
      </c>
      <c r="FN107" s="54">
        <f t="shared" si="99"/>
        <v>0</v>
      </c>
      <c r="FO107" s="54">
        <f t="shared" si="102"/>
        <v>0</v>
      </c>
      <c r="FP107" s="54">
        <f t="shared" si="102"/>
        <v>0</v>
      </c>
      <c r="FQ107" s="54">
        <f t="shared" si="102"/>
        <v>0</v>
      </c>
      <c r="FR107" s="54">
        <f t="shared" si="102"/>
        <v>0</v>
      </c>
      <c r="FS107" s="54">
        <f t="shared" si="102"/>
        <v>0</v>
      </c>
      <c r="FT107" s="4" t="str">
        <f t="shared" ref="FT107:GG170" si="109">IF(ISERROR(EF107/DN107*100),"",(EF107/DN107*100))</f>
        <v/>
      </c>
      <c r="FU107" s="4" t="str">
        <f t="shared" si="109"/>
        <v/>
      </c>
      <c r="FV107" s="4" t="str">
        <f t="shared" si="109"/>
        <v/>
      </c>
      <c r="FW107" s="4">
        <f t="shared" si="109"/>
        <v>0</v>
      </c>
      <c r="FX107" s="4" t="str">
        <f t="shared" si="109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95"/>
        <v/>
      </c>
      <c r="GI107" s="4" t="str">
        <f t="shared" si="95"/>
        <v/>
      </c>
      <c r="GJ107" s="4" t="str">
        <f t="shared" si="95"/>
        <v/>
      </c>
      <c r="GK107" s="4" t="str">
        <f t="shared" si="95"/>
        <v/>
      </c>
      <c r="GL107" s="4" t="str">
        <f t="shared" si="95"/>
        <v/>
      </c>
      <c r="GM107" s="4" t="str">
        <f t="shared" si="95"/>
        <v/>
      </c>
      <c r="GN107" s="4" t="str">
        <f t="shared" si="84"/>
        <v/>
      </c>
      <c r="GO107" s="4" t="str">
        <f t="shared" si="84"/>
        <v/>
      </c>
      <c r="GP107" s="4" t="str">
        <f t="shared" ref="GP107:HE170" si="110">IF(ISERROR(FB107/EJ107*100),"",(FB107/EJ107*100))</f>
        <v/>
      </c>
      <c r="GQ107" s="4" t="str">
        <f t="shared" si="110"/>
        <v/>
      </c>
      <c r="GR107" s="4" t="str">
        <f t="shared" si="110"/>
        <v/>
      </c>
      <c r="GS107" s="4" t="str">
        <f t="shared" si="110"/>
        <v/>
      </c>
      <c r="GT107" s="4" t="str">
        <f t="shared" si="110"/>
        <v/>
      </c>
      <c r="GU107" s="4" t="str">
        <f t="shared" si="110"/>
        <v/>
      </c>
      <c r="GV107" s="4" t="str">
        <f t="shared" si="110"/>
        <v/>
      </c>
      <c r="GW107" s="4" t="str">
        <f t="shared" si="110"/>
        <v/>
      </c>
      <c r="GX107" s="4" t="str">
        <f t="shared" si="110"/>
        <v/>
      </c>
      <c r="GY107" s="4" t="str">
        <f t="shared" si="110"/>
        <v/>
      </c>
      <c r="GZ107" s="4" t="str">
        <f t="shared" si="110"/>
        <v/>
      </c>
      <c r="HA107" s="4" t="str">
        <f t="shared" si="110"/>
        <v/>
      </c>
      <c r="HB107" s="4" t="str">
        <f t="shared" si="110"/>
        <v/>
      </c>
      <c r="HC107" s="4" t="str">
        <f t="shared" si="110"/>
        <v/>
      </c>
      <c r="HD107" s="4" t="str">
        <f t="shared" si="110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60">
        <v>30600009</v>
      </c>
      <c r="B108" s="94" t="s">
        <v>207</v>
      </c>
      <c r="C108" s="29" t="s">
        <v>208</v>
      </c>
      <c r="D108" s="5"/>
      <c r="E108" s="22">
        <v>5.05</v>
      </c>
      <c r="F108" s="23">
        <f t="shared" si="88"/>
        <v>0</v>
      </c>
      <c r="G108" s="43"/>
      <c r="H108" s="23">
        <f t="shared" si="8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0.4</v>
      </c>
      <c r="N108" s="23">
        <f t="shared" si="70"/>
        <v>0</v>
      </c>
      <c r="O108" s="23">
        <f t="shared" si="71"/>
        <v>0.4</v>
      </c>
      <c r="P108" s="23" t="str">
        <f t="shared" si="72"/>
        <v/>
      </c>
      <c r="Q108" s="2">
        <v>0.1</v>
      </c>
      <c r="R108" s="6">
        <f t="shared" si="89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7"/>
        <v/>
      </c>
      <c r="BQ108" s="4" t="str">
        <f t="shared" si="107"/>
        <v/>
      </c>
      <c r="BR108" s="4" t="str">
        <f t="shared" si="107"/>
        <v/>
      </c>
      <c r="BS108" s="4">
        <f t="shared" si="107"/>
        <v>0</v>
      </c>
      <c r="BT108" s="4" t="str">
        <f t="shared" si="107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94"/>
        <v/>
      </c>
      <c r="CE108" s="4" t="str">
        <f t="shared" si="94"/>
        <v/>
      </c>
      <c r="CF108" s="4" t="str">
        <f t="shared" si="94"/>
        <v/>
      </c>
      <c r="CG108" s="4" t="str">
        <f t="shared" si="94"/>
        <v/>
      </c>
      <c r="CH108" s="4" t="str">
        <f t="shared" si="94"/>
        <v/>
      </c>
      <c r="CI108" s="4" t="str">
        <f t="shared" si="94"/>
        <v/>
      </c>
      <c r="CJ108" s="4" t="str">
        <f t="shared" si="94"/>
        <v/>
      </c>
      <c r="CK108" s="4" t="str">
        <f t="shared" ref="CJ108:CV171" si="111">IF(ISERROR(AW108/AE108*100),"",(AW108/AE108*100))</f>
        <v/>
      </c>
      <c r="CL108" s="4" t="str">
        <f t="shared" si="111"/>
        <v/>
      </c>
      <c r="CM108" s="4" t="str">
        <f t="shared" si="111"/>
        <v/>
      </c>
      <c r="CN108" s="4" t="str">
        <f t="shared" si="111"/>
        <v/>
      </c>
      <c r="CO108" s="4" t="str">
        <f t="shared" si="111"/>
        <v/>
      </c>
      <c r="CP108" s="4" t="str">
        <f t="shared" si="111"/>
        <v/>
      </c>
      <c r="CQ108" s="4" t="str">
        <f t="shared" si="111"/>
        <v/>
      </c>
      <c r="CR108" s="4" t="str">
        <f t="shared" si="111"/>
        <v/>
      </c>
      <c r="CS108" s="4" t="str">
        <f t="shared" si="111"/>
        <v/>
      </c>
      <c r="CT108" s="4" t="str">
        <f t="shared" si="108"/>
        <v/>
      </c>
      <c r="CU108" s="4" t="str">
        <f t="shared" si="108"/>
        <v/>
      </c>
      <c r="CV108" s="4" t="str">
        <f t="shared" si="108"/>
        <v/>
      </c>
      <c r="CW108" s="4" t="str">
        <f t="shared" si="108"/>
        <v/>
      </c>
      <c r="CX108" s="4" t="str">
        <f t="shared" si="108"/>
        <v/>
      </c>
      <c r="CY108" s="4" t="str">
        <f t="shared" si="108"/>
        <v/>
      </c>
      <c r="CZ108" s="4" t="str">
        <f t="shared" si="108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61">
        <v>30600009</v>
      </c>
      <c r="DF108" s="94" t="s">
        <v>207</v>
      </c>
      <c r="DG108" s="29" t="s">
        <v>208</v>
      </c>
      <c r="DH108" s="5">
        <f t="shared" si="86"/>
        <v>136</v>
      </c>
      <c r="DI108" s="22">
        <v>5.05</v>
      </c>
      <c r="DJ108" s="23">
        <f t="shared" si="74"/>
        <v>686.8</v>
      </c>
      <c r="DK108" s="23">
        <f t="shared" si="87"/>
        <v>0</v>
      </c>
      <c r="DL108" s="23">
        <f t="shared" si="75"/>
        <v>0</v>
      </c>
      <c r="DM108" s="23">
        <f t="shared" si="76"/>
        <v>0</v>
      </c>
      <c r="DN108" s="23">
        <f t="shared" si="77"/>
        <v>686.8</v>
      </c>
      <c r="DO108" s="23">
        <f t="shared" si="78"/>
        <v>0</v>
      </c>
      <c r="DP108" s="23" t="str">
        <f t="shared" si="79"/>
        <v/>
      </c>
      <c r="DQ108" s="3">
        <v>0.4</v>
      </c>
      <c r="DR108" s="23">
        <f t="shared" si="80"/>
        <v>2.7471999999999999</v>
      </c>
      <c r="DS108" s="23" t="str">
        <f t="shared" si="81"/>
        <v/>
      </c>
      <c r="DT108" s="23">
        <f t="shared" si="82"/>
        <v>0</v>
      </c>
      <c r="DU108" s="2">
        <v>0.1</v>
      </c>
      <c r="DV108" s="6">
        <f t="shared" si="90"/>
        <v>6.8679999999999991E-2</v>
      </c>
      <c r="DW108" s="5">
        <f t="shared" si="106"/>
        <v>0</v>
      </c>
      <c r="DX108" s="5">
        <f t="shared" si="106"/>
        <v>0</v>
      </c>
      <c r="DY108" s="5">
        <f t="shared" si="106"/>
        <v>0</v>
      </c>
      <c r="DZ108" s="5">
        <f t="shared" si="106"/>
        <v>0</v>
      </c>
      <c r="EA108" s="5">
        <f t="shared" si="106"/>
        <v>0</v>
      </c>
      <c r="EB108" s="5">
        <f t="shared" si="106"/>
        <v>0</v>
      </c>
      <c r="EC108" s="5">
        <f t="shared" si="106"/>
        <v>0</v>
      </c>
      <c r="ED108" s="5">
        <f t="shared" si="106"/>
        <v>0</v>
      </c>
      <c r="EE108" s="5">
        <f t="shared" si="106"/>
        <v>0</v>
      </c>
      <c r="EF108" s="54">
        <f t="shared" si="106"/>
        <v>0</v>
      </c>
      <c r="EG108" s="54">
        <f t="shared" si="106"/>
        <v>0</v>
      </c>
      <c r="EH108" s="54">
        <f t="shared" si="106"/>
        <v>0</v>
      </c>
      <c r="EI108" s="54">
        <f t="shared" si="106"/>
        <v>0</v>
      </c>
      <c r="EJ108" s="54">
        <f t="shared" si="106"/>
        <v>0</v>
      </c>
      <c r="EK108" s="54">
        <f t="shared" si="106"/>
        <v>0</v>
      </c>
      <c r="EL108" s="54">
        <f t="shared" si="106"/>
        <v>0</v>
      </c>
      <c r="EM108" s="54">
        <f t="shared" si="101"/>
        <v>0</v>
      </c>
      <c r="EN108" s="54">
        <f t="shared" si="101"/>
        <v>0</v>
      </c>
      <c r="EO108" s="54">
        <f t="shared" si="101"/>
        <v>0</v>
      </c>
      <c r="EP108" s="54">
        <f t="shared" si="101"/>
        <v>0</v>
      </c>
      <c r="EQ108" s="54">
        <f t="shared" si="101"/>
        <v>0</v>
      </c>
      <c r="ER108" s="54">
        <f t="shared" si="101"/>
        <v>0</v>
      </c>
      <c r="ES108" s="54">
        <f t="shared" si="101"/>
        <v>0</v>
      </c>
      <c r="ET108" s="54">
        <f t="shared" si="100"/>
        <v>0</v>
      </c>
      <c r="EU108" s="54">
        <f t="shared" si="100"/>
        <v>0</v>
      </c>
      <c r="EV108" s="54">
        <f t="shared" si="100"/>
        <v>0</v>
      </c>
      <c r="EW108" s="54">
        <f t="shared" si="100"/>
        <v>0</v>
      </c>
      <c r="EX108" s="54">
        <f t="shared" si="100"/>
        <v>0</v>
      </c>
      <c r="EY108" s="54">
        <f t="shared" si="100"/>
        <v>0</v>
      </c>
      <c r="EZ108" s="54">
        <f t="shared" si="100"/>
        <v>0</v>
      </c>
      <c r="FA108" s="54">
        <f t="shared" si="91"/>
        <v>0</v>
      </c>
      <c r="FB108" s="54">
        <f t="shared" si="91"/>
        <v>0</v>
      </c>
      <c r="FC108" s="54">
        <f t="shared" si="91"/>
        <v>0</v>
      </c>
      <c r="FD108" s="54">
        <f t="shared" si="91"/>
        <v>0</v>
      </c>
      <c r="FE108" s="54">
        <f t="shared" si="91"/>
        <v>0</v>
      </c>
      <c r="FF108" s="54">
        <f t="shared" si="91"/>
        <v>0</v>
      </c>
      <c r="FG108" s="54">
        <f t="shared" si="91"/>
        <v>0</v>
      </c>
      <c r="FH108" s="54">
        <f t="shared" si="99"/>
        <v>0</v>
      </c>
      <c r="FI108" s="54">
        <f t="shared" si="99"/>
        <v>0</v>
      </c>
      <c r="FJ108" s="54">
        <f t="shared" si="99"/>
        <v>0</v>
      </c>
      <c r="FK108" s="54">
        <f t="shared" si="99"/>
        <v>0</v>
      </c>
      <c r="FL108" s="54">
        <f t="shared" si="99"/>
        <v>0</v>
      </c>
      <c r="FM108" s="54">
        <f t="shared" si="99"/>
        <v>0</v>
      </c>
      <c r="FN108" s="54">
        <f t="shared" si="99"/>
        <v>0</v>
      </c>
      <c r="FO108" s="54">
        <f t="shared" si="102"/>
        <v>0</v>
      </c>
      <c r="FP108" s="54">
        <f t="shared" si="102"/>
        <v>0</v>
      </c>
      <c r="FQ108" s="54">
        <f t="shared" si="102"/>
        <v>0</v>
      </c>
      <c r="FR108" s="54">
        <f t="shared" si="102"/>
        <v>0</v>
      </c>
      <c r="FS108" s="54">
        <f t="shared" si="102"/>
        <v>0</v>
      </c>
      <c r="FT108" s="4">
        <f t="shared" si="109"/>
        <v>0</v>
      </c>
      <c r="FU108" s="4" t="str">
        <f t="shared" si="109"/>
        <v/>
      </c>
      <c r="FV108" s="4" t="str">
        <f t="shared" si="109"/>
        <v/>
      </c>
      <c r="FW108" s="4">
        <f t="shared" si="109"/>
        <v>0</v>
      </c>
      <c r="FX108" s="4">
        <f t="shared" si="109"/>
        <v>0</v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>
        <f t="shared" si="109"/>
        <v>0</v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95"/>
        <v/>
      </c>
      <c r="GI108" s="4" t="str">
        <f t="shared" si="95"/>
        <v/>
      </c>
      <c r="GJ108" s="4" t="str">
        <f t="shared" si="95"/>
        <v/>
      </c>
      <c r="GK108" s="4" t="str">
        <f t="shared" si="95"/>
        <v/>
      </c>
      <c r="GL108" s="4" t="str">
        <f t="shared" si="95"/>
        <v/>
      </c>
      <c r="GM108" s="4" t="str">
        <f t="shared" si="95"/>
        <v/>
      </c>
      <c r="GN108" s="4" t="str">
        <f t="shared" si="95"/>
        <v/>
      </c>
      <c r="GO108" s="4" t="str">
        <f t="shared" ref="GN108:GZ171" si="112">IF(ISERROR(FA108/EI108*100),"",(FA108/EI108*100))</f>
        <v/>
      </c>
      <c r="GP108" s="4" t="str">
        <f t="shared" si="112"/>
        <v/>
      </c>
      <c r="GQ108" s="4" t="str">
        <f t="shared" si="112"/>
        <v/>
      </c>
      <c r="GR108" s="4" t="str">
        <f t="shared" si="112"/>
        <v/>
      </c>
      <c r="GS108" s="4" t="str">
        <f t="shared" si="112"/>
        <v/>
      </c>
      <c r="GT108" s="4" t="str">
        <f t="shared" si="112"/>
        <v/>
      </c>
      <c r="GU108" s="4" t="str">
        <f t="shared" si="112"/>
        <v/>
      </c>
      <c r="GV108" s="4" t="str">
        <f t="shared" si="112"/>
        <v/>
      </c>
      <c r="GW108" s="4" t="str">
        <f t="shared" si="112"/>
        <v/>
      </c>
      <c r="GX108" s="4" t="str">
        <f t="shared" si="110"/>
        <v/>
      </c>
      <c r="GY108" s="4" t="str">
        <f t="shared" si="110"/>
        <v/>
      </c>
      <c r="GZ108" s="4" t="str">
        <f t="shared" si="110"/>
        <v/>
      </c>
      <c r="HA108" s="4" t="str">
        <f t="shared" si="110"/>
        <v/>
      </c>
      <c r="HB108" s="4" t="str">
        <f t="shared" si="110"/>
        <v/>
      </c>
      <c r="HC108" s="4" t="str">
        <f t="shared" si="110"/>
        <v/>
      </c>
      <c r="HD108" s="4" t="str">
        <f t="shared" si="110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60">
        <v>30600010</v>
      </c>
      <c r="B109" s="96"/>
      <c r="C109" s="29" t="s">
        <v>179</v>
      </c>
      <c r="D109" s="5"/>
      <c r="E109" s="22">
        <v>5.05</v>
      </c>
      <c r="F109" s="23">
        <f t="shared" si="88"/>
        <v>0</v>
      </c>
      <c r="G109" s="43"/>
      <c r="H109" s="23">
        <f t="shared" si="8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0.4</v>
      </c>
      <c r="N109" s="23">
        <f t="shared" si="70"/>
        <v>0</v>
      </c>
      <c r="O109" s="23">
        <f t="shared" si="71"/>
        <v>0.4</v>
      </c>
      <c r="P109" s="23" t="str">
        <f t="shared" si="72"/>
        <v/>
      </c>
      <c r="Q109" s="2">
        <v>0.1</v>
      </c>
      <c r="R109" s="6">
        <f t="shared" si="89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7"/>
        <v/>
      </c>
      <c r="BQ109" s="4" t="str">
        <f t="shared" si="107"/>
        <v/>
      </c>
      <c r="BR109" s="4" t="str">
        <f t="shared" si="107"/>
        <v/>
      </c>
      <c r="BS109" s="4">
        <f t="shared" si="107"/>
        <v>0</v>
      </c>
      <c r="BT109" s="4" t="str">
        <f t="shared" si="107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94"/>
        <v/>
      </c>
      <c r="CE109" s="4" t="str">
        <f t="shared" si="94"/>
        <v/>
      </c>
      <c r="CF109" s="4" t="str">
        <f t="shared" si="94"/>
        <v/>
      </c>
      <c r="CG109" s="4" t="str">
        <f t="shared" si="94"/>
        <v/>
      </c>
      <c r="CH109" s="4" t="str">
        <f t="shared" si="94"/>
        <v/>
      </c>
      <c r="CI109" s="4" t="str">
        <f t="shared" si="94"/>
        <v/>
      </c>
      <c r="CJ109" s="4" t="str">
        <f t="shared" si="111"/>
        <v/>
      </c>
      <c r="CK109" s="4" t="str">
        <f t="shared" si="111"/>
        <v/>
      </c>
      <c r="CL109" s="4" t="str">
        <f t="shared" si="111"/>
        <v/>
      </c>
      <c r="CM109" s="4" t="str">
        <f t="shared" si="111"/>
        <v/>
      </c>
      <c r="CN109" s="4" t="str">
        <f t="shared" si="111"/>
        <v/>
      </c>
      <c r="CO109" s="4" t="str">
        <f t="shared" si="111"/>
        <v/>
      </c>
      <c r="CP109" s="4" t="str">
        <f t="shared" si="111"/>
        <v/>
      </c>
      <c r="CQ109" s="4" t="str">
        <f t="shared" si="111"/>
        <v/>
      </c>
      <c r="CR109" s="4" t="str">
        <f t="shared" si="111"/>
        <v/>
      </c>
      <c r="CS109" s="4" t="str">
        <f t="shared" si="111"/>
        <v/>
      </c>
      <c r="CT109" s="4" t="str">
        <f t="shared" si="108"/>
        <v/>
      </c>
      <c r="CU109" s="4" t="str">
        <f t="shared" si="108"/>
        <v/>
      </c>
      <c r="CV109" s="4" t="str">
        <f t="shared" si="108"/>
        <v/>
      </c>
      <c r="CW109" s="4" t="str">
        <f t="shared" si="108"/>
        <v/>
      </c>
      <c r="CX109" s="4" t="str">
        <f t="shared" si="108"/>
        <v/>
      </c>
      <c r="CY109" s="4" t="str">
        <f t="shared" si="108"/>
        <v/>
      </c>
      <c r="CZ109" s="4" t="str">
        <f t="shared" si="108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61">
        <v>30600010</v>
      </c>
      <c r="DF109" s="96"/>
      <c r="DG109" s="29" t="s">
        <v>179</v>
      </c>
      <c r="DH109" s="5">
        <f t="shared" si="86"/>
        <v>0</v>
      </c>
      <c r="DI109" s="22">
        <v>5.05</v>
      </c>
      <c r="DJ109" s="23">
        <f t="shared" si="74"/>
        <v>0</v>
      </c>
      <c r="DK109" s="23">
        <f t="shared" si="87"/>
        <v>0</v>
      </c>
      <c r="DL109" s="23">
        <f t="shared" si="75"/>
        <v>0</v>
      </c>
      <c r="DM109" s="23">
        <f t="shared" si="76"/>
        <v>0</v>
      </c>
      <c r="DN109" s="23">
        <f t="shared" si="77"/>
        <v>0</v>
      </c>
      <c r="DO109" s="23" t="str">
        <f t="shared" si="78"/>
        <v/>
      </c>
      <c r="DP109" s="23" t="str">
        <f t="shared" si="79"/>
        <v/>
      </c>
      <c r="DQ109" s="3">
        <v>0.4</v>
      </c>
      <c r="DR109" s="23">
        <f t="shared" si="80"/>
        <v>0</v>
      </c>
      <c r="DS109" s="23" t="str">
        <f t="shared" si="81"/>
        <v/>
      </c>
      <c r="DT109" s="23" t="str">
        <f t="shared" si="82"/>
        <v/>
      </c>
      <c r="DU109" s="2">
        <v>0.1</v>
      </c>
      <c r="DV109" s="6">
        <f t="shared" si="90"/>
        <v>0</v>
      </c>
      <c r="DW109" s="5">
        <f t="shared" si="106"/>
        <v>0</v>
      </c>
      <c r="DX109" s="5">
        <f t="shared" si="106"/>
        <v>0</v>
      </c>
      <c r="DY109" s="5">
        <f t="shared" si="106"/>
        <v>0</v>
      </c>
      <c r="DZ109" s="5">
        <f t="shared" si="106"/>
        <v>0</v>
      </c>
      <c r="EA109" s="5">
        <f t="shared" si="106"/>
        <v>0</v>
      </c>
      <c r="EB109" s="5">
        <f t="shared" si="106"/>
        <v>0</v>
      </c>
      <c r="EC109" s="5">
        <f t="shared" si="106"/>
        <v>0</v>
      </c>
      <c r="ED109" s="5">
        <f t="shared" si="106"/>
        <v>0</v>
      </c>
      <c r="EE109" s="5">
        <f t="shared" si="106"/>
        <v>0</v>
      </c>
      <c r="EF109" s="54">
        <f t="shared" si="106"/>
        <v>0</v>
      </c>
      <c r="EG109" s="54">
        <f t="shared" si="106"/>
        <v>0</v>
      </c>
      <c r="EH109" s="54">
        <f t="shared" si="106"/>
        <v>0</v>
      </c>
      <c r="EI109" s="54">
        <f t="shared" si="106"/>
        <v>0</v>
      </c>
      <c r="EJ109" s="54">
        <f t="shared" si="106"/>
        <v>0</v>
      </c>
      <c r="EK109" s="54">
        <f t="shared" si="106"/>
        <v>0</v>
      </c>
      <c r="EL109" s="54">
        <f t="shared" si="106"/>
        <v>0</v>
      </c>
      <c r="EM109" s="54">
        <f t="shared" si="101"/>
        <v>0</v>
      </c>
      <c r="EN109" s="54">
        <f t="shared" si="101"/>
        <v>0</v>
      </c>
      <c r="EO109" s="54">
        <f t="shared" si="101"/>
        <v>0</v>
      </c>
      <c r="EP109" s="54">
        <f t="shared" si="101"/>
        <v>0</v>
      </c>
      <c r="EQ109" s="54">
        <f t="shared" si="101"/>
        <v>0</v>
      </c>
      <c r="ER109" s="54">
        <f t="shared" si="101"/>
        <v>0</v>
      </c>
      <c r="ES109" s="54">
        <f t="shared" si="101"/>
        <v>0</v>
      </c>
      <c r="ET109" s="54">
        <f t="shared" si="100"/>
        <v>0</v>
      </c>
      <c r="EU109" s="54">
        <f t="shared" si="100"/>
        <v>0</v>
      </c>
      <c r="EV109" s="54">
        <f t="shared" si="100"/>
        <v>0</v>
      </c>
      <c r="EW109" s="54">
        <f t="shared" si="100"/>
        <v>0</v>
      </c>
      <c r="EX109" s="54">
        <f t="shared" si="100"/>
        <v>0</v>
      </c>
      <c r="EY109" s="54">
        <f t="shared" si="100"/>
        <v>0</v>
      </c>
      <c r="EZ109" s="54">
        <f t="shared" si="100"/>
        <v>0</v>
      </c>
      <c r="FA109" s="54">
        <f t="shared" si="91"/>
        <v>0</v>
      </c>
      <c r="FB109" s="54">
        <f t="shared" si="91"/>
        <v>0</v>
      </c>
      <c r="FC109" s="54">
        <f t="shared" si="91"/>
        <v>0</v>
      </c>
      <c r="FD109" s="54">
        <f t="shared" si="91"/>
        <v>0</v>
      </c>
      <c r="FE109" s="54">
        <f t="shared" si="91"/>
        <v>0</v>
      </c>
      <c r="FF109" s="54">
        <f t="shared" si="91"/>
        <v>0</v>
      </c>
      <c r="FG109" s="54">
        <f t="shared" si="91"/>
        <v>0</v>
      </c>
      <c r="FH109" s="54">
        <f t="shared" si="99"/>
        <v>0</v>
      </c>
      <c r="FI109" s="54">
        <f t="shared" si="99"/>
        <v>0</v>
      </c>
      <c r="FJ109" s="54">
        <f t="shared" si="99"/>
        <v>0</v>
      </c>
      <c r="FK109" s="54">
        <f t="shared" si="99"/>
        <v>0</v>
      </c>
      <c r="FL109" s="54">
        <f t="shared" si="99"/>
        <v>0</v>
      </c>
      <c r="FM109" s="54">
        <f t="shared" si="99"/>
        <v>0</v>
      </c>
      <c r="FN109" s="54">
        <f t="shared" si="99"/>
        <v>0</v>
      </c>
      <c r="FO109" s="54">
        <f t="shared" si="102"/>
        <v>0</v>
      </c>
      <c r="FP109" s="54">
        <f t="shared" si="102"/>
        <v>0</v>
      </c>
      <c r="FQ109" s="54">
        <f t="shared" si="102"/>
        <v>0</v>
      </c>
      <c r="FR109" s="54">
        <f t="shared" si="102"/>
        <v>0</v>
      </c>
      <c r="FS109" s="54">
        <f t="shared" si="102"/>
        <v>0</v>
      </c>
      <c r="FT109" s="4" t="str">
        <f t="shared" si="109"/>
        <v/>
      </c>
      <c r="FU109" s="4" t="str">
        <f t="shared" si="109"/>
        <v/>
      </c>
      <c r="FV109" s="4" t="str">
        <f t="shared" si="109"/>
        <v/>
      </c>
      <c r="FW109" s="4">
        <f t="shared" si="109"/>
        <v>0</v>
      </c>
      <c r="FX109" s="4" t="str">
        <f t="shared" si="109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95"/>
        <v/>
      </c>
      <c r="GI109" s="4" t="str">
        <f t="shared" si="95"/>
        <v/>
      </c>
      <c r="GJ109" s="4" t="str">
        <f t="shared" si="95"/>
        <v/>
      </c>
      <c r="GK109" s="4" t="str">
        <f t="shared" si="95"/>
        <v/>
      </c>
      <c r="GL109" s="4" t="str">
        <f t="shared" si="95"/>
        <v/>
      </c>
      <c r="GM109" s="4" t="str">
        <f t="shared" si="95"/>
        <v/>
      </c>
      <c r="GN109" s="4" t="str">
        <f t="shared" si="112"/>
        <v/>
      </c>
      <c r="GO109" s="4" t="str">
        <f t="shared" si="112"/>
        <v/>
      </c>
      <c r="GP109" s="4" t="str">
        <f t="shared" si="112"/>
        <v/>
      </c>
      <c r="GQ109" s="4" t="str">
        <f t="shared" si="112"/>
        <v/>
      </c>
      <c r="GR109" s="4" t="str">
        <f t="shared" si="112"/>
        <v/>
      </c>
      <c r="GS109" s="4" t="str">
        <f t="shared" si="112"/>
        <v/>
      </c>
      <c r="GT109" s="4" t="str">
        <f t="shared" si="112"/>
        <v/>
      </c>
      <c r="GU109" s="4" t="str">
        <f t="shared" si="112"/>
        <v/>
      </c>
      <c r="GV109" s="4" t="str">
        <f t="shared" si="112"/>
        <v/>
      </c>
      <c r="GW109" s="4" t="str">
        <f t="shared" si="112"/>
        <v/>
      </c>
      <c r="GX109" s="4" t="str">
        <f t="shared" si="110"/>
        <v/>
      </c>
      <c r="GY109" s="4" t="str">
        <f t="shared" si="110"/>
        <v/>
      </c>
      <c r="GZ109" s="4" t="str">
        <f t="shared" si="110"/>
        <v/>
      </c>
      <c r="HA109" s="4" t="str">
        <f t="shared" si="110"/>
        <v/>
      </c>
      <c r="HB109" s="4" t="str">
        <f t="shared" si="110"/>
        <v/>
      </c>
      <c r="HC109" s="4" t="str">
        <f t="shared" si="110"/>
        <v/>
      </c>
      <c r="HD109" s="4" t="str">
        <f t="shared" si="110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60">
        <v>30400026</v>
      </c>
      <c r="B110" s="94" t="s">
        <v>209</v>
      </c>
      <c r="C110" s="29" t="s">
        <v>166</v>
      </c>
      <c r="D110" s="5"/>
      <c r="E110" s="22">
        <v>5.05</v>
      </c>
      <c r="F110" s="23">
        <f t="shared" si="88"/>
        <v>0</v>
      </c>
      <c r="G110" s="43"/>
      <c r="H110" s="23">
        <f t="shared" si="8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0.8</v>
      </c>
      <c r="N110" s="23">
        <f t="shared" si="70"/>
        <v>0</v>
      </c>
      <c r="O110" s="23">
        <f t="shared" si="71"/>
        <v>0.8</v>
      </c>
      <c r="P110" s="23" t="str">
        <f t="shared" si="72"/>
        <v/>
      </c>
      <c r="Q110" s="2">
        <v>0.1</v>
      </c>
      <c r="R110" s="6">
        <f t="shared" si="89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7"/>
        <v/>
      </c>
      <c r="BQ110" s="4" t="str">
        <f t="shared" si="107"/>
        <v/>
      </c>
      <c r="BR110" s="4" t="str">
        <f t="shared" si="107"/>
        <v/>
      </c>
      <c r="BS110" s="4">
        <f t="shared" si="107"/>
        <v>0</v>
      </c>
      <c r="BT110" s="4" t="str">
        <f t="shared" si="107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94"/>
        <v/>
      </c>
      <c r="CE110" s="4" t="str">
        <f t="shared" si="94"/>
        <v/>
      </c>
      <c r="CF110" s="4" t="str">
        <f t="shared" si="94"/>
        <v/>
      </c>
      <c r="CG110" s="4" t="str">
        <f t="shared" si="94"/>
        <v/>
      </c>
      <c r="CH110" s="4" t="str">
        <f t="shared" si="94"/>
        <v/>
      </c>
      <c r="CI110" s="4" t="str">
        <f t="shared" si="94"/>
        <v/>
      </c>
      <c r="CJ110" s="4" t="str">
        <f t="shared" si="111"/>
        <v/>
      </c>
      <c r="CK110" s="4" t="str">
        <f t="shared" si="111"/>
        <v/>
      </c>
      <c r="CL110" s="4" t="str">
        <f t="shared" si="111"/>
        <v/>
      </c>
      <c r="CM110" s="4" t="str">
        <f t="shared" si="111"/>
        <v/>
      </c>
      <c r="CN110" s="4" t="str">
        <f t="shared" si="111"/>
        <v/>
      </c>
      <c r="CO110" s="4" t="str">
        <f t="shared" si="111"/>
        <v/>
      </c>
      <c r="CP110" s="4" t="str">
        <f t="shared" si="111"/>
        <v/>
      </c>
      <c r="CQ110" s="4" t="str">
        <f t="shared" si="111"/>
        <v/>
      </c>
      <c r="CR110" s="4" t="str">
        <f t="shared" si="111"/>
        <v/>
      </c>
      <c r="CS110" s="4" t="str">
        <f t="shared" si="111"/>
        <v/>
      </c>
      <c r="CT110" s="4" t="str">
        <f t="shared" si="108"/>
        <v/>
      </c>
      <c r="CU110" s="4" t="str">
        <f t="shared" si="108"/>
        <v/>
      </c>
      <c r="CV110" s="4" t="str">
        <f t="shared" si="108"/>
        <v/>
      </c>
      <c r="CW110" s="4" t="str">
        <f t="shared" si="108"/>
        <v/>
      </c>
      <c r="CX110" s="4" t="str">
        <f t="shared" si="108"/>
        <v/>
      </c>
      <c r="CY110" s="4" t="str">
        <f t="shared" si="108"/>
        <v/>
      </c>
      <c r="CZ110" s="4" t="str">
        <f t="shared" si="108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61">
        <v>30400026</v>
      </c>
      <c r="DF110" s="94" t="s">
        <v>209</v>
      </c>
      <c r="DG110" s="29" t="s">
        <v>166</v>
      </c>
      <c r="DH110" s="5">
        <f t="shared" si="86"/>
        <v>0</v>
      </c>
      <c r="DI110" s="22">
        <v>5.05</v>
      </c>
      <c r="DJ110" s="23">
        <f t="shared" si="74"/>
        <v>0</v>
      </c>
      <c r="DK110" s="23">
        <f t="shared" si="87"/>
        <v>0</v>
      </c>
      <c r="DL110" s="23">
        <f t="shared" si="75"/>
        <v>0</v>
      </c>
      <c r="DM110" s="23">
        <f t="shared" si="76"/>
        <v>0</v>
      </c>
      <c r="DN110" s="23">
        <f t="shared" si="77"/>
        <v>0</v>
      </c>
      <c r="DO110" s="23" t="str">
        <f t="shared" si="78"/>
        <v/>
      </c>
      <c r="DP110" s="23" t="str">
        <f t="shared" si="79"/>
        <v/>
      </c>
      <c r="DQ110" s="3">
        <v>0.8</v>
      </c>
      <c r="DR110" s="23">
        <f t="shared" si="80"/>
        <v>0</v>
      </c>
      <c r="DS110" s="23" t="str">
        <f t="shared" si="81"/>
        <v/>
      </c>
      <c r="DT110" s="23" t="str">
        <f t="shared" si="82"/>
        <v/>
      </c>
      <c r="DU110" s="2">
        <v>0.1</v>
      </c>
      <c r="DV110" s="6">
        <f t="shared" si="90"/>
        <v>0</v>
      </c>
      <c r="DW110" s="5">
        <f t="shared" si="106"/>
        <v>0</v>
      </c>
      <c r="DX110" s="5">
        <f t="shared" si="106"/>
        <v>0</v>
      </c>
      <c r="DY110" s="5">
        <f t="shared" si="106"/>
        <v>0</v>
      </c>
      <c r="DZ110" s="5">
        <f t="shared" si="106"/>
        <v>0</v>
      </c>
      <c r="EA110" s="5">
        <f t="shared" si="106"/>
        <v>0</v>
      </c>
      <c r="EB110" s="5">
        <f t="shared" si="106"/>
        <v>0</v>
      </c>
      <c r="EC110" s="5">
        <f t="shared" si="106"/>
        <v>0</v>
      </c>
      <c r="ED110" s="5">
        <f t="shared" si="106"/>
        <v>0</v>
      </c>
      <c r="EE110" s="5">
        <f t="shared" si="106"/>
        <v>0</v>
      </c>
      <c r="EF110" s="54">
        <f t="shared" si="106"/>
        <v>0</v>
      </c>
      <c r="EG110" s="54">
        <f t="shared" si="106"/>
        <v>0</v>
      </c>
      <c r="EH110" s="54">
        <f t="shared" si="106"/>
        <v>0</v>
      </c>
      <c r="EI110" s="54">
        <f t="shared" si="106"/>
        <v>0</v>
      </c>
      <c r="EJ110" s="54">
        <f t="shared" si="106"/>
        <v>0</v>
      </c>
      <c r="EK110" s="54">
        <f t="shared" si="106"/>
        <v>0</v>
      </c>
      <c r="EL110" s="54">
        <f t="shared" si="106"/>
        <v>0</v>
      </c>
      <c r="EM110" s="54">
        <f t="shared" si="101"/>
        <v>0</v>
      </c>
      <c r="EN110" s="54">
        <f t="shared" si="101"/>
        <v>0</v>
      </c>
      <c r="EO110" s="54">
        <f t="shared" si="101"/>
        <v>0</v>
      </c>
      <c r="EP110" s="54">
        <f t="shared" si="101"/>
        <v>0</v>
      </c>
      <c r="EQ110" s="54">
        <f t="shared" si="101"/>
        <v>0</v>
      </c>
      <c r="ER110" s="54">
        <f t="shared" si="101"/>
        <v>0</v>
      </c>
      <c r="ES110" s="54">
        <f t="shared" si="101"/>
        <v>0</v>
      </c>
      <c r="ET110" s="54">
        <f t="shared" si="100"/>
        <v>0</v>
      </c>
      <c r="EU110" s="54">
        <f t="shared" si="100"/>
        <v>0</v>
      </c>
      <c r="EV110" s="54">
        <f t="shared" si="100"/>
        <v>0</v>
      </c>
      <c r="EW110" s="54">
        <f t="shared" si="100"/>
        <v>0</v>
      </c>
      <c r="EX110" s="54">
        <f t="shared" si="100"/>
        <v>0</v>
      </c>
      <c r="EY110" s="54">
        <f t="shared" si="100"/>
        <v>0</v>
      </c>
      <c r="EZ110" s="54">
        <f t="shared" si="100"/>
        <v>0</v>
      </c>
      <c r="FA110" s="54">
        <f t="shared" si="91"/>
        <v>0</v>
      </c>
      <c r="FB110" s="54">
        <f t="shared" si="91"/>
        <v>0</v>
      </c>
      <c r="FC110" s="54">
        <f t="shared" si="91"/>
        <v>0</v>
      </c>
      <c r="FD110" s="54">
        <f t="shared" si="91"/>
        <v>0</v>
      </c>
      <c r="FE110" s="54">
        <f t="shared" si="91"/>
        <v>0</v>
      </c>
      <c r="FF110" s="54">
        <f t="shared" si="91"/>
        <v>0</v>
      </c>
      <c r="FG110" s="54">
        <f t="shared" si="91"/>
        <v>0</v>
      </c>
      <c r="FH110" s="54">
        <f t="shared" si="99"/>
        <v>0</v>
      </c>
      <c r="FI110" s="54">
        <f t="shared" si="99"/>
        <v>0</v>
      </c>
      <c r="FJ110" s="54">
        <f t="shared" si="99"/>
        <v>0</v>
      </c>
      <c r="FK110" s="54">
        <f t="shared" si="99"/>
        <v>0</v>
      </c>
      <c r="FL110" s="54">
        <f t="shared" si="99"/>
        <v>0</v>
      </c>
      <c r="FM110" s="54">
        <f t="shared" si="99"/>
        <v>0</v>
      </c>
      <c r="FN110" s="54">
        <f t="shared" si="99"/>
        <v>0</v>
      </c>
      <c r="FO110" s="54">
        <f t="shared" si="102"/>
        <v>0</v>
      </c>
      <c r="FP110" s="54">
        <f t="shared" si="102"/>
        <v>0</v>
      </c>
      <c r="FQ110" s="54">
        <f t="shared" si="102"/>
        <v>0</v>
      </c>
      <c r="FR110" s="54">
        <f t="shared" si="102"/>
        <v>0</v>
      </c>
      <c r="FS110" s="54">
        <f t="shared" si="102"/>
        <v>0</v>
      </c>
      <c r="FT110" s="4" t="str">
        <f t="shared" si="109"/>
        <v/>
      </c>
      <c r="FU110" s="4" t="str">
        <f t="shared" si="109"/>
        <v/>
      </c>
      <c r="FV110" s="4" t="str">
        <f t="shared" si="109"/>
        <v/>
      </c>
      <c r="FW110" s="4">
        <f t="shared" si="109"/>
        <v>0</v>
      </c>
      <c r="FX110" s="4" t="str">
        <f t="shared" si="109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95"/>
        <v/>
      </c>
      <c r="GI110" s="4" t="str">
        <f t="shared" si="95"/>
        <v/>
      </c>
      <c r="GJ110" s="4" t="str">
        <f t="shared" si="95"/>
        <v/>
      </c>
      <c r="GK110" s="4" t="str">
        <f t="shared" si="95"/>
        <v/>
      </c>
      <c r="GL110" s="4" t="str">
        <f t="shared" si="95"/>
        <v/>
      </c>
      <c r="GM110" s="4" t="str">
        <f t="shared" si="95"/>
        <v/>
      </c>
      <c r="GN110" s="4" t="str">
        <f t="shared" si="112"/>
        <v/>
      </c>
      <c r="GO110" s="4" t="str">
        <f t="shared" si="112"/>
        <v/>
      </c>
      <c r="GP110" s="4" t="str">
        <f t="shared" si="112"/>
        <v/>
      </c>
      <c r="GQ110" s="4" t="str">
        <f t="shared" si="112"/>
        <v/>
      </c>
      <c r="GR110" s="4" t="str">
        <f t="shared" si="112"/>
        <v/>
      </c>
      <c r="GS110" s="4" t="str">
        <f t="shared" si="112"/>
        <v/>
      </c>
      <c r="GT110" s="4" t="str">
        <f t="shared" si="112"/>
        <v/>
      </c>
      <c r="GU110" s="4" t="str">
        <f t="shared" si="112"/>
        <v/>
      </c>
      <c r="GV110" s="4" t="str">
        <f t="shared" si="112"/>
        <v/>
      </c>
      <c r="GW110" s="4" t="str">
        <f t="shared" si="112"/>
        <v/>
      </c>
      <c r="GX110" s="4" t="str">
        <f t="shared" si="110"/>
        <v/>
      </c>
      <c r="GY110" s="4" t="str">
        <f t="shared" si="110"/>
        <v/>
      </c>
      <c r="GZ110" s="4" t="str">
        <f t="shared" si="110"/>
        <v/>
      </c>
      <c r="HA110" s="4" t="str">
        <f t="shared" si="110"/>
        <v/>
      </c>
      <c r="HB110" s="4" t="str">
        <f t="shared" si="110"/>
        <v/>
      </c>
      <c r="HC110" s="4" t="str">
        <f t="shared" si="110"/>
        <v/>
      </c>
      <c r="HD110" s="4" t="str">
        <f t="shared" si="110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60">
        <v>30400027</v>
      </c>
      <c r="B111" s="95"/>
      <c r="C111" s="29" t="s">
        <v>147</v>
      </c>
      <c r="D111" s="5"/>
      <c r="E111" s="22">
        <v>5.05</v>
      </c>
      <c r="F111" s="23">
        <f t="shared" si="88"/>
        <v>0</v>
      </c>
      <c r="G111" s="43"/>
      <c r="H111" s="23">
        <f t="shared" si="8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0.8</v>
      </c>
      <c r="N111" s="23">
        <f t="shared" si="70"/>
        <v>0</v>
      </c>
      <c r="O111" s="23">
        <f t="shared" si="71"/>
        <v>0.8</v>
      </c>
      <c r="P111" s="23" t="str">
        <f t="shared" si="72"/>
        <v/>
      </c>
      <c r="Q111" s="2">
        <v>0.1</v>
      </c>
      <c r="R111" s="6">
        <f t="shared" si="89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7"/>
        <v/>
      </c>
      <c r="BQ111" s="4" t="str">
        <f t="shared" si="107"/>
        <v/>
      </c>
      <c r="BR111" s="4" t="str">
        <f t="shared" si="107"/>
        <v/>
      </c>
      <c r="BS111" s="4">
        <f t="shared" si="107"/>
        <v>0</v>
      </c>
      <c r="BT111" s="4" t="str">
        <f t="shared" si="107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94"/>
        <v/>
      </c>
      <c r="CE111" s="4" t="str">
        <f t="shared" si="94"/>
        <v/>
      </c>
      <c r="CF111" s="4" t="str">
        <f t="shared" si="94"/>
        <v/>
      </c>
      <c r="CG111" s="4" t="str">
        <f t="shared" ref="CC111:CM174" si="113">IF(ISERROR(AS111/AA111*100),"",(AS111/AA111*100))</f>
        <v/>
      </c>
      <c r="CH111" s="4" t="str">
        <f t="shared" si="113"/>
        <v/>
      </c>
      <c r="CI111" s="4" t="str">
        <f t="shared" si="113"/>
        <v/>
      </c>
      <c r="CJ111" s="4" t="str">
        <f t="shared" si="111"/>
        <v/>
      </c>
      <c r="CK111" s="4" t="str">
        <f t="shared" si="111"/>
        <v/>
      </c>
      <c r="CL111" s="4" t="str">
        <f t="shared" si="111"/>
        <v/>
      </c>
      <c r="CM111" s="4" t="str">
        <f t="shared" si="111"/>
        <v/>
      </c>
      <c r="CN111" s="4" t="str">
        <f t="shared" si="111"/>
        <v/>
      </c>
      <c r="CO111" s="4" t="str">
        <f t="shared" si="111"/>
        <v/>
      </c>
      <c r="CP111" s="4" t="str">
        <f t="shared" si="111"/>
        <v/>
      </c>
      <c r="CQ111" s="4" t="str">
        <f t="shared" si="111"/>
        <v/>
      </c>
      <c r="CR111" s="4" t="str">
        <f t="shared" si="111"/>
        <v/>
      </c>
      <c r="CS111" s="4" t="str">
        <f t="shared" si="111"/>
        <v/>
      </c>
      <c r="CT111" s="4" t="str">
        <f t="shared" si="108"/>
        <v/>
      </c>
      <c r="CU111" s="4" t="str">
        <f t="shared" si="108"/>
        <v/>
      </c>
      <c r="CV111" s="4" t="str">
        <f t="shared" si="108"/>
        <v/>
      </c>
      <c r="CW111" s="4" t="str">
        <f t="shared" si="108"/>
        <v/>
      </c>
      <c r="CX111" s="4" t="str">
        <f t="shared" si="108"/>
        <v/>
      </c>
      <c r="CY111" s="4" t="str">
        <f t="shared" si="108"/>
        <v/>
      </c>
      <c r="CZ111" s="4" t="str">
        <f t="shared" si="108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61">
        <v>30400027</v>
      </c>
      <c r="DF111" s="95"/>
      <c r="DG111" s="29" t="s">
        <v>147</v>
      </c>
      <c r="DH111" s="5">
        <f t="shared" si="86"/>
        <v>0</v>
      </c>
      <c r="DI111" s="22">
        <v>5.05</v>
      </c>
      <c r="DJ111" s="23">
        <f t="shared" si="74"/>
        <v>0</v>
      </c>
      <c r="DK111" s="23">
        <f t="shared" si="87"/>
        <v>0</v>
      </c>
      <c r="DL111" s="23">
        <f t="shared" si="75"/>
        <v>0</v>
      </c>
      <c r="DM111" s="23">
        <f t="shared" si="76"/>
        <v>0</v>
      </c>
      <c r="DN111" s="23">
        <f t="shared" si="77"/>
        <v>0</v>
      </c>
      <c r="DO111" s="23" t="str">
        <f t="shared" si="78"/>
        <v/>
      </c>
      <c r="DP111" s="23" t="str">
        <f t="shared" si="79"/>
        <v/>
      </c>
      <c r="DQ111" s="3">
        <v>0.8</v>
      </c>
      <c r="DR111" s="23">
        <f t="shared" si="80"/>
        <v>0</v>
      </c>
      <c r="DS111" s="23" t="str">
        <f t="shared" si="81"/>
        <v/>
      </c>
      <c r="DT111" s="23" t="str">
        <f t="shared" si="82"/>
        <v/>
      </c>
      <c r="DU111" s="2">
        <v>0.1</v>
      </c>
      <c r="DV111" s="6">
        <f t="shared" si="90"/>
        <v>0</v>
      </c>
      <c r="DW111" s="5">
        <f t="shared" si="106"/>
        <v>0</v>
      </c>
      <c r="DX111" s="5">
        <f t="shared" si="106"/>
        <v>0</v>
      </c>
      <c r="DY111" s="5">
        <f t="shared" si="106"/>
        <v>0</v>
      </c>
      <c r="DZ111" s="5">
        <f t="shared" si="106"/>
        <v>0</v>
      </c>
      <c r="EA111" s="5">
        <f t="shared" si="106"/>
        <v>0</v>
      </c>
      <c r="EB111" s="5">
        <f t="shared" si="106"/>
        <v>0</v>
      </c>
      <c r="EC111" s="5">
        <f t="shared" si="106"/>
        <v>0</v>
      </c>
      <c r="ED111" s="5">
        <f t="shared" si="106"/>
        <v>0</v>
      </c>
      <c r="EE111" s="5">
        <f t="shared" si="106"/>
        <v>0</v>
      </c>
      <c r="EF111" s="54">
        <f t="shared" si="106"/>
        <v>0</v>
      </c>
      <c r="EG111" s="54">
        <f t="shared" si="106"/>
        <v>0</v>
      </c>
      <c r="EH111" s="54">
        <f t="shared" si="106"/>
        <v>0</v>
      </c>
      <c r="EI111" s="54">
        <f t="shared" si="106"/>
        <v>0</v>
      </c>
      <c r="EJ111" s="54">
        <f t="shared" si="106"/>
        <v>0</v>
      </c>
      <c r="EK111" s="54">
        <f t="shared" si="106"/>
        <v>0</v>
      </c>
      <c r="EL111" s="54">
        <f t="shared" si="106"/>
        <v>0</v>
      </c>
      <c r="EM111" s="54">
        <f t="shared" si="101"/>
        <v>0</v>
      </c>
      <c r="EN111" s="54">
        <f t="shared" si="101"/>
        <v>0</v>
      </c>
      <c r="EO111" s="54">
        <f t="shared" si="101"/>
        <v>0</v>
      </c>
      <c r="EP111" s="54">
        <f t="shared" si="101"/>
        <v>0</v>
      </c>
      <c r="EQ111" s="54">
        <f t="shared" si="101"/>
        <v>0</v>
      </c>
      <c r="ER111" s="54">
        <f t="shared" si="101"/>
        <v>0</v>
      </c>
      <c r="ES111" s="54">
        <f t="shared" si="101"/>
        <v>0</v>
      </c>
      <c r="ET111" s="54">
        <f t="shared" si="100"/>
        <v>0</v>
      </c>
      <c r="EU111" s="54">
        <f t="shared" si="100"/>
        <v>0</v>
      </c>
      <c r="EV111" s="54">
        <f t="shared" si="100"/>
        <v>0</v>
      </c>
      <c r="EW111" s="54">
        <f t="shared" si="100"/>
        <v>0</v>
      </c>
      <c r="EX111" s="54">
        <f t="shared" si="100"/>
        <v>0</v>
      </c>
      <c r="EY111" s="54">
        <f t="shared" si="100"/>
        <v>0</v>
      </c>
      <c r="EZ111" s="54">
        <f t="shared" si="100"/>
        <v>0</v>
      </c>
      <c r="FA111" s="54">
        <f t="shared" si="91"/>
        <v>0</v>
      </c>
      <c r="FB111" s="54">
        <f t="shared" si="91"/>
        <v>0</v>
      </c>
      <c r="FC111" s="54">
        <f t="shared" si="91"/>
        <v>0</v>
      </c>
      <c r="FD111" s="54">
        <f t="shared" si="91"/>
        <v>0</v>
      </c>
      <c r="FE111" s="54">
        <f t="shared" si="91"/>
        <v>0</v>
      </c>
      <c r="FF111" s="54">
        <f t="shared" si="91"/>
        <v>0</v>
      </c>
      <c r="FG111" s="54">
        <f t="shared" si="91"/>
        <v>0</v>
      </c>
      <c r="FH111" s="54">
        <f t="shared" si="99"/>
        <v>0</v>
      </c>
      <c r="FI111" s="54">
        <f t="shared" si="99"/>
        <v>0</v>
      </c>
      <c r="FJ111" s="54">
        <f t="shared" si="99"/>
        <v>0</v>
      </c>
      <c r="FK111" s="54">
        <f t="shared" si="99"/>
        <v>0</v>
      </c>
      <c r="FL111" s="54">
        <f t="shared" si="99"/>
        <v>0</v>
      </c>
      <c r="FM111" s="54">
        <f t="shared" si="99"/>
        <v>0</v>
      </c>
      <c r="FN111" s="54">
        <f t="shared" si="99"/>
        <v>0</v>
      </c>
      <c r="FO111" s="54">
        <f t="shared" si="102"/>
        <v>0</v>
      </c>
      <c r="FP111" s="54">
        <f t="shared" si="102"/>
        <v>0</v>
      </c>
      <c r="FQ111" s="54">
        <f t="shared" si="102"/>
        <v>0</v>
      </c>
      <c r="FR111" s="54">
        <f t="shared" si="102"/>
        <v>0</v>
      </c>
      <c r="FS111" s="54">
        <f t="shared" si="102"/>
        <v>0</v>
      </c>
      <c r="FT111" s="4" t="str">
        <f t="shared" si="109"/>
        <v/>
      </c>
      <c r="FU111" s="4" t="str">
        <f t="shared" si="109"/>
        <v/>
      </c>
      <c r="FV111" s="4" t="str">
        <f t="shared" si="109"/>
        <v/>
      </c>
      <c r="FW111" s="4">
        <f t="shared" si="109"/>
        <v>0</v>
      </c>
      <c r="FX111" s="4" t="str">
        <f t="shared" si="109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95"/>
        <v/>
      </c>
      <c r="GI111" s="4" t="str">
        <f t="shared" si="95"/>
        <v/>
      </c>
      <c r="GJ111" s="4" t="str">
        <f t="shared" si="95"/>
        <v/>
      </c>
      <c r="GK111" s="4" t="str">
        <f t="shared" ref="GG111:GQ174" si="114">IF(ISERROR(EW111/EE111*100),"",(EW111/EE111*100))</f>
        <v/>
      </c>
      <c r="GL111" s="4" t="str">
        <f t="shared" si="114"/>
        <v/>
      </c>
      <c r="GM111" s="4" t="str">
        <f t="shared" si="114"/>
        <v/>
      </c>
      <c r="GN111" s="4" t="str">
        <f t="shared" si="112"/>
        <v/>
      </c>
      <c r="GO111" s="4" t="str">
        <f t="shared" si="112"/>
        <v/>
      </c>
      <c r="GP111" s="4" t="str">
        <f t="shared" si="112"/>
        <v/>
      </c>
      <c r="GQ111" s="4" t="str">
        <f t="shared" si="112"/>
        <v/>
      </c>
      <c r="GR111" s="4" t="str">
        <f t="shared" si="112"/>
        <v/>
      </c>
      <c r="GS111" s="4" t="str">
        <f t="shared" si="112"/>
        <v/>
      </c>
      <c r="GT111" s="4" t="str">
        <f t="shared" si="112"/>
        <v/>
      </c>
      <c r="GU111" s="4" t="str">
        <f t="shared" si="112"/>
        <v/>
      </c>
      <c r="GV111" s="4" t="str">
        <f t="shared" si="112"/>
        <v/>
      </c>
      <c r="GW111" s="4" t="str">
        <f t="shared" si="112"/>
        <v/>
      </c>
      <c r="GX111" s="4" t="str">
        <f t="shared" si="110"/>
        <v/>
      </c>
      <c r="GY111" s="4" t="str">
        <f t="shared" si="110"/>
        <v/>
      </c>
      <c r="GZ111" s="4" t="str">
        <f t="shared" si="110"/>
        <v/>
      </c>
      <c r="HA111" s="4" t="str">
        <f t="shared" si="110"/>
        <v/>
      </c>
      <c r="HB111" s="4" t="str">
        <f t="shared" si="110"/>
        <v/>
      </c>
      <c r="HC111" s="4" t="str">
        <f t="shared" si="110"/>
        <v/>
      </c>
      <c r="HD111" s="4" t="str">
        <f t="shared" si="110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0">
        <v>30400028</v>
      </c>
      <c r="B112" s="96"/>
      <c r="C112" s="29" t="s">
        <v>210</v>
      </c>
      <c r="D112" s="5"/>
      <c r="E112" s="22">
        <v>5.05</v>
      </c>
      <c r="F112" s="23">
        <f t="shared" si="88"/>
        <v>0</v>
      </c>
      <c r="G112" s="43"/>
      <c r="H112" s="23">
        <f t="shared" si="85"/>
        <v>0</v>
      </c>
      <c r="I112" s="23">
        <f t="shared" si="66"/>
        <v>0</v>
      </c>
      <c r="J112" s="23">
        <f t="shared" si="67"/>
        <v>0</v>
      </c>
      <c r="K112" s="23" t="str">
        <f t="shared" si="68"/>
        <v>0</v>
      </c>
      <c r="L112" s="23" t="str">
        <f t="shared" si="69"/>
        <v>0</v>
      </c>
      <c r="M112" s="3">
        <v>0.8</v>
      </c>
      <c r="N112" s="23">
        <f t="shared" si="70"/>
        <v>0</v>
      </c>
      <c r="O112" s="23">
        <f t="shared" si="71"/>
        <v>0.8</v>
      </c>
      <c r="P112" s="23" t="str">
        <f t="shared" si="72"/>
        <v/>
      </c>
      <c r="Q112" s="2">
        <v>0.1</v>
      </c>
      <c r="R112" s="6">
        <f t="shared" si="89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7"/>
        <v/>
      </c>
      <c r="BQ112" s="4" t="str">
        <f t="shared" si="107"/>
        <v/>
      </c>
      <c r="BR112" s="4" t="str">
        <f t="shared" si="107"/>
        <v/>
      </c>
      <c r="BS112" s="4">
        <f t="shared" si="107"/>
        <v>0</v>
      </c>
      <c r="BT112" s="4" t="str">
        <f t="shared" si="107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1"/>
        <v/>
      </c>
      <c r="CK112" s="4" t="str">
        <f t="shared" si="111"/>
        <v/>
      </c>
      <c r="CL112" s="4" t="str">
        <f t="shared" si="111"/>
        <v/>
      </c>
      <c r="CM112" s="4" t="str">
        <f t="shared" si="111"/>
        <v/>
      </c>
      <c r="CN112" s="4" t="str">
        <f t="shared" si="111"/>
        <v/>
      </c>
      <c r="CO112" s="4" t="str">
        <f t="shared" si="111"/>
        <v/>
      </c>
      <c r="CP112" s="4" t="str">
        <f t="shared" si="111"/>
        <v/>
      </c>
      <c r="CQ112" s="4" t="str">
        <f t="shared" si="111"/>
        <v/>
      </c>
      <c r="CR112" s="4" t="str">
        <f t="shared" si="111"/>
        <v/>
      </c>
      <c r="CS112" s="4" t="str">
        <f t="shared" si="111"/>
        <v/>
      </c>
      <c r="CT112" s="4" t="str">
        <f t="shared" si="108"/>
        <v/>
      </c>
      <c r="CU112" s="4" t="str">
        <f t="shared" si="108"/>
        <v/>
      </c>
      <c r="CV112" s="4" t="str">
        <f t="shared" si="108"/>
        <v/>
      </c>
      <c r="CW112" s="4" t="str">
        <f t="shared" si="108"/>
        <v/>
      </c>
      <c r="CX112" s="4" t="str">
        <f t="shared" si="108"/>
        <v/>
      </c>
      <c r="CY112" s="4" t="str">
        <f t="shared" si="108"/>
        <v/>
      </c>
      <c r="CZ112" s="4" t="str">
        <f t="shared" si="108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1">
        <v>30400028</v>
      </c>
      <c r="DF112" s="96"/>
      <c r="DG112" s="29" t="s">
        <v>210</v>
      </c>
      <c r="DH112" s="5">
        <f t="shared" si="86"/>
        <v>0</v>
      </c>
      <c r="DI112" s="22">
        <v>5.05</v>
      </c>
      <c r="DJ112" s="23">
        <f t="shared" si="74"/>
        <v>0</v>
      </c>
      <c r="DK112" s="23">
        <f t="shared" si="87"/>
        <v>0</v>
      </c>
      <c r="DL112" s="23">
        <f t="shared" si="75"/>
        <v>0</v>
      </c>
      <c r="DM112" s="23">
        <f t="shared" si="76"/>
        <v>0</v>
      </c>
      <c r="DN112" s="23">
        <f t="shared" si="77"/>
        <v>0</v>
      </c>
      <c r="DO112" s="23" t="str">
        <f t="shared" si="78"/>
        <v/>
      </c>
      <c r="DP112" s="23" t="str">
        <f t="shared" si="79"/>
        <v/>
      </c>
      <c r="DQ112" s="3">
        <v>0.8</v>
      </c>
      <c r="DR112" s="23">
        <f t="shared" si="80"/>
        <v>0</v>
      </c>
      <c r="DS112" s="23" t="str">
        <f t="shared" si="81"/>
        <v/>
      </c>
      <c r="DT112" s="23" t="str">
        <f t="shared" si="82"/>
        <v/>
      </c>
      <c r="DU112" s="2">
        <v>0.1</v>
      </c>
      <c r="DV112" s="6">
        <f t="shared" si="90"/>
        <v>0</v>
      </c>
      <c r="DW112" s="5">
        <f t="shared" si="106"/>
        <v>0</v>
      </c>
      <c r="DX112" s="5">
        <f t="shared" si="106"/>
        <v>0</v>
      </c>
      <c r="DY112" s="5">
        <f t="shared" si="106"/>
        <v>0</v>
      </c>
      <c r="DZ112" s="5">
        <f t="shared" si="106"/>
        <v>0</v>
      </c>
      <c r="EA112" s="5">
        <f t="shared" si="106"/>
        <v>0</v>
      </c>
      <c r="EB112" s="5">
        <f t="shared" si="106"/>
        <v>0</v>
      </c>
      <c r="EC112" s="5">
        <f t="shared" si="106"/>
        <v>0</v>
      </c>
      <c r="ED112" s="5">
        <f t="shared" si="106"/>
        <v>0</v>
      </c>
      <c r="EE112" s="5">
        <f t="shared" si="106"/>
        <v>0</v>
      </c>
      <c r="EF112" s="54">
        <f t="shared" si="106"/>
        <v>0</v>
      </c>
      <c r="EG112" s="54">
        <f t="shared" si="106"/>
        <v>0</v>
      </c>
      <c r="EH112" s="54">
        <f t="shared" si="106"/>
        <v>0</v>
      </c>
      <c r="EI112" s="54">
        <f t="shared" si="106"/>
        <v>0</v>
      </c>
      <c r="EJ112" s="54">
        <f t="shared" si="106"/>
        <v>0</v>
      </c>
      <c r="EK112" s="54">
        <f t="shared" si="106"/>
        <v>0</v>
      </c>
      <c r="EL112" s="54">
        <f t="shared" si="106"/>
        <v>0</v>
      </c>
      <c r="EM112" s="54">
        <f t="shared" si="101"/>
        <v>0</v>
      </c>
      <c r="EN112" s="54">
        <f t="shared" si="101"/>
        <v>0</v>
      </c>
      <c r="EO112" s="54">
        <f t="shared" si="101"/>
        <v>0</v>
      </c>
      <c r="EP112" s="54">
        <f t="shared" si="101"/>
        <v>0</v>
      </c>
      <c r="EQ112" s="54">
        <f t="shared" si="101"/>
        <v>0</v>
      </c>
      <c r="ER112" s="54">
        <f t="shared" si="101"/>
        <v>0</v>
      </c>
      <c r="ES112" s="54">
        <f t="shared" si="101"/>
        <v>0</v>
      </c>
      <c r="ET112" s="54">
        <f t="shared" si="100"/>
        <v>0</v>
      </c>
      <c r="EU112" s="54">
        <f t="shared" si="100"/>
        <v>0</v>
      </c>
      <c r="EV112" s="54">
        <f t="shared" si="100"/>
        <v>0</v>
      </c>
      <c r="EW112" s="54">
        <f t="shared" si="100"/>
        <v>0</v>
      </c>
      <c r="EX112" s="54">
        <f t="shared" si="100"/>
        <v>0</v>
      </c>
      <c r="EY112" s="54">
        <f t="shared" si="100"/>
        <v>0</v>
      </c>
      <c r="EZ112" s="54">
        <f t="shared" si="100"/>
        <v>0</v>
      </c>
      <c r="FA112" s="54">
        <f t="shared" si="91"/>
        <v>0</v>
      </c>
      <c r="FB112" s="54">
        <f t="shared" si="91"/>
        <v>0</v>
      </c>
      <c r="FC112" s="54">
        <f t="shared" si="91"/>
        <v>0</v>
      </c>
      <c r="FD112" s="54">
        <f t="shared" si="91"/>
        <v>0</v>
      </c>
      <c r="FE112" s="54">
        <f t="shared" si="91"/>
        <v>0</v>
      </c>
      <c r="FF112" s="54">
        <f t="shared" si="91"/>
        <v>0</v>
      </c>
      <c r="FG112" s="54">
        <f t="shared" si="91"/>
        <v>0</v>
      </c>
      <c r="FH112" s="54">
        <f t="shared" si="99"/>
        <v>0</v>
      </c>
      <c r="FI112" s="54">
        <f t="shared" si="99"/>
        <v>0</v>
      </c>
      <c r="FJ112" s="54">
        <f t="shared" si="99"/>
        <v>0</v>
      </c>
      <c r="FK112" s="54">
        <f t="shared" si="99"/>
        <v>0</v>
      </c>
      <c r="FL112" s="54">
        <f t="shared" si="99"/>
        <v>0</v>
      </c>
      <c r="FM112" s="54">
        <f t="shared" si="99"/>
        <v>0</v>
      </c>
      <c r="FN112" s="54">
        <f t="shared" si="99"/>
        <v>0</v>
      </c>
      <c r="FO112" s="54">
        <f t="shared" si="102"/>
        <v>0</v>
      </c>
      <c r="FP112" s="54">
        <f t="shared" si="102"/>
        <v>0</v>
      </c>
      <c r="FQ112" s="54">
        <f t="shared" si="102"/>
        <v>0</v>
      </c>
      <c r="FR112" s="54">
        <f t="shared" si="102"/>
        <v>0</v>
      </c>
      <c r="FS112" s="54">
        <f t="shared" si="102"/>
        <v>0</v>
      </c>
      <c r="FT112" s="4" t="str">
        <f t="shared" si="109"/>
        <v/>
      </c>
      <c r="FU112" s="4" t="str">
        <f t="shared" si="109"/>
        <v/>
      </c>
      <c r="FV112" s="4" t="str">
        <f t="shared" si="109"/>
        <v/>
      </c>
      <c r="FW112" s="4">
        <f t="shared" si="109"/>
        <v>0</v>
      </c>
      <c r="FX112" s="4" t="str">
        <f t="shared" si="109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2"/>
        <v/>
      </c>
      <c r="GO112" s="4" t="str">
        <f t="shared" si="112"/>
        <v/>
      </c>
      <c r="GP112" s="4" t="str">
        <f t="shared" si="112"/>
        <v/>
      </c>
      <c r="GQ112" s="4" t="str">
        <f t="shared" si="112"/>
        <v/>
      </c>
      <c r="GR112" s="4" t="str">
        <f t="shared" si="112"/>
        <v/>
      </c>
      <c r="GS112" s="4" t="str">
        <f t="shared" si="112"/>
        <v/>
      </c>
      <c r="GT112" s="4" t="str">
        <f t="shared" si="112"/>
        <v/>
      </c>
      <c r="GU112" s="4" t="str">
        <f t="shared" si="112"/>
        <v/>
      </c>
      <c r="GV112" s="4" t="str">
        <f t="shared" si="112"/>
        <v/>
      </c>
      <c r="GW112" s="4" t="str">
        <f t="shared" si="112"/>
        <v/>
      </c>
      <c r="GX112" s="4" t="str">
        <f t="shared" si="110"/>
        <v/>
      </c>
      <c r="GY112" s="4" t="str">
        <f t="shared" si="110"/>
        <v/>
      </c>
      <c r="GZ112" s="4" t="str">
        <f t="shared" si="110"/>
        <v/>
      </c>
      <c r="HA112" s="4" t="str">
        <f t="shared" si="110"/>
        <v/>
      </c>
      <c r="HB112" s="4" t="str">
        <f t="shared" si="110"/>
        <v/>
      </c>
      <c r="HC112" s="4" t="str">
        <f t="shared" si="110"/>
        <v/>
      </c>
      <c r="HD112" s="4" t="str">
        <f t="shared" si="110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0">
        <v>30400004</v>
      </c>
      <c r="B113" s="94" t="s">
        <v>211</v>
      </c>
      <c r="C113" s="29" t="s">
        <v>166</v>
      </c>
      <c r="D113" s="5"/>
      <c r="E113" s="22">
        <v>5.05</v>
      </c>
      <c r="F113" s="23">
        <f t="shared" si="88"/>
        <v>0</v>
      </c>
      <c r="G113" s="43"/>
      <c r="H113" s="23">
        <f t="shared" si="8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0.8</v>
      </c>
      <c r="N113" s="23">
        <f t="shared" si="70"/>
        <v>0</v>
      </c>
      <c r="O113" s="23">
        <f t="shared" si="71"/>
        <v>0.8</v>
      </c>
      <c r="P113" s="23" t="str">
        <f t="shared" si="72"/>
        <v/>
      </c>
      <c r="Q113" s="2">
        <v>0.1</v>
      </c>
      <c r="R113" s="6">
        <f t="shared" si="89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7"/>
        <v/>
      </c>
      <c r="BQ113" s="4" t="str">
        <f t="shared" si="107"/>
        <v/>
      </c>
      <c r="BR113" s="4" t="str">
        <f t="shared" si="107"/>
        <v/>
      </c>
      <c r="BS113" s="4">
        <f t="shared" si="107"/>
        <v>0</v>
      </c>
      <c r="BT113" s="4" t="str">
        <f t="shared" si="107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1"/>
        <v/>
      </c>
      <c r="CK113" s="4" t="str">
        <f t="shared" si="111"/>
        <v/>
      </c>
      <c r="CL113" s="4" t="str">
        <f t="shared" si="111"/>
        <v/>
      </c>
      <c r="CM113" s="4" t="str">
        <f t="shared" si="111"/>
        <v/>
      </c>
      <c r="CN113" s="4" t="str">
        <f t="shared" si="111"/>
        <v/>
      </c>
      <c r="CO113" s="4" t="str">
        <f t="shared" si="111"/>
        <v/>
      </c>
      <c r="CP113" s="4" t="str">
        <f t="shared" si="111"/>
        <v/>
      </c>
      <c r="CQ113" s="4" t="str">
        <f t="shared" si="111"/>
        <v/>
      </c>
      <c r="CR113" s="4" t="str">
        <f t="shared" si="111"/>
        <v/>
      </c>
      <c r="CS113" s="4" t="str">
        <f t="shared" si="111"/>
        <v/>
      </c>
      <c r="CT113" s="4" t="str">
        <f t="shared" si="108"/>
        <v/>
      </c>
      <c r="CU113" s="4" t="str">
        <f t="shared" si="108"/>
        <v/>
      </c>
      <c r="CV113" s="4" t="str">
        <f t="shared" si="108"/>
        <v/>
      </c>
      <c r="CW113" s="4" t="str">
        <f t="shared" si="108"/>
        <v/>
      </c>
      <c r="CX113" s="4" t="str">
        <f t="shared" si="108"/>
        <v/>
      </c>
      <c r="CY113" s="4" t="str">
        <f t="shared" si="108"/>
        <v/>
      </c>
      <c r="CZ113" s="4" t="str">
        <f t="shared" si="108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1">
        <v>30400004</v>
      </c>
      <c r="DF113" s="94" t="s">
        <v>211</v>
      </c>
      <c r="DG113" s="29" t="s">
        <v>166</v>
      </c>
      <c r="DH113" s="5">
        <f t="shared" si="86"/>
        <v>0</v>
      </c>
      <c r="DI113" s="22">
        <v>5.05</v>
      </c>
      <c r="DJ113" s="23">
        <f t="shared" si="74"/>
        <v>0</v>
      </c>
      <c r="DK113" s="23">
        <f t="shared" si="87"/>
        <v>0</v>
      </c>
      <c r="DL113" s="23">
        <f t="shared" si="75"/>
        <v>0</v>
      </c>
      <c r="DM113" s="23">
        <f t="shared" si="76"/>
        <v>0</v>
      </c>
      <c r="DN113" s="23">
        <f t="shared" si="77"/>
        <v>0</v>
      </c>
      <c r="DO113" s="23" t="str">
        <f t="shared" si="78"/>
        <v/>
      </c>
      <c r="DP113" s="23" t="str">
        <f t="shared" si="79"/>
        <v/>
      </c>
      <c r="DQ113" s="3">
        <v>0.8</v>
      </c>
      <c r="DR113" s="23">
        <f t="shared" si="80"/>
        <v>0</v>
      </c>
      <c r="DS113" s="23" t="str">
        <f t="shared" si="81"/>
        <v/>
      </c>
      <c r="DT113" s="23" t="str">
        <f t="shared" si="82"/>
        <v/>
      </c>
      <c r="DU113" s="2">
        <v>0.1</v>
      </c>
      <c r="DV113" s="6">
        <f t="shared" si="90"/>
        <v>0</v>
      </c>
      <c r="DW113" s="5">
        <f t="shared" si="106"/>
        <v>0</v>
      </c>
      <c r="DX113" s="5">
        <f t="shared" si="106"/>
        <v>0</v>
      </c>
      <c r="DY113" s="5">
        <f t="shared" si="106"/>
        <v>0</v>
      </c>
      <c r="DZ113" s="5">
        <f t="shared" si="106"/>
        <v>0</v>
      </c>
      <c r="EA113" s="5">
        <f t="shared" si="106"/>
        <v>0</v>
      </c>
      <c r="EB113" s="5">
        <f t="shared" si="106"/>
        <v>0</v>
      </c>
      <c r="EC113" s="5">
        <f t="shared" si="106"/>
        <v>0</v>
      </c>
      <c r="ED113" s="5">
        <f t="shared" si="106"/>
        <v>0</v>
      </c>
      <c r="EE113" s="5">
        <f t="shared" si="106"/>
        <v>0</v>
      </c>
      <c r="EF113" s="54">
        <f t="shared" si="106"/>
        <v>0</v>
      </c>
      <c r="EG113" s="54">
        <f t="shared" si="106"/>
        <v>0</v>
      </c>
      <c r="EH113" s="54">
        <f t="shared" si="106"/>
        <v>0</v>
      </c>
      <c r="EI113" s="54">
        <f t="shared" si="106"/>
        <v>0</v>
      </c>
      <c r="EJ113" s="54">
        <f t="shared" si="106"/>
        <v>0</v>
      </c>
      <c r="EK113" s="54">
        <f t="shared" si="106"/>
        <v>0</v>
      </c>
      <c r="EL113" s="54">
        <f t="shared" si="106"/>
        <v>0</v>
      </c>
      <c r="EM113" s="54">
        <f t="shared" si="101"/>
        <v>0</v>
      </c>
      <c r="EN113" s="54">
        <f t="shared" si="101"/>
        <v>0</v>
      </c>
      <c r="EO113" s="54">
        <f t="shared" si="101"/>
        <v>0</v>
      </c>
      <c r="EP113" s="54">
        <f t="shared" si="101"/>
        <v>0</v>
      </c>
      <c r="EQ113" s="54">
        <f t="shared" si="101"/>
        <v>0</v>
      </c>
      <c r="ER113" s="54">
        <f t="shared" si="101"/>
        <v>0</v>
      </c>
      <c r="ES113" s="54">
        <f t="shared" si="101"/>
        <v>0</v>
      </c>
      <c r="ET113" s="54">
        <f t="shared" si="100"/>
        <v>0</v>
      </c>
      <c r="EU113" s="54">
        <f t="shared" si="100"/>
        <v>0</v>
      </c>
      <c r="EV113" s="54">
        <f t="shared" si="100"/>
        <v>0</v>
      </c>
      <c r="EW113" s="54">
        <f t="shared" si="100"/>
        <v>0</v>
      </c>
      <c r="EX113" s="54">
        <f t="shared" si="100"/>
        <v>0</v>
      </c>
      <c r="EY113" s="54">
        <f t="shared" si="100"/>
        <v>0</v>
      </c>
      <c r="EZ113" s="54">
        <f t="shared" si="100"/>
        <v>0</v>
      </c>
      <c r="FA113" s="54">
        <f t="shared" si="91"/>
        <v>0</v>
      </c>
      <c r="FB113" s="54">
        <f t="shared" si="91"/>
        <v>0</v>
      </c>
      <c r="FC113" s="54">
        <f t="shared" si="91"/>
        <v>0</v>
      </c>
      <c r="FD113" s="54">
        <f t="shared" si="91"/>
        <v>0</v>
      </c>
      <c r="FE113" s="54">
        <f t="shared" si="91"/>
        <v>0</v>
      </c>
      <c r="FF113" s="54">
        <f t="shared" si="91"/>
        <v>0</v>
      </c>
      <c r="FG113" s="54">
        <f t="shared" si="91"/>
        <v>0</v>
      </c>
      <c r="FH113" s="54">
        <f t="shared" si="99"/>
        <v>0</v>
      </c>
      <c r="FI113" s="54">
        <f t="shared" si="99"/>
        <v>0</v>
      </c>
      <c r="FJ113" s="54">
        <f t="shared" si="99"/>
        <v>0</v>
      </c>
      <c r="FK113" s="54">
        <f t="shared" si="99"/>
        <v>0</v>
      </c>
      <c r="FL113" s="54">
        <f t="shared" si="99"/>
        <v>0</v>
      </c>
      <c r="FM113" s="54">
        <f t="shared" si="99"/>
        <v>0</v>
      </c>
      <c r="FN113" s="54">
        <f t="shared" si="99"/>
        <v>0</v>
      </c>
      <c r="FO113" s="54">
        <f t="shared" si="102"/>
        <v>0</v>
      </c>
      <c r="FP113" s="54">
        <f t="shared" si="102"/>
        <v>0</v>
      </c>
      <c r="FQ113" s="54">
        <f t="shared" si="102"/>
        <v>0</v>
      </c>
      <c r="FR113" s="54">
        <f t="shared" si="102"/>
        <v>0</v>
      </c>
      <c r="FS113" s="54">
        <f t="shared" si="102"/>
        <v>0</v>
      </c>
      <c r="FT113" s="4" t="str">
        <f t="shared" si="109"/>
        <v/>
      </c>
      <c r="FU113" s="4" t="str">
        <f t="shared" si="109"/>
        <v/>
      </c>
      <c r="FV113" s="4" t="str">
        <f t="shared" si="109"/>
        <v/>
      </c>
      <c r="FW113" s="4">
        <f t="shared" si="109"/>
        <v>0</v>
      </c>
      <c r="FX113" s="4" t="str">
        <f t="shared" si="109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2"/>
        <v/>
      </c>
      <c r="GO113" s="4" t="str">
        <f t="shared" si="112"/>
        <v/>
      </c>
      <c r="GP113" s="4" t="str">
        <f t="shared" si="112"/>
        <v/>
      </c>
      <c r="GQ113" s="4" t="str">
        <f t="shared" si="112"/>
        <v/>
      </c>
      <c r="GR113" s="4" t="str">
        <f t="shared" si="112"/>
        <v/>
      </c>
      <c r="GS113" s="4" t="str">
        <f t="shared" si="112"/>
        <v/>
      </c>
      <c r="GT113" s="4" t="str">
        <f t="shared" si="112"/>
        <v/>
      </c>
      <c r="GU113" s="4" t="str">
        <f t="shared" si="112"/>
        <v/>
      </c>
      <c r="GV113" s="4" t="str">
        <f t="shared" si="112"/>
        <v/>
      </c>
      <c r="GW113" s="4" t="str">
        <f t="shared" si="112"/>
        <v/>
      </c>
      <c r="GX113" s="4" t="str">
        <f t="shared" si="110"/>
        <v/>
      </c>
      <c r="GY113" s="4" t="str">
        <f t="shared" si="110"/>
        <v/>
      </c>
      <c r="GZ113" s="4" t="str">
        <f t="shared" si="110"/>
        <v/>
      </c>
      <c r="HA113" s="4" t="str">
        <f t="shared" si="110"/>
        <v/>
      </c>
      <c r="HB113" s="4" t="str">
        <f t="shared" si="110"/>
        <v/>
      </c>
      <c r="HC113" s="4" t="str">
        <f t="shared" si="110"/>
        <v/>
      </c>
      <c r="HD113" s="4" t="str">
        <f t="shared" si="110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0">
        <v>30400003</v>
      </c>
      <c r="B114" s="95"/>
      <c r="C114" s="29" t="s">
        <v>165</v>
      </c>
      <c r="D114" s="5"/>
      <c r="E114" s="22">
        <v>5.05</v>
      </c>
      <c r="F114" s="23">
        <f t="shared" si="88"/>
        <v>0</v>
      </c>
      <c r="G114" s="43"/>
      <c r="H114" s="23">
        <f t="shared" si="8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89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7"/>
        <v/>
      </c>
      <c r="BQ114" s="4" t="str">
        <f t="shared" si="107"/>
        <v/>
      </c>
      <c r="BR114" s="4" t="str">
        <f t="shared" si="107"/>
        <v/>
      </c>
      <c r="BS114" s="4">
        <f t="shared" si="107"/>
        <v>0</v>
      </c>
      <c r="BT114" s="4" t="str">
        <f t="shared" si="107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13"/>
        <v/>
      </c>
      <c r="CE114" s="4" t="str">
        <f t="shared" si="113"/>
        <v/>
      </c>
      <c r="CF114" s="4" t="str">
        <f t="shared" si="113"/>
        <v/>
      </c>
      <c r="CG114" s="4" t="str">
        <f t="shared" si="113"/>
        <v/>
      </c>
      <c r="CH114" s="4" t="str">
        <f t="shared" si="113"/>
        <v/>
      </c>
      <c r="CI114" s="4" t="str">
        <f t="shared" si="113"/>
        <v/>
      </c>
      <c r="CJ114" s="4" t="str">
        <f t="shared" si="111"/>
        <v/>
      </c>
      <c r="CK114" s="4" t="str">
        <f t="shared" si="111"/>
        <v/>
      </c>
      <c r="CL114" s="4" t="str">
        <f t="shared" si="111"/>
        <v/>
      </c>
      <c r="CM114" s="4" t="str">
        <f t="shared" si="111"/>
        <v/>
      </c>
      <c r="CN114" s="4" t="str">
        <f t="shared" si="111"/>
        <v/>
      </c>
      <c r="CO114" s="4" t="str">
        <f t="shared" si="111"/>
        <v/>
      </c>
      <c r="CP114" s="4" t="str">
        <f t="shared" si="111"/>
        <v/>
      </c>
      <c r="CQ114" s="4" t="str">
        <f t="shared" si="111"/>
        <v/>
      </c>
      <c r="CR114" s="4" t="str">
        <f t="shared" si="111"/>
        <v/>
      </c>
      <c r="CS114" s="4" t="str">
        <f t="shared" si="111"/>
        <v/>
      </c>
      <c r="CT114" s="4" t="str">
        <f t="shared" si="108"/>
        <v/>
      </c>
      <c r="CU114" s="4" t="str">
        <f t="shared" si="108"/>
        <v/>
      </c>
      <c r="CV114" s="4" t="str">
        <f t="shared" si="108"/>
        <v/>
      </c>
      <c r="CW114" s="4" t="str">
        <f t="shared" si="108"/>
        <v/>
      </c>
      <c r="CX114" s="4" t="str">
        <f t="shared" si="108"/>
        <v/>
      </c>
      <c r="CY114" s="4" t="str">
        <f t="shared" si="108"/>
        <v/>
      </c>
      <c r="CZ114" s="4" t="str">
        <f t="shared" si="108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1">
        <v>30400003</v>
      </c>
      <c r="DF114" s="95"/>
      <c r="DG114" s="29" t="s">
        <v>165</v>
      </c>
      <c r="DH114" s="5">
        <f t="shared" si="86"/>
        <v>840</v>
      </c>
      <c r="DI114" s="22">
        <v>5.5</v>
      </c>
      <c r="DJ114" s="23">
        <f t="shared" si="74"/>
        <v>4620</v>
      </c>
      <c r="DK114" s="23">
        <f t="shared" si="87"/>
        <v>0</v>
      </c>
      <c r="DL114" s="23">
        <f t="shared" si="75"/>
        <v>0</v>
      </c>
      <c r="DM114" s="23">
        <f t="shared" si="76"/>
        <v>0</v>
      </c>
      <c r="DN114" s="23">
        <f t="shared" si="77"/>
        <v>4620</v>
      </c>
      <c r="DO114" s="23">
        <f t="shared" si="78"/>
        <v>0</v>
      </c>
      <c r="DP114" s="23" t="str">
        <f t="shared" si="79"/>
        <v/>
      </c>
      <c r="DQ114" s="3">
        <v>0.8</v>
      </c>
      <c r="DR114" s="23">
        <f t="shared" si="80"/>
        <v>36.96</v>
      </c>
      <c r="DS114" s="23" t="str">
        <f t="shared" si="81"/>
        <v/>
      </c>
      <c r="DT114" s="23">
        <f t="shared" si="82"/>
        <v>0</v>
      </c>
      <c r="DU114" s="2">
        <v>0.1</v>
      </c>
      <c r="DV114" s="6">
        <f t="shared" si="90"/>
        <v>0.46200000000000002</v>
      </c>
      <c r="DW114" s="5">
        <f t="shared" si="106"/>
        <v>0</v>
      </c>
      <c r="DX114" s="5">
        <f t="shared" si="106"/>
        <v>0</v>
      </c>
      <c r="DY114" s="5">
        <f t="shared" si="106"/>
        <v>0</v>
      </c>
      <c r="DZ114" s="5">
        <f t="shared" si="106"/>
        <v>0</v>
      </c>
      <c r="EA114" s="5">
        <f t="shared" si="106"/>
        <v>0</v>
      </c>
      <c r="EB114" s="5">
        <f t="shared" si="106"/>
        <v>0</v>
      </c>
      <c r="EC114" s="5">
        <f t="shared" si="106"/>
        <v>0</v>
      </c>
      <c r="ED114" s="5">
        <f t="shared" si="106"/>
        <v>0</v>
      </c>
      <c r="EE114" s="5">
        <f t="shared" si="106"/>
        <v>0</v>
      </c>
      <c r="EF114" s="54">
        <f t="shared" si="106"/>
        <v>0</v>
      </c>
      <c r="EG114" s="54">
        <f t="shared" si="106"/>
        <v>0</v>
      </c>
      <c r="EH114" s="54">
        <f t="shared" si="106"/>
        <v>0</v>
      </c>
      <c r="EI114" s="54">
        <f t="shared" si="106"/>
        <v>0</v>
      </c>
      <c r="EJ114" s="54">
        <f t="shared" si="106"/>
        <v>0</v>
      </c>
      <c r="EK114" s="54">
        <f t="shared" si="106"/>
        <v>0</v>
      </c>
      <c r="EL114" s="54">
        <f t="shared" si="106"/>
        <v>0</v>
      </c>
      <c r="EM114" s="54">
        <f t="shared" si="101"/>
        <v>0</v>
      </c>
      <c r="EN114" s="54">
        <f t="shared" si="101"/>
        <v>0</v>
      </c>
      <c r="EO114" s="54">
        <f t="shared" si="101"/>
        <v>0</v>
      </c>
      <c r="EP114" s="54">
        <f t="shared" si="101"/>
        <v>0</v>
      </c>
      <c r="EQ114" s="54">
        <f t="shared" si="101"/>
        <v>0</v>
      </c>
      <c r="ER114" s="54">
        <f t="shared" si="101"/>
        <v>0</v>
      </c>
      <c r="ES114" s="54">
        <f t="shared" si="101"/>
        <v>0</v>
      </c>
      <c r="ET114" s="54">
        <f t="shared" si="100"/>
        <v>0</v>
      </c>
      <c r="EU114" s="54">
        <f t="shared" si="100"/>
        <v>0</v>
      </c>
      <c r="EV114" s="54">
        <f t="shared" si="100"/>
        <v>0</v>
      </c>
      <c r="EW114" s="54">
        <f t="shared" si="100"/>
        <v>0</v>
      </c>
      <c r="EX114" s="54">
        <f t="shared" si="100"/>
        <v>0</v>
      </c>
      <c r="EY114" s="54">
        <f t="shared" si="100"/>
        <v>0</v>
      </c>
      <c r="EZ114" s="54">
        <f t="shared" si="100"/>
        <v>0</v>
      </c>
      <c r="FA114" s="54">
        <f t="shared" si="91"/>
        <v>0</v>
      </c>
      <c r="FB114" s="54">
        <f t="shared" ref="FA114:FJ177" si="115">AX114+AX265</f>
        <v>0</v>
      </c>
      <c r="FC114" s="54">
        <f t="shared" si="115"/>
        <v>0</v>
      </c>
      <c r="FD114" s="54">
        <f t="shared" si="115"/>
        <v>0</v>
      </c>
      <c r="FE114" s="54">
        <f t="shared" si="115"/>
        <v>0</v>
      </c>
      <c r="FF114" s="54">
        <f t="shared" si="115"/>
        <v>0</v>
      </c>
      <c r="FG114" s="54">
        <f t="shared" si="115"/>
        <v>0</v>
      </c>
      <c r="FH114" s="54">
        <f t="shared" si="99"/>
        <v>0</v>
      </c>
      <c r="FI114" s="54">
        <f t="shared" si="99"/>
        <v>0</v>
      </c>
      <c r="FJ114" s="54">
        <f t="shared" si="99"/>
        <v>0</v>
      </c>
      <c r="FK114" s="54">
        <f t="shared" si="99"/>
        <v>0</v>
      </c>
      <c r="FL114" s="54">
        <f t="shared" si="99"/>
        <v>0</v>
      </c>
      <c r="FM114" s="54">
        <f t="shared" si="99"/>
        <v>0</v>
      </c>
      <c r="FN114" s="54">
        <f t="shared" si="99"/>
        <v>0</v>
      </c>
      <c r="FO114" s="54">
        <f t="shared" si="102"/>
        <v>0</v>
      </c>
      <c r="FP114" s="54">
        <f t="shared" si="102"/>
        <v>0</v>
      </c>
      <c r="FQ114" s="54">
        <f t="shared" si="102"/>
        <v>0</v>
      </c>
      <c r="FR114" s="54">
        <f t="shared" si="102"/>
        <v>0</v>
      </c>
      <c r="FS114" s="54">
        <f t="shared" si="102"/>
        <v>0</v>
      </c>
      <c r="FT114" s="4">
        <f t="shared" si="109"/>
        <v>0</v>
      </c>
      <c r="FU114" s="4" t="str">
        <f t="shared" si="109"/>
        <v/>
      </c>
      <c r="FV114" s="4" t="str">
        <f t="shared" si="109"/>
        <v/>
      </c>
      <c r="FW114" s="4">
        <f t="shared" si="109"/>
        <v>0</v>
      </c>
      <c r="FX114" s="4">
        <f t="shared" si="109"/>
        <v>0</v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>
        <f t="shared" si="109"/>
        <v>0</v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14"/>
        <v/>
      </c>
      <c r="GI114" s="4" t="str">
        <f t="shared" si="114"/>
        <v/>
      </c>
      <c r="GJ114" s="4" t="str">
        <f t="shared" si="114"/>
        <v/>
      </c>
      <c r="GK114" s="4" t="str">
        <f t="shared" si="114"/>
        <v/>
      </c>
      <c r="GL114" s="4" t="str">
        <f t="shared" si="114"/>
        <v/>
      </c>
      <c r="GM114" s="4" t="str">
        <f t="shared" si="114"/>
        <v/>
      </c>
      <c r="GN114" s="4" t="str">
        <f t="shared" si="112"/>
        <v/>
      </c>
      <c r="GO114" s="4" t="str">
        <f t="shared" si="112"/>
        <v/>
      </c>
      <c r="GP114" s="4" t="str">
        <f t="shared" si="112"/>
        <v/>
      </c>
      <c r="GQ114" s="4" t="str">
        <f t="shared" si="112"/>
        <v/>
      </c>
      <c r="GR114" s="4" t="str">
        <f t="shared" si="112"/>
        <v/>
      </c>
      <c r="GS114" s="4" t="str">
        <f t="shared" si="112"/>
        <v/>
      </c>
      <c r="GT114" s="4" t="str">
        <f t="shared" si="112"/>
        <v/>
      </c>
      <c r="GU114" s="4" t="str">
        <f t="shared" si="112"/>
        <v/>
      </c>
      <c r="GV114" s="4" t="str">
        <f t="shared" si="112"/>
        <v/>
      </c>
      <c r="GW114" s="4" t="str">
        <f t="shared" si="112"/>
        <v/>
      </c>
      <c r="GX114" s="4" t="str">
        <f t="shared" si="110"/>
        <v/>
      </c>
      <c r="GY114" s="4" t="str">
        <f t="shared" si="110"/>
        <v/>
      </c>
      <c r="GZ114" s="4" t="str">
        <f t="shared" si="110"/>
        <v/>
      </c>
      <c r="HA114" s="4" t="str">
        <f t="shared" si="110"/>
        <v/>
      </c>
      <c r="HB114" s="4" t="str">
        <f t="shared" si="110"/>
        <v/>
      </c>
      <c r="HC114" s="4" t="str">
        <f t="shared" si="110"/>
        <v/>
      </c>
      <c r="HD114" s="4" t="str">
        <f t="shared" si="110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0">
        <v>30400005</v>
      </c>
      <c r="B115" s="96"/>
      <c r="C115" s="29" t="s">
        <v>210</v>
      </c>
      <c r="D115" s="5"/>
      <c r="E115" s="22">
        <v>5.05</v>
      </c>
      <c r="F115" s="23">
        <f t="shared" si="88"/>
        <v>0</v>
      </c>
      <c r="G115" s="43"/>
      <c r="H115" s="23">
        <f t="shared" si="8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89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7"/>
        <v/>
      </c>
      <c r="BQ115" s="4" t="str">
        <f t="shared" si="107"/>
        <v/>
      </c>
      <c r="BR115" s="4" t="str">
        <f t="shared" si="107"/>
        <v/>
      </c>
      <c r="BS115" s="4">
        <f t="shared" si="107"/>
        <v>0</v>
      </c>
      <c r="BT115" s="4" t="str">
        <f t="shared" si="107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13"/>
        <v/>
      </c>
      <c r="CE115" s="4" t="str">
        <f t="shared" si="113"/>
        <v/>
      </c>
      <c r="CF115" s="4" t="str">
        <f t="shared" si="113"/>
        <v/>
      </c>
      <c r="CG115" s="4" t="str">
        <f t="shared" si="113"/>
        <v/>
      </c>
      <c r="CH115" s="4" t="str">
        <f t="shared" si="113"/>
        <v/>
      </c>
      <c r="CI115" s="4" t="str">
        <f t="shared" si="113"/>
        <v/>
      </c>
      <c r="CJ115" s="4" t="str">
        <f t="shared" si="111"/>
        <v/>
      </c>
      <c r="CK115" s="4" t="str">
        <f t="shared" si="111"/>
        <v/>
      </c>
      <c r="CL115" s="4" t="str">
        <f t="shared" si="111"/>
        <v/>
      </c>
      <c r="CM115" s="4" t="str">
        <f t="shared" si="111"/>
        <v/>
      </c>
      <c r="CN115" s="4" t="str">
        <f t="shared" si="111"/>
        <v/>
      </c>
      <c r="CO115" s="4" t="str">
        <f t="shared" si="111"/>
        <v/>
      </c>
      <c r="CP115" s="4" t="str">
        <f t="shared" si="111"/>
        <v/>
      </c>
      <c r="CQ115" s="4" t="str">
        <f t="shared" si="111"/>
        <v/>
      </c>
      <c r="CR115" s="4" t="str">
        <f t="shared" si="111"/>
        <v/>
      </c>
      <c r="CS115" s="4" t="str">
        <f t="shared" si="111"/>
        <v/>
      </c>
      <c r="CT115" s="4" t="str">
        <f t="shared" si="108"/>
        <v/>
      </c>
      <c r="CU115" s="4" t="str">
        <f t="shared" si="108"/>
        <v/>
      </c>
      <c r="CV115" s="4" t="str">
        <f t="shared" si="108"/>
        <v/>
      </c>
      <c r="CW115" s="4" t="str">
        <f t="shared" si="108"/>
        <v/>
      </c>
      <c r="CX115" s="4" t="str">
        <f t="shared" si="108"/>
        <v/>
      </c>
      <c r="CY115" s="4" t="str">
        <f t="shared" si="108"/>
        <v/>
      </c>
      <c r="CZ115" s="4" t="str">
        <f t="shared" si="108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1">
        <v>30400005</v>
      </c>
      <c r="DF115" s="96"/>
      <c r="DG115" s="29" t="s">
        <v>210</v>
      </c>
      <c r="DH115" s="5">
        <f t="shared" si="86"/>
        <v>0</v>
      </c>
      <c r="DI115" s="22">
        <v>5.05</v>
      </c>
      <c r="DJ115" s="23">
        <f t="shared" si="74"/>
        <v>0</v>
      </c>
      <c r="DK115" s="23">
        <f t="shared" si="87"/>
        <v>4838.3999999999996</v>
      </c>
      <c r="DL115" s="23">
        <f t="shared" si="75"/>
        <v>0</v>
      </c>
      <c r="DM115" s="23">
        <f t="shared" si="76"/>
        <v>0</v>
      </c>
      <c r="DN115" s="23">
        <f t="shared" si="77"/>
        <v>0</v>
      </c>
      <c r="DO115" s="23" t="str">
        <f t="shared" si="78"/>
        <v/>
      </c>
      <c r="DP115" s="23">
        <f t="shared" si="79"/>
        <v>0</v>
      </c>
      <c r="DQ115" s="3">
        <v>0.8</v>
      </c>
      <c r="DR115" s="23">
        <f t="shared" si="80"/>
        <v>0</v>
      </c>
      <c r="DS115" s="23" t="str">
        <f t="shared" si="81"/>
        <v/>
      </c>
      <c r="DT115" s="23" t="str">
        <f t="shared" si="82"/>
        <v/>
      </c>
      <c r="DU115" s="2">
        <v>0.1</v>
      </c>
      <c r="DV115" s="6">
        <f t="shared" si="90"/>
        <v>0</v>
      </c>
      <c r="DW115" s="5">
        <f t="shared" si="106"/>
        <v>0</v>
      </c>
      <c r="DX115" s="5">
        <f t="shared" si="106"/>
        <v>0</v>
      </c>
      <c r="DY115" s="5">
        <f t="shared" si="106"/>
        <v>0</v>
      </c>
      <c r="DZ115" s="5">
        <f t="shared" si="106"/>
        <v>0</v>
      </c>
      <c r="EA115" s="5">
        <f t="shared" si="106"/>
        <v>0</v>
      </c>
      <c r="EB115" s="5">
        <f t="shared" si="106"/>
        <v>0</v>
      </c>
      <c r="EC115" s="5">
        <f t="shared" si="106"/>
        <v>0</v>
      </c>
      <c r="ED115" s="5">
        <f t="shared" si="106"/>
        <v>0</v>
      </c>
      <c r="EE115" s="5">
        <f t="shared" si="106"/>
        <v>0</v>
      </c>
      <c r="EF115" s="54">
        <f t="shared" si="106"/>
        <v>0</v>
      </c>
      <c r="EG115" s="54">
        <f t="shared" si="106"/>
        <v>0</v>
      </c>
      <c r="EH115" s="54">
        <f t="shared" si="106"/>
        <v>0</v>
      </c>
      <c r="EI115" s="54">
        <f t="shared" si="106"/>
        <v>0</v>
      </c>
      <c r="EJ115" s="54">
        <f t="shared" si="106"/>
        <v>0</v>
      </c>
      <c r="EK115" s="54">
        <f t="shared" si="106"/>
        <v>0</v>
      </c>
      <c r="EL115" s="54">
        <f t="shared" si="106"/>
        <v>0</v>
      </c>
      <c r="EM115" s="54">
        <f t="shared" si="101"/>
        <v>0</v>
      </c>
      <c r="EN115" s="54">
        <f t="shared" si="101"/>
        <v>0</v>
      </c>
      <c r="EO115" s="54">
        <f t="shared" si="101"/>
        <v>0</v>
      </c>
      <c r="EP115" s="54">
        <f t="shared" si="101"/>
        <v>0</v>
      </c>
      <c r="EQ115" s="54">
        <f t="shared" si="101"/>
        <v>0</v>
      </c>
      <c r="ER115" s="54">
        <f t="shared" si="101"/>
        <v>0</v>
      </c>
      <c r="ES115" s="54">
        <f t="shared" si="101"/>
        <v>0</v>
      </c>
      <c r="ET115" s="54">
        <f t="shared" si="100"/>
        <v>0</v>
      </c>
      <c r="EU115" s="54">
        <f t="shared" si="100"/>
        <v>0</v>
      </c>
      <c r="EV115" s="54">
        <f t="shared" si="100"/>
        <v>0</v>
      </c>
      <c r="EW115" s="54">
        <f t="shared" si="100"/>
        <v>0</v>
      </c>
      <c r="EX115" s="54">
        <f t="shared" si="100"/>
        <v>0</v>
      </c>
      <c r="EY115" s="54">
        <f t="shared" si="100"/>
        <v>0</v>
      </c>
      <c r="EZ115" s="54">
        <f t="shared" si="100"/>
        <v>0</v>
      </c>
      <c r="FA115" s="54">
        <f t="shared" si="115"/>
        <v>0</v>
      </c>
      <c r="FB115" s="54">
        <f t="shared" si="115"/>
        <v>0</v>
      </c>
      <c r="FC115" s="54">
        <f t="shared" si="115"/>
        <v>0</v>
      </c>
      <c r="FD115" s="54">
        <f t="shared" si="115"/>
        <v>0</v>
      </c>
      <c r="FE115" s="54">
        <f t="shared" si="115"/>
        <v>0</v>
      </c>
      <c r="FF115" s="54">
        <f t="shared" si="115"/>
        <v>0</v>
      </c>
      <c r="FG115" s="54">
        <f t="shared" si="115"/>
        <v>0</v>
      </c>
      <c r="FH115" s="54">
        <f t="shared" si="99"/>
        <v>0</v>
      </c>
      <c r="FI115" s="54">
        <f t="shared" si="99"/>
        <v>0</v>
      </c>
      <c r="FJ115" s="54">
        <f t="shared" si="99"/>
        <v>0</v>
      </c>
      <c r="FK115" s="54">
        <f t="shared" si="99"/>
        <v>0</v>
      </c>
      <c r="FL115" s="54">
        <f t="shared" si="99"/>
        <v>0</v>
      </c>
      <c r="FM115" s="54">
        <f t="shared" si="99"/>
        <v>0</v>
      </c>
      <c r="FN115" s="54">
        <f t="shared" si="99"/>
        <v>0</v>
      </c>
      <c r="FO115" s="54">
        <f t="shared" si="102"/>
        <v>0</v>
      </c>
      <c r="FP115" s="54">
        <f t="shared" si="102"/>
        <v>0</v>
      </c>
      <c r="FQ115" s="54">
        <f t="shared" si="102"/>
        <v>0</v>
      </c>
      <c r="FR115" s="54">
        <f t="shared" si="102"/>
        <v>0</v>
      </c>
      <c r="FS115" s="54">
        <f t="shared" si="102"/>
        <v>0</v>
      </c>
      <c r="FT115" s="4" t="str">
        <f t="shared" si="109"/>
        <v/>
      </c>
      <c r="FU115" s="4" t="str">
        <f t="shared" si="109"/>
        <v/>
      </c>
      <c r="FV115" s="4" t="str">
        <f t="shared" si="109"/>
        <v/>
      </c>
      <c r="FW115" s="4">
        <f t="shared" si="109"/>
        <v>0</v>
      </c>
      <c r="FX115" s="4" t="str">
        <f t="shared" si="109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14"/>
        <v/>
      </c>
      <c r="GI115" s="4" t="str">
        <f t="shared" si="114"/>
        <v/>
      </c>
      <c r="GJ115" s="4" t="str">
        <f t="shared" si="114"/>
        <v/>
      </c>
      <c r="GK115" s="4" t="str">
        <f t="shared" si="114"/>
        <v/>
      </c>
      <c r="GL115" s="4" t="str">
        <f t="shared" si="114"/>
        <v/>
      </c>
      <c r="GM115" s="4" t="str">
        <f t="shared" si="114"/>
        <v/>
      </c>
      <c r="GN115" s="4" t="str">
        <f t="shared" si="112"/>
        <v/>
      </c>
      <c r="GO115" s="4" t="str">
        <f t="shared" si="112"/>
        <v/>
      </c>
      <c r="GP115" s="4" t="str">
        <f t="shared" si="112"/>
        <v/>
      </c>
      <c r="GQ115" s="4" t="str">
        <f t="shared" si="112"/>
        <v/>
      </c>
      <c r="GR115" s="4" t="str">
        <f t="shared" si="112"/>
        <v/>
      </c>
      <c r="GS115" s="4" t="str">
        <f t="shared" si="112"/>
        <v/>
      </c>
      <c r="GT115" s="4" t="str">
        <f t="shared" si="112"/>
        <v/>
      </c>
      <c r="GU115" s="4" t="str">
        <f t="shared" si="112"/>
        <v/>
      </c>
      <c r="GV115" s="4" t="str">
        <f t="shared" si="112"/>
        <v/>
      </c>
      <c r="GW115" s="4" t="str">
        <f t="shared" si="112"/>
        <v/>
      </c>
      <c r="GX115" s="4" t="str">
        <f t="shared" si="110"/>
        <v/>
      </c>
      <c r="GY115" s="4" t="str">
        <f t="shared" si="110"/>
        <v/>
      </c>
      <c r="GZ115" s="4" t="str">
        <f t="shared" si="110"/>
        <v/>
      </c>
      <c r="HA115" s="4" t="str">
        <f t="shared" si="110"/>
        <v/>
      </c>
      <c r="HB115" s="4" t="str">
        <f t="shared" si="110"/>
        <v/>
      </c>
      <c r="HC115" s="4" t="str">
        <f t="shared" si="110"/>
        <v/>
      </c>
      <c r="HD115" s="4" t="str">
        <f t="shared" si="110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0">
        <v>30300005</v>
      </c>
      <c r="B116" s="94" t="s">
        <v>212</v>
      </c>
      <c r="C116" s="29" t="s">
        <v>19</v>
      </c>
      <c r="D116" s="5"/>
      <c r="E116" s="22">
        <v>5.03</v>
      </c>
      <c r="F116" s="23">
        <f t="shared" si="88"/>
        <v>0</v>
      </c>
      <c r="G116" s="43"/>
      <c r="H116" s="23">
        <f t="shared" si="8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0.2</v>
      </c>
      <c r="N116" s="23">
        <f t="shared" si="70"/>
        <v>0</v>
      </c>
      <c r="O116" s="23">
        <f t="shared" si="71"/>
        <v>0.2</v>
      </c>
      <c r="P116" s="23" t="str">
        <f t="shared" si="72"/>
        <v/>
      </c>
      <c r="Q116" s="2">
        <v>0.5</v>
      </c>
      <c r="R116" s="6">
        <f t="shared" si="89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7"/>
        <v/>
      </c>
      <c r="BQ116" s="4" t="str">
        <f t="shared" si="107"/>
        <v/>
      </c>
      <c r="BR116" s="4" t="str">
        <f t="shared" si="107"/>
        <v/>
      </c>
      <c r="BS116" s="4">
        <f t="shared" si="107"/>
        <v>0</v>
      </c>
      <c r="BT116" s="4" t="str">
        <f t="shared" si="107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13"/>
        <v/>
      </c>
      <c r="CE116" s="4" t="str">
        <f t="shared" si="113"/>
        <v/>
      </c>
      <c r="CF116" s="4" t="str">
        <f t="shared" si="113"/>
        <v/>
      </c>
      <c r="CG116" s="4" t="str">
        <f t="shared" si="113"/>
        <v/>
      </c>
      <c r="CH116" s="4" t="str">
        <f t="shared" si="113"/>
        <v/>
      </c>
      <c r="CI116" s="4" t="str">
        <f t="shared" si="113"/>
        <v/>
      </c>
      <c r="CJ116" s="4" t="str">
        <f t="shared" si="111"/>
        <v/>
      </c>
      <c r="CK116" s="4" t="str">
        <f t="shared" si="111"/>
        <v/>
      </c>
      <c r="CL116" s="4" t="str">
        <f t="shared" si="111"/>
        <v/>
      </c>
      <c r="CM116" s="4" t="str">
        <f t="shared" si="111"/>
        <v/>
      </c>
      <c r="CN116" s="4" t="str">
        <f t="shared" si="111"/>
        <v/>
      </c>
      <c r="CO116" s="4" t="str">
        <f t="shared" si="111"/>
        <v/>
      </c>
      <c r="CP116" s="4" t="str">
        <f t="shared" si="111"/>
        <v/>
      </c>
      <c r="CQ116" s="4" t="str">
        <f t="shared" si="111"/>
        <v/>
      </c>
      <c r="CR116" s="4" t="str">
        <f t="shared" si="111"/>
        <v/>
      </c>
      <c r="CS116" s="4" t="str">
        <f t="shared" si="111"/>
        <v/>
      </c>
      <c r="CT116" s="4" t="str">
        <f t="shared" si="108"/>
        <v/>
      </c>
      <c r="CU116" s="4" t="str">
        <f t="shared" si="108"/>
        <v/>
      </c>
      <c r="CV116" s="4" t="str">
        <f t="shared" si="108"/>
        <v/>
      </c>
      <c r="CW116" s="4" t="str">
        <f t="shared" si="108"/>
        <v/>
      </c>
      <c r="CX116" s="4" t="str">
        <f t="shared" si="108"/>
        <v/>
      </c>
      <c r="CY116" s="4" t="str">
        <f t="shared" si="108"/>
        <v/>
      </c>
      <c r="CZ116" s="4" t="str">
        <f t="shared" si="108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1">
        <v>30300005</v>
      </c>
      <c r="DF116" s="94" t="s">
        <v>212</v>
      </c>
      <c r="DG116" s="29" t="s">
        <v>19</v>
      </c>
      <c r="DH116" s="5">
        <f t="shared" si="86"/>
        <v>0</v>
      </c>
      <c r="DI116" s="22">
        <v>5.03</v>
      </c>
      <c r="DJ116" s="23">
        <f t="shared" si="74"/>
        <v>0</v>
      </c>
      <c r="DK116" s="23">
        <f t="shared" si="87"/>
        <v>0</v>
      </c>
      <c r="DL116" s="23">
        <f t="shared" si="75"/>
        <v>0</v>
      </c>
      <c r="DM116" s="23">
        <f t="shared" si="76"/>
        <v>0</v>
      </c>
      <c r="DN116" s="23">
        <f t="shared" si="77"/>
        <v>0</v>
      </c>
      <c r="DO116" s="23" t="str">
        <f t="shared" si="78"/>
        <v/>
      </c>
      <c r="DP116" s="23" t="str">
        <f t="shared" si="79"/>
        <v/>
      </c>
      <c r="DQ116" s="3">
        <v>0.2</v>
      </c>
      <c r="DR116" s="23">
        <f t="shared" si="80"/>
        <v>0</v>
      </c>
      <c r="DS116" s="23" t="str">
        <f t="shared" si="81"/>
        <v/>
      </c>
      <c r="DT116" s="23" t="str">
        <f t="shared" si="82"/>
        <v/>
      </c>
      <c r="DU116" s="2">
        <v>0.5</v>
      </c>
      <c r="DV116" s="6">
        <f t="shared" si="90"/>
        <v>0</v>
      </c>
      <c r="DW116" s="5">
        <f t="shared" si="106"/>
        <v>0</v>
      </c>
      <c r="DX116" s="5">
        <f t="shared" si="106"/>
        <v>0</v>
      </c>
      <c r="DY116" s="5">
        <f t="shared" si="106"/>
        <v>0</v>
      </c>
      <c r="DZ116" s="5">
        <f t="shared" si="106"/>
        <v>0</v>
      </c>
      <c r="EA116" s="5">
        <f t="shared" si="106"/>
        <v>0</v>
      </c>
      <c r="EB116" s="5">
        <f t="shared" si="106"/>
        <v>0</v>
      </c>
      <c r="EC116" s="5">
        <f t="shared" si="106"/>
        <v>0</v>
      </c>
      <c r="ED116" s="5">
        <f t="shared" si="106"/>
        <v>0</v>
      </c>
      <c r="EE116" s="5">
        <f t="shared" si="106"/>
        <v>0</v>
      </c>
      <c r="EF116" s="54">
        <f t="shared" si="106"/>
        <v>0</v>
      </c>
      <c r="EG116" s="54">
        <f t="shared" si="106"/>
        <v>0</v>
      </c>
      <c r="EH116" s="54">
        <f t="shared" si="106"/>
        <v>0</v>
      </c>
      <c r="EI116" s="54">
        <f t="shared" si="106"/>
        <v>0</v>
      </c>
      <c r="EJ116" s="54">
        <f t="shared" si="106"/>
        <v>0</v>
      </c>
      <c r="EK116" s="54">
        <f t="shared" si="106"/>
        <v>0</v>
      </c>
      <c r="EL116" s="54">
        <f t="shared" si="106"/>
        <v>0</v>
      </c>
      <c r="EM116" s="54">
        <f t="shared" si="101"/>
        <v>0</v>
      </c>
      <c r="EN116" s="54">
        <f t="shared" si="101"/>
        <v>0</v>
      </c>
      <c r="EO116" s="54">
        <f t="shared" si="101"/>
        <v>0</v>
      </c>
      <c r="EP116" s="54">
        <f t="shared" si="101"/>
        <v>0</v>
      </c>
      <c r="EQ116" s="54">
        <f t="shared" si="101"/>
        <v>0</v>
      </c>
      <c r="ER116" s="54">
        <f t="shared" si="101"/>
        <v>0</v>
      </c>
      <c r="ES116" s="54">
        <f t="shared" si="101"/>
        <v>0</v>
      </c>
      <c r="ET116" s="54">
        <f t="shared" si="100"/>
        <v>0</v>
      </c>
      <c r="EU116" s="54">
        <f t="shared" si="100"/>
        <v>0</v>
      </c>
      <c r="EV116" s="54">
        <f t="shared" si="100"/>
        <v>0</v>
      </c>
      <c r="EW116" s="54">
        <f t="shared" si="100"/>
        <v>0</v>
      </c>
      <c r="EX116" s="54">
        <f t="shared" si="100"/>
        <v>0</v>
      </c>
      <c r="EY116" s="54">
        <f t="shared" si="100"/>
        <v>0</v>
      </c>
      <c r="EZ116" s="54">
        <f t="shared" si="100"/>
        <v>0</v>
      </c>
      <c r="FA116" s="54">
        <f t="shared" si="115"/>
        <v>0</v>
      </c>
      <c r="FB116" s="54">
        <f t="shared" si="115"/>
        <v>0</v>
      </c>
      <c r="FC116" s="54">
        <f t="shared" si="115"/>
        <v>0</v>
      </c>
      <c r="FD116" s="54">
        <f t="shared" si="115"/>
        <v>0</v>
      </c>
      <c r="FE116" s="54">
        <f t="shared" si="115"/>
        <v>0</v>
      </c>
      <c r="FF116" s="54">
        <f t="shared" si="115"/>
        <v>0</v>
      </c>
      <c r="FG116" s="54">
        <f t="shared" si="115"/>
        <v>0</v>
      </c>
      <c r="FH116" s="54">
        <f t="shared" si="99"/>
        <v>0</v>
      </c>
      <c r="FI116" s="54">
        <f t="shared" si="99"/>
        <v>0</v>
      </c>
      <c r="FJ116" s="54">
        <f t="shared" si="99"/>
        <v>0</v>
      </c>
      <c r="FK116" s="54">
        <f t="shared" si="99"/>
        <v>0</v>
      </c>
      <c r="FL116" s="54">
        <f t="shared" si="99"/>
        <v>0</v>
      </c>
      <c r="FM116" s="54">
        <f t="shared" si="99"/>
        <v>0</v>
      </c>
      <c r="FN116" s="54">
        <f t="shared" si="99"/>
        <v>0</v>
      </c>
      <c r="FO116" s="54">
        <f t="shared" si="102"/>
        <v>0</v>
      </c>
      <c r="FP116" s="54">
        <f t="shared" si="102"/>
        <v>0</v>
      </c>
      <c r="FQ116" s="54">
        <f t="shared" si="102"/>
        <v>0</v>
      </c>
      <c r="FR116" s="54">
        <f t="shared" si="102"/>
        <v>0</v>
      </c>
      <c r="FS116" s="54">
        <f t="shared" si="102"/>
        <v>0</v>
      </c>
      <c r="FT116" s="4" t="str">
        <f t="shared" si="109"/>
        <v/>
      </c>
      <c r="FU116" s="4" t="str">
        <f t="shared" si="109"/>
        <v/>
      </c>
      <c r="FV116" s="4" t="str">
        <f t="shared" si="109"/>
        <v/>
      </c>
      <c r="FW116" s="4">
        <f t="shared" si="109"/>
        <v>0</v>
      </c>
      <c r="FX116" s="4" t="str">
        <f t="shared" si="109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14"/>
        <v/>
      </c>
      <c r="GI116" s="4" t="str">
        <f t="shared" si="114"/>
        <v/>
      </c>
      <c r="GJ116" s="4" t="str">
        <f t="shared" si="114"/>
        <v/>
      </c>
      <c r="GK116" s="4" t="str">
        <f t="shared" si="114"/>
        <v/>
      </c>
      <c r="GL116" s="4" t="str">
        <f t="shared" si="114"/>
        <v/>
      </c>
      <c r="GM116" s="4" t="str">
        <f t="shared" si="114"/>
        <v/>
      </c>
      <c r="GN116" s="4" t="str">
        <f t="shared" si="112"/>
        <v/>
      </c>
      <c r="GO116" s="4" t="str">
        <f t="shared" si="112"/>
        <v/>
      </c>
      <c r="GP116" s="4" t="str">
        <f t="shared" si="112"/>
        <v/>
      </c>
      <c r="GQ116" s="4" t="str">
        <f t="shared" si="112"/>
        <v/>
      </c>
      <c r="GR116" s="4" t="str">
        <f t="shared" si="112"/>
        <v/>
      </c>
      <c r="GS116" s="4" t="str">
        <f t="shared" si="112"/>
        <v/>
      </c>
      <c r="GT116" s="4" t="str">
        <f t="shared" si="112"/>
        <v/>
      </c>
      <c r="GU116" s="4" t="str">
        <f t="shared" si="112"/>
        <v/>
      </c>
      <c r="GV116" s="4" t="str">
        <f t="shared" si="112"/>
        <v/>
      </c>
      <c r="GW116" s="4" t="str">
        <f t="shared" si="112"/>
        <v/>
      </c>
      <c r="GX116" s="4" t="str">
        <f t="shared" si="110"/>
        <v/>
      </c>
      <c r="GY116" s="4" t="str">
        <f t="shared" si="110"/>
        <v/>
      </c>
      <c r="GZ116" s="4" t="str">
        <f t="shared" si="110"/>
        <v/>
      </c>
      <c r="HA116" s="4" t="str">
        <f t="shared" si="110"/>
        <v/>
      </c>
      <c r="HB116" s="4" t="str">
        <f t="shared" si="110"/>
        <v/>
      </c>
      <c r="HC116" s="4" t="str">
        <f t="shared" si="110"/>
        <v/>
      </c>
      <c r="HD116" s="4" t="str">
        <f t="shared" si="110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0">
        <v>30300004</v>
      </c>
      <c r="B117" s="95"/>
      <c r="C117" s="29" t="s">
        <v>213</v>
      </c>
      <c r="D117" s="5"/>
      <c r="E117" s="22">
        <v>5.03</v>
      </c>
      <c r="F117" s="23">
        <f t="shared" si="88"/>
        <v>0</v>
      </c>
      <c r="G117" s="43"/>
      <c r="H117" s="23">
        <f t="shared" si="85"/>
        <v>0</v>
      </c>
      <c r="I117" s="23">
        <f t="shared" si="66"/>
        <v>0</v>
      </c>
      <c r="J117" s="23">
        <f t="shared" si="67"/>
        <v>0</v>
      </c>
      <c r="K117" s="23" t="str">
        <f t="shared" si="68"/>
        <v>0</v>
      </c>
      <c r="L117" s="23" t="str">
        <f t="shared" si="69"/>
        <v>0</v>
      </c>
      <c r="M117" s="3">
        <v>0.2</v>
      </c>
      <c r="N117" s="23">
        <f t="shared" si="70"/>
        <v>0</v>
      </c>
      <c r="O117" s="23">
        <f t="shared" si="71"/>
        <v>0.2</v>
      </c>
      <c r="P117" s="23" t="str">
        <f t="shared" si="72"/>
        <v/>
      </c>
      <c r="Q117" s="2">
        <v>0.5</v>
      </c>
      <c r="R117" s="6">
        <f t="shared" si="89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7"/>
        <v/>
      </c>
      <c r="BQ117" s="4" t="str">
        <f t="shared" si="107"/>
        <v/>
      </c>
      <c r="BR117" s="4" t="str">
        <f t="shared" si="107"/>
        <v/>
      </c>
      <c r="BS117" s="4">
        <f t="shared" si="107"/>
        <v>0</v>
      </c>
      <c r="BT117" s="4" t="str">
        <f t="shared" si="107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13"/>
        <v/>
      </c>
      <c r="CE117" s="4" t="str">
        <f t="shared" si="113"/>
        <v/>
      </c>
      <c r="CF117" s="4" t="str">
        <f t="shared" si="113"/>
        <v/>
      </c>
      <c r="CG117" s="4" t="str">
        <f t="shared" si="113"/>
        <v/>
      </c>
      <c r="CH117" s="4" t="str">
        <f t="shared" si="113"/>
        <v/>
      </c>
      <c r="CI117" s="4" t="str">
        <f t="shared" si="113"/>
        <v/>
      </c>
      <c r="CJ117" s="4" t="str">
        <f t="shared" si="111"/>
        <v/>
      </c>
      <c r="CK117" s="4" t="str">
        <f t="shared" si="111"/>
        <v/>
      </c>
      <c r="CL117" s="4" t="str">
        <f t="shared" si="111"/>
        <v/>
      </c>
      <c r="CM117" s="4" t="str">
        <f t="shared" si="111"/>
        <v/>
      </c>
      <c r="CN117" s="4" t="str">
        <f t="shared" si="111"/>
        <v/>
      </c>
      <c r="CO117" s="4" t="str">
        <f t="shared" si="111"/>
        <v/>
      </c>
      <c r="CP117" s="4" t="str">
        <f t="shared" si="111"/>
        <v/>
      </c>
      <c r="CQ117" s="4" t="str">
        <f t="shared" si="111"/>
        <v/>
      </c>
      <c r="CR117" s="4" t="str">
        <f t="shared" si="111"/>
        <v/>
      </c>
      <c r="CS117" s="4" t="str">
        <f t="shared" si="111"/>
        <v/>
      </c>
      <c r="CT117" s="4" t="str">
        <f t="shared" si="108"/>
        <v/>
      </c>
      <c r="CU117" s="4" t="str">
        <f t="shared" si="108"/>
        <v/>
      </c>
      <c r="CV117" s="4" t="str">
        <f t="shared" si="108"/>
        <v/>
      </c>
      <c r="CW117" s="4" t="str">
        <f t="shared" si="108"/>
        <v/>
      </c>
      <c r="CX117" s="4" t="str">
        <f t="shared" si="108"/>
        <v/>
      </c>
      <c r="CY117" s="4" t="str">
        <f t="shared" si="108"/>
        <v/>
      </c>
      <c r="CZ117" s="4" t="str">
        <f t="shared" si="108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1">
        <v>30300004</v>
      </c>
      <c r="DF117" s="95"/>
      <c r="DG117" s="29" t="s">
        <v>213</v>
      </c>
      <c r="DH117" s="5">
        <f t="shared" si="86"/>
        <v>0</v>
      </c>
      <c r="DI117" s="22">
        <v>5.03</v>
      </c>
      <c r="DJ117" s="23">
        <f t="shared" si="74"/>
        <v>0</v>
      </c>
      <c r="DK117" s="23">
        <f t="shared" si="87"/>
        <v>0</v>
      </c>
      <c r="DL117" s="23">
        <f t="shared" si="75"/>
        <v>0</v>
      </c>
      <c r="DM117" s="23">
        <f t="shared" si="76"/>
        <v>0</v>
      </c>
      <c r="DN117" s="23">
        <f t="shared" si="77"/>
        <v>0</v>
      </c>
      <c r="DO117" s="23" t="str">
        <f t="shared" si="78"/>
        <v/>
      </c>
      <c r="DP117" s="23" t="str">
        <f t="shared" si="79"/>
        <v/>
      </c>
      <c r="DQ117" s="3">
        <v>0.2</v>
      </c>
      <c r="DR117" s="23">
        <f t="shared" si="80"/>
        <v>0</v>
      </c>
      <c r="DS117" s="23" t="str">
        <f t="shared" si="81"/>
        <v/>
      </c>
      <c r="DT117" s="23" t="str">
        <f t="shared" si="82"/>
        <v/>
      </c>
      <c r="DU117" s="2">
        <v>0.5</v>
      </c>
      <c r="DV117" s="6">
        <f t="shared" si="90"/>
        <v>0</v>
      </c>
      <c r="DW117" s="5">
        <f t="shared" si="106"/>
        <v>0</v>
      </c>
      <c r="DX117" s="5">
        <f t="shared" si="106"/>
        <v>0</v>
      </c>
      <c r="DY117" s="5">
        <f t="shared" si="106"/>
        <v>0</v>
      </c>
      <c r="DZ117" s="5">
        <f t="shared" si="106"/>
        <v>0</v>
      </c>
      <c r="EA117" s="5">
        <f t="shared" si="106"/>
        <v>0</v>
      </c>
      <c r="EB117" s="5">
        <f t="shared" si="106"/>
        <v>0</v>
      </c>
      <c r="EC117" s="5">
        <f t="shared" si="106"/>
        <v>0</v>
      </c>
      <c r="ED117" s="5">
        <f t="shared" si="106"/>
        <v>0</v>
      </c>
      <c r="EE117" s="5">
        <f t="shared" si="106"/>
        <v>0</v>
      </c>
      <c r="EF117" s="54">
        <f t="shared" si="106"/>
        <v>0</v>
      </c>
      <c r="EG117" s="54">
        <f t="shared" si="106"/>
        <v>0</v>
      </c>
      <c r="EH117" s="54">
        <f t="shared" si="106"/>
        <v>0</v>
      </c>
      <c r="EI117" s="54">
        <f t="shared" si="106"/>
        <v>0</v>
      </c>
      <c r="EJ117" s="54">
        <f t="shared" si="106"/>
        <v>0</v>
      </c>
      <c r="EK117" s="54">
        <f t="shared" si="106"/>
        <v>0</v>
      </c>
      <c r="EL117" s="54">
        <f t="shared" si="106"/>
        <v>0</v>
      </c>
      <c r="EM117" s="54">
        <f t="shared" si="101"/>
        <v>0</v>
      </c>
      <c r="EN117" s="54">
        <f t="shared" si="101"/>
        <v>0</v>
      </c>
      <c r="EO117" s="54">
        <f t="shared" si="101"/>
        <v>0</v>
      </c>
      <c r="EP117" s="54">
        <f t="shared" si="101"/>
        <v>0</v>
      </c>
      <c r="EQ117" s="54">
        <f t="shared" si="101"/>
        <v>0</v>
      </c>
      <c r="ER117" s="54">
        <f t="shared" si="101"/>
        <v>0</v>
      </c>
      <c r="ES117" s="54">
        <f t="shared" si="101"/>
        <v>0</v>
      </c>
      <c r="ET117" s="54">
        <f t="shared" si="101"/>
        <v>0</v>
      </c>
      <c r="EU117" s="54">
        <f t="shared" si="101"/>
        <v>0</v>
      </c>
      <c r="EV117" s="54">
        <f t="shared" si="101"/>
        <v>0</v>
      </c>
      <c r="EW117" s="54">
        <f t="shared" si="101"/>
        <v>0</v>
      </c>
      <c r="EX117" s="54">
        <f t="shared" si="101"/>
        <v>0</v>
      </c>
      <c r="EY117" s="54">
        <f t="shared" si="101"/>
        <v>0</v>
      </c>
      <c r="EZ117" s="54">
        <f t="shared" si="101"/>
        <v>0</v>
      </c>
      <c r="FA117" s="54">
        <f t="shared" si="115"/>
        <v>0</v>
      </c>
      <c r="FB117" s="54">
        <f t="shared" si="115"/>
        <v>0</v>
      </c>
      <c r="FC117" s="54">
        <f t="shared" si="115"/>
        <v>0</v>
      </c>
      <c r="FD117" s="54">
        <f t="shared" si="115"/>
        <v>0</v>
      </c>
      <c r="FE117" s="54">
        <f t="shared" si="115"/>
        <v>0</v>
      </c>
      <c r="FF117" s="54">
        <f t="shared" si="115"/>
        <v>0</v>
      </c>
      <c r="FG117" s="54">
        <f t="shared" si="115"/>
        <v>0</v>
      </c>
      <c r="FH117" s="54">
        <f t="shared" si="99"/>
        <v>0</v>
      </c>
      <c r="FI117" s="54">
        <f t="shared" si="99"/>
        <v>0</v>
      </c>
      <c r="FJ117" s="54">
        <f t="shared" si="99"/>
        <v>0</v>
      </c>
      <c r="FK117" s="54">
        <f t="shared" si="99"/>
        <v>0</v>
      </c>
      <c r="FL117" s="54">
        <f t="shared" si="99"/>
        <v>0</v>
      </c>
      <c r="FM117" s="54">
        <f t="shared" si="99"/>
        <v>0</v>
      </c>
      <c r="FN117" s="54">
        <f t="shared" si="99"/>
        <v>0</v>
      </c>
      <c r="FO117" s="54">
        <f t="shared" si="102"/>
        <v>0</v>
      </c>
      <c r="FP117" s="54">
        <f t="shared" si="102"/>
        <v>0</v>
      </c>
      <c r="FQ117" s="54">
        <f t="shared" si="102"/>
        <v>0</v>
      </c>
      <c r="FR117" s="54">
        <f t="shared" si="102"/>
        <v>0</v>
      </c>
      <c r="FS117" s="54">
        <f t="shared" si="102"/>
        <v>0</v>
      </c>
      <c r="FT117" s="4" t="str">
        <f t="shared" si="109"/>
        <v/>
      </c>
      <c r="FU117" s="4" t="str">
        <f t="shared" si="109"/>
        <v/>
      </c>
      <c r="FV117" s="4" t="str">
        <f t="shared" si="109"/>
        <v/>
      </c>
      <c r="FW117" s="4">
        <f t="shared" si="109"/>
        <v>0</v>
      </c>
      <c r="FX117" s="4" t="str">
        <f t="shared" si="109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14"/>
        <v/>
      </c>
      <c r="GI117" s="4" t="str">
        <f t="shared" si="114"/>
        <v/>
      </c>
      <c r="GJ117" s="4" t="str">
        <f t="shared" si="114"/>
        <v/>
      </c>
      <c r="GK117" s="4" t="str">
        <f t="shared" si="114"/>
        <v/>
      </c>
      <c r="GL117" s="4" t="str">
        <f t="shared" si="114"/>
        <v/>
      </c>
      <c r="GM117" s="4" t="str">
        <f t="shared" si="114"/>
        <v/>
      </c>
      <c r="GN117" s="4" t="str">
        <f t="shared" si="112"/>
        <v/>
      </c>
      <c r="GO117" s="4" t="str">
        <f t="shared" si="112"/>
        <v/>
      </c>
      <c r="GP117" s="4" t="str">
        <f t="shared" si="112"/>
        <v/>
      </c>
      <c r="GQ117" s="4" t="str">
        <f t="shared" si="112"/>
        <v/>
      </c>
      <c r="GR117" s="4" t="str">
        <f t="shared" si="112"/>
        <v/>
      </c>
      <c r="GS117" s="4" t="str">
        <f t="shared" si="112"/>
        <v/>
      </c>
      <c r="GT117" s="4" t="str">
        <f t="shared" si="112"/>
        <v/>
      </c>
      <c r="GU117" s="4" t="str">
        <f t="shared" si="112"/>
        <v/>
      </c>
      <c r="GV117" s="4" t="str">
        <f t="shared" si="112"/>
        <v/>
      </c>
      <c r="GW117" s="4" t="str">
        <f t="shared" si="112"/>
        <v/>
      </c>
      <c r="GX117" s="4" t="str">
        <f t="shared" si="110"/>
        <v/>
      </c>
      <c r="GY117" s="4" t="str">
        <f t="shared" si="110"/>
        <v/>
      </c>
      <c r="GZ117" s="4" t="str">
        <f t="shared" si="110"/>
        <v/>
      </c>
      <c r="HA117" s="4" t="str">
        <f t="shared" si="110"/>
        <v/>
      </c>
      <c r="HB117" s="4" t="str">
        <f t="shared" si="110"/>
        <v/>
      </c>
      <c r="HC117" s="4" t="str">
        <f t="shared" si="110"/>
        <v/>
      </c>
      <c r="HD117" s="4" t="str">
        <f t="shared" si="110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0">
        <v>30300006</v>
      </c>
      <c r="B118" s="96"/>
      <c r="C118" s="29" t="s">
        <v>137</v>
      </c>
      <c r="D118" s="5"/>
      <c r="E118" s="22">
        <v>5.03</v>
      </c>
      <c r="F118" s="23">
        <f t="shared" si="88"/>
        <v>0</v>
      </c>
      <c r="G118" s="43"/>
      <c r="H118" s="23">
        <f t="shared" si="85"/>
        <v>0</v>
      </c>
      <c r="I118" s="23">
        <f t="shared" si="66"/>
        <v>0</v>
      </c>
      <c r="J118" s="23">
        <f t="shared" si="67"/>
        <v>0</v>
      </c>
      <c r="K118" s="23" t="str">
        <f t="shared" si="68"/>
        <v>0</v>
      </c>
      <c r="L118" s="23" t="str">
        <f t="shared" si="69"/>
        <v>0</v>
      </c>
      <c r="M118" s="3">
        <v>0.2</v>
      </c>
      <c r="N118" s="23">
        <f t="shared" si="70"/>
        <v>0</v>
      </c>
      <c r="O118" s="23">
        <f t="shared" si="71"/>
        <v>0.2</v>
      </c>
      <c r="P118" s="23" t="str">
        <f t="shared" si="72"/>
        <v/>
      </c>
      <c r="Q118" s="2">
        <v>0.5</v>
      </c>
      <c r="R118" s="6">
        <f t="shared" si="89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7"/>
        <v/>
      </c>
      <c r="BQ118" s="4" t="str">
        <f t="shared" si="107"/>
        <v/>
      </c>
      <c r="BR118" s="4" t="str">
        <f t="shared" si="107"/>
        <v/>
      </c>
      <c r="BS118" s="4">
        <f t="shared" si="107"/>
        <v>0</v>
      </c>
      <c r="BT118" s="4" t="str">
        <f t="shared" si="107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13"/>
        <v/>
      </c>
      <c r="CE118" s="4" t="str">
        <f t="shared" si="113"/>
        <v/>
      </c>
      <c r="CF118" s="4" t="str">
        <f t="shared" si="113"/>
        <v/>
      </c>
      <c r="CG118" s="4" t="str">
        <f t="shared" si="113"/>
        <v/>
      </c>
      <c r="CH118" s="4" t="str">
        <f t="shared" si="113"/>
        <v/>
      </c>
      <c r="CI118" s="4" t="str">
        <f t="shared" si="113"/>
        <v/>
      </c>
      <c r="CJ118" s="4" t="str">
        <f t="shared" si="113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1"/>
        <v/>
      </c>
      <c r="CO118" s="4" t="str">
        <f t="shared" si="111"/>
        <v/>
      </c>
      <c r="CP118" s="4" t="str">
        <f t="shared" si="111"/>
        <v/>
      </c>
      <c r="CQ118" s="4" t="str">
        <f t="shared" si="111"/>
        <v/>
      </c>
      <c r="CR118" s="4" t="str">
        <f t="shared" si="111"/>
        <v/>
      </c>
      <c r="CS118" s="4" t="str">
        <f t="shared" si="111"/>
        <v/>
      </c>
      <c r="CT118" s="4" t="str">
        <f t="shared" si="108"/>
        <v/>
      </c>
      <c r="CU118" s="4" t="str">
        <f t="shared" si="108"/>
        <v/>
      </c>
      <c r="CV118" s="4" t="str">
        <f t="shared" si="108"/>
        <v/>
      </c>
      <c r="CW118" s="4" t="str">
        <f t="shared" si="108"/>
        <v/>
      </c>
      <c r="CX118" s="4" t="str">
        <f t="shared" si="108"/>
        <v/>
      </c>
      <c r="CY118" s="4" t="str">
        <f t="shared" si="108"/>
        <v/>
      </c>
      <c r="CZ118" s="4" t="str">
        <f t="shared" si="108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1">
        <v>30300006</v>
      </c>
      <c r="DF118" s="96"/>
      <c r="DG118" s="29" t="s">
        <v>137</v>
      </c>
      <c r="DH118" s="5">
        <f t="shared" si="86"/>
        <v>0</v>
      </c>
      <c r="DI118" s="22">
        <v>5.03</v>
      </c>
      <c r="DJ118" s="23">
        <f t="shared" si="74"/>
        <v>0</v>
      </c>
      <c r="DK118" s="23">
        <f t="shared" si="87"/>
        <v>0</v>
      </c>
      <c r="DL118" s="23">
        <f t="shared" si="75"/>
        <v>0</v>
      </c>
      <c r="DM118" s="23">
        <f t="shared" si="76"/>
        <v>0</v>
      </c>
      <c r="DN118" s="23">
        <f t="shared" si="77"/>
        <v>0</v>
      </c>
      <c r="DO118" s="23" t="str">
        <f t="shared" si="78"/>
        <v/>
      </c>
      <c r="DP118" s="23" t="str">
        <f t="shared" si="79"/>
        <v/>
      </c>
      <c r="DQ118" s="3">
        <v>0.2</v>
      </c>
      <c r="DR118" s="23">
        <f t="shared" si="80"/>
        <v>0</v>
      </c>
      <c r="DS118" s="23" t="str">
        <f t="shared" si="81"/>
        <v/>
      </c>
      <c r="DT118" s="23" t="str">
        <f t="shared" si="82"/>
        <v/>
      </c>
      <c r="DU118" s="2">
        <v>0.5</v>
      </c>
      <c r="DV118" s="6">
        <f t="shared" si="90"/>
        <v>0</v>
      </c>
      <c r="DW118" s="5">
        <f t="shared" si="106"/>
        <v>0</v>
      </c>
      <c r="DX118" s="5">
        <f t="shared" si="106"/>
        <v>0</v>
      </c>
      <c r="DY118" s="5">
        <f t="shared" si="106"/>
        <v>0</v>
      </c>
      <c r="DZ118" s="5">
        <f t="shared" si="106"/>
        <v>0</v>
      </c>
      <c r="EA118" s="5">
        <f t="shared" si="106"/>
        <v>0</v>
      </c>
      <c r="EB118" s="5">
        <f t="shared" ref="EB118:EQ181" si="116">X118+X269</f>
        <v>0</v>
      </c>
      <c r="EC118" s="5">
        <f t="shared" si="116"/>
        <v>0</v>
      </c>
      <c r="ED118" s="5">
        <f t="shared" si="116"/>
        <v>0</v>
      </c>
      <c r="EE118" s="5">
        <f t="shared" si="116"/>
        <v>0</v>
      </c>
      <c r="EF118" s="54">
        <f t="shared" si="116"/>
        <v>0</v>
      </c>
      <c r="EG118" s="54">
        <f t="shared" si="116"/>
        <v>0</v>
      </c>
      <c r="EH118" s="54">
        <f t="shared" si="116"/>
        <v>0</v>
      </c>
      <c r="EI118" s="54">
        <f t="shared" si="116"/>
        <v>0</v>
      </c>
      <c r="EJ118" s="54">
        <f t="shared" si="116"/>
        <v>0</v>
      </c>
      <c r="EK118" s="54">
        <f t="shared" si="116"/>
        <v>0</v>
      </c>
      <c r="EL118" s="54">
        <f t="shared" si="116"/>
        <v>0</v>
      </c>
      <c r="EM118" s="54">
        <f t="shared" si="101"/>
        <v>0</v>
      </c>
      <c r="EN118" s="54">
        <f t="shared" si="101"/>
        <v>0</v>
      </c>
      <c r="EO118" s="54">
        <f t="shared" si="101"/>
        <v>0</v>
      </c>
      <c r="EP118" s="54">
        <f t="shared" si="101"/>
        <v>0</v>
      </c>
      <c r="EQ118" s="54">
        <f t="shared" si="101"/>
        <v>0</v>
      </c>
      <c r="ER118" s="54">
        <f t="shared" si="101"/>
        <v>0</v>
      </c>
      <c r="ES118" s="54">
        <f t="shared" si="101"/>
        <v>0</v>
      </c>
      <c r="ET118" s="54">
        <f t="shared" si="101"/>
        <v>0</v>
      </c>
      <c r="EU118" s="54">
        <f t="shared" si="101"/>
        <v>0</v>
      </c>
      <c r="EV118" s="54">
        <f t="shared" si="101"/>
        <v>0</v>
      </c>
      <c r="EW118" s="54">
        <f t="shared" si="101"/>
        <v>0</v>
      </c>
      <c r="EX118" s="54">
        <f t="shared" si="101"/>
        <v>0</v>
      </c>
      <c r="EY118" s="54">
        <f t="shared" si="101"/>
        <v>0</v>
      </c>
      <c r="EZ118" s="54">
        <f t="shared" si="101"/>
        <v>0</v>
      </c>
      <c r="FA118" s="54">
        <f t="shared" si="115"/>
        <v>0</v>
      </c>
      <c r="FB118" s="54">
        <f t="shared" si="115"/>
        <v>0</v>
      </c>
      <c r="FC118" s="54">
        <f t="shared" si="115"/>
        <v>0</v>
      </c>
      <c r="FD118" s="54">
        <f t="shared" si="115"/>
        <v>0</v>
      </c>
      <c r="FE118" s="54">
        <f t="shared" si="115"/>
        <v>0</v>
      </c>
      <c r="FF118" s="54">
        <f t="shared" si="115"/>
        <v>0</v>
      </c>
      <c r="FG118" s="54">
        <f t="shared" si="115"/>
        <v>0</v>
      </c>
      <c r="FH118" s="54">
        <f t="shared" si="99"/>
        <v>0</v>
      </c>
      <c r="FI118" s="54">
        <f t="shared" si="99"/>
        <v>0</v>
      </c>
      <c r="FJ118" s="54">
        <f t="shared" si="99"/>
        <v>0</v>
      </c>
      <c r="FK118" s="54">
        <f t="shared" si="99"/>
        <v>0</v>
      </c>
      <c r="FL118" s="54">
        <f t="shared" si="99"/>
        <v>0</v>
      </c>
      <c r="FM118" s="54">
        <f t="shared" si="99"/>
        <v>0</v>
      </c>
      <c r="FN118" s="54">
        <f t="shared" si="99"/>
        <v>0</v>
      </c>
      <c r="FO118" s="54">
        <f t="shared" si="102"/>
        <v>0</v>
      </c>
      <c r="FP118" s="54">
        <f t="shared" si="102"/>
        <v>0</v>
      </c>
      <c r="FQ118" s="54">
        <f t="shared" si="102"/>
        <v>0</v>
      </c>
      <c r="FR118" s="54">
        <f t="shared" si="102"/>
        <v>0</v>
      </c>
      <c r="FS118" s="54">
        <f t="shared" si="102"/>
        <v>0</v>
      </c>
      <c r="FT118" s="4" t="str">
        <f t="shared" si="109"/>
        <v/>
      </c>
      <c r="FU118" s="4" t="str">
        <f t="shared" si="109"/>
        <v/>
      </c>
      <c r="FV118" s="4" t="str">
        <f t="shared" si="109"/>
        <v/>
      </c>
      <c r="FW118" s="4">
        <f t="shared" si="109"/>
        <v>0</v>
      </c>
      <c r="FX118" s="4" t="str">
        <f t="shared" si="109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14"/>
        <v/>
      </c>
      <c r="GI118" s="4" t="str">
        <f t="shared" si="114"/>
        <v/>
      </c>
      <c r="GJ118" s="4" t="str">
        <f t="shared" si="114"/>
        <v/>
      </c>
      <c r="GK118" s="4" t="str">
        <f t="shared" si="114"/>
        <v/>
      </c>
      <c r="GL118" s="4" t="str">
        <f t="shared" si="114"/>
        <v/>
      </c>
      <c r="GM118" s="4" t="str">
        <f t="shared" si="114"/>
        <v/>
      </c>
      <c r="GN118" s="4" t="str">
        <f t="shared" si="114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2"/>
        <v/>
      </c>
      <c r="GS118" s="4" t="str">
        <f t="shared" si="112"/>
        <v/>
      </c>
      <c r="GT118" s="4" t="str">
        <f t="shared" si="112"/>
        <v/>
      </c>
      <c r="GU118" s="4" t="str">
        <f t="shared" si="112"/>
        <v/>
      </c>
      <c r="GV118" s="4" t="str">
        <f t="shared" si="112"/>
        <v/>
      </c>
      <c r="GW118" s="4" t="str">
        <f t="shared" si="112"/>
        <v/>
      </c>
      <c r="GX118" s="4" t="str">
        <f t="shared" si="110"/>
        <v/>
      </c>
      <c r="GY118" s="4" t="str">
        <f t="shared" si="110"/>
        <v/>
      </c>
      <c r="GZ118" s="4" t="str">
        <f t="shared" si="110"/>
        <v/>
      </c>
      <c r="HA118" s="4" t="str">
        <f t="shared" si="110"/>
        <v/>
      </c>
      <c r="HB118" s="4" t="str">
        <f t="shared" si="110"/>
        <v/>
      </c>
      <c r="HC118" s="4" t="str">
        <f t="shared" si="110"/>
        <v/>
      </c>
      <c r="HD118" s="4" t="str">
        <f t="shared" si="110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0">
        <v>30100003</v>
      </c>
      <c r="B119" s="94" t="s">
        <v>214</v>
      </c>
      <c r="C119" s="29" t="s">
        <v>162</v>
      </c>
      <c r="D119" s="5"/>
      <c r="E119" s="22">
        <v>5.03</v>
      </c>
      <c r="F119" s="23">
        <f t="shared" si="88"/>
        <v>0</v>
      </c>
      <c r="G119" s="43"/>
      <c r="H119" s="23">
        <f t="shared" si="85"/>
        <v>0</v>
      </c>
      <c r="I119" s="23">
        <f t="shared" si="66"/>
        <v>0</v>
      </c>
      <c r="J119" s="23">
        <f t="shared" si="67"/>
        <v>0</v>
      </c>
      <c r="K119" s="23" t="str">
        <f t="shared" si="68"/>
        <v>0</v>
      </c>
      <c r="L119" s="23" t="str">
        <f t="shared" si="69"/>
        <v>0</v>
      </c>
      <c r="M119" s="3">
        <v>0.2</v>
      </c>
      <c r="N119" s="23">
        <f t="shared" si="70"/>
        <v>0</v>
      </c>
      <c r="O119" s="23">
        <f t="shared" si="71"/>
        <v>0.2</v>
      </c>
      <c r="P119" s="23" t="str">
        <f t="shared" si="72"/>
        <v/>
      </c>
      <c r="Q119" s="2">
        <v>0.5</v>
      </c>
      <c r="R119" s="6">
        <f t="shared" si="89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7"/>
        <v/>
      </c>
      <c r="BQ119" s="4" t="str">
        <f t="shared" si="107"/>
        <v/>
      </c>
      <c r="BR119" s="4" t="str">
        <f t="shared" si="107"/>
        <v/>
      </c>
      <c r="BS119" s="4">
        <f t="shared" si="107"/>
        <v>0</v>
      </c>
      <c r="BT119" s="4" t="str">
        <f t="shared" si="107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si="107"/>
        <v/>
      </c>
      <c r="BZ119" s="4" t="str">
        <f t="shared" si="107"/>
        <v/>
      </c>
      <c r="CA119" s="4" t="str">
        <f t="shared" si="107"/>
        <v/>
      </c>
      <c r="CB119" s="4" t="str">
        <f t="shared" si="107"/>
        <v/>
      </c>
      <c r="CC119" s="4" t="str">
        <f t="shared" si="107"/>
        <v/>
      </c>
      <c r="CD119" s="4" t="str">
        <f t="shared" si="113"/>
        <v/>
      </c>
      <c r="CE119" s="4" t="str">
        <f t="shared" si="113"/>
        <v/>
      </c>
      <c r="CF119" s="4" t="str">
        <f t="shared" si="113"/>
        <v/>
      </c>
      <c r="CG119" s="4" t="str">
        <f t="shared" si="113"/>
        <v/>
      </c>
      <c r="CH119" s="4" t="str">
        <f t="shared" si="113"/>
        <v/>
      </c>
      <c r="CI119" s="4" t="str">
        <f t="shared" si="113"/>
        <v/>
      </c>
      <c r="CJ119" s="4" t="str">
        <f t="shared" si="113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1"/>
        <v/>
      </c>
      <c r="CO119" s="4" t="str">
        <f t="shared" si="111"/>
        <v/>
      </c>
      <c r="CP119" s="4" t="str">
        <f t="shared" si="111"/>
        <v/>
      </c>
      <c r="CQ119" s="4" t="str">
        <f t="shared" si="111"/>
        <v/>
      </c>
      <c r="CR119" s="4" t="str">
        <f t="shared" si="111"/>
        <v/>
      </c>
      <c r="CS119" s="4" t="str">
        <f t="shared" si="111"/>
        <v/>
      </c>
      <c r="CT119" s="4" t="str">
        <f t="shared" si="108"/>
        <v/>
      </c>
      <c r="CU119" s="4" t="str">
        <f t="shared" si="108"/>
        <v/>
      </c>
      <c r="CV119" s="4" t="str">
        <f t="shared" si="108"/>
        <v/>
      </c>
      <c r="CW119" s="4" t="str">
        <f t="shared" si="108"/>
        <v/>
      </c>
      <c r="CX119" s="4" t="str">
        <f t="shared" si="108"/>
        <v/>
      </c>
      <c r="CY119" s="4" t="str">
        <f t="shared" si="108"/>
        <v/>
      </c>
      <c r="CZ119" s="4" t="str">
        <f t="shared" si="108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1">
        <v>30100003</v>
      </c>
      <c r="DF119" s="94" t="s">
        <v>214</v>
      </c>
      <c r="DG119" s="29" t="s">
        <v>162</v>
      </c>
      <c r="DH119" s="5">
        <f t="shared" si="86"/>
        <v>0</v>
      </c>
      <c r="DI119" s="22">
        <v>5.03</v>
      </c>
      <c r="DJ119" s="23">
        <f t="shared" si="74"/>
        <v>0</v>
      </c>
      <c r="DK119" s="23">
        <f t="shared" si="87"/>
        <v>0</v>
      </c>
      <c r="DL119" s="23">
        <f t="shared" si="75"/>
        <v>0</v>
      </c>
      <c r="DM119" s="23">
        <f t="shared" si="76"/>
        <v>0</v>
      </c>
      <c r="DN119" s="23">
        <f t="shared" si="77"/>
        <v>0</v>
      </c>
      <c r="DO119" s="23" t="str">
        <f t="shared" si="78"/>
        <v/>
      </c>
      <c r="DP119" s="23" t="str">
        <f t="shared" si="79"/>
        <v/>
      </c>
      <c r="DQ119" s="3">
        <v>0.2</v>
      </c>
      <c r="DR119" s="23">
        <f t="shared" si="80"/>
        <v>0</v>
      </c>
      <c r="DS119" s="23" t="str">
        <f t="shared" si="81"/>
        <v/>
      </c>
      <c r="DT119" s="23" t="str">
        <f t="shared" si="82"/>
        <v/>
      </c>
      <c r="DU119" s="2">
        <v>0.5</v>
      </c>
      <c r="DV119" s="6">
        <f t="shared" si="90"/>
        <v>0</v>
      </c>
      <c r="DW119" s="5">
        <f t="shared" ref="DW119:EL182" si="117">S119+S270</f>
        <v>0</v>
      </c>
      <c r="DX119" s="5">
        <f t="shared" si="117"/>
        <v>0</v>
      </c>
      <c r="DY119" s="5">
        <f t="shared" si="117"/>
        <v>0</v>
      </c>
      <c r="DZ119" s="5">
        <f t="shared" si="117"/>
        <v>0</v>
      </c>
      <c r="EA119" s="5">
        <f t="shared" si="117"/>
        <v>0</v>
      </c>
      <c r="EB119" s="5">
        <f t="shared" si="116"/>
        <v>0</v>
      </c>
      <c r="EC119" s="5">
        <f t="shared" si="116"/>
        <v>0</v>
      </c>
      <c r="ED119" s="5">
        <f t="shared" si="116"/>
        <v>0</v>
      </c>
      <c r="EE119" s="5">
        <f t="shared" si="116"/>
        <v>0</v>
      </c>
      <c r="EF119" s="54">
        <f t="shared" si="116"/>
        <v>0</v>
      </c>
      <c r="EG119" s="54">
        <f t="shared" si="116"/>
        <v>0</v>
      </c>
      <c r="EH119" s="54">
        <f t="shared" si="116"/>
        <v>0</v>
      </c>
      <c r="EI119" s="54">
        <f t="shared" si="116"/>
        <v>0</v>
      </c>
      <c r="EJ119" s="54">
        <f t="shared" si="116"/>
        <v>0</v>
      </c>
      <c r="EK119" s="54">
        <f t="shared" si="116"/>
        <v>0</v>
      </c>
      <c r="EL119" s="54">
        <f t="shared" si="116"/>
        <v>0</v>
      </c>
      <c r="EM119" s="54">
        <f t="shared" si="101"/>
        <v>0</v>
      </c>
      <c r="EN119" s="54">
        <f t="shared" si="101"/>
        <v>0</v>
      </c>
      <c r="EO119" s="54">
        <f t="shared" si="101"/>
        <v>0</v>
      </c>
      <c r="EP119" s="54">
        <f t="shared" si="101"/>
        <v>0</v>
      </c>
      <c r="EQ119" s="54">
        <f t="shared" si="101"/>
        <v>0</v>
      </c>
      <c r="ER119" s="54">
        <f t="shared" si="101"/>
        <v>0</v>
      </c>
      <c r="ES119" s="54">
        <f t="shared" si="101"/>
        <v>0</v>
      </c>
      <c r="ET119" s="54">
        <f t="shared" si="101"/>
        <v>0</v>
      </c>
      <c r="EU119" s="54">
        <f t="shared" si="101"/>
        <v>0</v>
      </c>
      <c r="EV119" s="54">
        <f t="shared" si="101"/>
        <v>0</v>
      </c>
      <c r="EW119" s="54">
        <f t="shared" si="101"/>
        <v>0</v>
      </c>
      <c r="EX119" s="54">
        <f t="shared" si="101"/>
        <v>0</v>
      </c>
      <c r="EY119" s="54">
        <f t="shared" si="101"/>
        <v>0</v>
      </c>
      <c r="EZ119" s="54">
        <f t="shared" si="101"/>
        <v>0</v>
      </c>
      <c r="FA119" s="54">
        <f t="shared" si="115"/>
        <v>0</v>
      </c>
      <c r="FB119" s="54">
        <f t="shared" si="115"/>
        <v>0</v>
      </c>
      <c r="FC119" s="54">
        <f t="shared" si="115"/>
        <v>0</v>
      </c>
      <c r="FD119" s="54">
        <f t="shared" si="115"/>
        <v>0</v>
      </c>
      <c r="FE119" s="54">
        <f t="shared" si="115"/>
        <v>0</v>
      </c>
      <c r="FF119" s="54">
        <f t="shared" si="115"/>
        <v>0</v>
      </c>
      <c r="FG119" s="54">
        <f t="shared" si="115"/>
        <v>0</v>
      </c>
      <c r="FH119" s="54">
        <f t="shared" si="99"/>
        <v>0</v>
      </c>
      <c r="FI119" s="54">
        <f t="shared" si="99"/>
        <v>0</v>
      </c>
      <c r="FJ119" s="54">
        <f t="shared" si="99"/>
        <v>0</v>
      </c>
      <c r="FK119" s="54">
        <f t="shared" si="99"/>
        <v>0</v>
      </c>
      <c r="FL119" s="54">
        <f t="shared" si="99"/>
        <v>0</v>
      </c>
      <c r="FM119" s="54">
        <f t="shared" si="99"/>
        <v>0</v>
      </c>
      <c r="FN119" s="54">
        <f t="shared" si="99"/>
        <v>0</v>
      </c>
      <c r="FO119" s="54">
        <f t="shared" si="102"/>
        <v>0</v>
      </c>
      <c r="FP119" s="54">
        <f t="shared" si="102"/>
        <v>0</v>
      </c>
      <c r="FQ119" s="54">
        <f t="shared" si="102"/>
        <v>0</v>
      </c>
      <c r="FR119" s="54">
        <f t="shared" si="102"/>
        <v>0</v>
      </c>
      <c r="FS119" s="54">
        <f t="shared" si="102"/>
        <v>0</v>
      </c>
      <c r="FT119" s="4" t="str">
        <f t="shared" si="109"/>
        <v/>
      </c>
      <c r="FU119" s="4" t="str">
        <f t="shared" si="109"/>
        <v/>
      </c>
      <c r="FV119" s="4" t="str">
        <f t="shared" si="109"/>
        <v/>
      </c>
      <c r="FW119" s="4">
        <f t="shared" si="109"/>
        <v>0</v>
      </c>
      <c r="FX119" s="4" t="str">
        <f t="shared" si="109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si="109"/>
        <v/>
      </c>
      <c r="GD119" s="4" t="str">
        <f t="shared" si="109"/>
        <v/>
      </c>
      <c r="GE119" s="4" t="str">
        <f t="shared" si="109"/>
        <v/>
      </c>
      <c r="GF119" s="4" t="str">
        <f t="shared" si="109"/>
        <v/>
      </c>
      <c r="GG119" s="4" t="str">
        <f t="shared" si="109"/>
        <v/>
      </c>
      <c r="GH119" s="4" t="str">
        <f t="shared" si="114"/>
        <v/>
      </c>
      <c r="GI119" s="4" t="str">
        <f t="shared" si="114"/>
        <v/>
      </c>
      <c r="GJ119" s="4" t="str">
        <f t="shared" si="114"/>
        <v/>
      </c>
      <c r="GK119" s="4" t="str">
        <f t="shared" si="114"/>
        <v/>
      </c>
      <c r="GL119" s="4" t="str">
        <f t="shared" si="114"/>
        <v/>
      </c>
      <c r="GM119" s="4" t="str">
        <f t="shared" si="114"/>
        <v/>
      </c>
      <c r="GN119" s="4" t="str">
        <f t="shared" si="114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2"/>
        <v/>
      </c>
      <c r="GS119" s="4" t="str">
        <f t="shared" si="112"/>
        <v/>
      </c>
      <c r="GT119" s="4" t="str">
        <f t="shared" si="112"/>
        <v/>
      </c>
      <c r="GU119" s="4" t="str">
        <f t="shared" si="112"/>
        <v/>
      </c>
      <c r="GV119" s="4" t="str">
        <f t="shared" si="112"/>
        <v/>
      </c>
      <c r="GW119" s="4" t="str">
        <f t="shared" si="112"/>
        <v/>
      </c>
      <c r="GX119" s="4" t="str">
        <f t="shared" si="110"/>
        <v/>
      </c>
      <c r="GY119" s="4" t="str">
        <f t="shared" si="110"/>
        <v/>
      </c>
      <c r="GZ119" s="4" t="str">
        <f t="shared" si="110"/>
        <v/>
      </c>
      <c r="HA119" s="4" t="str">
        <f t="shared" si="110"/>
        <v/>
      </c>
      <c r="HB119" s="4" t="str">
        <f t="shared" si="110"/>
        <v/>
      </c>
      <c r="HC119" s="4" t="str">
        <f t="shared" si="110"/>
        <v/>
      </c>
      <c r="HD119" s="4" t="str">
        <f t="shared" si="110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0">
        <v>30100004</v>
      </c>
      <c r="B120" s="95"/>
      <c r="C120" s="29" t="s">
        <v>139</v>
      </c>
      <c r="D120" s="5"/>
      <c r="E120" s="22">
        <v>5.03</v>
      </c>
      <c r="F120" s="23">
        <f t="shared" si="88"/>
        <v>0</v>
      </c>
      <c r="G120" s="43"/>
      <c r="H120" s="23">
        <f t="shared" si="8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89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7"/>
        <v/>
      </c>
      <c r="BQ120" s="4" t="str">
        <f t="shared" si="107"/>
        <v/>
      </c>
      <c r="BR120" s="4" t="str">
        <f t="shared" si="107"/>
        <v/>
      </c>
      <c r="BS120" s="4">
        <f t="shared" si="107"/>
        <v>0</v>
      </c>
      <c r="BT120" s="4" t="str">
        <f t="shared" si="107"/>
        <v/>
      </c>
      <c r="BU120" s="4">
        <f t="shared" si="107"/>
        <v>0</v>
      </c>
      <c r="BV120" s="4" t="str">
        <f t="shared" si="107"/>
        <v/>
      </c>
      <c r="BW120" s="4">
        <f t="shared" si="107"/>
        <v>0</v>
      </c>
      <c r="BX120" s="4" t="str">
        <f t="shared" si="107"/>
        <v/>
      </c>
      <c r="BY120" s="4" t="str">
        <f t="shared" si="107"/>
        <v/>
      </c>
      <c r="BZ120" s="4" t="str">
        <f t="shared" si="107"/>
        <v/>
      </c>
      <c r="CA120" s="4" t="str">
        <f t="shared" si="107"/>
        <v/>
      </c>
      <c r="CB120" s="4" t="str">
        <f t="shared" si="107"/>
        <v/>
      </c>
      <c r="CC120" s="4" t="str">
        <f t="shared" si="107"/>
        <v/>
      </c>
      <c r="CD120" s="4" t="str">
        <f t="shared" si="113"/>
        <v/>
      </c>
      <c r="CE120" s="4" t="str">
        <f t="shared" si="113"/>
        <v/>
      </c>
      <c r="CF120" s="4" t="str">
        <f t="shared" si="113"/>
        <v/>
      </c>
      <c r="CG120" s="4" t="str">
        <f t="shared" si="113"/>
        <v/>
      </c>
      <c r="CH120" s="4" t="str">
        <f t="shared" si="113"/>
        <v/>
      </c>
      <c r="CI120" s="4" t="str">
        <f t="shared" si="113"/>
        <v/>
      </c>
      <c r="CJ120" s="4" t="str">
        <f t="shared" si="113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1"/>
        <v/>
      </c>
      <c r="CO120" s="4" t="str">
        <f t="shared" si="111"/>
        <v/>
      </c>
      <c r="CP120" s="4" t="str">
        <f t="shared" si="111"/>
        <v/>
      </c>
      <c r="CQ120" s="4" t="str">
        <f t="shared" si="111"/>
        <v/>
      </c>
      <c r="CR120" s="4" t="str">
        <f t="shared" si="111"/>
        <v/>
      </c>
      <c r="CS120" s="4" t="str">
        <f t="shared" si="111"/>
        <v/>
      </c>
      <c r="CT120" s="4" t="str">
        <f t="shared" si="108"/>
        <v/>
      </c>
      <c r="CU120" s="4" t="str">
        <f t="shared" si="108"/>
        <v/>
      </c>
      <c r="CV120" s="4" t="str">
        <f t="shared" si="108"/>
        <v/>
      </c>
      <c r="CW120" s="4" t="str">
        <f t="shared" si="108"/>
        <v/>
      </c>
      <c r="CX120" s="4" t="str">
        <f t="shared" si="108"/>
        <v/>
      </c>
      <c r="CY120" s="4" t="str">
        <f t="shared" si="108"/>
        <v/>
      </c>
      <c r="CZ120" s="4" t="str">
        <f t="shared" si="108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1">
        <v>30100004</v>
      </c>
      <c r="DF120" s="95"/>
      <c r="DG120" s="29" t="s">
        <v>139</v>
      </c>
      <c r="DH120" s="5">
        <f t="shared" si="86"/>
        <v>0</v>
      </c>
      <c r="DI120" s="22">
        <v>5.03</v>
      </c>
      <c r="DJ120" s="23">
        <f t="shared" si="74"/>
        <v>0</v>
      </c>
      <c r="DK120" s="23">
        <f t="shared" si="87"/>
        <v>0</v>
      </c>
      <c r="DL120" s="23">
        <f t="shared" si="75"/>
        <v>0</v>
      </c>
      <c r="DM120" s="23">
        <f t="shared" si="76"/>
        <v>0</v>
      </c>
      <c r="DN120" s="23">
        <f t="shared" si="77"/>
        <v>0</v>
      </c>
      <c r="DO120" s="23" t="str">
        <f t="shared" si="78"/>
        <v/>
      </c>
      <c r="DP120" s="23" t="str">
        <f t="shared" si="79"/>
        <v/>
      </c>
      <c r="DQ120" s="3">
        <v>0.2</v>
      </c>
      <c r="DR120" s="23">
        <f t="shared" si="80"/>
        <v>0</v>
      </c>
      <c r="DS120" s="23" t="str">
        <f t="shared" si="81"/>
        <v/>
      </c>
      <c r="DT120" s="23" t="str">
        <f t="shared" si="82"/>
        <v/>
      </c>
      <c r="DU120" s="2">
        <v>0.5</v>
      </c>
      <c r="DV120" s="6">
        <f t="shared" si="90"/>
        <v>0</v>
      </c>
      <c r="DW120" s="5">
        <f t="shared" si="117"/>
        <v>0</v>
      </c>
      <c r="DX120" s="5">
        <f t="shared" si="117"/>
        <v>0</v>
      </c>
      <c r="DY120" s="5">
        <f t="shared" si="117"/>
        <v>0</v>
      </c>
      <c r="DZ120" s="5">
        <f t="shared" si="117"/>
        <v>0</v>
      </c>
      <c r="EA120" s="5">
        <f t="shared" si="117"/>
        <v>0</v>
      </c>
      <c r="EB120" s="5">
        <f t="shared" si="116"/>
        <v>0</v>
      </c>
      <c r="EC120" s="5">
        <f t="shared" si="116"/>
        <v>0</v>
      </c>
      <c r="ED120" s="5">
        <f t="shared" si="116"/>
        <v>0</v>
      </c>
      <c r="EE120" s="5">
        <f t="shared" si="116"/>
        <v>0</v>
      </c>
      <c r="EF120" s="54">
        <f t="shared" si="116"/>
        <v>0</v>
      </c>
      <c r="EG120" s="54">
        <f t="shared" si="116"/>
        <v>0</v>
      </c>
      <c r="EH120" s="54">
        <f t="shared" si="116"/>
        <v>0</v>
      </c>
      <c r="EI120" s="54">
        <f t="shared" si="116"/>
        <v>0</v>
      </c>
      <c r="EJ120" s="54">
        <f t="shared" si="116"/>
        <v>0</v>
      </c>
      <c r="EK120" s="54">
        <f t="shared" si="116"/>
        <v>0</v>
      </c>
      <c r="EL120" s="54">
        <f t="shared" si="116"/>
        <v>0</v>
      </c>
      <c r="EM120" s="54">
        <f t="shared" si="101"/>
        <v>0</v>
      </c>
      <c r="EN120" s="54">
        <f t="shared" si="101"/>
        <v>0</v>
      </c>
      <c r="EO120" s="54">
        <f t="shared" si="101"/>
        <v>0</v>
      </c>
      <c r="EP120" s="54">
        <f t="shared" si="101"/>
        <v>0</v>
      </c>
      <c r="EQ120" s="54">
        <f t="shared" si="101"/>
        <v>0</v>
      </c>
      <c r="ER120" s="54">
        <f t="shared" si="101"/>
        <v>0</v>
      </c>
      <c r="ES120" s="54">
        <f t="shared" si="101"/>
        <v>0</v>
      </c>
      <c r="ET120" s="54">
        <f t="shared" si="101"/>
        <v>0</v>
      </c>
      <c r="EU120" s="54">
        <f t="shared" si="101"/>
        <v>0</v>
      </c>
      <c r="EV120" s="54">
        <f t="shared" si="101"/>
        <v>0</v>
      </c>
      <c r="EW120" s="54">
        <f t="shared" si="101"/>
        <v>0</v>
      </c>
      <c r="EX120" s="54">
        <f t="shared" si="101"/>
        <v>0</v>
      </c>
      <c r="EY120" s="54">
        <f t="shared" si="101"/>
        <v>0</v>
      </c>
      <c r="EZ120" s="54">
        <f t="shared" si="101"/>
        <v>0</v>
      </c>
      <c r="FA120" s="54">
        <f t="shared" si="115"/>
        <v>0</v>
      </c>
      <c r="FB120" s="54">
        <f t="shared" si="115"/>
        <v>0</v>
      </c>
      <c r="FC120" s="54">
        <f t="shared" si="115"/>
        <v>0</v>
      </c>
      <c r="FD120" s="54">
        <f t="shared" si="115"/>
        <v>0</v>
      </c>
      <c r="FE120" s="54">
        <f t="shared" si="115"/>
        <v>0</v>
      </c>
      <c r="FF120" s="54">
        <f t="shared" si="115"/>
        <v>0</v>
      </c>
      <c r="FG120" s="54">
        <f t="shared" si="115"/>
        <v>0</v>
      </c>
      <c r="FH120" s="54">
        <f t="shared" si="99"/>
        <v>0</v>
      </c>
      <c r="FI120" s="54">
        <f t="shared" si="99"/>
        <v>0</v>
      </c>
      <c r="FJ120" s="54">
        <f t="shared" si="99"/>
        <v>0</v>
      </c>
      <c r="FK120" s="54">
        <f t="shared" si="99"/>
        <v>0</v>
      </c>
      <c r="FL120" s="54">
        <f t="shared" si="99"/>
        <v>0</v>
      </c>
      <c r="FM120" s="54">
        <f t="shared" si="99"/>
        <v>0</v>
      </c>
      <c r="FN120" s="54">
        <f t="shared" si="99"/>
        <v>0</v>
      </c>
      <c r="FO120" s="54">
        <f t="shared" si="102"/>
        <v>0</v>
      </c>
      <c r="FP120" s="54">
        <f t="shared" si="102"/>
        <v>0</v>
      </c>
      <c r="FQ120" s="54">
        <f t="shared" si="102"/>
        <v>0</v>
      </c>
      <c r="FR120" s="54">
        <f t="shared" si="102"/>
        <v>0</v>
      </c>
      <c r="FS120" s="54">
        <f t="shared" si="102"/>
        <v>0</v>
      </c>
      <c r="FT120" s="4" t="str">
        <f t="shared" si="109"/>
        <v/>
      </c>
      <c r="FU120" s="4" t="str">
        <f t="shared" si="109"/>
        <v/>
      </c>
      <c r="FV120" s="4" t="str">
        <f t="shared" si="109"/>
        <v/>
      </c>
      <c r="FW120" s="4">
        <f t="shared" si="109"/>
        <v>0</v>
      </c>
      <c r="FX120" s="4" t="str">
        <f t="shared" si="109"/>
        <v/>
      </c>
      <c r="FY120" s="4" t="str">
        <f t="shared" si="109"/>
        <v/>
      </c>
      <c r="FZ120" s="4" t="str">
        <f t="shared" si="109"/>
        <v/>
      </c>
      <c r="GA120" s="4">
        <f t="shared" si="109"/>
        <v>0</v>
      </c>
      <c r="GB120" s="4" t="str">
        <f t="shared" si="109"/>
        <v/>
      </c>
      <c r="GC120" s="4" t="str">
        <f t="shared" si="109"/>
        <v/>
      </c>
      <c r="GD120" s="4" t="str">
        <f t="shared" si="109"/>
        <v/>
      </c>
      <c r="GE120" s="4" t="str">
        <f t="shared" si="109"/>
        <v/>
      </c>
      <c r="GF120" s="4" t="str">
        <f t="shared" si="109"/>
        <v/>
      </c>
      <c r="GG120" s="4" t="str">
        <f t="shared" si="109"/>
        <v/>
      </c>
      <c r="GH120" s="4" t="str">
        <f t="shared" si="114"/>
        <v/>
      </c>
      <c r="GI120" s="4" t="str">
        <f t="shared" si="114"/>
        <v/>
      </c>
      <c r="GJ120" s="4" t="str">
        <f t="shared" si="114"/>
        <v/>
      </c>
      <c r="GK120" s="4" t="str">
        <f t="shared" si="114"/>
        <v/>
      </c>
      <c r="GL120" s="4" t="str">
        <f t="shared" si="114"/>
        <v/>
      </c>
      <c r="GM120" s="4" t="str">
        <f t="shared" si="114"/>
        <v/>
      </c>
      <c r="GN120" s="4" t="str">
        <f t="shared" si="114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2"/>
        <v/>
      </c>
      <c r="GS120" s="4" t="str">
        <f t="shared" si="112"/>
        <v/>
      </c>
      <c r="GT120" s="4" t="str">
        <f t="shared" si="112"/>
        <v/>
      </c>
      <c r="GU120" s="4" t="str">
        <f t="shared" si="112"/>
        <v/>
      </c>
      <c r="GV120" s="4" t="str">
        <f t="shared" si="112"/>
        <v/>
      </c>
      <c r="GW120" s="4" t="str">
        <f t="shared" si="112"/>
        <v/>
      </c>
      <c r="GX120" s="4" t="str">
        <f t="shared" si="110"/>
        <v/>
      </c>
      <c r="GY120" s="4" t="str">
        <f t="shared" si="110"/>
        <v/>
      </c>
      <c r="GZ120" s="4" t="str">
        <f t="shared" si="110"/>
        <v/>
      </c>
      <c r="HA120" s="4" t="str">
        <f t="shared" si="110"/>
        <v/>
      </c>
      <c r="HB120" s="4" t="str">
        <f t="shared" si="110"/>
        <v/>
      </c>
      <c r="HC120" s="4" t="str">
        <f t="shared" si="110"/>
        <v/>
      </c>
      <c r="HD120" s="4" t="str">
        <f t="shared" si="110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0">
        <v>30100005</v>
      </c>
      <c r="B121" s="95"/>
      <c r="C121" s="29" t="s">
        <v>166</v>
      </c>
      <c r="D121" s="5"/>
      <c r="E121" s="22">
        <v>5.03</v>
      </c>
      <c r="F121" s="23">
        <f t="shared" si="88"/>
        <v>0</v>
      </c>
      <c r="G121" s="43"/>
      <c r="H121" s="23">
        <f t="shared" si="8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89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7"/>
        <v/>
      </c>
      <c r="BQ121" s="4" t="str">
        <f t="shared" si="107"/>
        <v/>
      </c>
      <c r="BR121" s="4" t="str">
        <f t="shared" si="107"/>
        <v/>
      </c>
      <c r="BS121" s="4">
        <f t="shared" si="107"/>
        <v>0</v>
      </c>
      <c r="BT121" s="4" t="str">
        <f t="shared" si="107"/>
        <v/>
      </c>
      <c r="BU121" s="4">
        <f t="shared" si="107"/>
        <v>0</v>
      </c>
      <c r="BV121" s="4" t="str">
        <f t="shared" si="107"/>
        <v/>
      </c>
      <c r="BW121" s="4">
        <f t="shared" si="107"/>
        <v>0</v>
      </c>
      <c r="BX121" s="4" t="str">
        <f t="shared" si="107"/>
        <v/>
      </c>
      <c r="BY121" s="4" t="str">
        <f t="shared" si="107"/>
        <v/>
      </c>
      <c r="BZ121" s="4" t="str">
        <f t="shared" si="107"/>
        <v/>
      </c>
      <c r="CA121" s="4" t="str">
        <f t="shared" si="107"/>
        <v/>
      </c>
      <c r="CB121" s="4" t="str">
        <f t="shared" si="107"/>
        <v/>
      </c>
      <c r="CC121" s="4" t="str">
        <f t="shared" si="107"/>
        <v/>
      </c>
      <c r="CD121" s="4" t="str">
        <f t="shared" si="113"/>
        <v/>
      </c>
      <c r="CE121" s="4" t="str">
        <f t="shared" si="113"/>
        <v/>
      </c>
      <c r="CF121" s="4" t="str">
        <f t="shared" si="113"/>
        <v/>
      </c>
      <c r="CG121" s="4" t="str">
        <f t="shared" si="113"/>
        <v/>
      </c>
      <c r="CH121" s="4" t="str">
        <f t="shared" si="113"/>
        <v/>
      </c>
      <c r="CI121" s="4" t="str">
        <f t="shared" si="113"/>
        <v/>
      </c>
      <c r="CJ121" s="4" t="str">
        <f t="shared" si="113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1"/>
        <v/>
      </c>
      <c r="CO121" s="4" t="str">
        <f t="shared" si="111"/>
        <v/>
      </c>
      <c r="CP121" s="4" t="str">
        <f t="shared" si="111"/>
        <v/>
      </c>
      <c r="CQ121" s="4" t="str">
        <f t="shared" si="111"/>
        <v/>
      </c>
      <c r="CR121" s="4" t="str">
        <f t="shared" si="111"/>
        <v/>
      </c>
      <c r="CS121" s="4" t="str">
        <f t="shared" si="111"/>
        <v/>
      </c>
      <c r="CT121" s="4" t="str">
        <f t="shared" si="108"/>
        <v/>
      </c>
      <c r="CU121" s="4" t="str">
        <f t="shared" si="108"/>
        <v/>
      </c>
      <c r="CV121" s="4" t="str">
        <f t="shared" si="108"/>
        <v/>
      </c>
      <c r="CW121" s="4" t="str">
        <f t="shared" si="108"/>
        <v/>
      </c>
      <c r="CX121" s="4" t="str">
        <f t="shared" si="108"/>
        <v/>
      </c>
      <c r="CY121" s="4" t="str">
        <f t="shared" si="108"/>
        <v/>
      </c>
      <c r="CZ121" s="4" t="str">
        <f t="shared" si="108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1">
        <v>30100005</v>
      </c>
      <c r="DF121" s="95"/>
      <c r="DG121" s="29" t="s">
        <v>166</v>
      </c>
      <c r="DH121" s="5">
        <f t="shared" si="86"/>
        <v>0</v>
      </c>
      <c r="DI121" s="22">
        <v>5.03</v>
      </c>
      <c r="DJ121" s="23">
        <f t="shared" si="74"/>
        <v>0</v>
      </c>
      <c r="DK121" s="23">
        <f t="shared" si="87"/>
        <v>0</v>
      </c>
      <c r="DL121" s="23">
        <f t="shared" si="75"/>
        <v>0</v>
      </c>
      <c r="DM121" s="23">
        <f t="shared" si="76"/>
        <v>0</v>
      </c>
      <c r="DN121" s="23">
        <f t="shared" si="77"/>
        <v>0</v>
      </c>
      <c r="DO121" s="23" t="str">
        <f t="shared" si="78"/>
        <v/>
      </c>
      <c r="DP121" s="23" t="str">
        <f t="shared" si="79"/>
        <v/>
      </c>
      <c r="DQ121" s="3">
        <v>0.2</v>
      </c>
      <c r="DR121" s="23">
        <f t="shared" si="80"/>
        <v>0</v>
      </c>
      <c r="DS121" s="23" t="str">
        <f t="shared" si="81"/>
        <v/>
      </c>
      <c r="DT121" s="23" t="str">
        <f t="shared" si="82"/>
        <v/>
      </c>
      <c r="DU121" s="2">
        <v>0.5</v>
      </c>
      <c r="DV121" s="6">
        <f t="shared" si="90"/>
        <v>0</v>
      </c>
      <c r="DW121" s="5">
        <f t="shared" si="117"/>
        <v>0</v>
      </c>
      <c r="DX121" s="5">
        <f t="shared" si="117"/>
        <v>0</v>
      </c>
      <c r="DY121" s="5">
        <f t="shared" si="117"/>
        <v>0</v>
      </c>
      <c r="DZ121" s="5">
        <f t="shared" si="117"/>
        <v>0</v>
      </c>
      <c r="EA121" s="5">
        <f t="shared" si="117"/>
        <v>0</v>
      </c>
      <c r="EB121" s="5">
        <f t="shared" si="116"/>
        <v>0</v>
      </c>
      <c r="EC121" s="5">
        <f t="shared" si="116"/>
        <v>0</v>
      </c>
      <c r="ED121" s="5">
        <f t="shared" si="116"/>
        <v>0</v>
      </c>
      <c r="EE121" s="5">
        <f t="shared" si="116"/>
        <v>0</v>
      </c>
      <c r="EF121" s="54">
        <f t="shared" si="116"/>
        <v>0</v>
      </c>
      <c r="EG121" s="54">
        <f t="shared" si="116"/>
        <v>0</v>
      </c>
      <c r="EH121" s="54">
        <f t="shared" si="116"/>
        <v>0</v>
      </c>
      <c r="EI121" s="54">
        <f t="shared" si="116"/>
        <v>0</v>
      </c>
      <c r="EJ121" s="54">
        <f t="shared" si="116"/>
        <v>0</v>
      </c>
      <c r="EK121" s="54">
        <f t="shared" si="116"/>
        <v>0</v>
      </c>
      <c r="EL121" s="54">
        <f t="shared" si="116"/>
        <v>0</v>
      </c>
      <c r="EM121" s="54">
        <f t="shared" si="101"/>
        <v>0</v>
      </c>
      <c r="EN121" s="54">
        <f t="shared" si="101"/>
        <v>0</v>
      </c>
      <c r="EO121" s="54">
        <f t="shared" si="101"/>
        <v>0</v>
      </c>
      <c r="EP121" s="54">
        <f t="shared" si="101"/>
        <v>0</v>
      </c>
      <c r="EQ121" s="54">
        <f t="shared" si="101"/>
        <v>0</v>
      </c>
      <c r="ER121" s="54">
        <f t="shared" si="101"/>
        <v>0</v>
      </c>
      <c r="ES121" s="54">
        <f t="shared" si="101"/>
        <v>0</v>
      </c>
      <c r="ET121" s="54">
        <f t="shared" si="101"/>
        <v>0</v>
      </c>
      <c r="EU121" s="54">
        <f t="shared" si="101"/>
        <v>0</v>
      </c>
      <c r="EV121" s="54">
        <f t="shared" ref="EN121:FC184" si="118">AR121+AR272</f>
        <v>0</v>
      </c>
      <c r="EW121" s="54">
        <f t="shared" si="118"/>
        <v>0</v>
      </c>
      <c r="EX121" s="54">
        <f t="shared" si="118"/>
        <v>0</v>
      </c>
      <c r="EY121" s="54">
        <f t="shared" si="118"/>
        <v>0</v>
      </c>
      <c r="EZ121" s="54">
        <f t="shared" si="118"/>
        <v>0</v>
      </c>
      <c r="FA121" s="54">
        <f t="shared" si="115"/>
        <v>0</v>
      </c>
      <c r="FB121" s="54">
        <f t="shared" si="115"/>
        <v>0</v>
      </c>
      <c r="FC121" s="54">
        <f t="shared" si="115"/>
        <v>0</v>
      </c>
      <c r="FD121" s="54">
        <f t="shared" si="115"/>
        <v>0</v>
      </c>
      <c r="FE121" s="54">
        <f t="shared" si="115"/>
        <v>0</v>
      </c>
      <c r="FF121" s="54">
        <f t="shared" si="115"/>
        <v>0</v>
      </c>
      <c r="FG121" s="54">
        <f t="shared" si="115"/>
        <v>0</v>
      </c>
      <c r="FH121" s="54">
        <f t="shared" si="99"/>
        <v>0</v>
      </c>
      <c r="FI121" s="54">
        <f t="shared" si="99"/>
        <v>0</v>
      </c>
      <c r="FJ121" s="54">
        <f t="shared" si="99"/>
        <v>0</v>
      </c>
      <c r="FK121" s="54">
        <f t="shared" si="99"/>
        <v>0</v>
      </c>
      <c r="FL121" s="54">
        <f t="shared" ref="FH121:FS184" si="119">BH121+BH272</f>
        <v>0</v>
      </c>
      <c r="FM121" s="54">
        <f t="shared" si="119"/>
        <v>0</v>
      </c>
      <c r="FN121" s="54">
        <f t="shared" si="119"/>
        <v>0</v>
      </c>
      <c r="FO121" s="54">
        <f t="shared" si="102"/>
        <v>0</v>
      </c>
      <c r="FP121" s="54">
        <f t="shared" si="102"/>
        <v>0</v>
      </c>
      <c r="FQ121" s="54">
        <f t="shared" si="102"/>
        <v>0</v>
      </c>
      <c r="FR121" s="54">
        <f t="shared" si="102"/>
        <v>0</v>
      </c>
      <c r="FS121" s="54">
        <f t="shared" si="102"/>
        <v>0</v>
      </c>
      <c r="FT121" s="4" t="str">
        <f t="shared" si="109"/>
        <v/>
      </c>
      <c r="FU121" s="4" t="str">
        <f t="shared" si="109"/>
        <v/>
      </c>
      <c r="FV121" s="4" t="str">
        <f t="shared" si="109"/>
        <v/>
      </c>
      <c r="FW121" s="4">
        <f t="shared" si="109"/>
        <v>0</v>
      </c>
      <c r="FX121" s="4" t="str">
        <f t="shared" si="109"/>
        <v/>
      </c>
      <c r="FY121" s="4" t="str">
        <f t="shared" si="109"/>
        <v/>
      </c>
      <c r="FZ121" s="4" t="str">
        <f t="shared" si="109"/>
        <v/>
      </c>
      <c r="GA121" s="4">
        <f t="shared" si="109"/>
        <v>0</v>
      </c>
      <c r="GB121" s="4" t="str">
        <f t="shared" si="109"/>
        <v/>
      </c>
      <c r="GC121" s="4" t="str">
        <f t="shared" si="109"/>
        <v/>
      </c>
      <c r="GD121" s="4" t="str">
        <f t="shared" si="109"/>
        <v/>
      </c>
      <c r="GE121" s="4" t="str">
        <f t="shared" si="109"/>
        <v/>
      </c>
      <c r="GF121" s="4" t="str">
        <f t="shared" si="109"/>
        <v/>
      </c>
      <c r="GG121" s="4" t="str">
        <f t="shared" si="109"/>
        <v/>
      </c>
      <c r="GH121" s="4" t="str">
        <f t="shared" si="114"/>
        <v/>
      </c>
      <c r="GI121" s="4" t="str">
        <f t="shared" si="114"/>
        <v/>
      </c>
      <c r="GJ121" s="4" t="str">
        <f t="shared" si="114"/>
        <v/>
      </c>
      <c r="GK121" s="4" t="str">
        <f t="shared" si="114"/>
        <v/>
      </c>
      <c r="GL121" s="4" t="str">
        <f t="shared" si="114"/>
        <v/>
      </c>
      <c r="GM121" s="4" t="str">
        <f t="shared" si="114"/>
        <v/>
      </c>
      <c r="GN121" s="4" t="str">
        <f t="shared" si="114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2"/>
        <v/>
      </c>
      <c r="GS121" s="4" t="str">
        <f t="shared" si="112"/>
        <v/>
      </c>
      <c r="GT121" s="4" t="str">
        <f t="shared" si="112"/>
        <v/>
      </c>
      <c r="GU121" s="4" t="str">
        <f t="shared" si="112"/>
        <v/>
      </c>
      <c r="GV121" s="4" t="str">
        <f t="shared" si="112"/>
        <v/>
      </c>
      <c r="GW121" s="4" t="str">
        <f t="shared" si="112"/>
        <v/>
      </c>
      <c r="GX121" s="4" t="str">
        <f t="shared" si="110"/>
        <v/>
      </c>
      <c r="GY121" s="4" t="str">
        <f t="shared" si="110"/>
        <v/>
      </c>
      <c r="GZ121" s="4" t="str">
        <f t="shared" si="110"/>
        <v/>
      </c>
      <c r="HA121" s="4" t="str">
        <f t="shared" si="110"/>
        <v/>
      </c>
      <c r="HB121" s="4" t="str">
        <f t="shared" si="110"/>
        <v/>
      </c>
      <c r="HC121" s="4" t="str">
        <f t="shared" si="110"/>
        <v/>
      </c>
      <c r="HD121" s="4" t="str">
        <f t="shared" si="110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0">
        <v>30100006</v>
      </c>
      <c r="B122" s="96"/>
      <c r="C122" s="29" t="s">
        <v>215</v>
      </c>
      <c r="D122" s="5"/>
      <c r="E122" s="22">
        <v>5.03</v>
      </c>
      <c r="F122" s="23">
        <f t="shared" si="88"/>
        <v>0</v>
      </c>
      <c r="G122" s="43"/>
      <c r="H122" s="23">
        <f t="shared" si="8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89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7"/>
        <v/>
      </c>
      <c r="BQ122" s="4" t="str">
        <f t="shared" si="107"/>
        <v/>
      </c>
      <c r="BR122" s="4" t="str">
        <f t="shared" si="107"/>
        <v/>
      </c>
      <c r="BS122" s="4">
        <f t="shared" si="107"/>
        <v>0</v>
      </c>
      <c r="BT122" s="4" t="str">
        <f t="shared" si="107"/>
        <v/>
      </c>
      <c r="BU122" s="4">
        <f t="shared" si="107"/>
        <v>0</v>
      </c>
      <c r="BV122" s="4" t="str">
        <f t="shared" si="107"/>
        <v/>
      </c>
      <c r="BW122" s="4">
        <f t="shared" si="107"/>
        <v>0</v>
      </c>
      <c r="BX122" s="4" t="str">
        <f t="shared" si="107"/>
        <v/>
      </c>
      <c r="BY122" s="4" t="str">
        <f t="shared" si="107"/>
        <v/>
      </c>
      <c r="BZ122" s="4" t="str">
        <f t="shared" si="107"/>
        <v/>
      </c>
      <c r="CA122" s="4" t="str">
        <f t="shared" si="107"/>
        <v/>
      </c>
      <c r="CB122" s="4" t="str">
        <f t="shared" si="107"/>
        <v/>
      </c>
      <c r="CC122" s="4" t="str">
        <f t="shared" si="107"/>
        <v/>
      </c>
      <c r="CD122" s="4" t="str">
        <f t="shared" si="113"/>
        <v/>
      </c>
      <c r="CE122" s="4" t="str">
        <f t="shared" si="113"/>
        <v/>
      </c>
      <c r="CF122" s="4" t="str">
        <f t="shared" si="113"/>
        <v/>
      </c>
      <c r="CG122" s="4" t="str">
        <f t="shared" si="113"/>
        <v/>
      </c>
      <c r="CH122" s="4" t="str">
        <f t="shared" si="113"/>
        <v/>
      </c>
      <c r="CI122" s="4" t="str">
        <f t="shared" si="113"/>
        <v/>
      </c>
      <c r="CJ122" s="4" t="str">
        <f t="shared" si="113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1"/>
        <v/>
      </c>
      <c r="CO122" s="4" t="str">
        <f t="shared" si="111"/>
        <v/>
      </c>
      <c r="CP122" s="4" t="str">
        <f t="shared" si="111"/>
        <v/>
      </c>
      <c r="CQ122" s="4" t="str">
        <f t="shared" si="111"/>
        <v/>
      </c>
      <c r="CR122" s="4" t="str">
        <f t="shared" si="111"/>
        <v/>
      </c>
      <c r="CS122" s="4" t="str">
        <f t="shared" si="111"/>
        <v/>
      </c>
      <c r="CT122" s="4" t="str">
        <f t="shared" si="108"/>
        <v/>
      </c>
      <c r="CU122" s="4" t="str">
        <f t="shared" si="108"/>
        <v/>
      </c>
      <c r="CV122" s="4" t="str">
        <f t="shared" si="108"/>
        <v/>
      </c>
      <c r="CW122" s="4" t="str">
        <f t="shared" si="108"/>
        <v/>
      </c>
      <c r="CX122" s="4" t="str">
        <f t="shared" si="108"/>
        <v/>
      </c>
      <c r="CY122" s="4" t="str">
        <f t="shared" si="108"/>
        <v/>
      </c>
      <c r="CZ122" s="4" t="str">
        <f t="shared" si="108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1">
        <v>30100006</v>
      </c>
      <c r="DF122" s="96"/>
      <c r="DG122" s="29" t="s">
        <v>215</v>
      </c>
      <c r="DH122" s="5">
        <f t="shared" si="86"/>
        <v>0</v>
      </c>
      <c r="DI122" s="22">
        <v>5.03</v>
      </c>
      <c r="DJ122" s="23">
        <f t="shared" si="74"/>
        <v>0</v>
      </c>
      <c r="DK122" s="23">
        <f t="shared" si="87"/>
        <v>0</v>
      </c>
      <c r="DL122" s="23">
        <f t="shared" si="75"/>
        <v>0</v>
      </c>
      <c r="DM122" s="23">
        <f t="shared" si="76"/>
        <v>0</v>
      </c>
      <c r="DN122" s="23">
        <f t="shared" si="77"/>
        <v>0</v>
      </c>
      <c r="DO122" s="23" t="str">
        <f t="shared" si="78"/>
        <v/>
      </c>
      <c r="DP122" s="23" t="str">
        <f t="shared" si="79"/>
        <v/>
      </c>
      <c r="DQ122" s="3">
        <v>0.2</v>
      </c>
      <c r="DR122" s="23">
        <f t="shared" si="80"/>
        <v>0</v>
      </c>
      <c r="DS122" s="23" t="str">
        <f t="shared" si="81"/>
        <v/>
      </c>
      <c r="DT122" s="23" t="str">
        <f t="shared" si="82"/>
        <v/>
      </c>
      <c r="DU122" s="2">
        <v>0.5</v>
      </c>
      <c r="DV122" s="6">
        <f t="shared" si="90"/>
        <v>0</v>
      </c>
      <c r="DW122" s="5">
        <f t="shared" si="117"/>
        <v>0</v>
      </c>
      <c r="DX122" s="5">
        <f t="shared" si="117"/>
        <v>0</v>
      </c>
      <c r="DY122" s="5">
        <f t="shared" si="117"/>
        <v>0</v>
      </c>
      <c r="DZ122" s="5">
        <f t="shared" si="117"/>
        <v>0</v>
      </c>
      <c r="EA122" s="5">
        <f t="shared" si="117"/>
        <v>0</v>
      </c>
      <c r="EB122" s="5">
        <f t="shared" si="116"/>
        <v>0</v>
      </c>
      <c r="EC122" s="5">
        <f t="shared" si="116"/>
        <v>0</v>
      </c>
      <c r="ED122" s="5">
        <f t="shared" si="116"/>
        <v>0</v>
      </c>
      <c r="EE122" s="5">
        <f t="shared" si="116"/>
        <v>0</v>
      </c>
      <c r="EF122" s="54">
        <f t="shared" si="116"/>
        <v>0</v>
      </c>
      <c r="EG122" s="54">
        <f t="shared" si="116"/>
        <v>0</v>
      </c>
      <c r="EH122" s="54">
        <f t="shared" si="116"/>
        <v>0</v>
      </c>
      <c r="EI122" s="54">
        <f t="shared" si="116"/>
        <v>0</v>
      </c>
      <c r="EJ122" s="54">
        <f t="shared" si="116"/>
        <v>0</v>
      </c>
      <c r="EK122" s="54">
        <f t="shared" si="116"/>
        <v>0</v>
      </c>
      <c r="EL122" s="54">
        <f t="shared" si="116"/>
        <v>0</v>
      </c>
      <c r="EM122" s="54">
        <f t="shared" si="116"/>
        <v>0</v>
      </c>
      <c r="EN122" s="54">
        <f t="shared" si="118"/>
        <v>0</v>
      </c>
      <c r="EO122" s="54">
        <f t="shared" si="118"/>
        <v>0</v>
      </c>
      <c r="EP122" s="54">
        <f t="shared" si="118"/>
        <v>0</v>
      </c>
      <c r="EQ122" s="54">
        <f t="shared" si="118"/>
        <v>0</v>
      </c>
      <c r="ER122" s="54">
        <f t="shared" si="118"/>
        <v>0</v>
      </c>
      <c r="ES122" s="54">
        <f t="shared" si="118"/>
        <v>0</v>
      </c>
      <c r="ET122" s="54">
        <f t="shared" si="118"/>
        <v>0</v>
      </c>
      <c r="EU122" s="54">
        <f t="shared" si="118"/>
        <v>0</v>
      </c>
      <c r="EV122" s="54">
        <f t="shared" si="118"/>
        <v>0</v>
      </c>
      <c r="EW122" s="54">
        <f t="shared" si="118"/>
        <v>0</v>
      </c>
      <c r="EX122" s="54">
        <f t="shared" si="118"/>
        <v>0</v>
      </c>
      <c r="EY122" s="54">
        <f t="shared" si="118"/>
        <v>0</v>
      </c>
      <c r="EZ122" s="54">
        <f t="shared" si="118"/>
        <v>0</v>
      </c>
      <c r="FA122" s="54">
        <f t="shared" si="115"/>
        <v>0</v>
      </c>
      <c r="FB122" s="54">
        <f t="shared" si="115"/>
        <v>0</v>
      </c>
      <c r="FC122" s="54">
        <f t="shared" si="115"/>
        <v>0</v>
      </c>
      <c r="FD122" s="54">
        <f t="shared" si="115"/>
        <v>0</v>
      </c>
      <c r="FE122" s="54">
        <f t="shared" si="115"/>
        <v>0</v>
      </c>
      <c r="FF122" s="54">
        <f t="shared" si="115"/>
        <v>0</v>
      </c>
      <c r="FG122" s="54">
        <f t="shared" si="115"/>
        <v>0</v>
      </c>
      <c r="FH122" s="54">
        <f t="shared" si="119"/>
        <v>0</v>
      </c>
      <c r="FI122" s="54">
        <f t="shared" si="119"/>
        <v>0</v>
      </c>
      <c r="FJ122" s="54">
        <f t="shared" si="119"/>
        <v>0</v>
      </c>
      <c r="FK122" s="54">
        <f t="shared" si="119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02"/>
        <v>0</v>
      </c>
      <c r="FP122" s="54">
        <f t="shared" si="102"/>
        <v>0</v>
      </c>
      <c r="FQ122" s="54">
        <f t="shared" si="102"/>
        <v>0</v>
      </c>
      <c r="FR122" s="54">
        <f t="shared" si="102"/>
        <v>0</v>
      </c>
      <c r="FS122" s="54">
        <f t="shared" si="102"/>
        <v>0</v>
      </c>
      <c r="FT122" s="4" t="str">
        <f t="shared" si="109"/>
        <v/>
      </c>
      <c r="FU122" s="4" t="str">
        <f t="shared" si="109"/>
        <v/>
      </c>
      <c r="FV122" s="4" t="str">
        <f t="shared" si="109"/>
        <v/>
      </c>
      <c r="FW122" s="4">
        <f t="shared" si="109"/>
        <v>0</v>
      </c>
      <c r="FX122" s="4" t="str">
        <f t="shared" si="109"/>
        <v/>
      </c>
      <c r="FY122" s="4" t="str">
        <f t="shared" si="109"/>
        <v/>
      </c>
      <c r="FZ122" s="4" t="str">
        <f t="shared" si="109"/>
        <v/>
      </c>
      <c r="GA122" s="4">
        <f t="shared" si="109"/>
        <v>0</v>
      </c>
      <c r="GB122" s="4" t="str">
        <f t="shared" si="109"/>
        <v/>
      </c>
      <c r="GC122" s="4" t="str">
        <f t="shared" si="109"/>
        <v/>
      </c>
      <c r="GD122" s="4" t="str">
        <f t="shared" si="109"/>
        <v/>
      </c>
      <c r="GE122" s="4" t="str">
        <f t="shared" si="109"/>
        <v/>
      </c>
      <c r="GF122" s="4" t="str">
        <f t="shared" si="109"/>
        <v/>
      </c>
      <c r="GG122" s="4" t="str">
        <f t="shared" si="109"/>
        <v/>
      </c>
      <c r="GH122" s="4" t="str">
        <f t="shared" si="114"/>
        <v/>
      </c>
      <c r="GI122" s="4" t="str">
        <f t="shared" si="114"/>
        <v/>
      </c>
      <c r="GJ122" s="4" t="str">
        <f t="shared" si="114"/>
        <v/>
      </c>
      <c r="GK122" s="4" t="str">
        <f t="shared" si="114"/>
        <v/>
      </c>
      <c r="GL122" s="4" t="str">
        <f t="shared" si="114"/>
        <v/>
      </c>
      <c r="GM122" s="4" t="str">
        <f t="shared" si="114"/>
        <v/>
      </c>
      <c r="GN122" s="4" t="str">
        <f t="shared" si="114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2"/>
        <v/>
      </c>
      <c r="GS122" s="4" t="str">
        <f t="shared" si="112"/>
        <v/>
      </c>
      <c r="GT122" s="4" t="str">
        <f t="shared" si="112"/>
        <v/>
      </c>
      <c r="GU122" s="4" t="str">
        <f t="shared" si="112"/>
        <v/>
      </c>
      <c r="GV122" s="4" t="str">
        <f t="shared" si="112"/>
        <v/>
      </c>
      <c r="GW122" s="4" t="str">
        <f t="shared" si="112"/>
        <v/>
      </c>
      <c r="GX122" s="4" t="str">
        <f t="shared" si="110"/>
        <v/>
      </c>
      <c r="GY122" s="4" t="str">
        <f t="shared" si="110"/>
        <v/>
      </c>
      <c r="GZ122" s="4" t="str">
        <f t="shared" si="110"/>
        <v/>
      </c>
      <c r="HA122" s="4" t="str">
        <f t="shared" si="110"/>
        <v/>
      </c>
      <c r="HB122" s="4" t="str">
        <f t="shared" si="110"/>
        <v/>
      </c>
      <c r="HC122" s="4" t="str">
        <f t="shared" si="110"/>
        <v/>
      </c>
      <c r="HD122" s="4" t="str">
        <f t="shared" si="110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4">
        <v>30700007</v>
      </c>
      <c r="B123" s="94" t="s">
        <v>216</v>
      </c>
      <c r="C123" s="29" t="s">
        <v>217</v>
      </c>
      <c r="D123" s="5"/>
      <c r="E123" s="22">
        <v>4.8600000000000003</v>
      </c>
      <c r="F123" s="23">
        <f t="shared" si="88"/>
        <v>0</v>
      </c>
      <c r="G123" s="43"/>
      <c r="H123" s="23">
        <f t="shared" si="8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89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7"/>
        <v/>
      </c>
      <c r="BQ123" s="4" t="str">
        <f t="shared" si="107"/>
        <v/>
      </c>
      <c r="BR123" s="4" t="str">
        <f t="shared" si="107"/>
        <v/>
      </c>
      <c r="BS123" s="4">
        <f t="shared" si="107"/>
        <v>0</v>
      </c>
      <c r="BT123" s="4" t="str">
        <f t="shared" si="107"/>
        <v/>
      </c>
      <c r="BU123" s="4">
        <f t="shared" si="107"/>
        <v>0</v>
      </c>
      <c r="BV123" s="4" t="str">
        <f t="shared" si="107"/>
        <v/>
      </c>
      <c r="BW123" s="4">
        <f t="shared" si="107"/>
        <v>0</v>
      </c>
      <c r="BX123" s="4" t="str">
        <f t="shared" si="107"/>
        <v/>
      </c>
      <c r="BY123" s="4" t="str">
        <f t="shared" si="107"/>
        <v/>
      </c>
      <c r="BZ123" s="4" t="str">
        <f t="shared" si="107"/>
        <v/>
      </c>
      <c r="CA123" s="4" t="str">
        <f t="shared" si="107"/>
        <v/>
      </c>
      <c r="CB123" s="4" t="str">
        <f t="shared" si="107"/>
        <v/>
      </c>
      <c r="CC123" s="4" t="str">
        <f t="shared" si="107"/>
        <v/>
      </c>
      <c r="CD123" s="4" t="str">
        <f t="shared" si="113"/>
        <v/>
      </c>
      <c r="CE123" s="4" t="str">
        <f t="shared" si="113"/>
        <v/>
      </c>
      <c r="CF123" s="4" t="str">
        <f t="shared" si="113"/>
        <v/>
      </c>
      <c r="CG123" s="4" t="str">
        <f t="shared" si="113"/>
        <v/>
      </c>
      <c r="CH123" s="4" t="str">
        <f t="shared" si="113"/>
        <v/>
      </c>
      <c r="CI123" s="4" t="str">
        <f t="shared" si="113"/>
        <v/>
      </c>
      <c r="CJ123" s="4" t="str">
        <f t="shared" si="113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1"/>
        <v/>
      </c>
      <c r="CO123" s="4" t="str">
        <f t="shared" si="111"/>
        <v/>
      </c>
      <c r="CP123" s="4" t="str">
        <f t="shared" si="111"/>
        <v/>
      </c>
      <c r="CQ123" s="4" t="str">
        <f t="shared" si="111"/>
        <v/>
      </c>
      <c r="CR123" s="4" t="str">
        <f t="shared" si="111"/>
        <v/>
      </c>
      <c r="CS123" s="4" t="str">
        <f t="shared" si="111"/>
        <v/>
      </c>
      <c r="CT123" s="4" t="str">
        <f t="shared" si="108"/>
        <v/>
      </c>
      <c r="CU123" s="4" t="str">
        <f t="shared" si="108"/>
        <v/>
      </c>
      <c r="CV123" s="4" t="str">
        <f t="shared" si="108"/>
        <v/>
      </c>
      <c r="CW123" s="4" t="str">
        <f t="shared" si="108"/>
        <v/>
      </c>
      <c r="CX123" s="4" t="str">
        <f t="shared" si="108"/>
        <v/>
      </c>
      <c r="CY123" s="4" t="str">
        <f t="shared" si="108"/>
        <v/>
      </c>
      <c r="CZ123" s="4" t="str">
        <f t="shared" si="108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5">
        <v>30700007</v>
      </c>
      <c r="DF123" s="94" t="s">
        <v>216</v>
      </c>
      <c r="DG123" s="29" t="s">
        <v>217</v>
      </c>
      <c r="DH123" s="5">
        <f t="shared" si="86"/>
        <v>0</v>
      </c>
      <c r="DI123" s="22">
        <v>4.8600000000000003</v>
      </c>
      <c r="DJ123" s="23">
        <f t="shared" si="74"/>
        <v>0</v>
      </c>
      <c r="DK123" s="23">
        <f t="shared" si="87"/>
        <v>0</v>
      </c>
      <c r="DL123" s="23">
        <f t="shared" si="75"/>
        <v>0</v>
      </c>
      <c r="DM123" s="23">
        <f t="shared" si="76"/>
        <v>0</v>
      </c>
      <c r="DN123" s="23">
        <f t="shared" si="77"/>
        <v>0</v>
      </c>
      <c r="DO123" s="23" t="str">
        <f t="shared" si="78"/>
        <v/>
      </c>
      <c r="DP123" s="23" t="str">
        <f t="shared" si="79"/>
        <v/>
      </c>
      <c r="DQ123" s="3">
        <v>0.2</v>
      </c>
      <c r="DR123" s="23">
        <f t="shared" si="80"/>
        <v>0</v>
      </c>
      <c r="DS123" s="23" t="str">
        <f t="shared" si="81"/>
        <v/>
      </c>
      <c r="DT123" s="23" t="str">
        <f t="shared" si="82"/>
        <v/>
      </c>
      <c r="DU123" s="2">
        <v>0.5</v>
      </c>
      <c r="DV123" s="6">
        <f t="shared" si="90"/>
        <v>0</v>
      </c>
      <c r="DW123" s="5">
        <f t="shared" si="117"/>
        <v>0</v>
      </c>
      <c r="DX123" s="5">
        <f t="shared" si="117"/>
        <v>0</v>
      </c>
      <c r="DY123" s="5">
        <f t="shared" si="117"/>
        <v>0</v>
      </c>
      <c r="DZ123" s="5">
        <f t="shared" si="117"/>
        <v>0</v>
      </c>
      <c r="EA123" s="5">
        <f t="shared" si="117"/>
        <v>0</v>
      </c>
      <c r="EB123" s="5">
        <f t="shared" si="116"/>
        <v>0</v>
      </c>
      <c r="EC123" s="5">
        <f t="shared" si="116"/>
        <v>0</v>
      </c>
      <c r="ED123" s="5">
        <f t="shared" si="116"/>
        <v>0</v>
      </c>
      <c r="EE123" s="5">
        <f t="shared" si="116"/>
        <v>0</v>
      </c>
      <c r="EF123" s="54">
        <f t="shared" si="116"/>
        <v>0</v>
      </c>
      <c r="EG123" s="54">
        <f t="shared" si="116"/>
        <v>0</v>
      </c>
      <c r="EH123" s="54">
        <f t="shared" si="116"/>
        <v>0</v>
      </c>
      <c r="EI123" s="54">
        <f t="shared" si="116"/>
        <v>0</v>
      </c>
      <c r="EJ123" s="54">
        <f t="shared" si="116"/>
        <v>0</v>
      </c>
      <c r="EK123" s="54">
        <f t="shared" si="116"/>
        <v>0</v>
      </c>
      <c r="EL123" s="54">
        <f t="shared" si="116"/>
        <v>0</v>
      </c>
      <c r="EM123" s="54">
        <f t="shared" si="116"/>
        <v>0</v>
      </c>
      <c r="EN123" s="54">
        <f t="shared" si="118"/>
        <v>0</v>
      </c>
      <c r="EO123" s="54">
        <f t="shared" si="118"/>
        <v>0</v>
      </c>
      <c r="EP123" s="54">
        <f t="shared" si="118"/>
        <v>0</v>
      </c>
      <c r="EQ123" s="54">
        <f t="shared" si="118"/>
        <v>0</v>
      </c>
      <c r="ER123" s="54">
        <f t="shared" si="118"/>
        <v>0</v>
      </c>
      <c r="ES123" s="54">
        <f t="shared" si="118"/>
        <v>0</v>
      </c>
      <c r="ET123" s="54">
        <f t="shared" si="118"/>
        <v>0</v>
      </c>
      <c r="EU123" s="54">
        <f t="shared" si="118"/>
        <v>0</v>
      </c>
      <c r="EV123" s="54">
        <f t="shared" si="118"/>
        <v>0</v>
      </c>
      <c r="EW123" s="54">
        <f t="shared" si="118"/>
        <v>0</v>
      </c>
      <c r="EX123" s="54">
        <f t="shared" si="118"/>
        <v>0</v>
      </c>
      <c r="EY123" s="54">
        <f t="shared" si="118"/>
        <v>0</v>
      </c>
      <c r="EZ123" s="54">
        <f t="shared" si="118"/>
        <v>0</v>
      </c>
      <c r="FA123" s="54">
        <f t="shared" si="115"/>
        <v>0</v>
      </c>
      <c r="FB123" s="54">
        <f t="shared" si="115"/>
        <v>0</v>
      </c>
      <c r="FC123" s="54">
        <f t="shared" si="115"/>
        <v>0</v>
      </c>
      <c r="FD123" s="54">
        <f t="shared" si="115"/>
        <v>0</v>
      </c>
      <c r="FE123" s="54">
        <f t="shared" si="115"/>
        <v>0</v>
      </c>
      <c r="FF123" s="54">
        <f t="shared" si="115"/>
        <v>0</v>
      </c>
      <c r="FG123" s="54">
        <f t="shared" si="115"/>
        <v>0</v>
      </c>
      <c r="FH123" s="54">
        <f t="shared" si="119"/>
        <v>0</v>
      </c>
      <c r="FI123" s="54">
        <f t="shared" si="119"/>
        <v>0</v>
      </c>
      <c r="FJ123" s="54">
        <f t="shared" si="119"/>
        <v>0</v>
      </c>
      <c r="FK123" s="54">
        <f t="shared" si="119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02"/>
        <v>0</v>
      </c>
      <c r="FP123" s="54">
        <f t="shared" si="102"/>
        <v>0</v>
      </c>
      <c r="FQ123" s="54">
        <f t="shared" si="102"/>
        <v>0</v>
      </c>
      <c r="FR123" s="54">
        <f t="shared" si="102"/>
        <v>0</v>
      </c>
      <c r="FS123" s="54">
        <f t="shared" si="102"/>
        <v>0</v>
      </c>
      <c r="FT123" s="4" t="str">
        <f t="shared" si="109"/>
        <v/>
      </c>
      <c r="FU123" s="4" t="str">
        <f t="shared" si="109"/>
        <v/>
      </c>
      <c r="FV123" s="4" t="str">
        <f t="shared" si="109"/>
        <v/>
      </c>
      <c r="FW123" s="4">
        <f t="shared" si="109"/>
        <v>0</v>
      </c>
      <c r="FX123" s="4" t="str">
        <f t="shared" si="109"/>
        <v/>
      </c>
      <c r="FY123" s="4" t="str">
        <f t="shared" si="109"/>
        <v/>
      </c>
      <c r="FZ123" s="4" t="str">
        <f t="shared" si="109"/>
        <v/>
      </c>
      <c r="GA123" s="4">
        <f t="shared" si="109"/>
        <v>0</v>
      </c>
      <c r="GB123" s="4" t="str">
        <f t="shared" si="109"/>
        <v/>
      </c>
      <c r="GC123" s="4" t="str">
        <f t="shared" si="109"/>
        <v/>
      </c>
      <c r="GD123" s="4" t="str">
        <f t="shared" si="109"/>
        <v/>
      </c>
      <c r="GE123" s="4" t="str">
        <f t="shared" si="109"/>
        <v/>
      </c>
      <c r="GF123" s="4" t="str">
        <f t="shared" si="109"/>
        <v/>
      </c>
      <c r="GG123" s="4" t="str">
        <f t="shared" si="109"/>
        <v/>
      </c>
      <c r="GH123" s="4" t="str">
        <f t="shared" si="114"/>
        <v/>
      </c>
      <c r="GI123" s="4" t="str">
        <f t="shared" si="114"/>
        <v/>
      </c>
      <c r="GJ123" s="4" t="str">
        <f t="shared" si="114"/>
        <v/>
      </c>
      <c r="GK123" s="4" t="str">
        <f t="shared" si="114"/>
        <v/>
      </c>
      <c r="GL123" s="4" t="str">
        <f t="shared" si="114"/>
        <v/>
      </c>
      <c r="GM123" s="4" t="str">
        <f t="shared" si="114"/>
        <v/>
      </c>
      <c r="GN123" s="4" t="str">
        <f t="shared" si="114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2"/>
        <v/>
      </c>
      <c r="GS123" s="4" t="str">
        <f t="shared" si="112"/>
        <v/>
      </c>
      <c r="GT123" s="4" t="str">
        <f t="shared" si="112"/>
        <v/>
      </c>
      <c r="GU123" s="4" t="str">
        <f t="shared" si="112"/>
        <v/>
      </c>
      <c r="GV123" s="4" t="str">
        <f t="shared" si="112"/>
        <v/>
      </c>
      <c r="GW123" s="4" t="str">
        <f t="shared" si="112"/>
        <v/>
      </c>
      <c r="GX123" s="4" t="str">
        <f t="shared" si="110"/>
        <v/>
      </c>
      <c r="GY123" s="4" t="str">
        <f t="shared" si="110"/>
        <v/>
      </c>
      <c r="GZ123" s="4" t="str">
        <f t="shared" si="110"/>
        <v/>
      </c>
      <c r="HA123" s="4" t="str">
        <f t="shared" si="110"/>
        <v/>
      </c>
      <c r="HB123" s="4" t="str">
        <f t="shared" si="110"/>
        <v/>
      </c>
      <c r="HC123" s="4" t="str">
        <f t="shared" si="110"/>
        <v/>
      </c>
      <c r="HD123" s="4" t="str">
        <f t="shared" si="110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4">
        <v>30700006</v>
      </c>
      <c r="B124" s="95"/>
      <c r="C124" s="29" t="s">
        <v>218</v>
      </c>
      <c r="D124" s="5"/>
      <c r="E124" s="22">
        <v>4.8600000000000003</v>
      </c>
      <c r="F124" s="23">
        <f t="shared" si="88"/>
        <v>0</v>
      </c>
      <c r="G124" s="43"/>
      <c r="H124" s="23">
        <f t="shared" si="8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89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7"/>
        <v/>
      </c>
      <c r="BQ124" s="4" t="str">
        <f t="shared" si="107"/>
        <v/>
      </c>
      <c r="BR124" s="4" t="str">
        <f t="shared" si="107"/>
        <v/>
      </c>
      <c r="BS124" s="4">
        <f t="shared" si="107"/>
        <v>0</v>
      </c>
      <c r="BT124" s="4" t="str">
        <f t="shared" si="107"/>
        <v/>
      </c>
      <c r="BU124" s="4">
        <f t="shared" si="107"/>
        <v>0</v>
      </c>
      <c r="BV124" s="4" t="str">
        <f t="shared" si="107"/>
        <v/>
      </c>
      <c r="BW124" s="4">
        <f t="shared" si="107"/>
        <v>0</v>
      </c>
      <c r="BX124" s="4" t="str">
        <f t="shared" si="107"/>
        <v/>
      </c>
      <c r="BY124" s="4" t="str">
        <f t="shared" si="107"/>
        <v/>
      </c>
      <c r="BZ124" s="4" t="str">
        <f t="shared" si="107"/>
        <v/>
      </c>
      <c r="CA124" s="4" t="str">
        <f t="shared" si="107"/>
        <v/>
      </c>
      <c r="CB124" s="4" t="str">
        <f t="shared" si="107"/>
        <v/>
      </c>
      <c r="CC124" s="4" t="str">
        <f t="shared" si="107"/>
        <v/>
      </c>
      <c r="CD124" s="4" t="str">
        <f t="shared" si="113"/>
        <v/>
      </c>
      <c r="CE124" s="4" t="str">
        <f t="shared" si="113"/>
        <v/>
      </c>
      <c r="CF124" s="4" t="str">
        <f t="shared" si="113"/>
        <v/>
      </c>
      <c r="CG124" s="4" t="str">
        <f t="shared" si="113"/>
        <v/>
      </c>
      <c r="CH124" s="4" t="str">
        <f t="shared" si="113"/>
        <v/>
      </c>
      <c r="CI124" s="4" t="str">
        <f t="shared" si="113"/>
        <v/>
      </c>
      <c r="CJ124" s="4" t="str">
        <f t="shared" si="113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1"/>
        <v/>
      </c>
      <c r="CO124" s="4" t="str">
        <f t="shared" si="111"/>
        <v/>
      </c>
      <c r="CP124" s="4" t="str">
        <f t="shared" si="111"/>
        <v/>
      </c>
      <c r="CQ124" s="4" t="str">
        <f t="shared" si="111"/>
        <v/>
      </c>
      <c r="CR124" s="4" t="str">
        <f t="shared" si="111"/>
        <v/>
      </c>
      <c r="CS124" s="4" t="str">
        <f t="shared" si="111"/>
        <v/>
      </c>
      <c r="CT124" s="4" t="str">
        <f t="shared" si="108"/>
        <v/>
      </c>
      <c r="CU124" s="4" t="str">
        <f t="shared" si="108"/>
        <v/>
      </c>
      <c r="CV124" s="4" t="str">
        <f t="shared" si="108"/>
        <v/>
      </c>
      <c r="CW124" s="4" t="str">
        <f t="shared" si="108"/>
        <v/>
      </c>
      <c r="CX124" s="4" t="str">
        <f t="shared" si="108"/>
        <v/>
      </c>
      <c r="CY124" s="4" t="str">
        <f t="shared" si="108"/>
        <v/>
      </c>
      <c r="CZ124" s="4" t="str">
        <f t="shared" si="108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5">
        <v>30700006</v>
      </c>
      <c r="DF124" s="95"/>
      <c r="DG124" s="29" t="s">
        <v>218</v>
      </c>
      <c r="DH124" s="5">
        <f t="shared" si="86"/>
        <v>0</v>
      </c>
      <c r="DI124" s="22">
        <v>4.8600000000000003</v>
      </c>
      <c r="DJ124" s="23">
        <f t="shared" si="74"/>
        <v>0</v>
      </c>
      <c r="DK124" s="23">
        <f t="shared" si="87"/>
        <v>0</v>
      </c>
      <c r="DL124" s="23">
        <f t="shared" si="75"/>
        <v>0</v>
      </c>
      <c r="DM124" s="23">
        <f t="shared" si="76"/>
        <v>0</v>
      </c>
      <c r="DN124" s="23">
        <f t="shared" si="77"/>
        <v>0</v>
      </c>
      <c r="DO124" s="23" t="str">
        <f t="shared" si="78"/>
        <v/>
      </c>
      <c r="DP124" s="23" t="str">
        <f t="shared" si="79"/>
        <v/>
      </c>
      <c r="DQ124" s="3">
        <v>0.2</v>
      </c>
      <c r="DR124" s="23">
        <f t="shared" si="80"/>
        <v>0</v>
      </c>
      <c r="DS124" s="23" t="str">
        <f t="shared" si="81"/>
        <v/>
      </c>
      <c r="DT124" s="23" t="str">
        <f t="shared" si="82"/>
        <v/>
      </c>
      <c r="DU124" s="2">
        <v>0.5</v>
      </c>
      <c r="DV124" s="6">
        <f t="shared" si="90"/>
        <v>0</v>
      </c>
      <c r="DW124" s="5">
        <f t="shared" si="117"/>
        <v>0</v>
      </c>
      <c r="DX124" s="5">
        <f t="shared" si="117"/>
        <v>0</v>
      </c>
      <c r="DY124" s="5">
        <f t="shared" si="117"/>
        <v>0</v>
      </c>
      <c r="DZ124" s="5">
        <f t="shared" si="117"/>
        <v>0</v>
      </c>
      <c r="EA124" s="5">
        <f t="shared" si="117"/>
        <v>0</v>
      </c>
      <c r="EB124" s="5">
        <f t="shared" si="116"/>
        <v>0</v>
      </c>
      <c r="EC124" s="5">
        <f t="shared" si="116"/>
        <v>0</v>
      </c>
      <c r="ED124" s="5">
        <f t="shared" si="116"/>
        <v>0</v>
      </c>
      <c r="EE124" s="5">
        <f t="shared" si="116"/>
        <v>0</v>
      </c>
      <c r="EF124" s="54">
        <f t="shared" si="116"/>
        <v>0</v>
      </c>
      <c r="EG124" s="54">
        <f t="shared" si="116"/>
        <v>0</v>
      </c>
      <c r="EH124" s="54">
        <f t="shared" si="116"/>
        <v>0</v>
      </c>
      <c r="EI124" s="54">
        <f t="shared" si="116"/>
        <v>0</v>
      </c>
      <c r="EJ124" s="54">
        <f t="shared" si="116"/>
        <v>0</v>
      </c>
      <c r="EK124" s="54">
        <f t="shared" si="116"/>
        <v>0</v>
      </c>
      <c r="EL124" s="54">
        <f t="shared" si="116"/>
        <v>0</v>
      </c>
      <c r="EM124" s="54">
        <f t="shared" si="116"/>
        <v>0</v>
      </c>
      <c r="EN124" s="54">
        <f t="shared" si="118"/>
        <v>0</v>
      </c>
      <c r="EO124" s="54">
        <f t="shared" si="118"/>
        <v>0</v>
      </c>
      <c r="EP124" s="54">
        <f t="shared" si="118"/>
        <v>0</v>
      </c>
      <c r="EQ124" s="54">
        <f t="shared" si="118"/>
        <v>0</v>
      </c>
      <c r="ER124" s="54">
        <f t="shared" si="118"/>
        <v>0</v>
      </c>
      <c r="ES124" s="54">
        <f t="shared" si="118"/>
        <v>0</v>
      </c>
      <c r="ET124" s="54">
        <f t="shared" si="118"/>
        <v>0</v>
      </c>
      <c r="EU124" s="54">
        <f t="shared" si="118"/>
        <v>0</v>
      </c>
      <c r="EV124" s="54">
        <f t="shared" si="118"/>
        <v>0</v>
      </c>
      <c r="EW124" s="54">
        <f t="shared" si="118"/>
        <v>0</v>
      </c>
      <c r="EX124" s="54">
        <f t="shared" si="118"/>
        <v>0</v>
      </c>
      <c r="EY124" s="54">
        <f t="shared" si="118"/>
        <v>0</v>
      </c>
      <c r="EZ124" s="54">
        <f t="shared" si="118"/>
        <v>0</v>
      </c>
      <c r="FA124" s="54">
        <f t="shared" si="115"/>
        <v>0</v>
      </c>
      <c r="FB124" s="54">
        <f t="shared" si="115"/>
        <v>0</v>
      </c>
      <c r="FC124" s="54">
        <f t="shared" si="115"/>
        <v>0</v>
      </c>
      <c r="FD124" s="54">
        <f t="shared" si="115"/>
        <v>0</v>
      </c>
      <c r="FE124" s="54">
        <f t="shared" si="115"/>
        <v>0</v>
      </c>
      <c r="FF124" s="54">
        <f t="shared" si="115"/>
        <v>0</v>
      </c>
      <c r="FG124" s="54">
        <f t="shared" si="115"/>
        <v>0</v>
      </c>
      <c r="FH124" s="54">
        <f t="shared" si="119"/>
        <v>0</v>
      </c>
      <c r="FI124" s="54">
        <f t="shared" si="119"/>
        <v>0</v>
      </c>
      <c r="FJ124" s="54">
        <f t="shared" si="119"/>
        <v>0</v>
      </c>
      <c r="FK124" s="54">
        <f t="shared" si="119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02"/>
        <v>0</v>
      </c>
      <c r="FP124" s="54">
        <f t="shared" si="102"/>
        <v>0</v>
      </c>
      <c r="FQ124" s="54">
        <f t="shared" si="102"/>
        <v>0</v>
      </c>
      <c r="FR124" s="54">
        <f t="shared" si="102"/>
        <v>0</v>
      </c>
      <c r="FS124" s="54">
        <f t="shared" si="102"/>
        <v>0</v>
      </c>
      <c r="FT124" s="4" t="str">
        <f t="shared" si="109"/>
        <v/>
      </c>
      <c r="FU124" s="4" t="str">
        <f t="shared" si="109"/>
        <v/>
      </c>
      <c r="FV124" s="4" t="str">
        <f t="shared" si="109"/>
        <v/>
      </c>
      <c r="FW124" s="4">
        <f t="shared" si="109"/>
        <v>0</v>
      </c>
      <c r="FX124" s="4" t="str">
        <f t="shared" si="109"/>
        <v/>
      </c>
      <c r="FY124" s="4" t="str">
        <f t="shared" si="109"/>
        <v/>
      </c>
      <c r="FZ124" s="4" t="str">
        <f t="shared" si="109"/>
        <v/>
      </c>
      <c r="GA124" s="4">
        <f t="shared" si="109"/>
        <v>0</v>
      </c>
      <c r="GB124" s="4" t="str">
        <f t="shared" si="109"/>
        <v/>
      </c>
      <c r="GC124" s="4" t="str">
        <f t="shared" si="109"/>
        <v/>
      </c>
      <c r="GD124" s="4" t="str">
        <f t="shared" si="109"/>
        <v/>
      </c>
      <c r="GE124" s="4" t="str">
        <f t="shared" si="109"/>
        <v/>
      </c>
      <c r="GF124" s="4" t="str">
        <f t="shared" si="109"/>
        <v/>
      </c>
      <c r="GG124" s="4" t="str">
        <f t="shared" si="109"/>
        <v/>
      </c>
      <c r="GH124" s="4" t="str">
        <f t="shared" si="114"/>
        <v/>
      </c>
      <c r="GI124" s="4" t="str">
        <f t="shared" si="114"/>
        <v/>
      </c>
      <c r="GJ124" s="4" t="str">
        <f t="shared" si="114"/>
        <v/>
      </c>
      <c r="GK124" s="4" t="str">
        <f t="shared" si="114"/>
        <v/>
      </c>
      <c r="GL124" s="4" t="str">
        <f t="shared" si="114"/>
        <v/>
      </c>
      <c r="GM124" s="4" t="str">
        <f t="shared" si="114"/>
        <v/>
      </c>
      <c r="GN124" s="4" t="str">
        <f t="shared" si="114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2"/>
        <v/>
      </c>
      <c r="GS124" s="4" t="str">
        <f t="shared" si="112"/>
        <v/>
      </c>
      <c r="GT124" s="4" t="str">
        <f t="shared" si="112"/>
        <v/>
      </c>
      <c r="GU124" s="4" t="str">
        <f t="shared" si="112"/>
        <v/>
      </c>
      <c r="GV124" s="4" t="str">
        <f t="shared" si="112"/>
        <v/>
      </c>
      <c r="GW124" s="4" t="str">
        <f t="shared" si="112"/>
        <v/>
      </c>
      <c r="GX124" s="4" t="str">
        <f t="shared" si="110"/>
        <v/>
      </c>
      <c r="GY124" s="4" t="str">
        <f t="shared" si="110"/>
        <v/>
      </c>
      <c r="GZ124" s="4" t="str">
        <f t="shared" si="110"/>
        <v/>
      </c>
      <c r="HA124" s="4" t="str">
        <f t="shared" si="110"/>
        <v/>
      </c>
      <c r="HB124" s="4" t="str">
        <f t="shared" si="110"/>
        <v/>
      </c>
      <c r="HC124" s="4" t="str">
        <f t="shared" si="110"/>
        <v/>
      </c>
      <c r="HD124" s="4" t="str">
        <f t="shared" si="110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4">
        <v>30700008</v>
      </c>
      <c r="B125" s="95"/>
      <c r="C125" s="29" t="s">
        <v>148</v>
      </c>
      <c r="D125" s="5"/>
      <c r="E125" s="22">
        <v>4.8600000000000003</v>
      </c>
      <c r="F125" s="23">
        <f t="shared" si="88"/>
        <v>0</v>
      </c>
      <c r="G125" s="43"/>
      <c r="H125" s="23">
        <f t="shared" si="8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89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7"/>
        <v/>
      </c>
      <c r="BQ125" s="4" t="str">
        <f t="shared" si="107"/>
        <v/>
      </c>
      <c r="BR125" s="4" t="str">
        <f t="shared" si="107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3"/>
        <v/>
      </c>
      <c r="CE125" s="4" t="str">
        <f t="shared" si="113"/>
        <v/>
      </c>
      <c r="CF125" s="4" t="str">
        <f t="shared" si="113"/>
        <v/>
      </c>
      <c r="CG125" s="4" t="str">
        <f t="shared" si="113"/>
        <v/>
      </c>
      <c r="CH125" s="4" t="str">
        <f t="shared" si="113"/>
        <v/>
      </c>
      <c r="CI125" s="4" t="str">
        <f t="shared" si="113"/>
        <v/>
      </c>
      <c r="CJ125" s="4" t="str">
        <f t="shared" si="113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1"/>
        <v/>
      </c>
      <c r="CO125" s="4" t="str">
        <f t="shared" si="111"/>
        <v/>
      </c>
      <c r="CP125" s="4" t="str">
        <f t="shared" si="111"/>
        <v/>
      </c>
      <c r="CQ125" s="4" t="str">
        <f t="shared" si="111"/>
        <v/>
      </c>
      <c r="CR125" s="4" t="str">
        <f t="shared" si="111"/>
        <v/>
      </c>
      <c r="CS125" s="4" t="str">
        <f t="shared" si="111"/>
        <v/>
      </c>
      <c r="CT125" s="4" t="str">
        <f t="shared" si="108"/>
        <v/>
      </c>
      <c r="CU125" s="4" t="str">
        <f t="shared" si="108"/>
        <v/>
      </c>
      <c r="CV125" s="4" t="str">
        <f t="shared" si="108"/>
        <v/>
      </c>
      <c r="CW125" s="4" t="str">
        <f t="shared" si="108"/>
        <v/>
      </c>
      <c r="CX125" s="4" t="str">
        <f t="shared" si="108"/>
        <v/>
      </c>
      <c r="CY125" s="4" t="str">
        <f t="shared" si="108"/>
        <v/>
      </c>
      <c r="CZ125" s="4" t="str">
        <f t="shared" si="108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5">
        <v>30700008</v>
      </c>
      <c r="DF125" s="95"/>
      <c r="DG125" s="29" t="s">
        <v>148</v>
      </c>
      <c r="DH125" s="5">
        <f t="shared" si="86"/>
        <v>0</v>
      </c>
      <c r="DI125" s="22">
        <v>4.8600000000000003</v>
      </c>
      <c r="DJ125" s="23">
        <f t="shared" si="74"/>
        <v>0</v>
      </c>
      <c r="DK125" s="23">
        <f t="shared" si="87"/>
        <v>0</v>
      </c>
      <c r="DL125" s="23">
        <f t="shared" si="75"/>
        <v>0</v>
      </c>
      <c r="DM125" s="23">
        <f t="shared" si="76"/>
        <v>0</v>
      </c>
      <c r="DN125" s="23">
        <f t="shared" si="77"/>
        <v>0</v>
      </c>
      <c r="DO125" s="23" t="str">
        <f t="shared" si="78"/>
        <v/>
      </c>
      <c r="DP125" s="23" t="str">
        <f t="shared" si="79"/>
        <v/>
      </c>
      <c r="DQ125" s="3">
        <v>0.2</v>
      </c>
      <c r="DR125" s="23">
        <f t="shared" si="80"/>
        <v>0</v>
      </c>
      <c r="DS125" s="23" t="str">
        <f t="shared" si="81"/>
        <v/>
      </c>
      <c r="DT125" s="23" t="str">
        <f t="shared" si="82"/>
        <v/>
      </c>
      <c r="DU125" s="2">
        <v>0.5</v>
      </c>
      <c r="DV125" s="6">
        <f t="shared" si="90"/>
        <v>0</v>
      </c>
      <c r="DW125" s="5">
        <f t="shared" si="117"/>
        <v>0</v>
      </c>
      <c r="DX125" s="5">
        <f t="shared" si="117"/>
        <v>0</v>
      </c>
      <c r="DY125" s="5">
        <f t="shared" si="117"/>
        <v>0</v>
      </c>
      <c r="DZ125" s="5">
        <f t="shared" si="117"/>
        <v>0</v>
      </c>
      <c r="EA125" s="5">
        <f t="shared" si="117"/>
        <v>0</v>
      </c>
      <c r="EB125" s="5">
        <f t="shared" si="116"/>
        <v>0</v>
      </c>
      <c r="EC125" s="5">
        <f t="shared" si="116"/>
        <v>0</v>
      </c>
      <c r="ED125" s="5">
        <f t="shared" si="116"/>
        <v>0</v>
      </c>
      <c r="EE125" s="5">
        <f t="shared" si="116"/>
        <v>0</v>
      </c>
      <c r="EF125" s="54">
        <f t="shared" si="116"/>
        <v>0</v>
      </c>
      <c r="EG125" s="54">
        <f t="shared" si="116"/>
        <v>0</v>
      </c>
      <c r="EH125" s="54">
        <f t="shared" si="116"/>
        <v>0</v>
      </c>
      <c r="EI125" s="54">
        <f t="shared" si="116"/>
        <v>0</v>
      </c>
      <c r="EJ125" s="54">
        <f t="shared" si="116"/>
        <v>0</v>
      </c>
      <c r="EK125" s="54">
        <f t="shared" si="116"/>
        <v>0</v>
      </c>
      <c r="EL125" s="54">
        <f t="shared" si="116"/>
        <v>0</v>
      </c>
      <c r="EM125" s="54">
        <f t="shared" si="116"/>
        <v>0</v>
      </c>
      <c r="EN125" s="54">
        <f t="shared" si="118"/>
        <v>0</v>
      </c>
      <c r="EO125" s="54">
        <f t="shared" si="118"/>
        <v>0</v>
      </c>
      <c r="EP125" s="54">
        <f t="shared" si="118"/>
        <v>0</v>
      </c>
      <c r="EQ125" s="54">
        <f t="shared" si="118"/>
        <v>0</v>
      </c>
      <c r="ER125" s="54">
        <f t="shared" si="118"/>
        <v>0</v>
      </c>
      <c r="ES125" s="54">
        <f t="shared" si="118"/>
        <v>0</v>
      </c>
      <c r="ET125" s="54">
        <f t="shared" si="118"/>
        <v>0</v>
      </c>
      <c r="EU125" s="54">
        <f t="shared" si="118"/>
        <v>0</v>
      </c>
      <c r="EV125" s="54">
        <f t="shared" si="118"/>
        <v>0</v>
      </c>
      <c r="EW125" s="54">
        <f t="shared" si="118"/>
        <v>0</v>
      </c>
      <c r="EX125" s="54">
        <f t="shared" si="118"/>
        <v>0</v>
      </c>
      <c r="EY125" s="54">
        <f t="shared" si="118"/>
        <v>0</v>
      </c>
      <c r="EZ125" s="54">
        <f t="shared" si="118"/>
        <v>0</v>
      </c>
      <c r="FA125" s="54">
        <f t="shared" si="115"/>
        <v>0</v>
      </c>
      <c r="FB125" s="54">
        <f t="shared" si="115"/>
        <v>0</v>
      </c>
      <c r="FC125" s="54">
        <f t="shared" si="115"/>
        <v>0</v>
      </c>
      <c r="FD125" s="54">
        <f t="shared" si="115"/>
        <v>0</v>
      </c>
      <c r="FE125" s="54">
        <f t="shared" si="115"/>
        <v>0</v>
      </c>
      <c r="FF125" s="54">
        <f t="shared" si="115"/>
        <v>0</v>
      </c>
      <c r="FG125" s="54">
        <f t="shared" si="115"/>
        <v>0</v>
      </c>
      <c r="FH125" s="54">
        <f t="shared" si="119"/>
        <v>0</v>
      </c>
      <c r="FI125" s="54">
        <f t="shared" si="119"/>
        <v>0</v>
      </c>
      <c r="FJ125" s="54">
        <f t="shared" si="119"/>
        <v>0</v>
      </c>
      <c r="FK125" s="54">
        <f t="shared" si="119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02"/>
        <v>0</v>
      </c>
      <c r="FP125" s="54">
        <f t="shared" si="102"/>
        <v>0</v>
      </c>
      <c r="FQ125" s="54">
        <f t="shared" si="102"/>
        <v>0</v>
      </c>
      <c r="FR125" s="54">
        <f t="shared" si="102"/>
        <v>0</v>
      </c>
      <c r="FS125" s="54">
        <f t="shared" si="102"/>
        <v>0</v>
      </c>
      <c r="FT125" s="4" t="str">
        <f t="shared" si="109"/>
        <v/>
      </c>
      <c r="FU125" s="4" t="str">
        <f t="shared" si="109"/>
        <v/>
      </c>
      <c r="FV125" s="4" t="str">
        <f t="shared" si="109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4"/>
        <v/>
      </c>
      <c r="GI125" s="4" t="str">
        <f t="shared" si="114"/>
        <v/>
      </c>
      <c r="GJ125" s="4" t="str">
        <f t="shared" si="114"/>
        <v/>
      </c>
      <c r="GK125" s="4" t="str">
        <f t="shared" si="114"/>
        <v/>
      </c>
      <c r="GL125" s="4" t="str">
        <f t="shared" si="114"/>
        <v/>
      </c>
      <c r="GM125" s="4" t="str">
        <f t="shared" si="114"/>
        <v/>
      </c>
      <c r="GN125" s="4" t="str">
        <f t="shared" si="114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2"/>
        <v/>
      </c>
      <c r="GS125" s="4" t="str">
        <f t="shared" si="112"/>
        <v/>
      </c>
      <c r="GT125" s="4" t="str">
        <f t="shared" si="112"/>
        <v/>
      </c>
      <c r="GU125" s="4" t="str">
        <f t="shared" si="112"/>
        <v/>
      </c>
      <c r="GV125" s="4" t="str">
        <f t="shared" si="112"/>
        <v/>
      </c>
      <c r="GW125" s="4" t="str">
        <f t="shared" si="112"/>
        <v/>
      </c>
      <c r="GX125" s="4" t="str">
        <f t="shared" si="110"/>
        <v/>
      </c>
      <c r="GY125" s="4" t="str">
        <f t="shared" si="110"/>
        <v/>
      </c>
      <c r="GZ125" s="4" t="str">
        <f t="shared" si="110"/>
        <v/>
      </c>
      <c r="HA125" s="4" t="str">
        <f t="shared" si="110"/>
        <v/>
      </c>
      <c r="HB125" s="4" t="str">
        <f t="shared" si="110"/>
        <v/>
      </c>
      <c r="HC125" s="4" t="str">
        <f t="shared" si="110"/>
        <v/>
      </c>
      <c r="HD125" s="4" t="str">
        <f t="shared" si="110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4">
        <v>30700009</v>
      </c>
      <c r="B126" s="96"/>
      <c r="C126" s="29" t="s">
        <v>215</v>
      </c>
      <c r="D126" s="5"/>
      <c r="E126" s="22">
        <v>4.8600000000000003</v>
      </c>
      <c r="F126" s="23">
        <f t="shared" si="88"/>
        <v>0</v>
      </c>
      <c r="G126" s="43"/>
      <c r="H126" s="23">
        <f t="shared" si="8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89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3"/>
        <v/>
      </c>
      <c r="CE126" s="4" t="str">
        <f t="shared" si="113"/>
        <v/>
      </c>
      <c r="CF126" s="4" t="str">
        <f t="shared" si="113"/>
        <v/>
      </c>
      <c r="CG126" s="4" t="str">
        <f t="shared" si="113"/>
        <v/>
      </c>
      <c r="CH126" s="4" t="str">
        <f t="shared" si="113"/>
        <v/>
      </c>
      <c r="CI126" s="4" t="str">
        <f t="shared" si="113"/>
        <v/>
      </c>
      <c r="CJ126" s="4" t="str">
        <f t="shared" si="113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1"/>
        <v/>
      </c>
      <c r="CO126" s="4" t="str">
        <f t="shared" si="111"/>
        <v/>
      </c>
      <c r="CP126" s="4" t="str">
        <f t="shared" si="111"/>
        <v/>
      </c>
      <c r="CQ126" s="4" t="str">
        <f t="shared" si="111"/>
        <v/>
      </c>
      <c r="CR126" s="4" t="str">
        <f t="shared" si="111"/>
        <v/>
      </c>
      <c r="CS126" s="4" t="str">
        <f t="shared" si="111"/>
        <v/>
      </c>
      <c r="CT126" s="4" t="str">
        <f t="shared" si="108"/>
        <v/>
      </c>
      <c r="CU126" s="4" t="str">
        <f t="shared" si="108"/>
        <v/>
      </c>
      <c r="CV126" s="4" t="str">
        <f t="shared" si="108"/>
        <v/>
      </c>
      <c r="CW126" s="4" t="str">
        <f t="shared" si="108"/>
        <v/>
      </c>
      <c r="CX126" s="4" t="str">
        <f t="shared" si="108"/>
        <v/>
      </c>
      <c r="CY126" s="4" t="str">
        <f t="shared" si="108"/>
        <v/>
      </c>
      <c r="CZ126" s="4" t="str">
        <f t="shared" si="108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5">
        <v>30700009</v>
      </c>
      <c r="DF126" s="96"/>
      <c r="DG126" s="29" t="s">
        <v>215</v>
      </c>
      <c r="DH126" s="5">
        <f t="shared" si="86"/>
        <v>0</v>
      </c>
      <c r="DI126" s="22">
        <v>4.8600000000000003</v>
      </c>
      <c r="DJ126" s="23">
        <f t="shared" si="74"/>
        <v>0</v>
      </c>
      <c r="DK126" s="23">
        <f t="shared" si="87"/>
        <v>0</v>
      </c>
      <c r="DL126" s="23">
        <f t="shared" si="75"/>
        <v>0</v>
      </c>
      <c r="DM126" s="23">
        <f t="shared" si="76"/>
        <v>0</v>
      </c>
      <c r="DN126" s="23">
        <f t="shared" si="77"/>
        <v>0</v>
      </c>
      <c r="DO126" s="23" t="str">
        <f t="shared" si="78"/>
        <v/>
      </c>
      <c r="DP126" s="23" t="str">
        <f t="shared" si="79"/>
        <v/>
      </c>
      <c r="DQ126" s="3">
        <v>0.2</v>
      </c>
      <c r="DR126" s="23">
        <f t="shared" si="80"/>
        <v>0</v>
      </c>
      <c r="DS126" s="23" t="str">
        <f t="shared" si="81"/>
        <v/>
      </c>
      <c r="DT126" s="23" t="str">
        <f t="shared" si="82"/>
        <v/>
      </c>
      <c r="DU126" s="2">
        <v>0.5</v>
      </c>
      <c r="DV126" s="6">
        <f t="shared" si="90"/>
        <v>0</v>
      </c>
      <c r="DW126" s="5">
        <f t="shared" si="117"/>
        <v>0</v>
      </c>
      <c r="DX126" s="5">
        <f t="shared" si="117"/>
        <v>0</v>
      </c>
      <c r="DY126" s="5">
        <f t="shared" si="117"/>
        <v>0</v>
      </c>
      <c r="DZ126" s="5">
        <f t="shared" si="117"/>
        <v>0</v>
      </c>
      <c r="EA126" s="5">
        <f t="shared" si="117"/>
        <v>0</v>
      </c>
      <c r="EB126" s="5">
        <f t="shared" si="116"/>
        <v>0</v>
      </c>
      <c r="EC126" s="5">
        <f t="shared" si="116"/>
        <v>0</v>
      </c>
      <c r="ED126" s="5">
        <f t="shared" si="116"/>
        <v>0</v>
      </c>
      <c r="EE126" s="5">
        <f t="shared" si="116"/>
        <v>0</v>
      </c>
      <c r="EF126" s="54">
        <f t="shared" si="116"/>
        <v>0</v>
      </c>
      <c r="EG126" s="54">
        <f t="shared" si="116"/>
        <v>0</v>
      </c>
      <c r="EH126" s="54">
        <f t="shared" si="116"/>
        <v>0</v>
      </c>
      <c r="EI126" s="54">
        <f t="shared" si="116"/>
        <v>0</v>
      </c>
      <c r="EJ126" s="54">
        <f t="shared" si="116"/>
        <v>0</v>
      </c>
      <c r="EK126" s="54">
        <f t="shared" si="116"/>
        <v>0</v>
      </c>
      <c r="EL126" s="54">
        <f t="shared" si="116"/>
        <v>0</v>
      </c>
      <c r="EM126" s="54">
        <f t="shared" si="116"/>
        <v>0</v>
      </c>
      <c r="EN126" s="54">
        <f t="shared" si="118"/>
        <v>0</v>
      </c>
      <c r="EO126" s="54">
        <f t="shared" si="118"/>
        <v>0</v>
      </c>
      <c r="EP126" s="54">
        <f t="shared" si="118"/>
        <v>0</v>
      </c>
      <c r="EQ126" s="54">
        <f t="shared" si="118"/>
        <v>0</v>
      </c>
      <c r="ER126" s="54">
        <f t="shared" si="118"/>
        <v>0</v>
      </c>
      <c r="ES126" s="54">
        <f t="shared" si="118"/>
        <v>0</v>
      </c>
      <c r="ET126" s="54">
        <f t="shared" si="118"/>
        <v>0</v>
      </c>
      <c r="EU126" s="54">
        <f t="shared" si="118"/>
        <v>0</v>
      </c>
      <c r="EV126" s="54">
        <f t="shared" si="118"/>
        <v>0</v>
      </c>
      <c r="EW126" s="54">
        <f t="shared" si="118"/>
        <v>0</v>
      </c>
      <c r="EX126" s="54">
        <f t="shared" si="118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5"/>
        <v>0</v>
      </c>
      <c r="FE126" s="54">
        <f t="shared" si="115"/>
        <v>0</v>
      </c>
      <c r="FF126" s="54">
        <f t="shared" si="115"/>
        <v>0</v>
      </c>
      <c r="FG126" s="54">
        <f t="shared" si="115"/>
        <v>0</v>
      </c>
      <c r="FH126" s="54">
        <f t="shared" si="119"/>
        <v>0</v>
      </c>
      <c r="FI126" s="54">
        <f t="shared" si="119"/>
        <v>0</v>
      </c>
      <c r="FJ126" s="54">
        <f t="shared" si="119"/>
        <v>0</v>
      </c>
      <c r="FK126" s="54">
        <f t="shared" si="119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02"/>
        <v>0</v>
      </c>
      <c r="FP126" s="54">
        <f t="shared" si="102"/>
        <v>0</v>
      </c>
      <c r="FQ126" s="54">
        <f t="shared" si="102"/>
        <v>0</v>
      </c>
      <c r="FR126" s="54">
        <f t="shared" si="102"/>
        <v>0</v>
      </c>
      <c r="FS126" s="54">
        <f t="shared" si="102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4"/>
        <v/>
      </c>
      <c r="GI126" s="4" t="str">
        <f t="shared" si="114"/>
        <v/>
      </c>
      <c r="GJ126" s="4" t="str">
        <f t="shared" si="114"/>
        <v/>
      </c>
      <c r="GK126" s="4" t="str">
        <f t="shared" si="114"/>
        <v/>
      </c>
      <c r="GL126" s="4" t="str">
        <f t="shared" si="114"/>
        <v/>
      </c>
      <c r="GM126" s="4" t="str">
        <f t="shared" si="114"/>
        <v/>
      </c>
      <c r="GN126" s="4" t="str">
        <f t="shared" si="114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2"/>
        <v/>
      </c>
      <c r="GS126" s="4" t="str">
        <f t="shared" si="112"/>
        <v/>
      </c>
      <c r="GT126" s="4" t="str">
        <f t="shared" si="112"/>
        <v/>
      </c>
      <c r="GU126" s="4" t="str">
        <f t="shared" si="112"/>
        <v/>
      </c>
      <c r="GV126" s="4" t="str">
        <f t="shared" si="112"/>
        <v/>
      </c>
      <c r="GW126" s="4" t="str">
        <f t="shared" si="112"/>
        <v/>
      </c>
      <c r="GX126" s="4" t="str">
        <f t="shared" si="110"/>
        <v/>
      </c>
      <c r="GY126" s="4" t="str">
        <f t="shared" si="110"/>
        <v/>
      </c>
      <c r="GZ126" s="4" t="str">
        <f t="shared" si="110"/>
        <v/>
      </c>
      <c r="HA126" s="4" t="str">
        <f t="shared" si="110"/>
        <v/>
      </c>
      <c r="HB126" s="4" t="str">
        <f t="shared" si="110"/>
        <v/>
      </c>
      <c r="HC126" s="4" t="str">
        <f t="shared" si="110"/>
        <v/>
      </c>
      <c r="HD126" s="4" t="str">
        <f t="shared" si="110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60">
        <v>30300002</v>
      </c>
      <c r="B127" s="94" t="s">
        <v>219</v>
      </c>
      <c r="C127" s="29" t="s">
        <v>19</v>
      </c>
      <c r="D127" s="5"/>
      <c r="E127" s="22">
        <v>5.03</v>
      </c>
      <c r="F127" s="23">
        <f t="shared" si="88"/>
        <v>0</v>
      </c>
      <c r="G127" s="43"/>
      <c r="H127" s="23">
        <f t="shared" si="8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89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3"/>
        <v/>
      </c>
      <c r="CE127" s="4" t="str">
        <f t="shared" si="113"/>
        <v/>
      </c>
      <c r="CF127" s="4" t="str">
        <f t="shared" si="113"/>
        <v/>
      </c>
      <c r="CG127" s="4" t="str">
        <f t="shared" si="113"/>
        <v/>
      </c>
      <c r="CH127" s="4" t="str">
        <f t="shared" si="113"/>
        <v/>
      </c>
      <c r="CI127" s="4" t="str">
        <f t="shared" si="113"/>
        <v/>
      </c>
      <c r="CJ127" s="4" t="str">
        <f t="shared" si="113"/>
        <v/>
      </c>
      <c r="CK127" s="4" t="str">
        <f t="shared" si="113"/>
        <v/>
      </c>
      <c r="CL127" s="4" t="str">
        <f t="shared" si="113"/>
        <v/>
      </c>
      <c r="CM127" s="4" t="str">
        <f t="shared" si="113"/>
        <v/>
      </c>
      <c r="CN127" s="4" t="str">
        <f t="shared" si="111"/>
        <v/>
      </c>
      <c r="CO127" s="4" t="str">
        <f t="shared" si="111"/>
        <v/>
      </c>
      <c r="CP127" s="4" t="str">
        <f t="shared" si="111"/>
        <v/>
      </c>
      <c r="CQ127" s="4" t="str">
        <f t="shared" si="111"/>
        <v/>
      </c>
      <c r="CR127" s="4" t="str">
        <f t="shared" si="111"/>
        <v/>
      </c>
      <c r="CS127" s="4" t="str">
        <f t="shared" si="111"/>
        <v/>
      </c>
      <c r="CT127" s="4" t="str">
        <f t="shared" si="108"/>
        <v/>
      </c>
      <c r="CU127" s="4" t="str">
        <f t="shared" si="108"/>
        <v/>
      </c>
      <c r="CV127" s="4" t="str">
        <f t="shared" si="108"/>
        <v/>
      </c>
      <c r="CW127" s="4" t="str">
        <f t="shared" si="108"/>
        <v/>
      </c>
      <c r="CX127" s="4" t="str">
        <f t="shared" si="108"/>
        <v/>
      </c>
      <c r="CY127" s="4" t="str">
        <f t="shared" si="108"/>
        <v/>
      </c>
      <c r="CZ127" s="4" t="str">
        <f t="shared" si="108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61">
        <v>30300002</v>
      </c>
      <c r="DF127" s="94" t="s">
        <v>219</v>
      </c>
      <c r="DG127" s="29" t="s">
        <v>19</v>
      </c>
      <c r="DH127" s="5">
        <f t="shared" si="86"/>
        <v>0</v>
      </c>
      <c r="DI127" s="22">
        <v>5.03</v>
      </c>
      <c r="DJ127" s="23">
        <f t="shared" si="74"/>
        <v>0</v>
      </c>
      <c r="DK127" s="23">
        <f t="shared" si="87"/>
        <v>0</v>
      </c>
      <c r="DL127" s="23">
        <f t="shared" si="75"/>
        <v>0</v>
      </c>
      <c r="DM127" s="23">
        <f t="shared" si="76"/>
        <v>0</v>
      </c>
      <c r="DN127" s="23">
        <f t="shared" si="77"/>
        <v>0</v>
      </c>
      <c r="DO127" s="23" t="str">
        <f t="shared" si="78"/>
        <v/>
      </c>
      <c r="DP127" s="23" t="str">
        <f t="shared" si="79"/>
        <v/>
      </c>
      <c r="DQ127" s="3">
        <v>0.2</v>
      </c>
      <c r="DR127" s="23">
        <f t="shared" si="80"/>
        <v>0</v>
      </c>
      <c r="DS127" s="23" t="str">
        <f t="shared" si="81"/>
        <v/>
      </c>
      <c r="DT127" s="23" t="str">
        <f t="shared" si="82"/>
        <v/>
      </c>
      <c r="DU127" s="2">
        <v>0.5</v>
      </c>
      <c r="DV127" s="6">
        <f t="shared" si="90"/>
        <v>0</v>
      </c>
      <c r="DW127" s="5">
        <f t="shared" si="117"/>
        <v>0</v>
      </c>
      <c r="DX127" s="5">
        <f t="shared" si="117"/>
        <v>0</v>
      </c>
      <c r="DY127" s="5">
        <f t="shared" si="117"/>
        <v>0</v>
      </c>
      <c r="DZ127" s="5">
        <f t="shared" si="117"/>
        <v>0</v>
      </c>
      <c r="EA127" s="5">
        <f t="shared" si="117"/>
        <v>0</v>
      </c>
      <c r="EB127" s="5">
        <f t="shared" si="116"/>
        <v>0</v>
      </c>
      <c r="EC127" s="5">
        <f t="shared" si="116"/>
        <v>0</v>
      </c>
      <c r="ED127" s="5">
        <f t="shared" si="116"/>
        <v>0</v>
      </c>
      <c r="EE127" s="5">
        <f t="shared" si="116"/>
        <v>0</v>
      </c>
      <c r="EF127" s="54">
        <f t="shared" si="116"/>
        <v>0</v>
      </c>
      <c r="EG127" s="54">
        <f t="shared" si="116"/>
        <v>0</v>
      </c>
      <c r="EH127" s="54">
        <f t="shared" si="116"/>
        <v>0</v>
      </c>
      <c r="EI127" s="54">
        <f t="shared" si="116"/>
        <v>0</v>
      </c>
      <c r="EJ127" s="54">
        <f t="shared" si="116"/>
        <v>0</v>
      </c>
      <c r="EK127" s="54">
        <f t="shared" si="116"/>
        <v>0</v>
      </c>
      <c r="EL127" s="54">
        <f t="shared" si="116"/>
        <v>0</v>
      </c>
      <c r="EM127" s="54">
        <f t="shared" si="116"/>
        <v>0</v>
      </c>
      <c r="EN127" s="54">
        <f t="shared" si="118"/>
        <v>0</v>
      </c>
      <c r="EO127" s="54">
        <f t="shared" si="118"/>
        <v>0</v>
      </c>
      <c r="EP127" s="54">
        <f t="shared" si="118"/>
        <v>0</v>
      </c>
      <c r="EQ127" s="54">
        <f t="shared" si="118"/>
        <v>0</v>
      </c>
      <c r="ER127" s="54">
        <f t="shared" si="118"/>
        <v>0</v>
      </c>
      <c r="ES127" s="54">
        <f t="shared" si="118"/>
        <v>0</v>
      </c>
      <c r="ET127" s="54">
        <f t="shared" si="118"/>
        <v>0</v>
      </c>
      <c r="EU127" s="54">
        <f t="shared" si="118"/>
        <v>0</v>
      </c>
      <c r="EV127" s="54">
        <f t="shared" si="118"/>
        <v>0</v>
      </c>
      <c r="EW127" s="54">
        <f t="shared" si="118"/>
        <v>0</v>
      </c>
      <c r="EX127" s="54">
        <f t="shared" si="118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5"/>
        <v>0</v>
      </c>
      <c r="FE127" s="54">
        <f t="shared" si="115"/>
        <v>0</v>
      </c>
      <c r="FF127" s="54">
        <f t="shared" si="115"/>
        <v>0</v>
      </c>
      <c r="FG127" s="54">
        <f t="shared" si="115"/>
        <v>0</v>
      </c>
      <c r="FH127" s="54">
        <f t="shared" si="119"/>
        <v>0</v>
      </c>
      <c r="FI127" s="54">
        <f t="shared" si="119"/>
        <v>0</v>
      </c>
      <c r="FJ127" s="54">
        <f t="shared" si="119"/>
        <v>0</v>
      </c>
      <c r="FK127" s="54">
        <f t="shared" si="119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02"/>
        <v>0</v>
      </c>
      <c r="FP127" s="54">
        <f t="shared" si="102"/>
        <v>0</v>
      </c>
      <c r="FQ127" s="54">
        <f t="shared" si="102"/>
        <v>0</v>
      </c>
      <c r="FR127" s="54">
        <f t="shared" si="102"/>
        <v>0</v>
      </c>
      <c r="FS127" s="54">
        <f t="shared" si="102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4"/>
        <v/>
      </c>
      <c r="GI127" s="4" t="str">
        <f t="shared" si="114"/>
        <v/>
      </c>
      <c r="GJ127" s="4" t="str">
        <f t="shared" si="114"/>
        <v/>
      </c>
      <c r="GK127" s="4" t="str">
        <f t="shared" si="114"/>
        <v/>
      </c>
      <c r="GL127" s="4" t="str">
        <f t="shared" si="114"/>
        <v/>
      </c>
      <c r="GM127" s="4" t="str">
        <f t="shared" si="114"/>
        <v/>
      </c>
      <c r="GN127" s="4" t="str">
        <f t="shared" si="114"/>
        <v/>
      </c>
      <c r="GO127" s="4" t="str">
        <f t="shared" si="114"/>
        <v/>
      </c>
      <c r="GP127" s="4" t="str">
        <f t="shared" si="114"/>
        <v/>
      </c>
      <c r="GQ127" s="4" t="str">
        <f t="shared" si="114"/>
        <v/>
      </c>
      <c r="GR127" s="4" t="str">
        <f t="shared" si="112"/>
        <v/>
      </c>
      <c r="GS127" s="4" t="str">
        <f t="shared" si="112"/>
        <v/>
      </c>
      <c r="GT127" s="4" t="str">
        <f t="shared" si="112"/>
        <v/>
      </c>
      <c r="GU127" s="4" t="str">
        <f t="shared" si="112"/>
        <v/>
      </c>
      <c r="GV127" s="4" t="str">
        <f t="shared" si="112"/>
        <v/>
      </c>
      <c r="GW127" s="4" t="str">
        <f t="shared" si="112"/>
        <v/>
      </c>
      <c r="GX127" s="4" t="str">
        <f t="shared" si="110"/>
        <v/>
      </c>
      <c r="GY127" s="4" t="str">
        <f t="shared" si="110"/>
        <v/>
      </c>
      <c r="GZ127" s="4" t="str">
        <f t="shared" si="110"/>
        <v/>
      </c>
      <c r="HA127" s="4" t="str">
        <f t="shared" si="110"/>
        <v/>
      </c>
      <c r="HB127" s="4" t="str">
        <f t="shared" si="110"/>
        <v/>
      </c>
      <c r="HC127" s="4" t="str">
        <f t="shared" si="110"/>
        <v/>
      </c>
      <c r="HD127" s="4" t="str">
        <f t="shared" si="110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60">
        <v>30300001</v>
      </c>
      <c r="B128" s="95"/>
      <c r="C128" s="29" t="s">
        <v>213</v>
      </c>
      <c r="D128" s="5"/>
      <c r="E128" s="22">
        <v>5.03</v>
      </c>
      <c r="F128" s="23">
        <f t="shared" si="88"/>
        <v>0</v>
      </c>
      <c r="G128" s="43"/>
      <c r="H128" s="23">
        <f t="shared" si="8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89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3"/>
        <v/>
      </c>
      <c r="CG128" s="4" t="str">
        <f t="shared" si="113"/>
        <v/>
      </c>
      <c r="CH128" s="4" t="str">
        <f t="shared" si="113"/>
        <v/>
      </c>
      <c r="CI128" s="4" t="str">
        <f t="shared" si="113"/>
        <v/>
      </c>
      <c r="CJ128" s="4" t="str">
        <f t="shared" si="113"/>
        <v/>
      </c>
      <c r="CK128" s="4" t="str">
        <f t="shared" si="113"/>
        <v/>
      </c>
      <c r="CL128" s="4" t="str">
        <f t="shared" si="113"/>
        <v/>
      </c>
      <c r="CM128" s="4" t="str">
        <f t="shared" si="113"/>
        <v/>
      </c>
      <c r="CN128" s="4" t="str">
        <f t="shared" si="111"/>
        <v/>
      </c>
      <c r="CO128" s="4" t="str">
        <f t="shared" si="111"/>
        <v/>
      </c>
      <c r="CP128" s="4" t="str">
        <f t="shared" si="111"/>
        <v/>
      </c>
      <c r="CQ128" s="4" t="str">
        <f t="shared" si="111"/>
        <v/>
      </c>
      <c r="CR128" s="4" t="str">
        <f t="shared" si="111"/>
        <v/>
      </c>
      <c r="CS128" s="4" t="str">
        <f t="shared" si="111"/>
        <v/>
      </c>
      <c r="CT128" s="4" t="str">
        <f t="shared" si="108"/>
        <v/>
      </c>
      <c r="CU128" s="4" t="str">
        <f t="shared" si="108"/>
        <v/>
      </c>
      <c r="CV128" s="4" t="str">
        <f t="shared" si="108"/>
        <v/>
      </c>
      <c r="CW128" s="4" t="str">
        <f t="shared" si="108"/>
        <v/>
      </c>
      <c r="CX128" s="4" t="str">
        <f t="shared" si="108"/>
        <v/>
      </c>
      <c r="CY128" s="4" t="str">
        <f t="shared" si="108"/>
        <v/>
      </c>
      <c r="CZ128" s="4" t="str">
        <f t="shared" si="108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61">
        <v>30300001</v>
      </c>
      <c r="DF128" s="95"/>
      <c r="DG128" s="29" t="s">
        <v>213</v>
      </c>
      <c r="DH128" s="5">
        <f t="shared" si="86"/>
        <v>0</v>
      </c>
      <c r="DI128" s="22">
        <v>5.03</v>
      </c>
      <c r="DJ128" s="23">
        <f t="shared" si="74"/>
        <v>0</v>
      </c>
      <c r="DK128" s="23">
        <f t="shared" si="87"/>
        <v>0</v>
      </c>
      <c r="DL128" s="23">
        <f t="shared" si="75"/>
        <v>0</v>
      </c>
      <c r="DM128" s="23">
        <f t="shared" si="76"/>
        <v>0</v>
      </c>
      <c r="DN128" s="23">
        <f t="shared" si="77"/>
        <v>0</v>
      </c>
      <c r="DO128" s="23" t="str">
        <f t="shared" si="78"/>
        <v/>
      </c>
      <c r="DP128" s="23" t="str">
        <f t="shared" si="79"/>
        <v/>
      </c>
      <c r="DQ128" s="3">
        <v>0.2</v>
      </c>
      <c r="DR128" s="23">
        <f t="shared" si="80"/>
        <v>0</v>
      </c>
      <c r="DS128" s="23" t="str">
        <f t="shared" si="81"/>
        <v/>
      </c>
      <c r="DT128" s="23" t="str">
        <f t="shared" si="82"/>
        <v/>
      </c>
      <c r="DU128" s="2">
        <v>0.5</v>
      </c>
      <c r="DV128" s="6">
        <f t="shared" si="90"/>
        <v>0</v>
      </c>
      <c r="DW128" s="5">
        <f t="shared" si="117"/>
        <v>0</v>
      </c>
      <c r="DX128" s="5">
        <f t="shared" si="117"/>
        <v>0</v>
      </c>
      <c r="DY128" s="5">
        <f t="shared" si="117"/>
        <v>0</v>
      </c>
      <c r="DZ128" s="5">
        <f t="shared" si="117"/>
        <v>0</v>
      </c>
      <c r="EA128" s="5">
        <f t="shared" si="117"/>
        <v>0</v>
      </c>
      <c r="EB128" s="5">
        <f t="shared" si="116"/>
        <v>0</v>
      </c>
      <c r="EC128" s="5">
        <f t="shared" si="116"/>
        <v>0</v>
      </c>
      <c r="ED128" s="5">
        <f t="shared" si="116"/>
        <v>0</v>
      </c>
      <c r="EE128" s="5">
        <f t="shared" si="116"/>
        <v>0</v>
      </c>
      <c r="EF128" s="54">
        <f t="shared" si="116"/>
        <v>0</v>
      </c>
      <c r="EG128" s="54">
        <f t="shared" si="116"/>
        <v>0</v>
      </c>
      <c r="EH128" s="54">
        <f t="shared" si="116"/>
        <v>0</v>
      </c>
      <c r="EI128" s="54">
        <f t="shared" si="116"/>
        <v>0</v>
      </c>
      <c r="EJ128" s="54">
        <f t="shared" si="116"/>
        <v>0</v>
      </c>
      <c r="EK128" s="54">
        <f t="shared" si="116"/>
        <v>0</v>
      </c>
      <c r="EL128" s="54">
        <f t="shared" si="116"/>
        <v>0</v>
      </c>
      <c r="EM128" s="54">
        <f t="shared" si="116"/>
        <v>0</v>
      </c>
      <c r="EN128" s="54">
        <f t="shared" si="118"/>
        <v>0</v>
      </c>
      <c r="EO128" s="54">
        <f t="shared" si="118"/>
        <v>0</v>
      </c>
      <c r="EP128" s="54">
        <f t="shared" si="118"/>
        <v>0</v>
      </c>
      <c r="EQ128" s="54">
        <f t="shared" si="118"/>
        <v>0</v>
      </c>
      <c r="ER128" s="54">
        <f t="shared" si="118"/>
        <v>0</v>
      </c>
      <c r="ES128" s="54">
        <f t="shared" si="118"/>
        <v>0</v>
      </c>
      <c r="ET128" s="54">
        <f t="shared" si="118"/>
        <v>0</v>
      </c>
      <c r="EU128" s="54">
        <f t="shared" si="118"/>
        <v>0</v>
      </c>
      <c r="EV128" s="54">
        <f t="shared" si="118"/>
        <v>0</v>
      </c>
      <c r="EW128" s="54">
        <f t="shared" si="118"/>
        <v>0</v>
      </c>
      <c r="EX128" s="54">
        <f t="shared" si="118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5"/>
        <v>0</v>
      </c>
      <c r="FE128" s="54">
        <f t="shared" si="115"/>
        <v>0</v>
      </c>
      <c r="FF128" s="54">
        <f t="shared" si="115"/>
        <v>0</v>
      </c>
      <c r="FG128" s="54">
        <f t="shared" si="115"/>
        <v>0</v>
      </c>
      <c r="FH128" s="54">
        <f t="shared" si="119"/>
        <v>0</v>
      </c>
      <c r="FI128" s="54">
        <f t="shared" si="119"/>
        <v>0</v>
      </c>
      <c r="FJ128" s="54">
        <f t="shared" si="119"/>
        <v>0</v>
      </c>
      <c r="FK128" s="54">
        <f t="shared" si="119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02"/>
        <v>0</v>
      </c>
      <c r="FP128" s="54">
        <f t="shared" si="102"/>
        <v>0</v>
      </c>
      <c r="FQ128" s="54">
        <f t="shared" si="102"/>
        <v>0</v>
      </c>
      <c r="FR128" s="54">
        <f t="shared" si="102"/>
        <v>0</v>
      </c>
      <c r="FS128" s="54">
        <f t="shared" si="102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4"/>
        <v/>
      </c>
      <c r="GK128" s="4" t="str">
        <f t="shared" si="114"/>
        <v/>
      </c>
      <c r="GL128" s="4" t="str">
        <f t="shared" si="114"/>
        <v/>
      </c>
      <c r="GM128" s="4" t="str">
        <f t="shared" si="114"/>
        <v/>
      </c>
      <c r="GN128" s="4" t="str">
        <f t="shared" si="114"/>
        <v/>
      </c>
      <c r="GO128" s="4" t="str">
        <f t="shared" si="114"/>
        <v/>
      </c>
      <c r="GP128" s="4" t="str">
        <f t="shared" si="114"/>
        <v/>
      </c>
      <c r="GQ128" s="4" t="str">
        <f t="shared" si="114"/>
        <v/>
      </c>
      <c r="GR128" s="4" t="str">
        <f t="shared" si="112"/>
        <v/>
      </c>
      <c r="GS128" s="4" t="str">
        <f t="shared" si="112"/>
        <v/>
      </c>
      <c r="GT128" s="4" t="str">
        <f t="shared" si="112"/>
        <v/>
      </c>
      <c r="GU128" s="4" t="str">
        <f t="shared" si="112"/>
        <v/>
      </c>
      <c r="GV128" s="4" t="str">
        <f t="shared" si="112"/>
        <v/>
      </c>
      <c r="GW128" s="4" t="str">
        <f t="shared" si="112"/>
        <v/>
      </c>
      <c r="GX128" s="4" t="str">
        <f t="shared" si="110"/>
        <v/>
      </c>
      <c r="GY128" s="4" t="str">
        <f t="shared" si="110"/>
        <v/>
      </c>
      <c r="GZ128" s="4" t="str">
        <f t="shared" si="110"/>
        <v/>
      </c>
      <c r="HA128" s="4" t="str">
        <f t="shared" si="110"/>
        <v/>
      </c>
      <c r="HB128" s="4" t="str">
        <f t="shared" si="110"/>
        <v/>
      </c>
      <c r="HC128" s="4" t="str">
        <f t="shared" si="110"/>
        <v/>
      </c>
      <c r="HD128" s="4" t="str">
        <f t="shared" si="110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60">
        <v>30300003</v>
      </c>
      <c r="B129" s="96"/>
      <c r="C129" s="29" t="s">
        <v>137</v>
      </c>
      <c r="D129" s="5"/>
      <c r="E129" s="22">
        <v>5.03</v>
      </c>
      <c r="F129" s="23">
        <f t="shared" si="88"/>
        <v>0</v>
      </c>
      <c r="G129" s="43"/>
      <c r="H129" s="23">
        <f t="shared" si="8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89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3"/>
        <v/>
      </c>
      <c r="CD129" s="4" t="str">
        <f t="shared" si="113"/>
        <v/>
      </c>
      <c r="CE129" s="4" t="str">
        <f t="shared" si="113"/>
        <v/>
      </c>
      <c r="CF129" s="4" t="str">
        <f t="shared" si="113"/>
        <v/>
      </c>
      <c r="CG129" s="4" t="str">
        <f t="shared" si="113"/>
        <v/>
      </c>
      <c r="CH129" s="4" t="str">
        <f t="shared" si="113"/>
        <v/>
      </c>
      <c r="CI129" s="4" t="str">
        <f t="shared" si="113"/>
        <v/>
      </c>
      <c r="CJ129" s="4" t="str">
        <f t="shared" si="113"/>
        <v/>
      </c>
      <c r="CK129" s="4" t="str">
        <f t="shared" si="113"/>
        <v/>
      </c>
      <c r="CL129" s="4" t="str">
        <f t="shared" si="113"/>
        <v/>
      </c>
      <c r="CM129" s="4" t="str">
        <f t="shared" si="113"/>
        <v/>
      </c>
      <c r="CN129" s="4" t="str">
        <f t="shared" si="111"/>
        <v/>
      </c>
      <c r="CO129" s="4" t="str">
        <f t="shared" si="111"/>
        <v/>
      </c>
      <c r="CP129" s="4" t="str">
        <f t="shared" si="111"/>
        <v/>
      </c>
      <c r="CQ129" s="4" t="str">
        <f t="shared" si="111"/>
        <v/>
      </c>
      <c r="CR129" s="4" t="str">
        <f t="shared" si="111"/>
        <v/>
      </c>
      <c r="CS129" s="4" t="str">
        <f t="shared" si="111"/>
        <v/>
      </c>
      <c r="CT129" s="4" t="str">
        <f t="shared" si="111"/>
        <v/>
      </c>
      <c r="CU129" s="4" t="str">
        <f t="shared" si="111"/>
        <v/>
      </c>
      <c r="CV129" s="4" t="str">
        <f t="shared" si="111"/>
        <v/>
      </c>
      <c r="CW129" s="4" t="str">
        <f t="shared" si="108"/>
        <v/>
      </c>
      <c r="CX129" s="4" t="str">
        <f t="shared" si="108"/>
        <v/>
      </c>
      <c r="CY129" s="4" t="str">
        <f t="shared" si="108"/>
        <v/>
      </c>
      <c r="CZ129" s="4" t="str">
        <f t="shared" si="108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61">
        <v>30300003</v>
      </c>
      <c r="DF129" s="96"/>
      <c r="DG129" s="29" t="s">
        <v>137</v>
      </c>
      <c r="DH129" s="5">
        <f t="shared" si="86"/>
        <v>0</v>
      </c>
      <c r="DI129" s="22">
        <v>5.03</v>
      </c>
      <c r="DJ129" s="23">
        <f t="shared" si="74"/>
        <v>0</v>
      </c>
      <c r="DK129" s="23">
        <f t="shared" si="87"/>
        <v>0</v>
      </c>
      <c r="DL129" s="23">
        <f t="shared" si="75"/>
        <v>0</v>
      </c>
      <c r="DM129" s="23">
        <f t="shared" si="76"/>
        <v>0</v>
      </c>
      <c r="DN129" s="23">
        <f t="shared" si="77"/>
        <v>0</v>
      </c>
      <c r="DO129" s="23" t="str">
        <f t="shared" si="78"/>
        <v/>
      </c>
      <c r="DP129" s="23" t="str">
        <f t="shared" si="79"/>
        <v/>
      </c>
      <c r="DQ129" s="3">
        <v>0.2</v>
      </c>
      <c r="DR129" s="23">
        <f t="shared" si="80"/>
        <v>0</v>
      </c>
      <c r="DS129" s="23" t="str">
        <f t="shared" si="81"/>
        <v/>
      </c>
      <c r="DT129" s="23" t="str">
        <f t="shared" si="82"/>
        <v/>
      </c>
      <c r="DU129" s="2">
        <v>0.5</v>
      </c>
      <c r="DV129" s="6">
        <f t="shared" si="90"/>
        <v>0</v>
      </c>
      <c r="DW129" s="5">
        <f t="shared" si="117"/>
        <v>0</v>
      </c>
      <c r="DX129" s="5">
        <f t="shared" si="117"/>
        <v>0</v>
      </c>
      <c r="DY129" s="5">
        <f t="shared" si="117"/>
        <v>0</v>
      </c>
      <c r="DZ129" s="5">
        <f t="shared" si="117"/>
        <v>0</v>
      </c>
      <c r="EA129" s="5">
        <f t="shared" si="117"/>
        <v>0</v>
      </c>
      <c r="EB129" s="5">
        <f t="shared" si="116"/>
        <v>0</v>
      </c>
      <c r="EC129" s="5">
        <f t="shared" si="116"/>
        <v>0</v>
      </c>
      <c r="ED129" s="5">
        <f t="shared" si="116"/>
        <v>0</v>
      </c>
      <c r="EE129" s="5">
        <f t="shared" si="116"/>
        <v>0</v>
      </c>
      <c r="EF129" s="54">
        <f t="shared" si="116"/>
        <v>0</v>
      </c>
      <c r="EG129" s="54">
        <f t="shared" si="116"/>
        <v>0</v>
      </c>
      <c r="EH129" s="54">
        <f t="shared" si="116"/>
        <v>0</v>
      </c>
      <c r="EI129" s="54">
        <f t="shared" si="116"/>
        <v>0</v>
      </c>
      <c r="EJ129" s="54">
        <f t="shared" si="116"/>
        <v>0</v>
      </c>
      <c r="EK129" s="54">
        <f t="shared" si="116"/>
        <v>0</v>
      </c>
      <c r="EL129" s="54">
        <f t="shared" si="116"/>
        <v>0</v>
      </c>
      <c r="EM129" s="54">
        <f t="shared" si="116"/>
        <v>0</v>
      </c>
      <c r="EN129" s="54">
        <f t="shared" si="118"/>
        <v>0</v>
      </c>
      <c r="EO129" s="54">
        <f t="shared" si="118"/>
        <v>0</v>
      </c>
      <c r="EP129" s="54">
        <f t="shared" si="118"/>
        <v>0</v>
      </c>
      <c r="EQ129" s="54">
        <f t="shared" si="118"/>
        <v>0</v>
      </c>
      <c r="ER129" s="54">
        <f t="shared" si="118"/>
        <v>0</v>
      </c>
      <c r="ES129" s="54">
        <f t="shared" si="118"/>
        <v>0</v>
      </c>
      <c r="ET129" s="54">
        <f t="shared" si="118"/>
        <v>0</v>
      </c>
      <c r="EU129" s="54">
        <f t="shared" si="118"/>
        <v>0</v>
      </c>
      <c r="EV129" s="54">
        <f t="shared" si="118"/>
        <v>0</v>
      </c>
      <c r="EW129" s="54">
        <f t="shared" si="118"/>
        <v>0</v>
      </c>
      <c r="EX129" s="54">
        <f t="shared" si="118"/>
        <v>0</v>
      </c>
      <c r="EY129" s="54">
        <f t="shared" si="118"/>
        <v>0</v>
      </c>
      <c r="EZ129" s="54">
        <f t="shared" si="118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5"/>
        <v>0</v>
      </c>
      <c r="FE129" s="54">
        <f t="shared" si="115"/>
        <v>0</v>
      </c>
      <c r="FF129" s="54">
        <f t="shared" si="115"/>
        <v>0</v>
      </c>
      <c r="FG129" s="54">
        <f t="shared" si="115"/>
        <v>0</v>
      </c>
      <c r="FH129" s="54">
        <f t="shared" si="119"/>
        <v>0</v>
      </c>
      <c r="FI129" s="54">
        <f t="shared" si="119"/>
        <v>0</v>
      </c>
      <c r="FJ129" s="54">
        <f t="shared" si="119"/>
        <v>0</v>
      </c>
      <c r="FK129" s="54">
        <f t="shared" si="119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02"/>
        <v>0</v>
      </c>
      <c r="FP129" s="54">
        <f t="shared" si="102"/>
        <v>0</v>
      </c>
      <c r="FQ129" s="54">
        <f t="shared" si="102"/>
        <v>0</v>
      </c>
      <c r="FR129" s="54">
        <f t="shared" si="102"/>
        <v>0</v>
      </c>
      <c r="FS129" s="54">
        <f t="shared" si="102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4"/>
        <v/>
      </c>
      <c r="GH129" s="4" t="str">
        <f t="shared" si="114"/>
        <v/>
      </c>
      <c r="GI129" s="4" t="str">
        <f t="shared" si="114"/>
        <v/>
      </c>
      <c r="GJ129" s="4" t="str">
        <f t="shared" si="114"/>
        <v/>
      </c>
      <c r="GK129" s="4" t="str">
        <f t="shared" si="114"/>
        <v/>
      </c>
      <c r="GL129" s="4" t="str">
        <f t="shared" si="114"/>
        <v/>
      </c>
      <c r="GM129" s="4" t="str">
        <f t="shared" si="114"/>
        <v/>
      </c>
      <c r="GN129" s="4" t="str">
        <f t="shared" si="114"/>
        <v/>
      </c>
      <c r="GO129" s="4" t="str">
        <f t="shared" si="114"/>
        <v/>
      </c>
      <c r="GP129" s="4" t="str">
        <f t="shared" si="114"/>
        <v/>
      </c>
      <c r="GQ129" s="4" t="str">
        <f t="shared" si="114"/>
        <v/>
      </c>
      <c r="GR129" s="4" t="str">
        <f t="shared" si="112"/>
        <v/>
      </c>
      <c r="GS129" s="4" t="str">
        <f t="shared" si="112"/>
        <v/>
      </c>
      <c r="GT129" s="4" t="str">
        <f t="shared" si="112"/>
        <v/>
      </c>
      <c r="GU129" s="4" t="str">
        <f t="shared" si="112"/>
        <v/>
      </c>
      <c r="GV129" s="4" t="str">
        <f t="shared" si="112"/>
        <v/>
      </c>
      <c r="GW129" s="4" t="str">
        <f t="shared" si="112"/>
        <v/>
      </c>
      <c r="GX129" s="4" t="str">
        <f t="shared" si="112"/>
        <v/>
      </c>
      <c r="GY129" s="4" t="str">
        <f t="shared" si="112"/>
        <v/>
      </c>
      <c r="GZ129" s="4" t="str">
        <f t="shared" si="112"/>
        <v/>
      </c>
      <c r="HA129" s="4" t="str">
        <f t="shared" si="110"/>
        <v/>
      </c>
      <c r="HB129" s="4" t="str">
        <f t="shared" si="110"/>
        <v/>
      </c>
      <c r="HC129" s="4" t="str">
        <f t="shared" si="110"/>
        <v/>
      </c>
      <c r="HD129" s="4" t="str">
        <f t="shared" si="110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60">
        <v>30100059</v>
      </c>
      <c r="B130" s="94" t="s">
        <v>221</v>
      </c>
      <c r="C130" s="29" t="s">
        <v>165</v>
      </c>
      <c r="D130" s="5"/>
      <c r="E130" s="22">
        <v>5.03</v>
      </c>
      <c r="F130" s="23">
        <f t="shared" si="88"/>
        <v>0</v>
      </c>
      <c r="G130" s="43"/>
      <c r="H130" s="23">
        <f t="shared" si="8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89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3"/>
        <v/>
      </c>
      <c r="CD130" s="4" t="str">
        <f t="shared" si="113"/>
        <v/>
      </c>
      <c r="CE130" s="4" t="str">
        <f t="shared" si="113"/>
        <v/>
      </c>
      <c r="CF130" s="4" t="str">
        <f t="shared" si="113"/>
        <v/>
      </c>
      <c r="CG130" s="4" t="str">
        <f t="shared" si="113"/>
        <v/>
      </c>
      <c r="CH130" s="4" t="str">
        <f t="shared" si="113"/>
        <v/>
      </c>
      <c r="CI130" s="4" t="str">
        <f t="shared" si="113"/>
        <v/>
      </c>
      <c r="CJ130" s="4" t="str">
        <f t="shared" si="113"/>
        <v/>
      </c>
      <c r="CK130" s="4" t="str">
        <f t="shared" si="113"/>
        <v/>
      </c>
      <c r="CL130" s="4" t="str">
        <f t="shared" si="113"/>
        <v/>
      </c>
      <c r="CM130" s="4" t="str">
        <f t="shared" si="113"/>
        <v/>
      </c>
      <c r="CN130" s="4" t="str">
        <f t="shared" si="111"/>
        <v/>
      </c>
      <c r="CO130" s="4" t="str">
        <f t="shared" si="111"/>
        <v/>
      </c>
      <c r="CP130" s="4" t="str">
        <f t="shared" si="111"/>
        <v/>
      </c>
      <c r="CQ130" s="4" t="str">
        <f t="shared" si="111"/>
        <v/>
      </c>
      <c r="CR130" s="4" t="str">
        <f t="shared" si="111"/>
        <v/>
      </c>
      <c r="CS130" s="4" t="str">
        <f t="shared" si="111"/>
        <v/>
      </c>
      <c r="CT130" s="4" t="str">
        <f t="shared" si="111"/>
        <v/>
      </c>
      <c r="CU130" s="4" t="str">
        <f t="shared" si="111"/>
        <v/>
      </c>
      <c r="CV130" s="4" t="str">
        <f t="shared" si="111"/>
        <v/>
      </c>
      <c r="CW130" s="4" t="str">
        <f t="shared" si="108"/>
        <v/>
      </c>
      <c r="CX130" s="4" t="str">
        <f t="shared" si="108"/>
        <v/>
      </c>
      <c r="CY130" s="4" t="str">
        <f t="shared" si="108"/>
        <v/>
      </c>
      <c r="CZ130" s="4" t="str">
        <f t="shared" si="108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61">
        <v>30100059</v>
      </c>
      <c r="DF130" s="94" t="s">
        <v>221</v>
      </c>
      <c r="DG130" s="29" t="s">
        <v>165</v>
      </c>
      <c r="DH130" s="5">
        <f t="shared" si="86"/>
        <v>0</v>
      </c>
      <c r="DI130" s="22">
        <v>5.03</v>
      </c>
      <c r="DJ130" s="23">
        <f t="shared" si="74"/>
        <v>0</v>
      </c>
      <c r="DK130" s="23">
        <f t="shared" si="87"/>
        <v>0</v>
      </c>
      <c r="DL130" s="23">
        <f t="shared" si="75"/>
        <v>0</v>
      </c>
      <c r="DM130" s="23">
        <f t="shared" si="76"/>
        <v>0</v>
      </c>
      <c r="DN130" s="23">
        <f t="shared" si="77"/>
        <v>0</v>
      </c>
      <c r="DO130" s="23" t="str">
        <f t="shared" si="78"/>
        <v/>
      </c>
      <c r="DP130" s="23" t="str">
        <f t="shared" si="79"/>
        <v/>
      </c>
      <c r="DQ130" s="3">
        <v>0.2</v>
      </c>
      <c r="DR130" s="23">
        <f t="shared" si="80"/>
        <v>0</v>
      </c>
      <c r="DS130" s="23" t="str">
        <f t="shared" si="81"/>
        <v/>
      </c>
      <c r="DT130" s="23" t="str">
        <f t="shared" si="82"/>
        <v/>
      </c>
      <c r="DU130" s="2">
        <v>0.5</v>
      </c>
      <c r="DV130" s="6">
        <f t="shared" si="90"/>
        <v>0</v>
      </c>
      <c r="DW130" s="5">
        <f t="shared" si="117"/>
        <v>0</v>
      </c>
      <c r="DX130" s="5">
        <f t="shared" si="117"/>
        <v>0</v>
      </c>
      <c r="DY130" s="5">
        <f t="shared" si="117"/>
        <v>0</v>
      </c>
      <c r="DZ130" s="5">
        <f t="shared" si="117"/>
        <v>0</v>
      </c>
      <c r="EA130" s="5">
        <f t="shared" si="117"/>
        <v>0</v>
      </c>
      <c r="EB130" s="5">
        <f t="shared" si="116"/>
        <v>0</v>
      </c>
      <c r="EC130" s="5">
        <f t="shared" si="116"/>
        <v>0</v>
      </c>
      <c r="ED130" s="5">
        <f t="shared" si="116"/>
        <v>0</v>
      </c>
      <c r="EE130" s="5">
        <f t="shared" si="116"/>
        <v>0</v>
      </c>
      <c r="EF130" s="54">
        <f t="shared" si="116"/>
        <v>0</v>
      </c>
      <c r="EG130" s="54">
        <f t="shared" si="116"/>
        <v>0</v>
      </c>
      <c r="EH130" s="54">
        <f t="shared" si="116"/>
        <v>0</v>
      </c>
      <c r="EI130" s="54">
        <f t="shared" si="116"/>
        <v>0</v>
      </c>
      <c r="EJ130" s="54">
        <f t="shared" si="116"/>
        <v>0</v>
      </c>
      <c r="EK130" s="54">
        <f t="shared" si="116"/>
        <v>0</v>
      </c>
      <c r="EL130" s="54">
        <f t="shared" si="116"/>
        <v>0</v>
      </c>
      <c r="EM130" s="54">
        <f t="shared" si="116"/>
        <v>0</v>
      </c>
      <c r="EN130" s="54">
        <f t="shared" si="118"/>
        <v>0</v>
      </c>
      <c r="EO130" s="54">
        <f t="shared" si="118"/>
        <v>0</v>
      </c>
      <c r="EP130" s="54">
        <f t="shared" si="118"/>
        <v>0</v>
      </c>
      <c r="EQ130" s="54">
        <f t="shared" si="118"/>
        <v>0</v>
      </c>
      <c r="ER130" s="54">
        <f t="shared" si="118"/>
        <v>0</v>
      </c>
      <c r="ES130" s="54">
        <f t="shared" si="118"/>
        <v>0</v>
      </c>
      <c r="ET130" s="54">
        <f t="shared" si="118"/>
        <v>0</v>
      </c>
      <c r="EU130" s="54">
        <f t="shared" si="118"/>
        <v>0</v>
      </c>
      <c r="EV130" s="54">
        <f t="shared" si="118"/>
        <v>0</v>
      </c>
      <c r="EW130" s="54">
        <f t="shared" si="118"/>
        <v>0</v>
      </c>
      <c r="EX130" s="54">
        <f t="shared" si="118"/>
        <v>0</v>
      </c>
      <c r="EY130" s="54">
        <f t="shared" si="118"/>
        <v>0</v>
      </c>
      <c r="EZ130" s="54">
        <f t="shared" si="118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5"/>
        <v>0</v>
      </c>
      <c r="FE130" s="54">
        <f t="shared" si="115"/>
        <v>0</v>
      </c>
      <c r="FF130" s="54">
        <f t="shared" si="115"/>
        <v>0</v>
      </c>
      <c r="FG130" s="54">
        <f t="shared" si="115"/>
        <v>0</v>
      </c>
      <c r="FH130" s="54">
        <f t="shared" si="119"/>
        <v>0</v>
      </c>
      <c r="FI130" s="54">
        <f t="shared" si="119"/>
        <v>0</v>
      </c>
      <c r="FJ130" s="54">
        <f t="shared" si="119"/>
        <v>0</v>
      </c>
      <c r="FK130" s="54">
        <f t="shared" si="119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02"/>
        <v>0</v>
      </c>
      <c r="FP130" s="54">
        <f t="shared" si="102"/>
        <v>0</v>
      </c>
      <c r="FQ130" s="54">
        <f t="shared" si="102"/>
        <v>0</v>
      </c>
      <c r="FR130" s="54">
        <f t="shared" si="102"/>
        <v>0</v>
      </c>
      <c r="FS130" s="54">
        <f t="shared" si="102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4"/>
        <v/>
      </c>
      <c r="GH130" s="4" t="str">
        <f t="shared" si="114"/>
        <v/>
      </c>
      <c r="GI130" s="4" t="str">
        <f t="shared" si="114"/>
        <v/>
      </c>
      <c r="GJ130" s="4" t="str">
        <f t="shared" si="114"/>
        <v/>
      </c>
      <c r="GK130" s="4" t="str">
        <f t="shared" si="114"/>
        <v/>
      </c>
      <c r="GL130" s="4" t="str">
        <f t="shared" si="114"/>
        <v/>
      </c>
      <c r="GM130" s="4" t="str">
        <f t="shared" si="114"/>
        <v/>
      </c>
      <c r="GN130" s="4" t="str">
        <f t="shared" si="114"/>
        <v/>
      </c>
      <c r="GO130" s="4" t="str">
        <f t="shared" si="114"/>
        <v/>
      </c>
      <c r="GP130" s="4" t="str">
        <f t="shared" si="114"/>
        <v/>
      </c>
      <c r="GQ130" s="4" t="str">
        <f t="shared" si="114"/>
        <v/>
      </c>
      <c r="GR130" s="4" t="str">
        <f t="shared" si="112"/>
        <v/>
      </c>
      <c r="GS130" s="4" t="str">
        <f t="shared" si="112"/>
        <v/>
      </c>
      <c r="GT130" s="4" t="str">
        <f t="shared" si="112"/>
        <v/>
      </c>
      <c r="GU130" s="4" t="str">
        <f t="shared" si="112"/>
        <v/>
      </c>
      <c r="GV130" s="4" t="str">
        <f t="shared" si="112"/>
        <v/>
      </c>
      <c r="GW130" s="4" t="str">
        <f t="shared" si="112"/>
        <v/>
      </c>
      <c r="GX130" s="4" t="str">
        <f t="shared" si="112"/>
        <v/>
      </c>
      <c r="GY130" s="4" t="str">
        <f t="shared" si="112"/>
        <v/>
      </c>
      <c r="GZ130" s="4" t="str">
        <f t="shared" si="112"/>
        <v/>
      </c>
      <c r="HA130" s="4" t="str">
        <f t="shared" si="110"/>
        <v/>
      </c>
      <c r="HB130" s="4" t="str">
        <f t="shared" si="110"/>
        <v/>
      </c>
      <c r="HC130" s="4" t="str">
        <f t="shared" si="110"/>
        <v/>
      </c>
      <c r="HD130" s="4" t="str">
        <f t="shared" si="110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0">
        <v>30100060</v>
      </c>
      <c r="B131" s="96"/>
      <c r="C131" s="29" t="s">
        <v>139</v>
      </c>
      <c r="D131" s="5"/>
      <c r="E131" s="22">
        <v>5.03</v>
      </c>
      <c r="F131" s="23">
        <f t="shared" si="88"/>
        <v>0</v>
      </c>
      <c r="G131" s="43"/>
      <c r="H131" s="23">
        <f t="shared" si="8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89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3"/>
        <v/>
      </c>
      <c r="CD131" s="4" t="str">
        <f t="shared" si="113"/>
        <v/>
      </c>
      <c r="CE131" s="4" t="str">
        <f t="shared" si="113"/>
        <v/>
      </c>
      <c r="CF131" s="4" t="str">
        <f t="shared" si="113"/>
        <v/>
      </c>
      <c r="CG131" s="4" t="str">
        <f t="shared" si="113"/>
        <v/>
      </c>
      <c r="CH131" s="4" t="str">
        <f t="shared" si="113"/>
        <v/>
      </c>
      <c r="CI131" s="4" t="str">
        <f t="shared" si="113"/>
        <v/>
      </c>
      <c r="CJ131" s="4" t="str">
        <f t="shared" si="113"/>
        <v/>
      </c>
      <c r="CK131" s="4" t="str">
        <f t="shared" si="113"/>
        <v/>
      </c>
      <c r="CL131" s="4" t="str">
        <f t="shared" si="113"/>
        <v/>
      </c>
      <c r="CM131" s="4" t="str">
        <f t="shared" si="113"/>
        <v/>
      </c>
      <c r="CN131" s="4" t="str">
        <f t="shared" si="111"/>
        <v/>
      </c>
      <c r="CO131" s="4" t="str">
        <f t="shared" si="111"/>
        <v/>
      </c>
      <c r="CP131" s="4" t="str">
        <f t="shared" si="111"/>
        <v/>
      </c>
      <c r="CQ131" s="4" t="str">
        <f t="shared" si="111"/>
        <v/>
      </c>
      <c r="CR131" s="4" t="str">
        <f t="shared" si="111"/>
        <v/>
      </c>
      <c r="CS131" s="4" t="str">
        <f t="shared" si="111"/>
        <v/>
      </c>
      <c r="CT131" s="4" t="str">
        <f t="shared" si="111"/>
        <v/>
      </c>
      <c r="CU131" s="4" t="str">
        <f t="shared" si="111"/>
        <v/>
      </c>
      <c r="CV131" s="4" t="str">
        <f t="shared" si="111"/>
        <v/>
      </c>
      <c r="CW131" s="4" t="str">
        <f t="shared" si="108"/>
        <v/>
      </c>
      <c r="CX131" s="4" t="str">
        <f t="shared" si="108"/>
        <v/>
      </c>
      <c r="CY131" s="4" t="str">
        <f t="shared" si="108"/>
        <v/>
      </c>
      <c r="CZ131" s="4" t="str">
        <f t="shared" si="108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1">
        <v>30100060</v>
      </c>
      <c r="DF131" s="96"/>
      <c r="DG131" s="29" t="s">
        <v>139</v>
      </c>
      <c r="DH131" s="5">
        <f t="shared" si="86"/>
        <v>0</v>
      </c>
      <c r="DI131" s="22">
        <v>5.03</v>
      </c>
      <c r="DJ131" s="23">
        <f t="shared" si="74"/>
        <v>0</v>
      </c>
      <c r="DK131" s="23">
        <f t="shared" si="87"/>
        <v>0</v>
      </c>
      <c r="DL131" s="23">
        <f t="shared" si="75"/>
        <v>0</v>
      </c>
      <c r="DM131" s="23">
        <f t="shared" si="76"/>
        <v>0</v>
      </c>
      <c r="DN131" s="23">
        <f t="shared" si="77"/>
        <v>0</v>
      </c>
      <c r="DO131" s="23" t="str">
        <f t="shared" si="78"/>
        <v/>
      </c>
      <c r="DP131" s="23" t="str">
        <f t="shared" si="79"/>
        <v/>
      </c>
      <c r="DQ131" s="3">
        <v>0.2</v>
      </c>
      <c r="DR131" s="23">
        <f t="shared" si="80"/>
        <v>0</v>
      </c>
      <c r="DS131" s="23" t="str">
        <f t="shared" si="81"/>
        <v/>
      </c>
      <c r="DT131" s="23" t="str">
        <f t="shared" si="82"/>
        <v/>
      </c>
      <c r="DU131" s="2">
        <v>0.5</v>
      </c>
      <c r="DV131" s="6">
        <f t="shared" si="90"/>
        <v>0</v>
      </c>
      <c r="DW131" s="5">
        <f t="shared" si="117"/>
        <v>0</v>
      </c>
      <c r="DX131" s="5">
        <f t="shared" si="117"/>
        <v>0</v>
      </c>
      <c r="DY131" s="5">
        <f t="shared" si="117"/>
        <v>0</v>
      </c>
      <c r="DZ131" s="5">
        <f t="shared" si="117"/>
        <v>0</v>
      </c>
      <c r="EA131" s="5">
        <f t="shared" si="117"/>
        <v>0</v>
      </c>
      <c r="EB131" s="5">
        <f t="shared" si="116"/>
        <v>0</v>
      </c>
      <c r="EC131" s="5">
        <f t="shared" si="116"/>
        <v>0</v>
      </c>
      <c r="ED131" s="5">
        <f t="shared" si="116"/>
        <v>0</v>
      </c>
      <c r="EE131" s="5">
        <f t="shared" si="116"/>
        <v>0</v>
      </c>
      <c r="EF131" s="54">
        <f t="shared" si="116"/>
        <v>0</v>
      </c>
      <c r="EG131" s="54">
        <f t="shared" si="116"/>
        <v>0</v>
      </c>
      <c r="EH131" s="54">
        <f t="shared" si="116"/>
        <v>0</v>
      </c>
      <c r="EI131" s="54">
        <f t="shared" si="116"/>
        <v>0</v>
      </c>
      <c r="EJ131" s="54">
        <f t="shared" si="116"/>
        <v>0</v>
      </c>
      <c r="EK131" s="54">
        <f t="shared" si="116"/>
        <v>0</v>
      </c>
      <c r="EL131" s="54">
        <f t="shared" si="116"/>
        <v>0</v>
      </c>
      <c r="EM131" s="54">
        <f t="shared" si="116"/>
        <v>0</v>
      </c>
      <c r="EN131" s="54">
        <f t="shared" si="116"/>
        <v>0</v>
      </c>
      <c r="EO131" s="54">
        <f t="shared" si="116"/>
        <v>0</v>
      </c>
      <c r="EP131" s="54">
        <f t="shared" si="116"/>
        <v>0</v>
      </c>
      <c r="EQ131" s="54">
        <f t="shared" si="116"/>
        <v>0</v>
      </c>
      <c r="ER131" s="54">
        <f t="shared" si="118"/>
        <v>0</v>
      </c>
      <c r="ES131" s="54">
        <f t="shared" si="118"/>
        <v>0</v>
      </c>
      <c r="ET131" s="54">
        <f t="shared" si="118"/>
        <v>0</v>
      </c>
      <c r="EU131" s="54">
        <f t="shared" si="118"/>
        <v>0</v>
      </c>
      <c r="EV131" s="54">
        <f t="shared" si="118"/>
        <v>0</v>
      </c>
      <c r="EW131" s="54">
        <f t="shared" si="118"/>
        <v>0</v>
      </c>
      <c r="EX131" s="54">
        <f t="shared" si="118"/>
        <v>0</v>
      </c>
      <c r="EY131" s="54">
        <f t="shared" si="118"/>
        <v>0</v>
      </c>
      <c r="EZ131" s="54">
        <f t="shared" si="118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5"/>
        <v>0</v>
      </c>
      <c r="FE131" s="54">
        <f t="shared" si="115"/>
        <v>0</v>
      </c>
      <c r="FF131" s="54">
        <f t="shared" si="115"/>
        <v>0</v>
      </c>
      <c r="FG131" s="54">
        <f t="shared" si="115"/>
        <v>0</v>
      </c>
      <c r="FH131" s="54">
        <f t="shared" si="119"/>
        <v>0</v>
      </c>
      <c r="FI131" s="54">
        <f t="shared" si="119"/>
        <v>0</v>
      </c>
      <c r="FJ131" s="54">
        <f t="shared" si="119"/>
        <v>0</v>
      </c>
      <c r="FK131" s="54">
        <f t="shared" si="119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02"/>
        <v>0</v>
      </c>
      <c r="FP131" s="54">
        <f t="shared" si="102"/>
        <v>0</v>
      </c>
      <c r="FQ131" s="54">
        <f t="shared" si="102"/>
        <v>0</v>
      </c>
      <c r="FR131" s="54">
        <f t="shared" si="102"/>
        <v>0</v>
      </c>
      <c r="FS131" s="54">
        <f t="shared" si="102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4"/>
        <v/>
      </c>
      <c r="GH131" s="4" t="str">
        <f t="shared" si="114"/>
        <v/>
      </c>
      <c r="GI131" s="4" t="str">
        <f t="shared" si="114"/>
        <v/>
      </c>
      <c r="GJ131" s="4" t="str">
        <f t="shared" si="114"/>
        <v/>
      </c>
      <c r="GK131" s="4" t="str">
        <f t="shared" si="114"/>
        <v/>
      </c>
      <c r="GL131" s="4" t="str">
        <f t="shared" si="114"/>
        <v/>
      </c>
      <c r="GM131" s="4" t="str">
        <f t="shared" si="114"/>
        <v/>
      </c>
      <c r="GN131" s="4" t="str">
        <f t="shared" si="114"/>
        <v/>
      </c>
      <c r="GO131" s="4" t="str">
        <f t="shared" si="114"/>
        <v/>
      </c>
      <c r="GP131" s="4" t="str">
        <f t="shared" si="114"/>
        <v/>
      </c>
      <c r="GQ131" s="4" t="str">
        <f t="shared" si="114"/>
        <v/>
      </c>
      <c r="GR131" s="4" t="str">
        <f t="shared" si="112"/>
        <v/>
      </c>
      <c r="GS131" s="4" t="str">
        <f t="shared" si="112"/>
        <v/>
      </c>
      <c r="GT131" s="4" t="str">
        <f t="shared" si="112"/>
        <v/>
      </c>
      <c r="GU131" s="4" t="str">
        <f t="shared" si="112"/>
        <v/>
      </c>
      <c r="GV131" s="4" t="str">
        <f t="shared" si="112"/>
        <v/>
      </c>
      <c r="GW131" s="4" t="str">
        <f t="shared" si="112"/>
        <v/>
      </c>
      <c r="GX131" s="4" t="str">
        <f t="shared" si="112"/>
        <v/>
      </c>
      <c r="GY131" s="4" t="str">
        <f t="shared" si="112"/>
        <v/>
      </c>
      <c r="GZ131" s="4" t="str">
        <f t="shared" si="112"/>
        <v/>
      </c>
      <c r="HA131" s="4" t="str">
        <f t="shared" si="110"/>
        <v/>
      </c>
      <c r="HB131" s="4" t="str">
        <f t="shared" si="110"/>
        <v/>
      </c>
      <c r="HC131" s="4" t="str">
        <f t="shared" si="110"/>
        <v/>
      </c>
      <c r="HD131" s="4" t="str">
        <f t="shared" si="110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0">
        <v>30600014</v>
      </c>
      <c r="B132" s="94" t="s">
        <v>223</v>
      </c>
      <c r="C132" s="29" t="s">
        <v>137</v>
      </c>
      <c r="D132" s="5"/>
      <c r="E132" s="22">
        <v>5.53</v>
      </c>
      <c r="F132" s="23">
        <f t="shared" si="88"/>
        <v>0</v>
      </c>
      <c r="G132" s="43"/>
      <c r="H132" s="23">
        <f t="shared" si="85"/>
        <v>0</v>
      </c>
      <c r="I132" s="23">
        <f t="shared" ref="I132:I195" si="122">SUM(BB132:BO132)</f>
        <v>0</v>
      </c>
      <c r="J132" s="23">
        <f t="shared" ref="J132:J195" si="123">F132+H132</f>
        <v>0</v>
      </c>
      <c r="K132" s="23" t="str">
        <f t="shared" ref="K132:K195" si="124">IF(ISERROR(H132/J132*100),"0",(H132/J132*100))</f>
        <v>0</v>
      </c>
      <c r="L132" s="23" t="str">
        <f t="shared" ref="L132:L195" si="125">IF(ISERROR(I132/G132*100),"0",(I132/G132*100))</f>
        <v>0</v>
      </c>
      <c r="M132" s="3">
        <v>0.2</v>
      </c>
      <c r="N132" s="23">
        <f t="shared" ref="N132:N147" si="126">J132*M132/100</f>
        <v>0</v>
      </c>
      <c r="O132" s="23">
        <f t="shared" ref="O132:O147" si="127">IF(ISERROR(M132-K132-L132),"",(M132-K132-L132))</f>
        <v>0.2</v>
      </c>
      <c r="P132" s="23" t="str">
        <f t="shared" ref="P132:P147" si="128">IF(ISERROR((S132+T132+U132+V132+W132+X132+Y132+Z132+AA132)/J132*1000),"",((S132+T132+U132+V132+W132+X132+Y132+Z132+AA132)/J132*1000))</f>
        <v/>
      </c>
      <c r="Q132" s="2">
        <v>0</v>
      </c>
      <c r="R132" s="6">
        <f t="shared" si="89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 t="str">
        <f t="shared" si="120"/>
        <v/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3"/>
        <v/>
      </c>
      <c r="CD132" s="4" t="str">
        <f t="shared" si="113"/>
        <v/>
      </c>
      <c r="CE132" s="4" t="str">
        <f t="shared" si="113"/>
        <v/>
      </c>
      <c r="CF132" s="4" t="str">
        <f t="shared" si="113"/>
        <v/>
      </c>
      <c r="CG132" s="4" t="str">
        <f t="shared" si="113"/>
        <v/>
      </c>
      <c r="CH132" s="4" t="str">
        <f t="shared" si="113"/>
        <v/>
      </c>
      <c r="CI132" s="4" t="str">
        <f t="shared" si="113"/>
        <v/>
      </c>
      <c r="CJ132" s="4" t="str">
        <f t="shared" si="113"/>
        <v/>
      </c>
      <c r="CK132" s="4" t="str">
        <f t="shared" si="113"/>
        <v/>
      </c>
      <c r="CL132" s="4" t="str">
        <f t="shared" si="113"/>
        <v/>
      </c>
      <c r="CM132" s="4" t="str">
        <f t="shared" si="113"/>
        <v/>
      </c>
      <c r="CN132" s="4" t="str">
        <f t="shared" si="111"/>
        <v/>
      </c>
      <c r="CO132" s="4" t="str">
        <f t="shared" si="111"/>
        <v/>
      </c>
      <c r="CP132" s="4" t="str">
        <f t="shared" si="111"/>
        <v/>
      </c>
      <c r="CQ132" s="4" t="str">
        <f t="shared" si="111"/>
        <v/>
      </c>
      <c r="CR132" s="4" t="str">
        <f t="shared" si="111"/>
        <v/>
      </c>
      <c r="CS132" s="4" t="str">
        <f t="shared" si="111"/>
        <v/>
      </c>
      <c r="CT132" s="4" t="str">
        <f t="shared" si="111"/>
        <v/>
      </c>
      <c r="CU132" s="4" t="str">
        <f t="shared" si="111"/>
        <v/>
      </c>
      <c r="CV132" s="4" t="str">
        <f t="shared" si="111"/>
        <v/>
      </c>
      <c r="CW132" s="4" t="str">
        <f t="shared" si="108"/>
        <v/>
      </c>
      <c r="CX132" s="4" t="str">
        <f t="shared" si="108"/>
        <v/>
      </c>
      <c r="CY132" s="4" t="str">
        <f t="shared" si="108"/>
        <v/>
      </c>
      <c r="CZ132" s="4" t="str">
        <f t="shared" si="108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1">
        <v>30600014</v>
      </c>
      <c r="DF132" s="94" t="s">
        <v>223</v>
      </c>
      <c r="DG132" s="29" t="s">
        <v>137</v>
      </c>
      <c r="DH132" s="5">
        <f t="shared" si="86"/>
        <v>0</v>
      </c>
      <c r="DI132" s="22">
        <v>5.53</v>
      </c>
      <c r="DJ132" s="23">
        <f t="shared" ref="DJ132:DJ195" si="129">DI132*DH132</f>
        <v>0</v>
      </c>
      <c r="DK132" s="23">
        <f t="shared" si="87"/>
        <v>0</v>
      </c>
      <c r="DL132" s="23">
        <f t="shared" ref="DL132:DL195" si="130">SUM(EF132:FE132)</f>
        <v>0</v>
      </c>
      <c r="DM132" s="23">
        <f t="shared" ref="DM132:DM195" si="131">SUM(FF132:FS132)</f>
        <v>0</v>
      </c>
      <c r="DN132" s="23">
        <f t="shared" ref="DN132:DN195" si="132">DJ132+DL132</f>
        <v>0</v>
      </c>
      <c r="DO132" s="23" t="str">
        <f t="shared" ref="DO132:DO195" si="133">IF(ISERROR(DL132/DN132*100),"",(DL132/DN132*100))</f>
        <v/>
      </c>
      <c r="DP132" s="23" t="str">
        <f t="shared" ref="DP132:DP195" si="134">IF(ISERROR(DM132/DK132*100),"",(DM132/DK132*100))</f>
        <v/>
      </c>
      <c r="DQ132" s="3">
        <v>0.2</v>
      </c>
      <c r="DR132" s="23">
        <f t="shared" ref="DR132:DR147" si="135">DN132*DQ132/100</f>
        <v>0</v>
      </c>
      <c r="DS132" s="23" t="str">
        <f t="shared" ref="DS132:DS147" si="136">IF(ISERROR(DQ132-DO132-DP132),"",(DQ132-DO132-DP132))</f>
        <v/>
      </c>
      <c r="DT132" s="23" t="str">
        <f t="shared" ref="DT132:DT148" si="137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si="90"/>
        <v>0</v>
      </c>
      <c r="DW132" s="5">
        <f t="shared" si="117"/>
        <v>0</v>
      </c>
      <c r="DX132" s="5">
        <f t="shared" si="117"/>
        <v>0</v>
      </c>
      <c r="DY132" s="5">
        <f t="shared" si="117"/>
        <v>0</v>
      </c>
      <c r="DZ132" s="5">
        <f t="shared" si="117"/>
        <v>0</v>
      </c>
      <c r="EA132" s="5">
        <f t="shared" si="117"/>
        <v>0</v>
      </c>
      <c r="EB132" s="5">
        <f t="shared" si="116"/>
        <v>0</v>
      </c>
      <c r="EC132" s="5">
        <f t="shared" si="116"/>
        <v>0</v>
      </c>
      <c r="ED132" s="5">
        <f t="shared" si="116"/>
        <v>0</v>
      </c>
      <c r="EE132" s="5">
        <f t="shared" si="116"/>
        <v>0</v>
      </c>
      <c r="EF132" s="54">
        <f t="shared" si="116"/>
        <v>0</v>
      </c>
      <c r="EG132" s="54">
        <f t="shared" si="116"/>
        <v>0</v>
      </c>
      <c r="EH132" s="54">
        <f t="shared" si="116"/>
        <v>0</v>
      </c>
      <c r="EI132" s="54">
        <f t="shared" si="116"/>
        <v>0</v>
      </c>
      <c r="EJ132" s="54">
        <f t="shared" si="116"/>
        <v>0</v>
      </c>
      <c r="EK132" s="54">
        <f t="shared" si="116"/>
        <v>0</v>
      </c>
      <c r="EL132" s="54">
        <f t="shared" si="116"/>
        <v>0</v>
      </c>
      <c r="EM132" s="54">
        <f t="shared" si="116"/>
        <v>0</v>
      </c>
      <c r="EN132" s="54">
        <f t="shared" si="116"/>
        <v>0</v>
      </c>
      <c r="EO132" s="54">
        <f t="shared" si="116"/>
        <v>0</v>
      </c>
      <c r="EP132" s="54">
        <f t="shared" si="116"/>
        <v>0</v>
      </c>
      <c r="EQ132" s="54">
        <f t="shared" si="116"/>
        <v>0</v>
      </c>
      <c r="ER132" s="54">
        <f t="shared" si="118"/>
        <v>0</v>
      </c>
      <c r="ES132" s="54">
        <f t="shared" si="118"/>
        <v>0</v>
      </c>
      <c r="ET132" s="54">
        <f t="shared" si="118"/>
        <v>0</v>
      </c>
      <c r="EU132" s="54">
        <f t="shared" si="118"/>
        <v>0</v>
      </c>
      <c r="EV132" s="54">
        <f t="shared" si="118"/>
        <v>0</v>
      </c>
      <c r="EW132" s="54">
        <f t="shared" si="118"/>
        <v>0</v>
      </c>
      <c r="EX132" s="54">
        <f t="shared" si="118"/>
        <v>0</v>
      </c>
      <c r="EY132" s="54">
        <f t="shared" si="118"/>
        <v>0</v>
      </c>
      <c r="EZ132" s="54">
        <f t="shared" si="118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5"/>
        <v>0</v>
      </c>
      <c r="FE132" s="54">
        <f t="shared" si="115"/>
        <v>0</v>
      </c>
      <c r="FF132" s="54">
        <f t="shared" si="115"/>
        <v>0</v>
      </c>
      <c r="FG132" s="54">
        <f t="shared" si="115"/>
        <v>0</v>
      </c>
      <c r="FH132" s="54">
        <f t="shared" si="115"/>
        <v>0</v>
      </c>
      <c r="FI132" s="54">
        <f t="shared" si="115"/>
        <v>0</v>
      </c>
      <c r="FJ132" s="54">
        <f t="shared" si="115"/>
        <v>0</v>
      </c>
      <c r="FK132" s="54">
        <f t="shared" si="119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02"/>
        <v>0</v>
      </c>
      <c r="FP132" s="54">
        <f t="shared" si="102"/>
        <v>0</v>
      </c>
      <c r="FQ132" s="54">
        <f t="shared" si="102"/>
        <v>0</v>
      </c>
      <c r="FR132" s="54">
        <f t="shared" si="102"/>
        <v>0</v>
      </c>
      <c r="FS132" s="54">
        <f t="shared" si="102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 t="str">
        <f t="shared" si="121"/>
        <v/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4"/>
        <v/>
      </c>
      <c r="GH132" s="4" t="str">
        <f t="shared" si="114"/>
        <v/>
      </c>
      <c r="GI132" s="4" t="str">
        <f t="shared" si="114"/>
        <v/>
      </c>
      <c r="GJ132" s="4" t="str">
        <f t="shared" si="114"/>
        <v/>
      </c>
      <c r="GK132" s="4" t="str">
        <f t="shared" si="114"/>
        <v/>
      </c>
      <c r="GL132" s="4" t="str">
        <f t="shared" si="114"/>
        <v/>
      </c>
      <c r="GM132" s="4" t="str">
        <f t="shared" si="114"/>
        <v/>
      </c>
      <c r="GN132" s="4" t="str">
        <f t="shared" si="114"/>
        <v/>
      </c>
      <c r="GO132" s="4" t="str">
        <f t="shared" si="114"/>
        <v/>
      </c>
      <c r="GP132" s="4" t="str">
        <f t="shared" si="114"/>
        <v/>
      </c>
      <c r="GQ132" s="4" t="str">
        <f t="shared" si="114"/>
        <v/>
      </c>
      <c r="GR132" s="4" t="str">
        <f t="shared" si="112"/>
        <v/>
      </c>
      <c r="GS132" s="4" t="str">
        <f t="shared" si="112"/>
        <v/>
      </c>
      <c r="GT132" s="4" t="str">
        <f t="shared" si="112"/>
        <v/>
      </c>
      <c r="GU132" s="4" t="str">
        <f t="shared" si="112"/>
        <v/>
      </c>
      <c r="GV132" s="4" t="str">
        <f t="shared" si="112"/>
        <v/>
      </c>
      <c r="GW132" s="4" t="str">
        <f t="shared" si="112"/>
        <v/>
      </c>
      <c r="GX132" s="4" t="str">
        <f t="shared" si="112"/>
        <v/>
      </c>
      <c r="GY132" s="4" t="str">
        <f t="shared" si="112"/>
        <v/>
      </c>
      <c r="GZ132" s="4" t="str">
        <f t="shared" si="112"/>
        <v/>
      </c>
      <c r="HA132" s="4" t="str">
        <f t="shared" si="110"/>
        <v/>
      </c>
      <c r="HB132" s="4" t="str">
        <f t="shared" si="110"/>
        <v/>
      </c>
      <c r="HC132" s="4" t="str">
        <f t="shared" si="110"/>
        <v/>
      </c>
      <c r="HD132" s="4" t="str">
        <f t="shared" si="11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0">
        <v>30600012</v>
      </c>
      <c r="B133" s="95"/>
      <c r="C133" s="29" t="s">
        <v>225</v>
      </c>
      <c r="D133" s="5"/>
      <c r="E133" s="22">
        <v>5.53</v>
      </c>
      <c r="F133" s="23">
        <f t="shared" si="88"/>
        <v>0</v>
      </c>
      <c r="G133" s="43"/>
      <c r="H133" s="23">
        <f t="shared" ref="H133:H147" si="138">SUM(AB133:BA133)</f>
        <v>0</v>
      </c>
      <c r="I133" s="23">
        <f t="shared" si="122"/>
        <v>0</v>
      </c>
      <c r="J133" s="23">
        <f t="shared" si="123"/>
        <v>0</v>
      </c>
      <c r="K133" s="23" t="str">
        <f t="shared" si="124"/>
        <v>0</v>
      </c>
      <c r="L133" s="23" t="str">
        <f t="shared" si="125"/>
        <v>0</v>
      </c>
      <c r="M133" s="3">
        <v>0.2</v>
      </c>
      <c r="N133" s="23">
        <f t="shared" si="126"/>
        <v>0</v>
      </c>
      <c r="O133" s="23">
        <f t="shared" si="127"/>
        <v>0.2</v>
      </c>
      <c r="P133" s="23" t="str">
        <f t="shared" si="128"/>
        <v/>
      </c>
      <c r="Q133" s="2">
        <v>0</v>
      </c>
      <c r="R133" s="6">
        <f t="shared" si="89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 t="str">
        <f t="shared" si="120"/>
        <v/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3"/>
        <v/>
      </c>
      <c r="CD133" s="4" t="str">
        <f t="shared" si="113"/>
        <v/>
      </c>
      <c r="CE133" s="4" t="str">
        <f t="shared" si="113"/>
        <v/>
      </c>
      <c r="CF133" s="4" t="str">
        <f t="shared" si="113"/>
        <v/>
      </c>
      <c r="CG133" s="4" t="str">
        <f t="shared" si="113"/>
        <v/>
      </c>
      <c r="CH133" s="4" t="str">
        <f t="shared" si="113"/>
        <v/>
      </c>
      <c r="CI133" s="4" t="str">
        <f t="shared" si="113"/>
        <v/>
      </c>
      <c r="CJ133" s="4" t="str">
        <f t="shared" si="113"/>
        <v/>
      </c>
      <c r="CK133" s="4" t="str">
        <f t="shared" si="113"/>
        <v/>
      </c>
      <c r="CL133" s="4" t="str">
        <f t="shared" si="113"/>
        <v/>
      </c>
      <c r="CM133" s="4" t="str">
        <f t="shared" si="113"/>
        <v/>
      </c>
      <c r="CN133" s="4" t="str">
        <f t="shared" si="111"/>
        <v/>
      </c>
      <c r="CO133" s="4" t="str">
        <f t="shared" si="111"/>
        <v/>
      </c>
      <c r="CP133" s="4" t="str">
        <f t="shared" si="111"/>
        <v/>
      </c>
      <c r="CQ133" s="4" t="str">
        <f t="shared" si="111"/>
        <v/>
      </c>
      <c r="CR133" s="4" t="str">
        <f t="shared" si="111"/>
        <v/>
      </c>
      <c r="CS133" s="4" t="str">
        <f t="shared" si="111"/>
        <v/>
      </c>
      <c r="CT133" s="4" t="str">
        <f t="shared" si="111"/>
        <v/>
      </c>
      <c r="CU133" s="4" t="str">
        <f t="shared" si="111"/>
        <v/>
      </c>
      <c r="CV133" s="4" t="str">
        <f t="shared" si="111"/>
        <v/>
      </c>
      <c r="CW133" s="4" t="str">
        <f t="shared" si="108"/>
        <v/>
      </c>
      <c r="CX133" s="4" t="str">
        <f t="shared" si="108"/>
        <v/>
      </c>
      <c r="CY133" s="4" t="str">
        <f t="shared" si="108"/>
        <v/>
      </c>
      <c r="CZ133" s="4" t="str">
        <f t="shared" si="108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1">
        <v>30600012</v>
      </c>
      <c r="DF133" s="95"/>
      <c r="DG133" s="29" t="s">
        <v>225</v>
      </c>
      <c r="DH133" s="5">
        <f t="shared" ref="DH133:DH147" si="139">D133+D284</f>
        <v>0</v>
      </c>
      <c r="DI133" s="22">
        <v>5.53</v>
      </c>
      <c r="DJ133" s="23">
        <f t="shared" si="129"/>
        <v>0</v>
      </c>
      <c r="DK133" s="23">
        <f t="shared" ref="DK133:DK147" si="140">G133+G284</f>
        <v>0</v>
      </c>
      <c r="DL133" s="23">
        <f t="shared" si="130"/>
        <v>0</v>
      </c>
      <c r="DM133" s="23">
        <f t="shared" si="131"/>
        <v>0</v>
      </c>
      <c r="DN133" s="23">
        <f t="shared" si="132"/>
        <v>0</v>
      </c>
      <c r="DO133" s="23" t="str">
        <f t="shared" si="133"/>
        <v/>
      </c>
      <c r="DP133" s="23" t="str">
        <f t="shared" si="134"/>
        <v/>
      </c>
      <c r="DQ133" s="3">
        <v>0.2</v>
      </c>
      <c r="DR133" s="23">
        <f t="shared" si="135"/>
        <v>0</v>
      </c>
      <c r="DS133" s="23" t="str">
        <f t="shared" si="136"/>
        <v/>
      </c>
      <c r="DT133" s="23" t="str">
        <f t="shared" si="137"/>
        <v/>
      </c>
      <c r="DU133" s="2">
        <v>0</v>
      </c>
      <c r="DV133" s="6">
        <f t="shared" si="90"/>
        <v>0</v>
      </c>
      <c r="DW133" s="5">
        <f t="shared" si="117"/>
        <v>0</v>
      </c>
      <c r="DX133" s="5">
        <f t="shared" si="117"/>
        <v>0</v>
      </c>
      <c r="DY133" s="5">
        <f t="shared" si="117"/>
        <v>0</v>
      </c>
      <c r="DZ133" s="5">
        <f t="shared" si="117"/>
        <v>0</v>
      </c>
      <c r="EA133" s="5">
        <f t="shared" si="117"/>
        <v>0</v>
      </c>
      <c r="EB133" s="5">
        <f t="shared" si="116"/>
        <v>0</v>
      </c>
      <c r="EC133" s="5">
        <f t="shared" si="116"/>
        <v>0</v>
      </c>
      <c r="ED133" s="5">
        <f t="shared" si="116"/>
        <v>0</v>
      </c>
      <c r="EE133" s="5">
        <f t="shared" si="116"/>
        <v>0</v>
      </c>
      <c r="EF133" s="54">
        <f t="shared" si="116"/>
        <v>0</v>
      </c>
      <c r="EG133" s="54">
        <f t="shared" si="116"/>
        <v>0</v>
      </c>
      <c r="EH133" s="54">
        <f t="shared" si="116"/>
        <v>0</v>
      </c>
      <c r="EI133" s="54">
        <f t="shared" si="116"/>
        <v>0</v>
      </c>
      <c r="EJ133" s="54">
        <f t="shared" si="116"/>
        <v>0</v>
      </c>
      <c r="EK133" s="54">
        <f t="shared" si="116"/>
        <v>0</v>
      </c>
      <c r="EL133" s="54">
        <f t="shared" si="116"/>
        <v>0</v>
      </c>
      <c r="EM133" s="54">
        <f t="shared" si="116"/>
        <v>0</v>
      </c>
      <c r="EN133" s="54">
        <f t="shared" si="116"/>
        <v>0</v>
      </c>
      <c r="EO133" s="54">
        <f t="shared" si="116"/>
        <v>0</v>
      </c>
      <c r="EP133" s="54">
        <f t="shared" si="116"/>
        <v>0</v>
      </c>
      <c r="EQ133" s="54">
        <f t="shared" si="116"/>
        <v>0</v>
      </c>
      <c r="ER133" s="54">
        <f t="shared" si="118"/>
        <v>0</v>
      </c>
      <c r="ES133" s="54">
        <f t="shared" si="118"/>
        <v>0</v>
      </c>
      <c r="ET133" s="54">
        <f t="shared" si="118"/>
        <v>0</v>
      </c>
      <c r="EU133" s="54">
        <f t="shared" si="118"/>
        <v>0</v>
      </c>
      <c r="EV133" s="54">
        <f t="shared" si="118"/>
        <v>0</v>
      </c>
      <c r="EW133" s="54">
        <f t="shared" si="118"/>
        <v>0</v>
      </c>
      <c r="EX133" s="54">
        <f t="shared" si="118"/>
        <v>0</v>
      </c>
      <c r="EY133" s="54">
        <f t="shared" si="118"/>
        <v>0</v>
      </c>
      <c r="EZ133" s="54">
        <f t="shared" si="118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5"/>
        <v>0</v>
      </c>
      <c r="FE133" s="54">
        <f t="shared" si="115"/>
        <v>0</v>
      </c>
      <c r="FF133" s="54">
        <f t="shared" si="115"/>
        <v>0</v>
      </c>
      <c r="FG133" s="54">
        <f t="shared" si="115"/>
        <v>0</v>
      </c>
      <c r="FH133" s="54">
        <f t="shared" si="115"/>
        <v>0</v>
      </c>
      <c r="FI133" s="54">
        <f t="shared" si="115"/>
        <v>0</v>
      </c>
      <c r="FJ133" s="54">
        <f t="shared" si="115"/>
        <v>0</v>
      </c>
      <c r="FK133" s="54">
        <f t="shared" si="119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02"/>
        <v>0</v>
      </c>
      <c r="FP133" s="54">
        <f t="shared" si="102"/>
        <v>0</v>
      </c>
      <c r="FQ133" s="54">
        <f t="shared" si="102"/>
        <v>0</v>
      </c>
      <c r="FR133" s="54">
        <f t="shared" si="102"/>
        <v>0</v>
      </c>
      <c r="FS133" s="54">
        <f t="shared" si="102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 t="str">
        <f t="shared" si="121"/>
        <v/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4"/>
        <v/>
      </c>
      <c r="GH133" s="4" t="str">
        <f t="shared" si="114"/>
        <v/>
      </c>
      <c r="GI133" s="4" t="str">
        <f t="shared" si="114"/>
        <v/>
      </c>
      <c r="GJ133" s="4" t="str">
        <f t="shared" si="114"/>
        <v/>
      </c>
      <c r="GK133" s="4" t="str">
        <f t="shared" si="114"/>
        <v/>
      </c>
      <c r="GL133" s="4" t="str">
        <f t="shared" si="114"/>
        <v/>
      </c>
      <c r="GM133" s="4" t="str">
        <f t="shared" si="114"/>
        <v/>
      </c>
      <c r="GN133" s="4" t="str">
        <f t="shared" si="114"/>
        <v/>
      </c>
      <c r="GO133" s="4" t="str">
        <f t="shared" si="114"/>
        <v/>
      </c>
      <c r="GP133" s="4" t="str">
        <f t="shared" si="114"/>
        <v/>
      </c>
      <c r="GQ133" s="4" t="str">
        <f t="shared" si="114"/>
        <v/>
      </c>
      <c r="GR133" s="4" t="str">
        <f t="shared" si="112"/>
        <v/>
      </c>
      <c r="GS133" s="4" t="str">
        <f t="shared" si="112"/>
        <v/>
      </c>
      <c r="GT133" s="4" t="str">
        <f t="shared" si="112"/>
        <v/>
      </c>
      <c r="GU133" s="4" t="str">
        <f t="shared" si="112"/>
        <v/>
      </c>
      <c r="GV133" s="4" t="str">
        <f t="shared" si="112"/>
        <v/>
      </c>
      <c r="GW133" s="4" t="str">
        <f t="shared" si="112"/>
        <v/>
      </c>
      <c r="GX133" s="4" t="str">
        <f t="shared" si="112"/>
        <v/>
      </c>
      <c r="GY133" s="4" t="str">
        <f t="shared" si="112"/>
        <v/>
      </c>
      <c r="GZ133" s="4" t="str">
        <f t="shared" si="112"/>
        <v/>
      </c>
      <c r="HA133" s="4" t="str">
        <f t="shared" si="110"/>
        <v/>
      </c>
      <c r="HB133" s="4" t="str">
        <f t="shared" si="110"/>
        <v/>
      </c>
      <c r="HC133" s="4" t="str">
        <f t="shared" si="110"/>
        <v/>
      </c>
      <c r="HD133" s="4" t="str">
        <f t="shared" si="11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0">
        <v>30600011</v>
      </c>
      <c r="B134" s="95"/>
      <c r="C134" s="29" t="s">
        <v>165</v>
      </c>
      <c r="D134" s="5"/>
      <c r="E134" s="22">
        <v>5.53</v>
      </c>
      <c r="F134" s="23">
        <f t="shared" ref="F134:F147" si="141">E134*D134</f>
        <v>0</v>
      </c>
      <c r="G134" s="43"/>
      <c r="H134" s="23">
        <f t="shared" si="138"/>
        <v>0</v>
      </c>
      <c r="I134" s="23">
        <f t="shared" si="122"/>
        <v>0</v>
      </c>
      <c r="J134" s="23">
        <f t="shared" si="123"/>
        <v>0</v>
      </c>
      <c r="K134" s="23" t="str">
        <f t="shared" si="124"/>
        <v>0</v>
      </c>
      <c r="L134" s="23" t="str">
        <f t="shared" si="125"/>
        <v>0</v>
      </c>
      <c r="M134" s="3">
        <v>0.2</v>
      </c>
      <c r="N134" s="23">
        <f t="shared" si="126"/>
        <v>0</v>
      </c>
      <c r="O134" s="23">
        <f t="shared" si="127"/>
        <v>0.2</v>
      </c>
      <c r="P134" s="23" t="str">
        <f t="shared" si="128"/>
        <v/>
      </c>
      <c r="Q134" s="2">
        <v>0</v>
      </c>
      <c r="R134" s="6">
        <f t="shared" ref="R134:R147" si="142">Q134*J134/1000</f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 t="str">
        <f t="shared" si="120"/>
        <v/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3"/>
        <v/>
      </c>
      <c r="CD134" s="4" t="str">
        <f t="shared" si="113"/>
        <v/>
      </c>
      <c r="CE134" s="4" t="str">
        <f t="shared" si="113"/>
        <v/>
      </c>
      <c r="CF134" s="4" t="str">
        <f t="shared" si="113"/>
        <v/>
      </c>
      <c r="CG134" s="4" t="str">
        <f t="shared" si="113"/>
        <v/>
      </c>
      <c r="CH134" s="4" t="str">
        <f t="shared" si="113"/>
        <v/>
      </c>
      <c r="CI134" s="4" t="str">
        <f t="shared" si="113"/>
        <v/>
      </c>
      <c r="CJ134" s="4" t="str">
        <f t="shared" si="113"/>
        <v/>
      </c>
      <c r="CK134" s="4" t="str">
        <f t="shared" si="113"/>
        <v/>
      </c>
      <c r="CL134" s="4" t="str">
        <f t="shared" si="113"/>
        <v/>
      </c>
      <c r="CM134" s="4" t="str">
        <f t="shared" si="113"/>
        <v/>
      </c>
      <c r="CN134" s="4" t="str">
        <f t="shared" si="111"/>
        <v/>
      </c>
      <c r="CO134" s="4" t="str">
        <f t="shared" si="111"/>
        <v/>
      </c>
      <c r="CP134" s="4" t="str">
        <f t="shared" si="111"/>
        <v/>
      </c>
      <c r="CQ134" s="4" t="str">
        <f t="shared" si="111"/>
        <v/>
      </c>
      <c r="CR134" s="4" t="str">
        <f t="shared" si="111"/>
        <v/>
      </c>
      <c r="CS134" s="4" t="str">
        <f t="shared" si="111"/>
        <v/>
      </c>
      <c r="CT134" s="4" t="str">
        <f t="shared" si="111"/>
        <v/>
      </c>
      <c r="CU134" s="4" t="str">
        <f t="shared" si="111"/>
        <v/>
      </c>
      <c r="CV134" s="4" t="str">
        <f t="shared" si="111"/>
        <v/>
      </c>
      <c r="CW134" s="4" t="str">
        <f t="shared" si="108"/>
        <v/>
      </c>
      <c r="CX134" s="4" t="str">
        <f t="shared" si="108"/>
        <v/>
      </c>
      <c r="CY134" s="4" t="str">
        <f t="shared" si="108"/>
        <v/>
      </c>
      <c r="CZ134" s="4" t="str">
        <f t="shared" si="108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1">
        <v>30600011</v>
      </c>
      <c r="DF134" s="95"/>
      <c r="DG134" s="29" t="s">
        <v>165</v>
      </c>
      <c r="DH134" s="5">
        <f t="shared" si="139"/>
        <v>0</v>
      </c>
      <c r="DI134" s="22">
        <v>5.53</v>
      </c>
      <c r="DJ134" s="23">
        <f t="shared" si="129"/>
        <v>0</v>
      </c>
      <c r="DK134" s="23">
        <f t="shared" si="140"/>
        <v>0</v>
      </c>
      <c r="DL134" s="23">
        <f t="shared" si="130"/>
        <v>0</v>
      </c>
      <c r="DM134" s="23">
        <f t="shared" si="131"/>
        <v>0</v>
      </c>
      <c r="DN134" s="23">
        <f t="shared" si="132"/>
        <v>0</v>
      </c>
      <c r="DO134" s="23" t="str">
        <f t="shared" si="133"/>
        <v/>
      </c>
      <c r="DP134" s="23" t="str">
        <f t="shared" si="134"/>
        <v/>
      </c>
      <c r="DQ134" s="3">
        <v>0.2</v>
      </c>
      <c r="DR134" s="23">
        <f t="shared" si="135"/>
        <v>0</v>
      </c>
      <c r="DS134" s="23" t="str">
        <f t="shared" si="136"/>
        <v/>
      </c>
      <c r="DT134" s="23" t="str">
        <f t="shared" si="137"/>
        <v/>
      </c>
      <c r="DU134" s="2">
        <v>0</v>
      </c>
      <c r="DV134" s="6">
        <f t="shared" ref="DV134:DV147" si="143">DU134*DN134/1000</f>
        <v>0</v>
      </c>
      <c r="DW134" s="5">
        <f t="shared" si="117"/>
        <v>0</v>
      </c>
      <c r="DX134" s="5">
        <f t="shared" si="117"/>
        <v>0</v>
      </c>
      <c r="DY134" s="5">
        <f t="shared" si="117"/>
        <v>0</v>
      </c>
      <c r="DZ134" s="5">
        <f t="shared" si="117"/>
        <v>0</v>
      </c>
      <c r="EA134" s="5">
        <f t="shared" si="117"/>
        <v>0</v>
      </c>
      <c r="EB134" s="5">
        <f t="shared" si="116"/>
        <v>0</v>
      </c>
      <c r="EC134" s="5">
        <f t="shared" si="116"/>
        <v>0</v>
      </c>
      <c r="ED134" s="5">
        <f t="shared" si="116"/>
        <v>0</v>
      </c>
      <c r="EE134" s="5">
        <f t="shared" si="116"/>
        <v>0</v>
      </c>
      <c r="EF134" s="54">
        <f t="shared" si="116"/>
        <v>0</v>
      </c>
      <c r="EG134" s="54">
        <f t="shared" si="116"/>
        <v>0</v>
      </c>
      <c r="EH134" s="54">
        <f t="shared" si="116"/>
        <v>0</v>
      </c>
      <c r="EI134" s="54">
        <f t="shared" si="116"/>
        <v>0</v>
      </c>
      <c r="EJ134" s="54">
        <f t="shared" si="116"/>
        <v>0</v>
      </c>
      <c r="EK134" s="54">
        <f t="shared" si="116"/>
        <v>0</v>
      </c>
      <c r="EL134" s="54">
        <f t="shared" si="116"/>
        <v>0</v>
      </c>
      <c r="EM134" s="54">
        <f t="shared" si="116"/>
        <v>0</v>
      </c>
      <c r="EN134" s="54">
        <f t="shared" si="116"/>
        <v>0</v>
      </c>
      <c r="EO134" s="54">
        <f t="shared" si="116"/>
        <v>0</v>
      </c>
      <c r="EP134" s="54">
        <f t="shared" si="116"/>
        <v>0</v>
      </c>
      <c r="EQ134" s="54">
        <f t="shared" si="116"/>
        <v>0</v>
      </c>
      <c r="ER134" s="54">
        <f t="shared" si="118"/>
        <v>0</v>
      </c>
      <c r="ES134" s="54">
        <f t="shared" si="118"/>
        <v>0</v>
      </c>
      <c r="ET134" s="54">
        <f t="shared" si="118"/>
        <v>0</v>
      </c>
      <c r="EU134" s="54">
        <f t="shared" si="118"/>
        <v>0</v>
      </c>
      <c r="EV134" s="54">
        <f t="shared" si="118"/>
        <v>0</v>
      </c>
      <c r="EW134" s="54">
        <f t="shared" si="118"/>
        <v>0</v>
      </c>
      <c r="EX134" s="54">
        <f t="shared" si="118"/>
        <v>0</v>
      </c>
      <c r="EY134" s="54">
        <f t="shared" si="118"/>
        <v>0</v>
      </c>
      <c r="EZ134" s="54">
        <f t="shared" si="118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5"/>
        <v>0</v>
      </c>
      <c r="FE134" s="54">
        <f t="shared" si="115"/>
        <v>0</v>
      </c>
      <c r="FF134" s="54">
        <f t="shared" si="115"/>
        <v>0</v>
      </c>
      <c r="FG134" s="54">
        <f t="shared" si="115"/>
        <v>0</v>
      </c>
      <c r="FH134" s="54">
        <f t="shared" si="115"/>
        <v>0</v>
      </c>
      <c r="FI134" s="54">
        <f t="shared" si="115"/>
        <v>0</v>
      </c>
      <c r="FJ134" s="54">
        <f t="shared" si="115"/>
        <v>0</v>
      </c>
      <c r="FK134" s="54">
        <f t="shared" si="119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02"/>
        <v>0</v>
      </c>
      <c r="FP134" s="54">
        <f t="shared" si="102"/>
        <v>0</v>
      </c>
      <c r="FQ134" s="54">
        <f t="shared" si="102"/>
        <v>0</v>
      </c>
      <c r="FR134" s="54">
        <f t="shared" si="102"/>
        <v>0</v>
      </c>
      <c r="FS134" s="54">
        <f t="shared" si="102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 t="str">
        <f t="shared" si="121"/>
        <v/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4"/>
        <v/>
      </c>
      <c r="GH134" s="4" t="str">
        <f t="shared" si="114"/>
        <v/>
      </c>
      <c r="GI134" s="4" t="str">
        <f t="shared" si="114"/>
        <v/>
      </c>
      <c r="GJ134" s="4" t="str">
        <f t="shared" si="114"/>
        <v/>
      </c>
      <c r="GK134" s="4" t="str">
        <f t="shared" si="114"/>
        <v/>
      </c>
      <c r="GL134" s="4" t="str">
        <f t="shared" si="114"/>
        <v/>
      </c>
      <c r="GM134" s="4" t="str">
        <f t="shared" si="114"/>
        <v/>
      </c>
      <c r="GN134" s="4" t="str">
        <f t="shared" si="114"/>
        <v/>
      </c>
      <c r="GO134" s="4" t="str">
        <f t="shared" si="114"/>
        <v/>
      </c>
      <c r="GP134" s="4" t="str">
        <f t="shared" si="114"/>
        <v/>
      </c>
      <c r="GQ134" s="4" t="str">
        <f t="shared" si="114"/>
        <v/>
      </c>
      <c r="GR134" s="4" t="str">
        <f t="shared" si="112"/>
        <v/>
      </c>
      <c r="GS134" s="4" t="str">
        <f t="shared" si="112"/>
        <v/>
      </c>
      <c r="GT134" s="4" t="str">
        <f t="shared" si="112"/>
        <v/>
      </c>
      <c r="GU134" s="4" t="str">
        <f t="shared" si="112"/>
        <v/>
      </c>
      <c r="GV134" s="4" t="str">
        <f t="shared" si="112"/>
        <v/>
      </c>
      <c r="GW134" s="4" t="str">
        <f t="shared" si="112"/>
        <v/>
      </c>
      <c r="GX134" s="4" t="str">
        <f t="shared" si="112"/>
        <v/>
      </c>
      <c r="GY134" s="4" t="str">
        <f t="shared" si="112"/>
        <v/>
      </c>
      <c r="GZ134" s="4" t="str">
        <f t="shared" si="112"/>
        <v/>
      </c>
      <c r="HA134" s="4" t="str">
        <f t="shared" si="110"/>
        <v/>
      </c>
      <c r="HB134" s="4" t="str">
        <f t="shared" si="110"/>
        <v/>
      </c>
      <c r="HC134" s="4" t="str">
        <f t="shared" si="110"/>
        <v/>
      </c>
      <c r="HD134" s="4" t="str">
        <f t="shared" si="11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0">
        <v>30600013</v>
      </c>
      <c r="B135" s="96"/>
      <c r="C135" s="29" t="s">
        <v>227</v>
      </c>
      <c r="D135" s="5"/>
      <c r="E135" s="22">
        <v>5.53</v>
      </c>
      <c r="F135" s="23">
        <f t="shared" si="141"/>
        <v>0</v>
      </c>
      <c r="G135" s="43"/>
      <c r="H135" s="23">
        <f t="shared" si="138"/>
        <v>0</v>
      </c>
      <c r="I135" s="23">
        <f t="shared" si="122"/>
        <v>0</v>
      </c>
      <c r="J135" s="23">
        <f t="shared" si="123"/>
        <v>0</v>
      </c>
      <c r="K135" s="23" t="str">
        <f t="shared" si="124"/>
        <v>0</v>
      </c>
      <c r="L135" s="23" t="str">
        <f t="shared" si="125"/>
        <v>0</v>
      </c>
      <c r="M135" s="3">
        <v>0.2</v>
      </c>
      <c r="N135" s="23">
        <f t="shared" si="126"/>
        <v>0</v>
      </c>
      <c r="O135" s="23">
        <f t="shared" si="127"/>
        <v>0.2</v>
      </c>
      <c r="P135" s="23" t="str">
        <f t="shared" si="128"/>
        <v/>
      </c>
      <c r="Q135" s="2">
        <v>0</v>
      </c>
      <c r="R135" s="6">
        <f t="shared" si="142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 t="str">
        <f t="shared" si="120"/>
        <v/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3"/>
        <v/>
      </c>
      <c r="CD135" s="4" t="str">
        <f t="shared" si="113"/>
        <v/>
      </c>
      <c r="CE135" s="4" t="str">
        <f t="shared" si="113"/>
        <v/>
      </c>
      <c r="CF135" s="4" t="str">
        <f t="shared" si="113"/>
        <v/>
      </c>
      <c r="CG135" s="4" t="str">
        <f t="shared" si="113"/>
        <v/>
      </c>
      <c r="CH135" s="4" t="str">
        <f t="shared" si="113"/>
        <v/>
      </c>
      <c r="CI135" s="4" t="str">
        <f t="shared" si="113"/>
        <v/>
      </c>
      <c r="CJ135" s="4" t="str">
        <f t="shared" si="113"/>
        <v/>
      </c>
      <c r="CK135" s="4" t="str">
        <f t="shared" si="113"/>
        <v/>
      </c>
      <c r="CL135" s="4" t="str">
        <f t="shared" si="113"/>
        <v/>
      </c>
      <c r="CM135" s="4" t="str">
        <f t="shared" si="113"/>
        <v/>
      </c>
      <c r="CN135" s="4" t="str">
        <f t="shared" si="111"/>
        <v/>
      </c>
      <c r="CO135" s="4" t="str">
        <f t="shared" si="111"/>
        <v/>
      </c>
      <c r="CP135" s="4" t="str">
        <f t="shared" si="111"/>
        <v/>
      </c>
      <c r="CQ135" s="4" t="str">
        <f t="shared" si="111"/>
        <v/>
      </c>
      <c r="CR135" s="4" t="str">
        <f t="shared" si="111"/>
        <v/>
      </c>
      <c r="CS135" s="4" t="str">
        <f t="shared" si="111"/>
        <v/>
      </c>
      <c r="CT135" s="4" t="str">
        <f t="shared" si="111"/>
        <v/>
      </c>
      <c r="CU135" s="4" t="str">
        <f t="shared" si="111"/>
        <v/>
      </c>
      <c r="CV135" s="4" t="str">
        <f t="shared" si="111"/>
        <v/>
      </c>
      <c r="CW135" s="4" t="str">
        <f t="shared" si="108"/>
        <v/>
      </c>
      <c r="CX135" s="4" t="str">
        <f t="shared" si="108"/>
        <v/>
      </c>
      <c r="CY135" s="4" t="str">
        <f t="shared" si="108"/>
        <v/>
      </c>
      <c r="CZ135" s="4" t="str">
        <f t="shared" si="108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1">
        <v>30600013</v>
      </c>
      <c r="DF135" s="96"/>
      <c r="DG135" s="29" t="s">
        <v>227</v>
      </c>
      <c r="DH135" s="5">
        <f t="shared" si="139"/>
        <v>0</v>
      </c>
      <c r="DI135" s="22">
        <v>5.53</v>
      </c>
      <c r="DJ135" s="23">
        <f t="shared" si="129"/>
        <v>0</v>
      </c>
      <c r="DK135" s="23">
        <f t="shared" si="140"/>
        <v>0</v>
      </c>
      <c r="DL135" s="23">
        <f t="shared" si="130"/>
        <v>0</v>
      </c>
      <c r="DM135" s="23">
        <f t="shared" si="131"/>
        <v>0</v>
      </c>
      <c r="DN135" s="23">
        <f t="shared" si="132"/>
        <v>0</v>
      </c>
      <c r="DO135" s="23" t="str">
        <f t="shared" si="133"/>
        <v/>
      </c>
      <c r="DP135" s="23" t="str">
        <f t="shared" si="134"/>
        <v/>
      </c>
      <c r="DQ135" s="3">
        <v>0.2</v>
      </c>
      <c r="DR135" s="23">
        <f t="shared" si="135"/>
        <v>0</v>
      </c>
      <c r="DS135" s="23" t="str">
        <f t="shared" si="136"/>
        <v/>
      </c>
      <c r="DT135" s="23" t="str">
        <f t="shared" si="137"/>
        <v/>
      </c>
      <c r="DU135" s="2">
        <v>0</v>
      </c>
      <c r="DV135" s="6">
        <f t="shared" si="143"/>
        <v>0</v>
      </c>
      <c r="DW135" s="5">
        <f t="shared" si="117"/>
        <v>0</v>
      </c>
      <c r="DX135" s="5">
        <f t="shared" si="117"/>
        <v>0</v>
      </c>
      <c r="DY135" s="5">
        <f t="shared" si="117"/>
        <v>0</v>
      </c>
      <c r="DZ135" s="5">
        <f t="shared" si="117"/>
        <v>0</v>
      </c>
      <c r="EA135" s="5">
        <f t="shared" si="117"/>
        <v>0</v>
      </c>
      <c r="EB135" s="5">
        <f t="shared" si="116"/>
        <v>0</v>
      </c>
      <c r="EC135" s="5">
        <f t="shared" si="116"/>
        <v>0</v>
      </c>
      <c r="ED135" s="5">
        <f t="shared" si="116"/>
        <v>0</v>
      </c>
      <c r="EE135" s="5">
        <f t="shared" si="116"/>
        <v>0</v>
      </c>
      <c r="EF135" s="54">
        <f t="shared" si="116"/>
        <v>0</v>
      </c>
      <c r="EG135" s="54">
        <f t="shared" si="116"/>
        <v>0</v>
      </c>
      <c r="EH135" s="54">
        <f t="shared" si="116"/>
        <v>0</v>
      </c>
      <c r="EI135" s="54">
        <f t="shared" si="116"/>
        <v>0</v>
      </c>
      <c r="EJ135" s="54">
        <f t="shared" si="116"/>
        <v>0</v>
      </c>
      <c r="EK135" s="54">
        <f t="shared" si="116"/>
        <v>0</v>
      </c>
      <c r="EL135" s="54">
        <f t="shared" si="116"/>
        <v>0</v>
      </c>
      <c r="EM135" s="54">
        <f t="shared" si="116"/>
        <v>0</v>
      </c>
      <c r="EN135" s="54">
        <f t="shared" si="116"/>
        <v>0</v>
      </c>
      <c r="EO135" s="54">
        <f t="shared" si="116"/>
        <v>0</v>
      </c>
      <c r="EP135" s="54">
        <f t="shared" si="116"/>
        <v>0</v>
      </c>
      <c r="EQ135" s="54">
        <f t="shared" si="116"/>
        <v>0</v>
      </c>
      <c r="ER135" s="54">
        <f t="shared" si="118"/>
        <v>0</v>
      </c>
      <c r="ES135" s="54">
        <f t="shared" si="118"/>
        <v>0</v>
      </c>
      <c r="ET135" s="54">
        <f t="shared" si="118"/>
        <v>0</v>
      </c>
      <c r="EU135" s="54">
        <f t="shared" si="118"/>
        <v>0</v>
      </c>
      <c r="EV135" s="54">
        <f t="shared" si="118"/>
        <v>0</v>
      </c>
      <c r="EW135" s="54">
        <f t="shared" si="118"/>
        <v>0</v>
      </c>
      <c r="EX135" s="54">
        <f t="shared" si="118"/>
        <v>0</v>
      </c>
      <c r="EY135" s="54">
        <f t="shared" si="118"/>
        <v>0</v>
      </c>
      <c r="EZ135" s="54">
        <f t="shared" si="118"/>
        <v>0</v>
      </c>
      <c r="FA135" s="54">
        <f t="shared" si="118"/>
        <v>0</v>
      </c>
      <c r="FB135" s="54">
        <f t="shared" si="118"/>
        <v>0</v>
      </c>
      <c r="FC135" s="54">
        <f t="shared" si="118"/>
        <v>0</v>
      </c>
      <c r="FD135" s="54">
        <f t="shared" si="115"/>
        <v>0</v>
      </c>
      <c r="FE135" s="54">
        <f t="shared" si="115"/>
        <v>0</v>
      </c>
      <c r="FF135" s="54">
        <f t="shared" si="115"/>
        <v>0</v>
      </c>
      <c r="FG135" s="54">
        <f t="shared" si="115"/>
        <v>0</v>
      </c>
      <c r="FH135" s="54">
        <f t="shared" si="115"/>
        <v>0</v>
      </c>
      <c r="FI135" s="54">
        <f t="shared" si="115"/>
        <v>0</v>
      </c>
      <c r="FJ135" s="54">
        <f t="shared" si="115"/>
        <v>0</v>
      </c>
      <c r="FK135" s="54">
        <f t="shared" si="119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02"/>
        <v>0</v>
      </c>
      <c r="FP135" s="54">
        <f t="shared" si="102"/>
        <v>0</v>
      </c>
      <c r="FQ135" s="54">
        <f t="shared" si="102"/>
        <v>0</v>
      </c>
      <c r="FR135" s="54">
        <f t="shared" si="102"/>
        <v>0</v>
      </c>
      <c r="FS135" s="54">
        <f t="shared" si="102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 t="str">
        <f t="shared" si="121"/>
        <v/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4"/>
        <v/>
      </c>
      <c r="GH135" s="4" t="str">
        <f t="shared" si="114"/>
        <v/>
      </c>
      <c r="GI135" s="4" t="str">
        <f t="shared" si="114"/>
        <v/>
      </c>
      <c r="GJ135" s="4" t="str">
        <f t="shared" si="114"/>
        <v/>
      </c>
      <c r="GK135" s="4" t="str">
        <f t="shared" si="114"/>
        <v/>
      </c>
      <c r="GL135" s="4" t="str">
        <f t="shared" si="114"/>
        <v/>
      </c>
      <c r="GM135" s="4" t="str">
        <f t="shared" si="114"/>
        <v/>
      </c>
      <c r="GN135" s="4" t="str">
        <f t="shared" si="114"/>
        <v/>
      </c>
      <c r="GO135" s="4" t="str">
        <f t="shared" si="114"/>
        <v/>
      </c>
      <c r="GP135" s="4" t="str">
        <f t="shared" si="114"/>
        <v/>
      </c>
      <c r="GQ135" s="4" t="str">
        <f t="shared" si="114"/>
        <v/>
      </c>
      <c r="GR135" s="4" t="str">
        <f t="shared" si="112"/>
        <v/>
      </c>
      <c r="GS135" s="4" t="str">
        <f t="shared" si="112"/>
        <v/>
      </c>
      <c r="GT135" s="4" t="str">
        <f t="shared" si="112"/>
        <v/>
      </c>
      <c r="GU135" s="4" t="str">
        <f t="shared" si="112"/>
        <v/>
      </c>
      <c r="GV135" s="4" t="str">
        <f t="shared" si="112"/>
        <v/>
      </c>
      <c r="GW135" s="4" t="str">
        <f t="shared" si="112"/>
        <v/>
      </c>
      <c r="GX135" s="4" t="str">
        <f t="shared" si="112"/>
        <v/>
      </c>
      <c r="GY135" s="4" t="str">
        <f t="shared" si="112"/>
        <v/>
      </c>
      <c r="GZ135" s="4" t="str">
        <f t="shared" si="112"/>
        <v/>
      </c>
      <c r="HA135" s="4" t="str">
        <f t="shared" si="110"/>
        <v/>
      </c>
      <c r="HB135" s="4" t="str">
        <f t="shared" si="110"/>
        <v/>
      </c>
      <c r="HC135" s="4" t="str">
        <f t="shared" si="110"/>
        <v/>
      </c>
      <c r="HD135" s="4" t="str">
        <f t="shared" si="11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1" customFormat="1" ht="15" hidden="1" customHeight="1">
      <c r="A136" s="60">
        <v>30700017</v>
      </c>
      <c r="B136" s="30" t="s">
        <v>228</v>
      </c>
      <c r="C136" s="30" t="s">
        <v>229</v>
      </c>
      <c r="D136" s="5"/>
      <c r="E136" s="22">
        <v>4.8</v>
      </c>
      <c r="F136" s="23">
        <f t="shared" si="141"/>
        <v>0</v>
      </c>
      <c r="G136" s="23"/>
      <c r="H136" s="23">
        <f t="shared" si="138"/>
        <v>0</v>
      </c>
      <c r="I136" s="23">
        <f t="shared" si="122"/>
        <v>0</v>
      </c>
      <c r="J136" s="23">
        <f t="shared" si="123"/>
        <v>0</v>
      </c>
      <c r="K136" s="23" t="str">
        <f t="shared" si="124"/>
        <v>0</v>
      </c>
      <c r="L136" s="23" t="str">
        <f t="shared" si="125"/>
        <v>0</v>
      </c>
      <c r="M136" s="3">
        <v>0.2</v>
      </c>
      <c r="N136" s="23">
        <f t="shared" si="126"/>
        <v>0</v>
      </c>
      <c r="O136" s="23">
        <f t="shared" si="127"/>
        <v>0.2</v>
      </c>
      <c r="P136" s="23" t="str">
        <f t="shared" si="128"/>
        <v/>
      </c>
      <c r="Q136" s="7">
        <v>0.1</v>
      </c>
      <c r="R136" s="6">
        <f t="shared" si="142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3"/>
        <v/>
      </c>
      <c r="CD136" s="4" t="str">
        <f t="shared" si="113"/>
        <v/>
      </c>
      <c r="CE136" s="4" t="str">
        <f t="shared" si="113"/>
        <v/>
      </c>
      <c r="CF136" s="4" t="str">
        <f t="shared" si="113"/>
        <v/>
      </c>
      <c r="CG136" s="4" t="str">
        <f t="shared" si="113"/>
        <v/>
      </c>
      <c r="CH136" s="4" t="str">
        <f t="shared" si="113"/>
        <v/>
      </c>
      <c r="CI136" s="4" t="str">
        <f t="shared" si="113"/>
        <v/>
      </c>
      <c r="CJ136" s="4" t="str">
        <f t="shared" si="113"/>
        <v/>
      </c>
      <c r="CK136" s="4" t="str">
        <f t="shared" si="113"/>
        <v/>
      </c>
      <c r="CL136" s="4" t="str">
        <f t="shared" si="113"/>
        <v/>
      </c>
      <c r="CM136" s="4" t="str">
        <f t="shared" si="113"/>
        <v/>
      </c>
      <c r="CN136" s="4" t="str">
        <f t="shared" si="111"/>
        <v/>
      </c>
      <c r="CO136" s="4" t="str">
        <f t="shared" si="111"/>
        <v/>
      </c>
      <c r="CP136" s="4" t="str">
        <f t="shared" si="111"/>
        <v/>
      </c>
      <c r="CQ136" s="4" t="str">
        <f t="shared" si="111"/>
        <v/>
      </c>
      <c r="CR136" s="4" t="str">
        <f t="shared" si="111"/>
        <v/>
      </c>
      <c r="CS136" s="4" t="str">
        <f t="shared" si="111"/>
        <v/>
      </c>
      <c r="CT136" s="4" t="str">
        <f t="shared" si="111"/>
        <v/>
      </c>
      <c r="CU136" s="4" t="str">
        <f t="shared" si="111"/>
        <v/>
      </c>
      <c r="CV136" s="4" t="str">
        <f t="shared" si="111"/>
        <v/>
      </c>
      <c r="CW136" s="4" t="str">
        <f t="shared" si="108"/>
        <v/>
      </c>
      <c r="CX136" s="4" t="str">
        <f t="shared" si="108"/>
        <v/>
      </c>
      <c r="CY136" s="4" t="str">
        <f t="shared" si="108"/>
        <v/>
      </c>
      <c r="CZ136" s="4" t="str">
        <f t="shared" si="108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1">
        <v>30700017</v>
      </c>
      <c r="DF136" s="30" t="s">
        <v>228</v>
      </c>
      <c r="DG136" s="30" t="s">
        <v>229</v>
      </c>
      <c r="DH136" s="5">
        <f t="shared" si="139"/>
        <v>0</v>
      </c>
      <c r="DI136" s="24">
        <v>4.8</v>
      </c>
      <c r="DJ136" s="23">
        <f t="shared" si="129"/>
        <v>0</v>
      </c>
      <c r="DK136" s="23">
        <f t="shared" si="140"/>
        <v>0</v>
      </c>
      <c r="DL136" s="23">
        <f t="shared" si="130"/>
        <v>0</v>
      </c>
      <c r="DM136" s="23">
        <f t="shared" si="131"/>
        <v>0</v>
      </c>
      <c r="DN136" s="23">
        <f t="shared" si="132"/>
        <v>0</v>
      </c>
      <c r="DO136" s="23" t="str">
        <f t="shared" si="133"/>
        <v/>
      </c>
      <c r="DP136" s="23" t="str">
        <f t="shared" si="134"/>
        <v/>
      </c>
      <c r="DQ136" s="3">
        <v>0.2</v>
      </c>
      <c r="DR136" s="23">
        <f t="shared" si="135"/>
        <v>0</v>
      </c>
      <c r="DS136" s="23" t="str">
        <f t="shared" si="136"/>
        <v/>
      </c>
      <c r="DT136" s="23" t="str">
        <f t="shared" si="137"/>
        <v/>
      </c>
      <c r="DU136" s="7">
        <v>0.1</v>
      </c>
      <c r="DV136" s="6">
        <f t="shared" si="143"/>
        <v>0</v>
      </c>
      <c r="DW136" s="5">
        <f t="shared" si="117"/>
        <v>0</v>
      </c>
      <c r="DX136" s="5">
        <f t="shared" si="117"/>
        <v>0</v>
      </c>
      <c r="DY136" s="5">
        <f t="shared" si="117"/>
        <v>0</v>
      </c>
      <c r="DZ136" s="5">
        <f t="shared" si="117"/>
        <v>0</v>
      </c>
      <c r="EA136" s="5">
        <f t="shared" si="117"/>
        <v>0</v>
      </c>
      <c r="EB136" s="5">
        <f t="shared" si="116"/>
        <v>0</v>
      </c>
      <c r="EC136" s="5">
        <f t="shared" si="116"/>
        <v>0</v>
      </c>
      <c r="ED136" s="5">
        <f t="shared" si="116"/>
        <v>0</v>
      </c>
      <c r="EE136" s="5">
        <f t="shared" si="116"/>
        <v>0</v>
      </c>
      <c r="EF136" s="54">
        <f t="shared" si="116"/>
        <v>0</v>
      </c>
      <c r="EG136" s="54">
        <f t="shared" si="116"/>
        <v>0</v>
      </c>
      <c r="EH136" s="54">
        <f t="shared" si="116"/>
        <v>0</v>
      </c>
      <c r="EI136" s="54">
        <f t="shared" si="116"/>
        <v>0</v>
      </c>
      <c r="EJ136" s="54">
        <f t="shared" si="116"/>
        <v>0</v>
      </c>
      <c r="EK136" s="54">
        <f t="shared" si="116"/>
        <v>0</v>
      </c>
      <c r="EL136" s="54">
        <f t="shared" si="116"/>
        <v>0</v>
      </c>
      <c r="EM136" s="54">
        <f t="shared" si="116"/>
        <v>0</v>
      </c>
      <c r="EN136" s="54">
        <f t="shared" si="116"/>
        <v>0</v>
      </c>
      <c r="EO136" s="54">
        <f t="shared" si="116"/>
        <v>0</v>
      </c>
      <c r="EP136" s="54">
        <f t="shared" si="116"/>
        <v>0</v>
      </c>
      <c r="EQ136" s="54">
        <f t="shared" si="116"/>
        <v>0</v>
      </c>
      <c r="ER136" s="54">
        <f t="shared" si="118"/>
        <v>0</v>
      </c>
      <c r="ES136" s="54">
        <f t="shared" si="118"/>
        <v>0</v>
      </c>
      <c r="ET136" s="54">
        <f t="shared" si="118"/>
        <v>0</v>
      </c>
      <c r="EU136" s="54">
        <f t="shared" si="118"/>
        <v>0</v>
      </c>
      <c r="EV136" s="54">
        <f t="shared" si="118"/>
        <v>0</v>
      </c>
      <c r="EW136" s="54">
        <f t="shared" si="118"/>
        <v>0</v>
      </c>
      <c r="EX136" s="54">
        <f t="shared" si="118"/>
        <v>0</v>
      </c>
      <c r="EY136" s="54">
        <f t="shared" si="118"/>
        <v>0</v>
      </c>
      <c r="EZ136" s="54">
        <f t="shared" si="118"/>
        <v>0</v>
      </c>
      <c r="FA136" s="54">
        <f t="shared" si="118"/>
        <v>0</v>
      </c>
      <c r="FB136" s="54">
        <f t="shared" si="118"/>
        <v>0</v>
      </c>
      <c r="FC136" s="54">
        <f t="shared" si="118"/>
        <v>0</v>
      </c>
      <c r="FD136" s="54">
        <f t="shared" si="115"/>
        <v>0</v>
      </c>
      <c r="FE136" s="54">
        <f t="shared" si="115"/>
        <v>0</v>
      </c>
      <c r="FF136" s="54">
        <f t="shared" si="115"/>
        <v>0</v>
      </c>
      <c r="FG136" s="54">
        <f t="shared" si="115"/>
        <v>0</v>
      </c>
      <c r="FH136" s="54">
        <f t="shared" si="115"/>
        <v>0</v>
      </c>
      <c r="FI136" s="54">
        <f t="shared" si="115"/>
        <v>0</v>
      </c>
      <c r="FJ136" s="54">
        <f t="shared" si="115"/>
        <v>0</v>
      </c>
      <c r="FK136" s="54">
        <f t="shared" si="119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02"/>
        <v>0</v>
      </c>
      <c r="FP136" s="54">
        <f t="shared" si="102"/>
        <v>0</v>
      </c>
      <c r="FQ136" s="54">
        <f t="shared" si="102"/>
        <v>0</v>
      </c>
      <c r="FR136" s="54">
        <f t="shared" si="102"/>
        <v>0</v>
      </c>
      <c r="FS136" s="54">
        <f t="shared" si="102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>
        <f t="shared" si="121"/>
        <v>0</v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4"/>
        <v/>
      </c>
      <c r="GH136" s="4" t="str">
        <f t="shared" si="114"/>
        <v/>
      </c>
      <c r="GI136" s="4" t="str">
        <f t="shared" si="114"/>
        <v/>
      </c>
      <c r="GJ136" s="4" t="str">
        <f t="shared" si="114"/>
        <v/>
      </c>
      <c r="GK136" s="4" t="str">
        <f t="shared" si="114"/>
        <v/>
      </c>
      <c r="GL136" s="4" t="str">
        <f t="shared" si="114"/>
        <v/>
      </c>
      <c r="GM136" s="4" t="str">
        <f t="shared" si="114"/>
        <v/>
      </c>
      <c r="GN136" s="4" t="str">
        <f t="shared" si="114"/>
        <v/>
      </c>
      <c r="GO136" s="4" t="str">
        <f t="shared" si="114"/>
        <v/>
      </c>
      <c r="GP136" s="4" t="str">
        <f t="shared" si="114"/>
        <v/>
      </c>
      <c r="GQ136" s="4" t="str">
        <f t="shared" si="114"/>
        <v/>
      </c>
      <c r="GR136" s="4" t="str">
        <f t="shared" si="112"/>
        <v/>
      </c>
      <c r="GS136" s="4" t="str">
        <f t="shared" si="112"/>
        <v/>
      </c>
      <c r="GT136" s="4" t="str">
        <f t="shared" si="112"/>
        <v/>
      </c>
      <c r="GU136" s="4" t="str">
        <f t="shared" si="112"/>
        <v/>
      </c>
      <c r="GV136" s="4" t="str">
        <f t="shared" si="112"/>
        <v/>
      </c>
      <c r="GW136" s="4" t="str">
        <f t="shared" si="112"/>
        <v/>
      </c>
      <c r="GX136" s="4" t="str">
        <f t="shared" si="112"/>
        <v/>
      </c>
      <c r="GY136" s="4" t="str">
        <f t="shared" si="112"/>
        <v/>
      </c>
      <c r="GZ136" s="4" t="str">
        <f t="shared" si="112"/>
        <v/>
      </c>
      <c r="HA136" s="4" t="str">
        <f t="shared" si="110"/>
        <v/>
      </c>
      <c r="HB136" s="4" t="str">
        <f t="shared" si="110"/>
        <v/>
      </c>
      <c r="HC136" s="4" t="str">
        <f t="shared" si="110"/>
        <v/>
      </c>
      <c r="HD136" s="4" t="str">
        <f t="shared" si="11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1" customFormat="1" ht="15" hidden="1" customHeight="1">
      <c r="A137" s="60">
        <v>30700016</v>
      </c>
      <c r="B137" s="30" t="s">
        <v>230</v>
      </c>
      <c r="C137" s="30" t="s">
        <v>231</v>
      </c>
      <c r="D137" s="5"/>
      <c r="E137" s="22">
        <v>7.69</v>
      </c>
      <c r="F137" s="23">
        <f t="shared" si="141"/>
        <v>0</v>
      </c>
      <c r="G137" s="23"/>
      <c r="H137" s="23">
        <f t="shared" si="138"/>
        <v>0</v>
      </c>
      <c r="I137" s="23">
        <f t="shared" si="122"/>
        <v>0</v>
      </c>
      <c r="J137" s="23">
        <f t="shared" si="123"/>
        <v>0</v>
      </c>
      <c r="K137" s="23" t="str">
        <f t="shared" si="124"/>
        <v>0</v>
      </c>
      <c r="L137" s="23" t="str">
        <f t="shared" si="125"/>
        <v>0</v>
      </c>
      <c r="M137" s="3">
        <v>0.2</v>
      </c>
      <c r="N137" s="23">
        <f t="shared" si="126"/>
        <v>0</v>
      </c>
      <c r="O137" s="23">
        <f t="shared" si="127"/>
        <v>0.2</v>
      </c>
      <c r="P137" s="23" t="str">
        <f t="shared" si="128"/>
        <v/>
      </c>
      <c r="Q137" s="7">
        <v>0.1</v>
      </c>
      <c r="R137" s="6">
        <f t="shared" si="142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3"/>
        <v/>
      </c>
      <c r="CD137" s="4" t="str">
        <f t="shared" si="113"/>
        <v/>
      </c>
      <c r="CE137" s="4" t="str">
        <f t="shared" si="113"/>
        <v/>
      </c>
      <c r="CF137" s="4" t="str">
        <f t="shared" si="113"/>
        <v/>
      </c>
      <c r="CG137" s="4" t="str">
        <f t="shared" si="113"/>
        <v/>
      </c>
      <c r="CH137" s="4" t="str">
        <f t="shared" si="113"/>
        <v/>
      </c>
      <c r="CI137" s="4" t="str">
        <f t="shared" si="113"/>
        <v/>
      </c>
      <c r="CJ137" s="4" t="str">
        <f t="shared" si="113"/>
        <v/>
      </c>
      <c r="CK137" s="4" t="str">
        <f t="shared" si="113"/>
        <v/>
      </c>
      <c r="CL137" s="4" t="str">
        <f t="shared" si="113"/>
        <v/>
      </c>
      <c r="CM137" s="4" t="str">
        <f t="shared" si="113"/>
        <v/>
      </c>
      <c r="CN137" s="4" t="str">
        <f t="shared" si="111"/>
        <v/>
      </c>
      <c r="CO137" s="4" t="str">
        <f t="shared" si="111"/>
        <v/>
      </c>
      <c r="CP137" s="4" t="str">
        <f t="shared" si="111"/>
        <v/>
      </c>
      <c r="CQ137" s="4" t="str">
        <f t="shared" si="111"/>
        <v/>
      </c>
      <c r="CR137" s="4" t="str">
        <f t="shared" si="111"/>
        <v/>
      </c>
      <c r="CS137" s="4" t="str">
        <f t="shared" si="111"/>
        <v/>
      </c>
      <c r="CT137" s="4" t="str">
        <f t="shared" si="111"/>
        <v/>
      </c>
      <c r="CU137" s="4" t="str">
        <f t="shared" si="111"/>
        <v/>
      </c>
      <c r="CV137" s="4" t="str">
        <f t="shared" si="111"/>
        <v/>
      </c>
      <c r="CW137" s="4" t="str">
        <f t="shared" si="108"/>
        <v/>
      </c>
      <c r="CX137" s="4" t="str">
        <f t="shared" si="108"/>
        <v/>
      </c>
      <c r="CY137" s="4" t="str">
        <f t="shared" si="108"/>
        <v/>
      </c>
      <c r="CZ137" s="4" t="str">
        <f t="shared" si="108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1">
        <v>30700016</v>
      </c>
      <c r="DF137" s="30" t="s">
        <v>230</v>
      </c>
      <c r="DG137" s="30" t="s">
        <v>231</v>
      </c>
      <c r="DH137" s="5">
        <f t="shared" si="139"/>
        <v>0</v>
      </c>
      <c r="DI137" s="24">
        <v>7.69</v>
      </c>
      <c r="DJ137" s="23">
        <f t="shared" si="129"/>
        <v>0</v>
      </c>
      <c r="DK137" s="23">
        <f t="shared" si="140"/>
        <v>0</v>
      </c>
      <c r="DL137" s="23">
        <f t="shared" si="130"/>
        <v>0</v>
      </c>
      <c r="DM137" s="23">
        <f t="shared" si="131"/>
        <v>0</v>
      </c>
      <c r="DN137" s="23">
        <f t="shared" si="132"/>
        <v>0</v>
      </c>
      <c r="DO137" s="23" t="str">
        <f t="shared" si="133"/>
        <v/>
      </c>
      <c r="DP137" s="23" t="str">
        <f t="shared" si="134"/>
        <v/>
      </c>
      <c r="DQ137" s="3">
        <v>0.2</v>
      </c>
      <c r="DR137" s="23">
        <f t="shared" si="135"/>
        <v>0</v>
      </c>
      <c r="DS137" s="23" t="str">
        <f t="shared" si="136"/>
        <v/>
      </c>
      <c r="DT137" s="23" t="str">
        <f t="shared" si="137"/>
        <v/>
      </c>
      <c r="DU137" s="7">
        <v>0.1</v>
      </c>
      <c r="DV137" s="6">
        <f t="shared" si="143"/>
        <v>0</v>
      </c>
      <c r="DW137" s="5">
        <f t="shared" si="117"/>
        <v>0</v>
      </c>
      <c r="DX137" s="5">
        <f t="shared" si="117"/>
        <v>0</v>
      </c>
      <c r="DY137" s="5">
        <f t="shared" si="117"/>
        <v>0</v>
      </c>
      <c r="DZ137" s="5">
        <f t="shared" si="117"/>
        <v>0</v>
      </c>
      <c r="EA137" s="5">
        <f t="shared" si="117"/>
        <v>0</v>
      </c>
      <c r="EB137" s="5">
        <f t="shared" si="116"/>
        <v>0</v>
      </c>
      <c r="EC137" s="5">
        <f t="shared" si="116"/>
        <v>0</v>
      </c>
      <c r="ED137" s="5">
        <f t="shared" si="116"/>
        <v>0</v>
      </c>
      <c r="EE137" s="5">
        <f t="shared" si="116"/>
        <v>0</v>
      </c>
      <c r="EF137" s="54">
        <f t="shared" si="116"/>
        <v>0</v>
      </c>
      <c r="EG137" s="54">
        <f t="shared" si="116"/>
        <v>0</v>
      </c>
      <c r="EH137" s="54">
        <f t="shared" si="116"/>
        <v>0</v>
      </c>
      <c r="EI137" s="54">
        <f t="shared" ref="EI137:EX200" si="144">AE137+AE288</f>
        <v>0</v>
      </c>
      <c r="EJ137" s="54">
        <f t="shared" si="144"/>
        <v>0</v>
      </c>
      <c r="EK137" s="54">
        <f t="shared" si="144"/>
        <v>0</v>
      </c>
      <c r="EL137" s="54">
        <f t="shared" si="144"/>
        <v>0</v>
      </c>
      <c r="EM137" s="54">
        <f t="shared" si="144"/>
        <v>0</v>
      </c>
      <c r="EN137" s="54">
        <f t="shared" si="144"/>
        <v>0</v>
      </c>
      <c r="EO137" s="54">
        <f t="shared" si="144"/>
        <v>0</v>
      </c>
      <c r="EP137" s="54">
        <f t="shared" si="144"/>
        <v>0</v>
      </c>
      <c r="EQ137" s="54">
        <f t="shared" si="144"/>
        <v>0</v>
      </c>
      <c r="ER137" s="54">
        <f t="shared" si="144"/>
        <v>0</v>
      </c>
      <c r="ES137" s="54">
        <f t="shared" si="144"/>
        <v>0</v>
      </c>
      <c r="ET137" s="54">
        <f t="shared" si="144"/>
        <v>0</v>
      </c>
      <c r="EU137" s="54">
        <f t="shared" si="144"/>
        <v>0</v>
      </c>
      <c r="EV137" s="54">
        <f t="shared" si="144"/>
        <v>0</v>
      </c>
      <c r="EW137" s="54">
        <f t="shared" si="144"/>
        <v>0</v>
      </c>
      <c r="EX137" s="54">
        <f t="shared" si="144"/>
        <v>0</v>
      </c>
      <c r="EY137" s="54">
        <f t="shared" si="118"/>
        <v>0</v>
      </c>
      <c r="EZ137" s="54">
        <f t="shared" si="118"/>
        <v>0</v>
      </c>
      <c r="FA137" s="54">
        <f t="shared" si="118"/>
        <v>0</v>
      </c>
      <c r="FB137" s="54">
        <f t="shared" si="118"/>
        <v>0</v>
      </c>
      <c r="FC137" s="54">
        <f t="shared" si="118"/>
        <v>0</v>
      </c>
      <c r="FD137" s="54">
        <f t="shared" si="115"/>
        <v>0</v>
      </c>
      <c r="FE137" s="54">
        <f t="shared" si="115"/>
        <v>0</v>
      </c>
      <c r="FF137" s="54">
        <f t="shared" si="115"/>
        <v>0</v>
      </c>
      <c r="FG137" s="54">
        <f t="shared" si="115"/>
        <v>0</v>
      </c>
      <c r="FH137" s="54">
        <f t="shared" si="115"/>
        <v>0</v>
      </c>
      <c r="FI137" s="54">
        <f t="shared" si="115"/>
        <v>0</v>
      </c>
      <c r="FJ137" s="54">
        <f t="shared" si="115"/>
        <v>0</v>
      </c>
      <c r="FK137" s="54">
        <f t="shared" si="119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02"/>
        <v>0</v>
      </c>
      <c r="FP137" s="54">
        <f t="shared" si="102"/>
        <v>0</v>
      </c>
      <c r="FQ137" s="54">
        <f t="shared" si="102"/>
        <v>0</v>
      </c>
      <c r="FR137" s="54">
        <f t="shared" si="102"/>
        <v>0</v>
      </c>
      <c r="FS137" s="54">
        <f t="shared" si="102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>
        <f t="shared" si="121"/>
        <v>0</v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4"/>
        <v/>
      </c>
      <c r="GH137" s="4" t="str">
        <f t="shared" si="114"/>
        <v/>
      </c>
      <c r="GI137" s="4" t="str">
        <f t="shared" si="114"/>
        <v/>
      </c>
      <c r="GJ137" s="4" t="str">
        <f t="shared" si="114"/>
        <v/>
      </c>
      <c r="GK137" s="4" t="str">
        <f t="shared" si="114"/>
        <v/>
      </c>
      <c r="GL137" s="4" t="str">
        <f t="shared" si="114"/>
        <v/>
      </c>
      <c r="GM137" s="4" t="str">
        <f t="shared" si="114"/>
        <v/>
      </c>
      <c r="GN137" s="4" t="str">
        <f t="shared" si="114"/>
        <v/>
      </c>
      <c r="GO137" s="4" t="str">
        <f t="shared" si="114"/>
        <v/>
      </c>
      <c r="GP137" s="4" t="str">
        <f t="shared" si="114"/>
        <v/>
      </c>
      <c r="GQ137" s="4" t="str">
        <f t="shared" si="114"/>
        <v/>
      </c>
      <c r="GR137" s="4" t="str">
        <f t="shared" si="112"/>
        <v/>
      </c>
      <c r="GS137" s="4" t="str">
        <f t="shared" si="112"/>
        <v/>
      </c>
      <c r="GT137" s="4" t="str">
        <f t="shared" si="112"/>
        <v/>
      </c>
      <c r="GU137" s="4" t="str">
        <f t="shared" si="112"/>
        <v/>
      </c>
      <c r="GV137" s="4" t="str">
        <f t="shared" si="112"/>
        <v/>
      </c>
      <c r="GW137" s="4" t="str">
        <f t="shared" si="112"/>
        <v/>
      </c>
      <c r="GX137" s="4" t="str">
        <f t="shared" si="112"/>
        <v/>
      </c>
      <c r="GY137" s="4" t="str">
        <f t="shared" si="112"/>
        <v/>
      </c>
      <c r="GZ137" s="4" t="str">
        <f t="shared" si="112"/>
        <v/>
      </c>
      <c r="HA137" s="4" t="str">
        <f t="shared" si="110"/>
        <v/>
      </c>
      <c r="HB137" s="4" t="str">
        <f t="shared" si="110"/>
        <v/>
      </c>
      <c r="HC137" s="4" t="str">
        <f t="shared" si="110"/>
        <v/>
      </c>
      <c r="HD137" s="4" t="str">
        <f t="shared" si="11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1" customFormat="1" ht="15" hidden="1" customHeight="1">
      <c r="A138" s="60">
        <v>30700014</v>
      </c>
      <c r="B138" s="30" t="s">
        <v>232</v>
      </c>
      <c r="C138" s="30" t="s">
        <v>233</v>
      </c>
      <c r="D138" s="5"/>
      <c r="E138" s="22">
        <v>6.4</v>
      </c>
      <c r="F138" s="23">
        <f t="shared" si="141"/>
        <v>0</v>
      </c>
      <c r="G138" s="23"/>
      <c r="H138" s="23">
        <f t="shared" si="138"/>
        <v>0</v>
      </c>
      <c r="I138" s="23">
        <f t="shared" si="122"/>
        <v>0</v>
      </c>
      <c r="J138" s="23">
        <f t="shared" si="123"/>
        <v>0</v>
      </c>
      <c r="K138" s="23" t="str">
        <f t="shared" si="124"/>
        <v>0</v>
      </c>
      <c r="L138" s="23" t="str">
        <f t="shared" si="125"/>
        <v>0</v>
      </c>
      <c r="M138" s="3">
        <v>0.2</v>
      </c>
      <c r="N138" s="23">
        <f t="shared" si="126"/>
        <v>0</v>
      </c>
      <c r="O138" s="23">
        <f t="shared" si="127"/>
        <v>0.2</v>
      </c>
      <c r="P138" s="23" t="str">
        <f t="shared" si="128"/>
        <v/>
      </c>
      <c r="Q138" s="7">
        <v>0.1</v>
      </c>
      <c r="R138" s="6">
        <f t="shared" si="142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3"/>
        <v/>
      </c>
      <c r="CD138" s="4" t="str">
        <f t="shared" si="113"/>
        <v/>
      </c>
      <c r="CE138" s="4" t="str">
        <f t="shared" si="113"/>
        <v/>
      </c>
      <c r="CF138" s="4" t="str">
        <f t="shared" si="113"/>
        <v/>
      </c>
      <c r="CG138" s="4" t="str">
        <f t="shared" si="113"/>
        <v/>
      </c>
      <c r="CH138" s="4" t="str">
        <f t="shared" si="113"/>
        <v/>
      </c>
      <c r="CI138" s="4" t="str">
        <f t="shared" si="113"/>
        <v/>
      </c>
      <c r="CJ138" s="4" t="str">
        <f t="shared" si="113"/>
        <v/>
      </c>
      <c r="CK138" s="4" t="str">
        <f t="shared" si="113"/>
        <v/>
      </c>
      <c r="CL138" s="4" t="str">
        <f t="shared" ref="CG138:CV201" si="145">IF(ISERROR(AX138/AF138*100),"",(AX138/AF138*100))</f>
        <v/>
      </c>
      <c r="CM138" s="4" t="str">
        <f t="shared" si="145"/>
        <v/>
      </c>
      <c r="CN138" s="4" t="str">
        <f t="shared" si="111"/>
        <v/>
      </c>
      <c r="CO138" s="4" t="str">
        <f t="shared" si="111"/>
        <v/>
      </c>
      <c r="CP138" s="4" t="str">
        <f t="shared" si="111"/>
        <v/>
      </c>
      <c r="CQ138" s="4" t="str">
        <f t="shared" si="111"/>
        <v/>
      </c>
      <c r="CR138" s="4" t="str">
        <f t="shared" si="111"/>
        <v/>
      </c>
      <c r="CS138" s="4" t="str">
        <f t="shared" si="111"/>
        <v/>
      </c>
      <c r="CT138" s="4" t="str">
        <f t="shared" si="111"/>
        <v/>
      </c>
      <c r="CU138" s="4" t="str">
        <f t="shared" si="111"/>
        <v/>
      </c>
      <c r="CV138" s="4" t="str">
        <f t="shared" si="111"/>
        <v/>
      </c>
      <c r="CW138" s="4" t="str">
        <f t="shared" si="108"/>
        <v/>
      </c>
      <c r="CX138" s="4" t="str">
        <f t="shared" si="108"/>
        <v/>
      </c>
      <c r="CY138" s="4" t="str">
        <f t="shared" si="108"/>
        <v/>
      </c>
      <c r="CZ138" s="4" t="str">
        <f t="shared" si="108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1">
        <v>30700014</v>
      </c>
      <c r="DF138" s="30" t="s">
        <v>232</v>
      </c>
      <c r="DG138" s="30" t="s">
        <v>233</v>
      </c>
      <c r="DH138" s="5">
        <f t="shared" si="139"/>
        <v>0</v>
      </c>
      <c r="DI138" s="24">
        <v>6.4</v>
      </c>
      <c r="DJ138" s="23">
        <f t="shared" si="129"/>
        <v>0</v>
      </c>
      <c r="DK138" s="23">
        <f t="shared" si="140"/>
        <v>0</v>
      </c>
      <c r="DL138" s="23">
        <f t="shared" si="130"/>
        <v>0</v>
      </c>
      <c r="DM138" s="23">
        <f t="shared" si="131"/>
        <v>0</v>
      </c>
      <c r="DN138" s="23">
        <f t="shared" si="132"/>
        <v>0</v>
      </c>
      <c r="DO138" s="23" t="str">
        <f t="shared" si="133"/>
        <v/>
      </c>
      <c r="DP138" s="23" t="str">
        <f t="shared" si="134"/>
        <v/>
      </c>
      <c r="DQ138" s="3">
        <v>0.2</v>
      </c>
      <c r="DR138" s="23">
        <f t="shared" si="135"/>
        <v>0</v>
      </c>
      <c r="DS138" s="23" t="str">
        <f t="shared" si="136"/>
        <v/>
      </c>
      <c r="DT138" s="23" t="str">
        <f t="shared" si="137"/>
        <v/>
      </c>
      <c r="DU138" s="7">
        <v>0.1</v>
      </c>
      <c r="DV138" s="6">
        <f t="shared" si="143"/>
        <v>0</v>
      </c>
      <c r="DW138" s="5">
        <f t="shared" si="117"/>
        <v>0</v>
      </c>
      <c r="DX138" s="5">
        <f t="shared" si="117"/>
        <v>0</v>
      </c>
      <c r="DY138" s="5">
        <f t="shared" si="117"/>
        <v>0</v>
      </c>
      <c r="DZ138" s="5">
        <f t="shared" si="117"/>
        <v>0</v>
      </c>
      <c r="EA138" s="5">
        <f t="shared" si="117"/>
        <v>0</v>
      </c>
      <c r="EB138" s="5">
        <f t="shared" si="117"/>
        <v>0</v>
      </c>
      <c r="EC138" s="5">
        <f t="shared" si="117"/>
        <v>0</v>
      </c>
      <c r="ED138" s="5">
        <f t="shared" si="117"/>
        <v>0</v>
      </c>
      <c r="EE138" s="5">
        <f t="shared" si="117"/>
        <v>0</v>
      </c>
      <c r="EF138" s="54">
        <f t="shared" si="117"/>
        <v>0</v>
      </c>
      <c r="EG138" s="54">
        <f t="shared" si="117"/>
        <v>0</v>
      </c>
      <c r="EH138" s="54">
        <f t="shared" si="117"/>
        <v>0</v>
      </c>
      <c r="EI138" s="54">
        <f t="shared" si="117"/>
        <v>0</v>
      </c>
      <c r="EJ138" s="54">
        <f t="shared" si="117"/>
        <v>0</v>
      </c>
      <c r="EK138" s="54">
        <f t="shared" si="117"/>
        <v>0</v>
      </c>
      <c r="EL138" s="54">
        <f t="shared" si="117"/>
        <v>0</v>
      </c>
      <c r="EM138" s="54">
        <f t="shared" si="144"/>
        <v>0</v>
      </c>
      <c r="EN138" s="54">
        <f t="shared" si="144"/>
        <v>0</v>
      </c>
      <c r="EO138" s="54">
        <f t="shared" si="144"/>
        <v>0</v>
      </c>
      <c r="EP138" s="54">
        <f t="shared" si="144"/>
        <v>0</v>
      </c>
      <c r="EQ138" s="54">
        <f t="shared" si="144"/>
        <v>0</v>
      </c>
      <c r="ER138" s="54">
        <f t="shared" si="144"/>
        <v>0</v>
      </c>
      <c r="ES138" s="54">
        <f t="shared" si="144"/>
        <v>0</v>
      </c>
      <c r="ET138" s="54">
        <f t="shared" si="144"/>
        <v>0</v>
      </c>
      <c r="EU138" s="54">
        <f t="shared" si="144"/>
        <v>0</v>
      </c>
      <c r="EV138" s="54">
        <f t="shared" si="144"/>
        <v>0</v>
      </c>
      <c r="EW138" s="54">
        <f t="shared" si="144"/>
        <v>0</v>
      </c>
      <c r="EX138" s="54">
        <f t="shared" si="144"/>
        <v>0</v>
      </c>
      <c r="EY138" s="54">
        <f t="shared" si="118"/>
        <v>0</v>
      </c>
      <c r="EZ138" s="54">
        <f t="shared" si="118"/>
        <v>0</v>
      </c>
      <c r="FA138" s="54">
        <f t="shared" si="118"/>
        <v>0</v>
      </c>
      <c r="FB138" s="54">
        <f t="shared" si="118"/>
        <v>0</v>
      </c>
      <c r="FC138" s="54">
        <f t="shared" si="118"/>
        <v>0</v>
      </c>
      <c r="FD138" s="54">
        <f t="shared" si="115"/>
        <v>0</v>
      </c>
      <c r="FE138" s="54">
        <f t="shared" si="115"/>
        <v>0</v>
      </c>
      <c r="FF138" s="54">
        <f t="shared" si="115"/>
        <v>0</v>
      </c>
      <c r="FG138" s="54">
        <f t="shared" si="115"/>
        <v>0</v>
      </c>
      <c r="FH138" s="54">
        <f t="shared" si="115"/>
        <v>0</v>
      </c>
      <c r="FI138" s="54">
        <f t="shared" si="115"/>
        <v>0</v>
      </c>
      <c r="FJ138" s="54">
        <f t="shared" si="115"/>
        <v>0</v>
      </c>
      <c r="FK138" s="54">
        <f t="shared" si="119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02"/>
        <v>0</v>
      </c>
      <c r="FP138" s="54">
        <f t="shared" si="102"/>
        <v>0</v>
      </c>
      <c r="FQ138" s="54">
        <f t="shared" si="102"/>
        <v>0</v>
      </c>
      <c r="FR138" s="54">
        <f t="shared" si="102"/>
        <v>0</v>
      </c>
      <c r="FS138" s="54">
        <f t="shared" si="102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>
        <f t="shared" si="121"/>
        <v>0</v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4"/>
        <v/>
      </c>
      <c r="GH138" s="4" t="str">
        <f t="shared" si="114"/>
        <v/>
      </c>
      <c r="GI138" s="4" t="str">
        <f t="shared" si="114"/>
        <v/>
      </c>
      <c r="GJ138" s="4" t="str">
        <f t="shared" si="114"/>
        <v/>
      </c>
      <c r="GK138" s="4" t="str">
        <f t="shared" si="114"/>
        <v/>
      </c>
      <c r="GL138" s="4" t="str">
        <f t="shared" si="114"/>
        <v/>
      </c>
      <c r="GM138" s="4" t="str">
        <f t="shared" si="114"/>
        <v/>
      </c>
      <c r="GN138" s="4" t="str">
        <f t="shared" si="114"/>
        <v/>
      </c>
      <c r="GO138" s="4" t="str">
        <f t="shared" si="114"/>
        <v/>
      </c>
      <c r="GP138" s="4" t="str">
        <f t="shared" ref="GK138:GZ201" si="146">IF(ISERROR(FB138/EJ138*100),"",(FB138/EJ138*100))</f>
        <v/>
      </c>
      <c r="GQ138" s="4" t="str">
        <f t="shared" si="146"/>
        <v/>
      </c>
      <c r="GR138" s="4" t="str">
        <f t="shared" si="112"/>
        <v/>
      </c>
      <c r="GS138" s="4" t="str">
        <f t="shared" si="112"/>
        <v/>
      </c>
      <c r="GT138" s="4" t="str">
        <f t="shared" si="112"/>
        <v/>
      </c>
      <c r="GU138" s="4" t="str">
        <f t="shared" si="112"/>
        <v/>
      </c>
      <c r="GV138" s="4" t="str">
        <f t="shared" si="112"/>
        <v/>
      </c>
      <c r="GW138" s="4" t="str">
        <f t="shared" si="112"/>
        <v/>
      </c>
      <c r="GX138" s="4" t="str">
        <f t="shared" si="112"/>
        <v/>
      </c>
      <c r="GY138" s="4" t="str">
        <f t="shared" si="112"/>
        <v/>
      </c>
      <c r="GZ138" s="4" t="str">
        <f t="shared" si="112"/>
        <v/>
      </c>
      <c r="HA138" s="4" t="str">
        <f t="shared" si="110"/>
        <v/>
      </c>
      <c r="HB138" s="4" t="str">
        <f t="shared" si="110"/>
        <v/>
      </c>
      <c r="HC138" s="4" t="str">
        <f t="shared" si="110"/>
        <v/>
      </c>
      <c r="HD138" s="4" t="str">
        <f t="shared" si="11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1" customFormat="1" ht="15" hidden="1" customHeight="1">
      <c r="A139" s="60">
        <v>30700013</v>
      </c>
      <c r="B139" s="30" t="s">
        <v>234</v>
      </c>
      <c r="C139" s="30" t="s">
        <v>235</v>
      </c>
      <c r="D139" s="5"/>
      <c r="E139" s="22">
        <v>3.5</v>
      </c>
      <c r="F139" s="23">
        <f t="shared" si="141"/>
        <v>0</v>
      </c>
      <c r="G139" s="23"/>
      <c r="H139" s="23">
        <f t="shared" si="138"/>
        <v>0</v>
      </c>
      <c r="I139" s="23">
        <f t="shared" si="122"/>
        <v>0</v>
      </c>
      <c r="J139" s="23">
        <f t="shared" si="123"/>
        <v>0</v>
      </c>
      <c r="K139" s="23" t="str">
        <f t="shared" si="124"/>
        <v>0</v>
      </c>
      <c r="L139" s="23" t="str">
        <f t="shared" si="125"/>
        <v>0</v>
      </c>
      <c r="M139" s="3">
        <v>0.2</v>
      </c>
      <c r="N139" s="23">
        <f t="shared" si="126"/>
        <v>0</v>
      </c>
      <c r="O139" s="23">
        <f t="shared" si="127"/>
        <v>0.2</v>
      </c>
      <c r="P139" s="23" t="str">
        <f t="shared" si="128"/>
        <v/>
      </c>
      <c r="Q139" s="7">
        <v>0.1</v>
      </c>
      <c r="R139" s="6">
        <f t="shared" si="142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47">IF(ISERROR(AR139/Z139*100),"",(AR139/Z139*100))</f>
        <v/>
      </c>
      <c r="CG139" s="4" t="str">
        <f t="shared" si="145"/>
        <v/>
      </c>
      <c r="CH139" s="4" t="str">
        <f t="shared" si="145"/>
        <v/>
      </c>
      <c r="CI139" s="4" t="str">
        <f t="shared" si="145"/>
        <v/>
      </c>
      <c r="CJ139" s="4" t="str">
        <f t="shared" si="145"/>
        <v/>
      </c>
      <c r="CK139" s="4" t="str">
        <f t="shared" si="145"/>
        <v/>
      </c>
      <c r="CL139" s="4" t="str">
        <f t="shared" si="145"/>
        <v/>
      </c>
      <c r="CM139" s="4" t="str">
        <f t="shared" si="145"/>
        <v/>
      </c>
      <c r="CN139" s="4" t="str">
        <f t="shared" si="145"/>
        <v/>
      </c>
      <c r="CO139" s="4" t="str">
        <f t="shared" si="145"/>
        <v/>
      </c>
      <c r="CP139" s="4" t="str">
        <f t="shared" si="145"/>
        <v/>
      </c>
      <c r="CQ139" s="4" t="str">
        <f t="shared" si="145"/>
        <v/>
      </c>
      <c r="CR139" s="4" t="str">
        <f t="shared" si="145"/>
        <v/>
      </c>
      <c r="CS139" s="4" t="str">
        <f t="shared" si="145"/>
        <v/>
      </c>
      <c r="CT139" s="4" t="str">
        <f t="shared" si="145"/>
        <v/>
      </c>
      <c r="CU139" s="4" t="str">
        <f t="shared" si="145"/>
        <v/>
      </c>
      <c r="CV139" s="4" t="str">
        <f t="shared" si="145"/>
        <v/>
      </c>
      <c r="CW139" s="4" t="str">
        <f t="shared" si="108"/>
        <v/>
      </c>
      <c r="CX139" s="4" t="str">
        <f t="shared" si="108"/>
        <v/>
      </c>
      <c r="CY139" s="4" t="str">
        <f t="shared" si="108"/>
        <v/>
      </c>
      <c r="CZ139" s="4" t="str">
        <f t="shared" si="108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1">
        <v>30700013</v>
      </c>
      <c r="DF139" s="30" t="s">
        <v>234</v>
      </c>
      <c r="DG139" s="30" t="s">
        <v>235</v>
      </c>
      <c r="DH139" s="5">
        <f t="shared" si="139"/>
        <v>0</v>
      </c>
      <c r="DI139" s="24">
        <v>3.5</v>
      </c>
      <c r="DJ139" s="23">
        <f t="shared" si="129"/>
        <v>0</v>
      </c>
      <c r="DK139" s="23">
        <f t="shared" si="140"/>
        <v>0</v>
      </c>
      <c r="DL139" s="23">
        <f t="shared" si="130"/>
        <v>0</v>
      </c>
      <c r="DM139" s="23">
        <f t="shared" si="131"/>
        <v>0</v>
      </c>
      <c r="DN139" s="23">
        <f t="shared" si="132"/>
        <v>0</v>
      </c>
      <c r="DO139" s="23" t="str">
        <f t="shared" si="133"/>
        <v/>
      </c>
      <c r="DP139" s="23" t="str">
        <f t="shared" si="134"/>
        <v/>
      </c>
      <c r="DQ139" s="3">
        <v>0.2</v>
      </c>
      <c r="DR139" s="23">
        <f t="shared" si="135"/>
        <v>0</v>
      </c>
      <c r="DS139" s="23" t="str">
        <f t="shared" si="136"/>
        <v/>
      </c>
      <c r="DT139" s="23" t="str">
        <f t="shared" si="137"/>
        <v/>
      </c>
      <c r="DU139" s="7">
        <v>0.1</v>
      </c>
      <c r="DV139" s="6">
        <f t="shared" si="143"/>
        <v>0</v>
      </c>
      <c r="DW139" s="5">
        <f t="shared" si="117"/>
        <v>0</v>
      </c>
      <c r="DX139" s="5">
        <f t="shared" si="117"/>
        <v>0</v>
      </c>
      <c r="DY139" s="5">
        <f t="shared" si="117"/>
        <v>0</v>
      </c>
      <c r="DZ139" s="5">
        <f t="shared" si="117"/>
        <v>0</v>
      </c>
      <c r="EA139" s="5">
        <f t="shared" si="117"/>
        <v>0</v>
      </c>
      <c r="EB139" s="5">
        <f t="shared" si="117"/>
        <v>0</v>
      </c>
      <c r="EC139" s="5">
        <f t="shared" si="117"/>
        <v>0</v>
      </c>
      <c r="ED139" s="5">
        <f t="shared" si="117"/>
        <v>0</v>
      </c>
      <c r="EE139" s="5">
        <f t="shared" si="117"/>
        <v>0</v>
      </c>
      <c r="EF139" s="54">
        <f t="shared" si="117"/>
        <v>0</v>
      </c>
      <c r="EG139" s="54">
        <f t="shared" si="117"/>
        <v>0</v>
      </c>
      <c r="EH139" s="54">
        <f t="shared" si="117"/>
        <v>0</v>
      </c>
      <c r="EI139" s="54">
        <f t="shared" si="117"/>
        <v>0</v>
      </c>
      <c r="EJ139" s="54">
        <f t="shared" si="117"/>
        <v>0</v>
      </c>
      <c r="EK139" s="54">
        <f t="shared" si="117"/>
        <v>0</v>
      </c>
      <c r="EL139" s="54">
        <f t="shared" si="117"/>
        <v>0</v>
      </c>
      <c r="EM139" s="54">
        <f t="shared" si="144"/>
        <v>0</v>
      </c>
      <c r="EN139" s="54">
        <f t="shared" si="144"/>
        <v>0</v>
      </c>
      <c r="EO139" s="54">
        <f t="shared" si="144"/>
        <v>0</v>
      </c>
      <c r="EP139" s="54">
        <f t="shared" si="144"/>
        <v>0</v>
      </c>
      <c r="EQ139" s="54">
        <f t="shared" si="144"/>
        <v>0</v>
      </c>
      <c r="ER139" s="54">
        <f t="shared" si="144"/>
        <v>0</v>
      </c>
      <c r="ES139" s="54">
        <f t="shared" si="144"/>
        <v>0</v>
      </c>
      <c r="ET139" s="54">
        <f t="shared" si="144"/>
        <v>0</v>
      </c>
      <c r="EU139" s="54">
        <f t="shared" si="144"/>
        <v>0</v>
      </c>
      <c r="EV139" s="54">
        <f t="shared" si="144"/>
        <v>0</v>
      </c>
      <c r="EW139" s="54">
        <f t="shared" si="144"/>
        <v>0</v>
      </c>
      <c r="EX139" s="54">
        <f t="shared" si="144"/>
        <v>0</v>
      </c>
      <c r="EY139" s="54">
        <f t="shared" si="118"/>
        <v>0</v>
      </c>
      <c r="EZ139" s="54">
        <f t="shared" si="118"/>
        <v>0</v>
      </c>
      <c r="FA139" s="54">
        <f t="shared" si="118"/>
        <v>0</v>
      </c>
      <c r="FB139" s="54">
        <f t="shared" si="118"/>
        <v>0</v>
      </c>
      <c r="FC139" s="54">
        <f t="shared" si="118"/>
        <v>0</v>
      </c>
      <c r="FD139" s="54">
        <f t="shared" si="115"/>
        <v>0</v>
      </c>
      <c r="FE139" s="54">
        <f t="shared" si="115"/>
        <v>0</v>
      </c>
      <c r="FF139" s="54">
        <f t="shared" si="115"/>
        <v>0</v>
      </c>
      <c r="FG139" s="54">
        <f t="shared" si="115"/>
        <v>0</v>
      </c>
      <c r="FH139" s="54">
        <f t="shared" si="115"/>
        <v>0</v>
      </c>
      <c r="FI139" s="54">
        <f t="shared" si="115"/>
        <v>0</v>
      </c>
      <c r="FJ139" s="54">
        <f t="shared" si="115"/>
        <v>0</v>
      </c>
      <c r="FK139" s="54">
        <f t="shared" si="119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02"/>
        <v>0</v>
      </c>
      <c r="FP139" s="54">
        <f t="shared" si="102"/>
        <v>0</v>
      </c>
      <c r="FQ139" s="54">
        <f t="shared" si="102"/>
        <v>0</v>
      </c>
      <c r="FR139" s="54">
        <f t="shared" si="102"/>
        <v>0</v>
      </c>
      <c r="FS139" s="54">
        <f t="shared" si="102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>
        <f t="shared" si="121"/>
        <v>0</v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48">IF(ISERROR(EV139/ED139*100),"",(EV139/ED139*100))</f>
        <v/>
      </c>
      <c r="GK139" s="4" t="str">
        <f t="shared" si="146"/>
        <v/>
      </c>
      <c r="GL139" s="4" t="str">
        <f t="shared" si="146"/>
        <v/>
      </c>
      <c r="GM139" s="4" t="str">
        <f t="shared" si="146"/>
        <v/>
      </c>
      <c r="GN139" s="4" t="str">
        <f t="shared" si="146"/>
        <v/>
      </c>
      <c r="GO139" s="4" t="str">
        <f t="shared" si="146"/>
        <v/>
      </c>
      <c r="GP139" s="4" t="str">
        <f t="shared" si="146"/>
        <v/>
      </c>
      <c r="GQ139" s="4" t="str">
        <f t="shared" si="146"/>
        <v/>
      </c>
      <c r="GR139" s="4" t="str">
        <f t="shared" si="146"/>
        <v/>
      </c>
      <c r="GS139" s="4" t="str">
        <f t="shared" si="146"/>
        <v/>
      </c>
      <c r="GT139" s="4" t="str">
        <f t="shared" si="146"/>
        <v/>
      </c>
      <c r="GU139" s="4" t="str">
        <f t="shared" si="146"/>
        <v/>
      </c>
      <c r="GV139" s="4" t="str">
        <f t="shared" si="146"/>
        <v/>
      </c>
      <c r="GW139" s="4" t="str">
        <f t="shared" si="146"/>
        <v/>
      </c>
      <c r="GX139" s="4" t="str">
        <f t="shared" si="146"/>
        <v/>
      </c>
      <c r="GY139" s="4" t="str">
        <f t="shared" si="146"/>
        <v/>
      </c>
      <c r="GZ139" s="4" t="str">
        <f t="shared" si="146"/>
        <v/>
      </c>
      <c r="HA139" s="4" t="str">
        <f t="shared" si="110"/>
        <v/>
      </c>
      <c r="HB139" s="4" t="str">
        <f t="shared" si="110"/>
        <v/>
      </c>
      <c r="HC139" s="4" t="str">
        <f t="shared" si="110"/>
        <v/>
      </c>
      <c r="HD139" s="4" t="str">
        <f t="shared" si="11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0">
        <v>30700015</v>
      </c>
      <c r="B140" s="30" t="s">
        <v>237</v>
      </c>
      <c r="C140" s="30" t="s">
        <v>238</v>
      </c>
      <c r="D140" s="5"/>
      <c r="E140" s="22">
        <v>4.8</v>
      </c>
      <c r="F140" s="23">
        <f t="shared" si="141"/>
        <v>0</v>
      </c>
      <c r="G140" s="23"/>
      <c r="H140" s="23">
        <f t="shared" si="138"/>
        <v>0</v>
      </c>
      <c r="I140" s="23">
        <f t="shared" si="122"/>
        <v>0</v>
      </c>
      <c r="J140" s="23">
        <f t="shared" si="123"/>
        <v>0</v>
      </c>
      <c r="K140" s="23" t="str">
        <f t="shared" si="124"/>
        <v>0</v>
      </c>
      <c r="L140" s="23" t="str">
        <f t="shared" si="125"/>
        <v>0</v>
      </c>
      <c r="M140" s="3">
        <v>0.2</v>
      </c>
      <c r="N140" s="23">
        <f t="shared" si="126"/>
        <v>0</v>
      </c>
      <c r="O140" s="23">
        <f t="shared" si="127"/>
        <v>0.2</v>
      </c>
      <c r="P140" s="23" t="str">
        <f t="shared" si="128"/>
        <v/>
      </c>
      <c r="Q140" s="7">
        <v>0.1</v>
      </c>
      <c r="R140" s="6">
        <f t="shared" si="142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47"/>
        <v/>
      </c>
      <c r="CD140" s="4" t="str">
        <f t="shared" si="147"/>
        <v/>
      </c>
      <c r="CE140" s="4" t="str">
        <f t="shared" si="147"/>
        <v/>
      </c>
      <c r="CF140" s="4" t="str">
        <f t="shared" si="147"/>
        <v/>
      </c>
      <c r="CG140" s="4" t="str">
        <f t="shared" si="145"/>
        <v/>
      </c>
      <c r="CH140" s="4" t="str">
        <f t="shared" si="145"/>
        <v/>
      </c>
      <c r="CI140" s="4" t="str">
        <f t="shared" si="145"/>
        <v/>
      </c>
      <c r="CJ140" s="4" t="str">
        <f t="shared" si="145"/>
        <v/>
      </c>
      <c r="CK140" s="4" t="str">
        <f t="shared" si="145"/>
        <v/>
      </c>
      <c r="CL140" s="4" t="str">
        <f t="shared" si="145"/>
        <v/>
      </c>
      <c r="CM140" s="4" t="str">
        <f t="shared" si="145"/>
        <v/>
      </c>
      <c r="CN140" s="4" t="str">
        <f t="shared" si="145"/>
        <v/>
      </c>
      <c r="CO140" s="4" t="str">
        <f t="shared" si="145"/>
        <v/>
      </c>
      <c r="CP140" s="4" t="str">
        <f t="shared" si="145"/>
        <v/>
      </c>
      <c r="CQ140" s="4" t="str">
        <f t="shared" si="145"/>
        <v/>
      </c>
      <c r="CR140" s="4" t="str">
        <f t="shared" si="145"/>
        <v/>
      </c>
      <c r="CS140" s="4" t="str">
        <f t="shared" si="145"/>
        <v/>
      </c>
      <c r="CT140" s="4" t="str">
        <f t="shared" si="145"/>
        <v/>
      </c>
      <c r="CU140" s="4" t="str">
        <f t="shared" si="145"/>
        <v/>
      </c>
      <c r="CV140" s="4" t="str">
        <f t="shared" si="145"/>
        <v/>
      </c>
      <c r="CW140" s="4" t="str">
        <f t="shared" si="108"/>
        <v/>
      </c>
      <c r="CX140" s="4" t="str">
        <f t="shared" si="108"/>
        <v/>
      </c>
      <c r="CY140" s="4" t="str">
        <f t="shared" si="108"/>
        <v/>
      </c>
      <c r="CZ140" s="4" t="str">
        <f t="shared" si="108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1">
        <v>30700015</v>
      </c>
      <c r="DF140" s="30" t="s">
        <v>237</v>
      </c>
      <c r="DG140" s="30" t="s">
        <v>238</v>
      </c>
      <c r="DH140" s="5">
        <f t="shared" si="139"/>
        <v>0</v>
      </c>
      <c r="DI140" s="24">
        <v>4.8</v>
      </c>
      <c r="DJ140" s="23">
        <f t="shared" si="129"/>
        <v>0</v>
      </c>
      <c r="DK140" s="23">
        <f t="shared" si="140"/>
        <v>0</v>
      </c>
      <c r="DL140" s="23">
        <f t="shared" si="130"/>
        <v>0</v>
      </c>
      <c r="DM140" s="23">
        <f t="shared" si="131"/>
        <v>0</v>
      </c>
      <c r="DN140" s="23">
        <f t="shared" si="132"/>
        <v>0</v>
      </c>
      <c r="DO140" s="23" t="str">
        <f t="shared" si="133"/>
        <v/>
      </c>
      <c r="DP140" s="23" t="str">
        <f t="shared" si="134"/>
        <v/>
      </c>
      <c r="DQ140" s="3">
        <v>0.2</v>
      </c>
      <c r="DR140" s="23">
        <f t="shared" si="135"/>
        <v>0</v>
      </c>
      <c r="DS140" s="23" t="str">
        <f t="shared" si="136"/>
        <v/>
      </c>
      <c r="DT140" s="23" t="str">
        <f t="shared" si="137"/>
        <v/>
      </c>
      <c r="DU140" s="7">
        <v>0.1</v>
      </c>
      <c r="DV140" s="6">
        <f t="shared" si="143"/>
        <v>0</v>
      </c>
      <c r="DW140" s="5">
        <f t="shared" si="117"/>
        <v>0</v>
      </c>
      <c r="DX140" s="5">
        <f t="shared" si="117"/>
        <v>0</v>
      </c>
      <c r="DY140" s="5">
        <f t="shared" si="117"/>
        <v>0</v>
      </c>
      <c r="DZ140" s="5">
        <f t="shared" si="117"/>
        <v>0</v>
      </c>
      <c r="EA140" s="5">
        <f t="shared" si="117"/>
        <v>0</v>
      </c>
      <c r="EB140" s="5">
        <f t="shared" si="117"/>
        <v>0</v>
      </c>
      <c r="EC140" s="5">
        <f t="shared" si="117"/>
        <v>0</v>
      </c>
      <c r="ED140" s="5">
        <f t="shared" si="117"/>
        <v>0</v>
      </c>
      <c r="EE140" s="5">
        <f t="shared" si="117"/>
        <v>0</v>
      </c>
      <c r="EF140" s="54">
        <f t="shared" si="117"/>
        <v>0</v>
      </c>
      <c r="EG140" s="54">
        <f t="shared" si="117"/>
        <v>0</v>
      </c>
      <c r="EH140" s="54">
        <f t="shared" si="117"/>
        <v>0</v>
      </c>
      <c r="EI140" s="54">
        <f t="shared" si="117"/>
        <v>0</v>
      </c>
      <c r="EJ140" s="54">
        <f t="shared" si="117"/>
        <v>0</v>
      </c>
      <c r="EK140" s="54">
        <f t="shared" si="117"/>
        <v>0</v>
      </c>
      <c r="EL140" s="54">
        <f t="shared" si="117"/>
        <v>0</v>
      </c>
      <c r="EM140" s="54">
        <f t="shared" si="144"/>
        <v>0</v>
      </c>
      <c r="EN140" s="54">
        <f t="shared" si="144"/>
        <v>0</v>
      </c>
      <c r="EO140" s="54">
        <f t="shared" si="144"/>
        <v>0</v>
      </c>
      <c r="EP140" s="54">
        <f t="shared" si="144"/>
        <v>0</v>
      </c>
      <c r="EQ140" s="54">
        <f t="shared" si="144"/>
        <v>0</v>
      </c>
      <c r="ER140" s="54">
        <f t="shared" si="144"/>
        <v>0</v>
      </c>
      <c r="ES140" s="54">
        <f t="shared" si="144"/>
        <v>0</v>
      </c>
      <c r="ET140" s="54">
        <f t="shared" si="144"/>
        <v>0</v>
      </c>
      <c r="EU140" s="54">
        <f t="shared" si="144"/>
        <v>0</v>
      </c>
      <c r="EV140" s="54">
        <f t="shared" si="144"/>
        <v>0</v>
      </c>
      <c r="EW140" s="54">
        <f t="shared" si="144"/>
        <v>0</v>
      </c>
      <c r="EX140" s="54">
        <f t="shared" si="144"/>
        <v>0</v>
      </c>
      <c r="EY140" s="54">
        <f t="shared" si="118"/>
        <v>0</v>
      </c>
      <c r="EZ140" s="54">
        <f t="shared" si="118"/>
        <v>0</v>
      </c>
      <c r="FA140" s="54">
        <f t="shared" si="118"/>
        <v>0</v>
      </c>
      <c r="FB140" s="54">
        <f t="shared" si="118"/>
        <v>0</v>
      </c>
      <c r="FC140" s="54">
        <f t="shared" si="118"/>
        <v>0</v>
      </c>
      <c r="FD140" s="54">
        <f t="shared" si="115"/>
        <v>0</v>
      </c>
      <c r="FE140" s="54">
        <f t="shared" si="115"/>
        <v>0</v>
      </c>
      <c r="FF140" s="54">
        <f t="shared" si="115"/>
        <v>0</v>
      </c>
      <c r="FG140" s="54">
        <f t="shared" si="115"/>
        <v>0</v>
      </c>
      <c r="FH140" s="54">
        <f t="shared" si="115"/>
        <v>0</v>
      </c>
      <c r="FI140" s="54">
        <f t="shared" si="115"/>
        <v>0</v>
      </c>
      <c r="FJ140" s="54">
        <f t="shared" si="115"/>
        <v>0</v>
      </c>
      <c r="FK140" s="54">
        <f t="shared" si="119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02"/>
        <v>0</v>
      </c>
      <c r="FP140" s="54">
        <f t="shared" si="102"/>
        <v>0</v>
      </c>
      <c r="FQ140" s="54">
        <f t="shared" si="102"/>
        <v>0</v>
      </c>
      <c r="FR140" s="54">
        <f t="shared" si="102"/>
        <v>0</v>
      </c>
      <c r="FS140" s="54">
        <f t="shared" si="102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48"/>
        <v/>
      </c>
      <c r="GH140" s="4" t="str">
        <f t="shared" si="148"/>
        <v/>
      </c>
      <c r="GI140" s="4" t="str">
        <f t="shared" si="148"/>
        <v/>
      </c>
      <c r="GJ140" s="4" t="str">
        <f t="shared" si="148"/>
        <v/>
      </c>
      <c r="GK140" s="4" t="str">
        <f t="shared" si="146"/>
        <v/>
      </c>
      <c r="GL140" s="4" t="str">
        <f t="shared" si="146"/>
        <v/>
      </c>
      <c r="GM140" s="4" t="str">
        <f t="shared" si="146"/>
        <v/>
      </c>
      <c r="GN140" s="4" t="str">
        <f t="shared" si="146"/>
        <v/>
      </c>
      <c r="GO140" s="4" t="str">
        <f t="shared" si="146"/>
        <v/>
      </c>
      <c r="GP140" s="4" t="str">
        <f t="shared" si="146"/>
        <v/>
      </c>
      <c r="GQ140" s="4" t="str">
        <f t="shared" si="146"/>
        <v/>
      </c>
      <c r="GR140" s="4" t="str">
        <f t="shared" si="146"/>
        <v/>
      </c>
      <c r="GS140" s="4" t="str">
        <f t="shared" si="146"/>
        <v/>
      </c>
      <c r="GT140" s="4" t="str">
        <f t="shared" si="146"/>
        <v/>
      </c>
      <c r="GU140" s="4" t="str">
        <f t="shared" si="146"/>
        <v/>
      </c>
      <c r="GV140" s="4" t="str">
        <f t="shared" si="146"/>
        <v/>
      </c>
      <c r="GW140" s="4" t="str">
        <f t="shared" si="146"/>
        <v/>
      </c>
      <c r="GX140" s="4" t="str">
        <f t="shared" si="146"/>
        <v/>
      </c>
      <c r="GY140" s="4" t="str">
        <f t="shared" si="146"/>
        <v/>
      </c>
      <c r="GZ140" s="4" t="str">
        <f t="shared" si="146"/>
        <v/>
      </c>
      <c r="HA140" s="4" t="str">
        <f t="shared" si="110"/>
        <v/>
      </c>
      <c r="HB140" s="4" t="str">
        <f t="shared" si="110"/>
        <v/>
      </c>
      <c r="HC140" s="4" t="str">
        <f t="shared" si="110"/>
        <v/>
      </c>
      <c r="HD140" s="4" t="str">
        <f t="shared" si="11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0">
        <v>30700012</v>
      </c>
      <c r="B141" s="30" t="s">
        <v>240</v>
      </c>
      <c r="C141" s="30" t="s">
        <v>238</v>
      </c>
      <c r="D141" s="5"/>
      <c r="E141" s="22">
        <v>4.8</v>
      </c>
      <c r="F141" s="23">
        <f t="shared" si="141"/>
        <v>0</v>
      </c>
      <c r="G141" s="23"/>
      <c r="H141" s="23">
        <f t="shared" si="138"/>
        <v>0</v>
      </c>
      <c r="I141" s="23">
        <f t="shared" si="122"/>
        <v>0</v>
      </c>
      <c r="J141" s="23">
        <f t="shared" si="123"/>
        <v>0</v>
      </c>
      <c r="K141" s="23" t="str">
        <f t="shared" si="124"/>
        <v>0</v>
      </c>
      <c r="L141" s="23" t="str">
        <f t="shared" si="125"/>
        <v>0</v>
      </c>
      <c r="M141" s="3">
        <v>0.2</v>
      </c>
      <c r="N141" s="23">
        <f t="shared" si="126"/>
        <v>0</v>
      </c>
      <c r="O141" s="23">
        <f t="shared" si="127"/>
        <v>0.2</v>
      </c>
      <c r="P141" s="23" t="str">
        <f t="shared" si="128"/>
        <v/>
      </c>
      <c r="Q141" s="7">
        <v>0.1</v>
      </c>
      <c r="R141" s="6">
        <f t="shared" si="142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47"/>
        <v/>
      </c>
      <c r="CD141" s="4" t="str">
        <f t="shared" si="147"/>
        <v/>
      </c>
      <c r="CE141" s="4" t="str">
        <f t="shared" si="147"/>
        <v/>
      </c>
      <c r="CF141" s="4" t="str">
        <f t="shared" si="147"/>
        <v/>
      </c>
      <c r="CG141" s="4" t="str">
        <f t="shared" si="145"/>
        <v/>
      </c>
      <c r="CH141" s="4" t="str">
        <f t="shared" si="145"/>
        <v/>
      </c>
      <c r="CI141" s="4" t="str">
        <f t="shared" si="145"/>
        <v/>
      </c>
      <c r="CJ141" s="4" t="str">
        <f t="shared" si="145"/>
        <v/>
      </c>
      <c r="CK141" s="4" t="str">
        <f t="shared" si="145"/>
        <v/>
      </c>
      <c r="CL141" s="4" t="str">
        <f t="shared" si="145"/>
        <v/>
      </c>
      <c r="CM141" s="4" t="str">
        <f t="shared" si="145"/>
        <v/>
      </c>
      <c r="CN141" s="4" t="str">
        <f t="shared" si="145"/>
        <v/>
      </c>
      <c r="CO141" s="4" t="str">
        <f t="shared" si="145"/>
        <v/>
      </c>
      <c r="CP141" s="4" t="str">
        <f t="shared" si="145"/>
        <v/>
      </c>
      <c r="CQ141" s="4" t="str">
        <f t="shared" si="145"/>
        <v/>
      </c>
      <c r="CR141" s="4" t="str">
        <f t="shared" si="145"/>
        <v/>
      </c>
      <c r="CS141" s="4" t="str">
        <f t="shared" si="145"/>
        <v/>
      </c>
      <c r="CT141" s="4" t="str">
        <f t="shared" si="145"/>
        <v/>
      </c>
      <c r="CU141" s="4" t="str">
        <f t="shared" si="145"/>
        <v/>
      </c>
      <c r="CV141" s="4" t="str">
        <f t="shared" si="145"/>
        <v/>
      </c>
      <c r="CW141" s="4" t="str">
        <f t="shared" si="108"/>
        <v/>
      </c>
      <c r="CX141" s="4" t="str">
        <f t="shared" si="108"/>
        <v/>
      </c>
      <c r="CY141" s="4" t="str">
        <f t="shared" si="108"/>
        <v/>
      </c>
      <c r="CZ141" s="4" t="str">
        <f t="shared" si="108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1">
        <v>30700012</v>
      </c>
      <c r="DF141" s="30" t="s">
        <v>240</v>
      </c>
      <c r="DG141" s="30" t="s">
        <v>238</v>
      </c>
      <c r="DH141" s="5">
        <f t="shared" si="139"/>
        <v>0</v>
      </c>
      <c r="DI141" s="24">
        <v>4.8</v>
      </c>
      <c r="DJ141" s="23">
        <f t="shared" si="129"/>
        <v>0</v>
      </c>
      <c r="DK141" s="23">
        <f t="shared" si="140"/>
        <v>0</v>
      </c>
      <c r="DL141" s="23">
        <f t="shared" si="130"/>
        <v>0</v>
      </c>
      <c r="DM141" s="23">
        <f t="shared" si="131"/>
        <v>0</v>
      </c>
      <c r="DN141" s="23">
        <f t="shared" si="132"/>
        <v>0</v>
      </c>
      <c r="DO141" s="23" t="str">
        <f t="shared" si="133"/>
        <v/>
      </c>
      <c r="DP141" s="23" t="str">
        <f t="shared" si="134"/>
        <v/>
      </c>
      <c r="DQ141" s="3">
        <v>0.2</v>
      </c>
      <c r="DR141" s="23">
        <f t="shared" si="135"/>
        <v>0</v>
      </c>
      <c r="DS141" s="23" t="str">
        <f t="shared" si="136"/>
        <v/>
      </c>
      <c r="DT141" s="23" t="str">
        <f t="shared" si="137"/>
        <v/>
      </c>
      <c r="DU141" s="7">
        <v>0.1</v>
      </c>
      <c r="DV141" s="6">
        <f t="shared" si="143"/>
        <v>0</v>
      </c>
      <c r="DW141" s="5">
        <f t="shared" si="117"/>
        <v>0</v>
      </c>
      <c r="DX141" s="5">
        <f t="shared" si="117"/>
        <v>0</v>
      </c>
      <c r="DY141" s="5">
        <f t="shared" si="117"/>
        <v>0</v>
      </c>
      <c r="DZ141" s="5">
        <f t="shared" si="117"/>
        <v>0</v>
      </c>
      <c r="EA141" s="5">
        <f t="shared" si="117"/>
        <v>0</v>
      </c>
      <c r="EB141" s="5">
        <f t="shared" si="117"/>
        <v>0</v>
      </c>
      <c r="EC141" s="5">
        <f t="shared" si="117"/>
        <v>0</v>
      </c>
      <c r="ED141" s="5">
        <f t="shared" si="117"/>
        <v>0</v>
      </c>
      <c r="EE141" s="5">
        <f t="shared" si="117"/>
        <v>0</v>
      </c>
      <c r="EF141" s="54">
        <f t="shared" si="117"/>
        <v>0</v>
      </c>
      <c r="EG141" s="54">
        <f t="shared" si="117"/>
        <v>0</v>
      </c>
      <c r="EH141" s="54">
        <f t="shared" si="117"/>
        <v>0</v>
      </c>
      <c r="EI141" s="54">
        <f t="shared" si="117"/>
        <v>0</v>
      </c>
      <c r="EJ141" s="54">
        <f t="shared" si="117"/>
        <v>0</v>
      </c>
      <c r="EK141" s="54">
        <f t="shared" si="117"/>
        <v>0</v>
      </c>
      <c r="EL141" s="54">
        <f t="shared" si="117"/>
        <v>0</v>
      </c>
      <c r="EM141" s="54">
        <f t="shared" si="144"/>
        <v>0</v>
      </c>
      <c r="EN141" s="54">
        <f t="shared" si="144"/>
        <v>0</v>
      </c>
      <c r="EO141" s="54">
        <f t="shared" si="144"/>
        <v>0</v>
      </c>
      <c r="EP141" s="54">
        <f t="shared" si="144"/>
        <v>0</v>
      </c>
      <c r="EQ141" s="54">
        <f t="shared" si="144"/>
        <v>0</v>
      </c>
      <c r="ER141" s="54">
        <f t="shared" si="144"/>
        <v>0</v>
      </c>
      <c r="ES141" s="54">
        <f t="shared" si="144"/>
        <v>0</v>
      </c>
      <c r="ET141" s="54">
        <f t="shared" si="144"/>
        <v>0</v>
      </c>
      <c r="EU141" s="54">
        <f t="shared" si="144"/>
        <v>0</v>
      </c>
      <c r="EV141" s="54">
        <f t="shared" si="144"/>
        <v>0</v>
      </c>
      <c r="EW141" s="54">
        <f t="shared" si="144"/>
        <v>0</v>
      </c>
      <c r="EX141" s="54">
        <f t="shared" si="144"/>
        <v>0</v>
      </c>
      <c r="EY141" s="54">
        <f t="shared" si="118"/>
        <v>0</v>
      </c>
      <c r="EZ141" s="54">
        <f t="shared" si="118"/>
        <v>0</v>
      </c>
      <c r="FA141" s="54">
        <f t="shared" si="118"/>
        <v>0</v>
      </c>
      <c r="FB141" s="54">
        <f t="shared" si="118"/>
        <v>0</v>
      </c>
      <c r="FC141" s="54">
        <f t="shared" si="118"/>
        <v>0</v>
      </c>
      <c r="FD141" s="54">
        <f t="shared" si="115"/>
        <v>0</v>
      </c>
      <c r="FE141" s="54">
        <f t="shared" si="115"/>
        <v>0</v>
      </c>
      <c r="FF141" s="54">
        <f t="shared" si="115"/>
        <v>0</v>
      </c>
      <c r="FG141" s="54">
        <f t="shared" si="115"/>
        <v>0</v>
      </c>
      <c r="FH141" s="54">
        <f t="shared" si="115"/>
        <v>0</v>
      </c>
      <c r="FI141" s="54">
        <f t="shared" si="115"/>
        <v>0</v>
      </c>
      <c r="FJ141" s="54">
        <f t="shared" si="115"/>
        <v>0</v>
      </c>
      <c r="FK141" s="54">
        <f t="shared" si="119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02"/>
        <v>0</v>
      </c>
      <c r="FP141" s="54">
        <f t="shared" si="102"/>
        <v>0</v>
      </c>
      <c r="FQ141" s="54">
        <f t="shared" si="102"/>
        <v>0</v>
      </c>
      <c r="FR141" s="54">
        <f t="shared" si="102"/>
        <v>0</v>
      </c>
      <c r="FS141" s="54">
        <f t="shared" si="102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48"/>
        <v/>
      </c>
      <c r="GH141" s="4" t="str">
        <f t="shared" si="148"/>
        <v/>
      </c>
      <c r="GI141" s="4" t="str">
        <f t="shared" si="148"/>
        <v/>
      </c>
      <c r="GJ141" s="4" t="str">
        <f t="shared" si="148"/>
        <v/>
      </c>
      <c r="GK141" s="4" t="str">
        <f t="shared" si="146"/>
        <v/>
      </c>
      <c r="GL141" s="4" t="str">
        <f t="shared" si="146"/>
        <v/>
      </c>
      <c r="GM141" s="4" t="str">
        <f t="shared" si="146"/>
        <v/>
      </c>
      <c r="GN141" s="4" t="str">
        <f t="shared" si="146"/>
        <v/>
      </c>
      <c r="GO141" s="4" t="str">
        <f t="shared" si="146"/>
        <v/>
      </c>
      <c r="GP141" s="4" t="str">
        <f t="shared" si="146"/>
        <v/>
      </c>
      <c r="GQ141" s="4" t="str">
        <f t="shared" si="146"/>
        <v/>
      </c>
      <c r="GR141" s="4" t="str">
        <f t="shared" si="146"/>
        <v/>
      </c>
      <c r="GS141" s="4" t="str">
        <f t="shared" si="146"/>
        <v/>
      </c>
      <c r="GT141" s="4" t="str">
        <f t="shared" si="146"/>
        <v/>
      </c>
      <c r="GU141" s="4" t="str">
        <f t="shared" si="146"/>
        <v/>
      </c>
      <c r="GV141" s="4" t="str">
        <f t="shared" si="146"/>
        <v/>
      </c>
      <c r="GW141" s="4" t="str">
        <f t="shared" si="146"/>
        <v/>
      </c>
      <c r="GX141" s="4" t="str">
        <f t="shared" si="146"/>
        <v/>
      </c>
      <c r="GY141" s="4" t="str">
        <f t="shared" si="146"/>
        <v/>
      </c>
      <c r="GZ141" s="4" t="str">
        <f t="shared" si="146"/>
        <v/>
      </c>
      <c r="HA141" s="4" t="str">
        <f t="shared" si="110"/>
        <v/>
      </c>
      <c r="HB141" s="4" t="str">
        <f t="shared" si="110"/>
        <v/>
      </c>
      <c r="HC141" s="4" t="str">
        <f t="shared" si="110"/>
        <v/>
      </c>
      <c r="HD141" s="4" t="str">
        <f t="shared" si="11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0">
        <v>30700018</v>
      </c>
      <c r="B142" s="30" t="s">
        <v>242</v>
      </c>
      <c r="C142" s="30" t="s">
        <v>238</v>
      </c>
      <c r="D142" s="5"/>
      <c r="E142" s="22">
        <v>4.8</v>
      </c>
      <c r="F142" s="23">
        <f t="shared" si="141"/>
        <v>0</v>
      </c>
      <c r="G142" s="23"/>
      <c r="H142" s="23">
        <f t="shared" si="138"/>
        <v>0</v>
      </c>
      <c r="I142" s="23">
        <f t="shared" si="122"/>
        <v>0</v>
      </c>
      <c r="J142" s="23">
        <f t="shared" si="123"/>
        <v>0</v>
      </c>
      <c r="K142" s="23" t="str">
        <f t="shared" si="124"/>
        <v>0</v>
      </c>
      <c r="L142" s="23" t="str">
        <f t="shared" si="125"/>
        <v>0</v>
      </c>
      <c r="M142" s="3">
        <v>0.2</v>
      </c>
      <c r="N142" s="23">
        <f t="shared" si="126"/>
        <v>0</v>
      </c>
      <c r="O142" s="23">
        <f t="shared" si="127"/>
        <v>0.2</v>
      </c>
      <c r="P142" s="23" t="str">
        <f t="shared" si="128"/>
        <v/>
      </c>
      <c r="Q142" s="7">
        <v>0.1</v>
      </c>
      <c r="R142" s="6">
        <f t="shared" si="142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47"/>
        <v/>
      </c>
      <c r="CD142" s="4" t="str">
        <f t="shared" si="147"/>
        <v/>
      </c>
      <c r="CE142" s="4" t="str">
        <f t="shared" si="147"/>
        <v/>
      </c>
      <c r="CF142" s="4" t="str">
        <f t="shared" si="147"/>
        <v/>
      </c>
      <c r="CG142" s="4" t="str">
        <f t="shared" si="145"/>
        <v/>
      </c>
      <c r="CH142" s="4" t="str">
        <f t="shared" si="145"/>
        <v/>
      </c>
      <c r="CI142" s="4" t="str">
        <f t="shared" si="145"/>
        <v/>
      </c>
      <c r="CJ142" s="4" t="str">
        <f t="shared" si="145"/>
        <v/>
      </c>
      <c r="CK142" s="4" t="str">
        <f t="shared" si="145"/>
        <v/>
      </c>
      <c r="CL142" s="4" t="str">
        <f t="shared" si="145"/>
        <v/>
      </c>
      <c r="CM142" s="4" t="str">
        <f t="shared" si="145"/>
        <v/>
      </c>
      <c r="CN142" s="4" t="str">
        <f t="shared" si="145"/>
        <v/>
      </c>
      <c r="CO142" s="4" t="str">
        <f t="shared" si="145"/>
        <v/>
      </c>
      <c r="CP142" s="4" t="str">
        <f t="shared" si="145"/>
        <v/>
      </c>
      <c r="CQ142" s="4" t="str">
        <f t="shared" si="145"/>
        <v/>
      </c>
      <c r="CR142" s="4" t="str">
        <f t="shared" si="145"/>
        <v/>
      </c>
      <c r="CS142" s="4" t="str">
        <f t="shared" si="145"/>
        <v/>
      </c>
      <c r="CT142" s="4" t="str">
        <f t="shared" si="145"/>
        <v/>
      </c>
      <c r="CU142" s="4" t="str">
        <f t="shared" si="145"/>
        <v/>
      </c>
      <c r="CV142" s="4" t="str">
        <f t="shared" si="145"/>
        <v/>
      </c>
      <c r="CW142" s="4" t="str">
        <f t="shared" si="108"/>
        <v/>
      </c>
      <c r="CX142" s="4" t="str">
        <f t="shared" si="108"/>
        <v/>
      </c>
      <c r="CY142" s="4" t="str">
        <f t="shared" si="108"/>
        <v/>
      </c>
      <c r="CZ142" s="4" t="str">
        <f t="shared" si="108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1">
        <v>30700018</v>
      </c>
      <c r="DF142" s="30" t="s">
        <v>242</v>
      </c>
      <c r="DG142" s="30" t="s">
        <v>238</v>
      </c>
      <c r="DH142" s="5">
        <f t="shared" si="139"/>
        <v>0</v>
      </c>
      <c r="DI142" s="24">
        <v>4.8</v>
      </c>
      <c r="DJ142" s="23">
        <f t="shared" si="129"/>
        <v>0</v>
      </c>
      <c r="DK142" s="23">
        <f t="shared" si="140"/>
        <v>0</v>
      </c>
      <c r="DL142" s="23">
        <f t="shared" si="130"/>
        <v>0</v>
      </c>
      <c r="DM142" s="23">
        <f t="shared" si="131"/>
        <v>0</v>
      </c>
      <c r="DN142" s="23">
        <f t="shared" si="132"/>
        <v>0</v>
      </c>
      <c r="DO142" s="23" t="str">
        <f t="shared" si="133"/>
        <v/>
      </c>
      <c r="DP142" s="23" t="str">
        <f t="shared" si="134"/>
        <v/>
      </c>
      <c r="DQ142" s="3">
        <v>0.2</v>
      </c>
      <c r="DR142" s="23">
        <f t="shared" si="135"/>
        <v>0</v>
      </c>
      <c r="DS142" s="23" t="str">
        <f t="shared" si="136"/>
        <v/>
      </c>
      <c r="DT142" s="23" t="str">
        <f t="shared" si="137"/>
        <v/>
      </c>
      <c r="DU142" s="7">
        <v>0.1</v>
      </c>
      <c r="DV142" s="6">
        <f t="shared" si="143"/>
        <v>0</v>
      </c>
      <c r="DW142" s="5">
        <f t="shared" si="117"/>
        <v>0</v>
      </c>
      <c r="DX142" s="5">
        <f t="shared" si="117"/>
        <v>0</v>
      </c>
      <c r="DY142" s="5">
        <f t="shared" si="117"/>
        <v>0</v>
      </c>
      <c r="DZ142" s="5">
        <f t="shared" si="117"/>
        <v>0</v>
      </c>
      <c r="EA142" s="5">
        <f t="shared" si="117"/>
        <v>0</v>
      </c>
      <c r="EB142" s="5">
        <f t="shared" si="117"/>
        <v>0</v>
      </c>
      <c r="EC142" s="5">
        <f t="shared" si="117"/>
        <v>0</v>
      </c>
      <c r="ED142" s="5">
        <f t="shared" si="117"/>
        <v>0</v>
      </c>
      <c r="EE142" s="5">
        <f t="shared" si="117"/>
        <v>0</v>
      </c>
      <c r="EF142" s="54">
        <f t="shared" si="117"/>
        <v>0</v>
      </c>
      <c r="EG142" s="54">
        <f t="shared" si="117"/>
        <v>0</v>
      </c>
      <c r="EH142" s="54">
        <f t="shared" si="117"/>
        <v>0</v>
      </c>
      <c r="EI142" s="54">
        <f t="shared" si="117"/>
        <v>0</v>
      </c>
      <c r="EJ142" s="54">
        <f t="shared" si="117"/>
        <v>0</v>
      </c>
      <c r="EK142" s="54">
        <f t="shared" si="117"/>
        <v>0</v>
      </c>
      <c r="EL142" s="54">
        <f t="shared" si="117"/>
        <v>0</v>
      </c>
      <c r="EM142" s="54">
        <f t="shared" si="144"/>
        <v>0</v>
      </c>
      <c r="EN142" s="54">
        <f t="shared" si="144"/>
        <v>0</v>
      </c>
      <c r="EO142" s="54">
        <f t="shared" si="144"/>
        <v>0</v>
      </c>
      <c r="EP142" s="54">
        <f t="shared" si="144"/>
        <v>0</v>
      </c>
      <c r="EQ142" s="54">
        <f t="shared" si="144"/>
        <v>0</v>
      </c>
      <c r="ER142" s="54">
        <f t="shared" si="144"/>
        <v>0</v>
      </c>
      <c r="ES142" s="54">
        <f t="shared" si="144"/>
        <v>0</v>
      </c>
      <c r="ET142" s="54">
        <f t="shared" si="144"/>
        <v>0</v>
      </c>
      <c r="EU142" s="54">
        <f t="shared" si="144"/>
        <v>0</v>
      </c>
      <c r="EV142" s="54">
        <f t="shared" si="144"/>
        <v>0</v>
      </c>
      <c r="EW142" s="54">
        <f t="shared" si="144"/>
        <v>0</v>
      </c>
      <c r="EX142" s="54">
        <f t="shared" si="144"/>
        <v>0</v>
      </c>
      <c r="EY142" s="54">
        <f t="shared" si="118"/>
        <v>0</v>
      </c>
      <c r="EZ142" s="54">
        <f t="shared" si="118"/>
        <v>0</v>
      </c>
      <c r="FA142" s="54">
        <f t="shared" si="118"/>
        <v>0</v>
      </c>
      <c r="FB142" s="54">
        <f t="shared" si="118"/>
        <v>0</v>
      </c>
      <c r="FC142" s="54">
        <f t="shared" si="118"/>
        <v>0</v>
      </c>
      <c r="FD142" s="54">
        <f t="shared" si="115"/>
        <v>0</v>
      </c>
      <c r="FE142" s="54">
        <f t="shared" si="115"/>
        <v>0</v>
      </c>
      <c r="FF142" s="54">
        <f t="shared" si="115"/>
        <v>0</v>
      </c>
      <c r="FG142" s="54">
        <f t="shared" si="115"/>
        <v>0</v>
      </c>
      <c r="FH142" s="54">
        <f t="shared" si="115"/>
        <v>0</v>
      </c>
      <c r="FI142" s="54">
        <f t="shared" si="115"/>
        <v>0</v>
      </c>
      <c r="FJ142" s="54">
        <f t="shared" si="115"/>
        <v>0</v>
      </c>
      <c r="FK142" s="54">
        <f t="shared" si="119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02"/>
        <v>0</v>
      </c>
      <c r="FP142" s="54">
        <f t="shared" si="102"/>
        <v>0</v>
      </c>
      <c r="FQ142" s="54">
        <f t="shared" si="102"/>
        <v>0</v>
      </c>
      <c r="FR142" s="54">
        <f t="shared" si="102"/>
        <v>0</v>
      </c>
      <c r="FS142" s="54">
        <f t="shared" si="102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48"/>
        <v/>
      </c>
      <c r="GH142" s="4" t="str">
        <f t="shared" si="148"/>
        <v/>
      </c>
      <c r="GI142" s="4" t="str">
        <f t="shared" si="148"/>
        <v/>
      </c>
      <c r="GJ142" s="4" t="str">
        <f t="shared" si="148"/>
        <v/>
      </c>
      <c r="GK142" s="4" t="str">
        <f t="shared" si="146"/>
        <v/>
      </c>
      <c r="GL142" s="4" t="str">
        <f t="shared" si="146"/>
        <v/>
      </c>
      <c r="GM142" s="4" t="str">
        <f t="shared" si="146"/>
        <v/>
      </c>
      <c r="GN142" s="4" t="str">
        <f t="shared" si="146"/>
        <v/>
      </c>
      <c r="GO142" s="4" t="str">
        <f t="shared" si="146"/>
        <v/>
      </c>
      <c r="GP142" s="4" t="str">
        <f t="shared" si="146"/>
        <v/>
      </c>
      <c r="GQ142" s="4" t="str">
        <f t="shared" si="146"/>
        <v/>
      </c>
      <c r="GR142" s="4" t="str">
        <f t="shared" si="146"/>
        <v/>
      </c>
      <c r="GS142" s="4" t="str">
        <f t="shared" si="146"/>
        <v/>
      </c>
      <c r="GT142" s="4" t="str">
        <f t="shared" si="146"/>
        <v/>
      </c>
      <c r="GU142" s="4" t="str">
        <f t="shared" si="146"/>
        <v/>
      </c>
      <c r="GV142" s="4" t="str">
        <f t="shared" si="146"/>
        <v/>
      </c>
      <c r="GW142" s="4" t="str">
        <f t="shared" si="146"/>
        <v/>
      </c>
      <c r="GX142" s="4" t="str">
        <f t="shared" si="146"/>
        <v/>
      </c>
      <c r="GY142" s="4" t="str">
        <f t="shared" si="146"/>
        <v/>
      </c>
      <c r="GZ142" s="4" t="str">
        <f t="shared" si="146"/>
        <v/>
      </c>
      <c r="HA142" s="4" t="str">
        <f t="shared" si="110"/>
        <v/>
      </c>
      <c r="HB142" s="4" t="str">
        <f t="shared" si="110"/>
        <v/>
      </c>
      <c r="HC142" s="4" t="str">
        <f t="shared" si="110"/>
        <v/>
      </c>
      <c r="HD142" s="4" t="str">
        <f t="shared" si="11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0">
        <v>30700011</v>
      </c>
      <c r="B143" s="30" t="s">
        <v>244</v>
      </c>
      <c r="C143" s="30" t="s">
        <v>246</v>
      </c>
      <c r="D143" s="5"/>
      <c r="E143" s="22">
        <v>4.8</v>
      </c>
      <c r="F143" s="23">
        <f t="shared" si="141"/>
        <v>0</v>
      </c>
      <c r="G143" s="23"/>
      <c r="H143" s="23">
        <f t="shared" si="138"/>
        <v>0</v>
      </c>
      <c r="I143" s="23">
        <f t="shared" si="122"/>
        <v>0</v>
      </c>
      <c r="J143" s="23">
        <f t="shared" si="123"/>
        <v>0</v>
      </c>
      <c r="K143" s="23" t="str">
        <f t="shared" si="124"/>
        <v>0</v>
      </c>
      <c r="L143" s="23" t="str">
        <f t="shared" si="125"/>
        <v>0</v>
      </c>
      <c r="M143" s="3">
        <v>0.2</v>
      </c>
      <c r="N143" s="23">
        <f t="shared" si="126"/>
        <v>0</v>
      </c>
      <c r="O143" s="23">
        <f t="shared" si="127"/>
        <v>0.2</v>
      </c>
      <c r="P143" s="23" t="str">
        <f t="shared" si="128"/>
        <v/>
      </c>
      <c r="Q143" s="7">
        <v>0.1</v>
      </c>
      <c r="R143" s="6">
        <f t="shared" si="142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47"/>
        <v/>
      </c>
      <c r="CD143" s="4" t="str">
        <f t="shared" si="147"/>
        <v/>
      </c>
      <c r="CE143" s="4" t="str">
        <f t="shared" si="147"/>
        <v/>
      </c>
      <c r="CF143" s="4" t="str">
        <f t="shared" si="147"/>
        <v/>
      </c>
      <c r="CG143" s="4" t="str">
        <f t="shared" si="145"/>
        <v/>
      </c>
      <c r="CH143" s="4" t="str">
        <f t="shared" si="145"/>
        <v/>
      </c>
      <c r="CI143" s="4" t="str">
        <f t="shared" si="145"/>
        <v/>
      </c>
      <c r="CJ143" s="4" t="str">
        <f t="shared" si="145"/>
        <v/>
      </c>
      <c r="CK143" s="4" t="str">
        <f t="shared" si="145"/>
        <v/>
      </c>
      <c r="CL143" s="4" t="str">
        <f t="shared" si="145"/>
        <v/>
      </c>
      <c r="CM143" s="4" t="str">
        <f t="shared" si="145"/>
        <v/>
      </c>
      <c r="CN143" s="4" t="str">
        <f t="shared" si="145"/>
        <v/>
      </c>
      <c r="CO143" s="4" t="str">
        <f t="shared" si="145"/>
        <v/>
      </c>
      <c r="CP143" s="4" t="str">
        <f t="shared" si="145"/>
        <v/>
      </c>
      <c r="CQ143" s="4" t="str">
        <f t="shared" si="145"/>
        <v/>
      </c>
      <c r="CR143" s="4" t="str">
        <f t="shared" si="145"/>
        <v/>
      </c>
      <c r="CS143" s="4" t="str">
        <f t="shared" si="145"/>
        <v/>
      </c>
      <c r="CT143" s="4" t="str">
        <f t="shared" si="145"/>
        <v/>
      </c>
      <c r="CU143" s="4" t="str">
        <f t="shared" si="145"/>
        <v/>
      </c>
      <c r="CV143" s="4" t="str">
        <f t="shared" si="145"/>
        <v/>
      </c>
      <c r="CW143" s="4" t="str">
        <f t="shared" si="108"/>
        <v/>
      </c>
      <c r="CX143" s="4" t="str">
        <f t="shared" si="108"/>
        <v/>
      </c>
      <c r="CY143" s="4" t="str">
        <f t="shared" si="108"/>
        <v/>
      </c>
      <c r="CZ143" s="4" t="str">
        <f t="shared" si="108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1">
        <v>30700011</v>
      </c>
      <c r="DF143" s="30" t="s">
        <v>244</v>
      </c>
      <c r="DG143" s="30" t="s">
        <v>246</v>
      </c>
      <c r="DH143" s="5">
        <f t="shared" si="139"/>
        <v>0</v>
      </c>
      <c r="DI143" s="24">
        <v>4.8</v>
      </c>
      <c r="DJ143" s="23">
        <f t="shared" si="129"/>
        <v>0</v>
      </c>
      <c r="DK143" s="23">
        <f t="shared" si="140"/>
        <v>0</v>
      </c>
      <c r="DL143" s="23">
        <f t="shared" si="130"/>
        <v>0</v>
      </c>
      <c r="DM143" s="23">
        <f t="shared" si="131"/>
        <v>0</v>
      </c>
      <c r="DN143" s="23">
        <f t="shared" si="132"/>
        <v>0</v>
      </c>
      <c r="DO143" s="23" t="str">
        <f t="shared" si="133"/>
        <v/>
      </c>
      <c r="DP143" s="23" t="str">
        <f t="shared" si="134"/>
        <v/>
      </c>
      <c r="DQ143" s="3">
        <v>0.2</v>
      </c>
      <c r="DR143" s="23">
        <f t="shared" si="135"/>
        <v>0</v>
      </c>
      <c r="DS143" s="23" t="str">
        <f t="shared" si="136"/>
        <v/>
      </c>
      <c r="DT143" s="23" t="str">
        <f t="shared" si="137"/>
        <v/>
      </c>
      <c r="DU143" s="7">
        <v>0.1</v>
      </c>
      <c r="DV143" s="6">
        <f t="shared" si="143"/>
        <v>0</v>
      </c>
      <c r="DW143" s="5">
        <f t="shared" si="117"/>
        <v>0</v>
      </c>
      <c r="DX143" s="5">
        <f t="shared" si="117"/>
        <v>0</v>
      </c>
      <c r="DY143" s="5">
        <f t="shared" si="117"/>
        <v>0</v>
      </c>
      <c r="DZ143" s="5">
        <f t="shared" si="117"/>
        <v>0</v>
      </c>
      <c r="EA143" s="5">
        <f t="shared" si="117"/>
        <v>0</v>
      </c>
      <c r="EB143" s="5">
        <f t="shared" si="117"/>
        <v>0</v>
      </c>
      <c r="EC143" s="5">
        <f t="shared" si="117"/>
        <v>0</v>
      </c>
      <c r="ED143" s="5">
        <f t="shared" si="117"/>
        <v>0</v>
      </c>
      <c r="EE143" s="5">
        <f t="shared" si="117"/>
        <v>0</v>
      </c>
      <c r="EF143" s="54">
        <f t="shared" si="117"/>
        <v>0</v>
      </c>
      <c r="EG143" s="54">
        <f t="shared" si="117"/>
        <v>0</v>
      </c>
      <c r="EH143" s="54">
        <f t="shared" si="117"/>
        <v>0</v>
      </c>
      <c r="EI143" s="54">
        <f t="shared" si="117"/>
        <v>0</v>
      </c>
      <c r="EJ143" s="54">
        <f t="shared" si="117"/>
        <v>0</v>
      </c>
      <c r="EK143" s="54">
        <f t="shared" si="117"/>
        <v>0</v>
      </c>
      <c r="EL143" s="54">
        <f t="shared" si="117"/>
        <v>0</v>
      </c>
      <c r="EM143" s="54">
        <f t="shared" si="144"/>
        <v>0</v>
      </c>
      <c r="EN143" s="54">
        <f t="shared" si="144"/>
        <v>0</v>
      </c>
      <c r="EO143" s="54">
        <f t="shared" si="144"/>
        <v>0</v>
      </c>
      <c r="EP143" s="54">
        <f t="shared" si="144"/>
        <v>0</v>
      </c>
      <c r="EQ143" s="54">
        <f t="shared" si="144"/>
        <v>0</v>
      </c>
      <c r="ER143" s="54">
        <f t="shared" si="144"/>
        <v>0</v>
      </c>
      <c r="ES143" s="54">
        <f t="shared" si="144"/>
        <v>0</v>
      </c>
      <c r="ET143" s="54">
        <f t="shared" si="144"/>
        <v>0</v>
      </c>
      <c r="EU143" s="54">
        <f t="shared" si="144"/>
        <v>0</v>
      </c>
      <c r="EV143" s="54">
        <f t="shared" si="144"/>
        <v>0</v>
      </c>
      <c r="EW143" s="54">
        <f t="shared" si="144"/>
        <v>0</v>
      </c>
      <c r="EX143" s="54">
        <f t="shared" si="144"/>
        <v>0</v>
      </c>
      <c r="EY143" s="54">
        <f t="shared" si="118"/>
        <v>0</v>
      </c>
      <c r="EZ143" s="54">
        <f t="shared" si="118"/>
        <v>0</v>
      </c>
      <c r="FA143" s="54">
        <f t="shared" si="118"/>
        <v>0</v>
      </c>
      <c r="FB143" s="54">
        <f t="shared" si="118"/>
        <v>0</v>
      </c>
      <c r="FC143" s="54">
        <f t="shared" si="118"/>
        <v>0</v>
      </c>
      <c r="FD143" s="54">
        <f t="shared" si="115"/>
        <v>0</v>
      </c>
      <c r="FE143" s="54">
        <f t="shared" si="115"/>
        <v>0</v>
      </c>
      <c r="FF143" s="54">
        <f t="shared" si="115"/>
        <v>0</v>
      </c>
      <c r="FG143" s="54">
        <f t="shared" si="115"/>
        <v>0</v>
      </c>
      <c r="FH143" s="54">
        <f t="shared" si="115"/>
        <v>0</v>
      </c>
      <c r="FI143" s="54">
        <f t="shared" si="115"/>
        <v>0</v>
      </c>
      <c r="FJ143" s="54">
        <f t="shared" si="115"/>
        <v>0</v>
      </c>
      <c r="FK143" s="54">
        <f t="shared" si="119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02"/>
        <v>0</v>
      </c>
      <c r="FP143" s="54">
        <f t="shared" si="102"/>
        <v>0</v>
      </c>
      <c r="FQ143" s="54">
        <f t="shared" si="102"/>
        <v>0</v>
      </c>
      <c r="FR143" s="54">
        <f t="shared" si="102"/>
        <v>0</v>
      </c>
      <c r="FS143" s="54">
        <f t="shared" si="102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48"/>
        <v/>
      </c>
      <c r="GH143" s="4" t="str">
        <f t="shared" si="148"/>
        <v/>
      </c>
      <c r="GI143" s="4" t="str">
        <f t="shared" si="148"/>
        <v/>
      </c>
      <c r="GJ143" s="4" t="str">
        <f t="shared" si="148"/>
        <v/>
      </c>
      <c r="GK143" s="4" t="str">
        <f t="shared" si="146"/>
        <v/>
      </c>
      <c r="GL143" s="4" t="str">
        <f t="shared" si="146"/>
        <v/>
      </c>
      <c r="GM143" s="4" t="str">
        <f t="shared" si="146"/>
        <v/>
      </c>
      <c r="GN143" s="4" t="str">
        <f t="shared" si="146"/>
        <v/>
      </c>
      <c r="GO143" s="4" t="str">
        <f t="shared" si="146"/>
        <v/>
      </c>
      <c r="GP143" s="4" t="str">
        <f t="shared" si="146"/>
        <v/>
      </c>
      <c r="GQ143" s="4" t="str">
        <f t="shared" si="146"/>
        <v/>
      </c>
      <c r="GR143" s="4" t="str">
        <f t="shared" si="146"/>
        <v/>
      </c>
      <c r="GS143" s="4" t="str">
        <f t="shared" si="146"/>
        <v/>
      </c>
      <c r="GT143" s="4" t="str">
        <f t="shared" si="146"/>
        <v/>
      </c>
      <c r="GU143" s="4" t="str">
        <f t="shared" si="146"/>
        <v/>
      </c>
      <c r="GV143" s="4" t="str">
        <f t="shared" si="146"/>
        <v/>
      </c>
      <c r="GW143" s="4" t="str">
        <f t="shared" si="146"/>
        <v/>
      </c>
      <c r="GX143" s="4" t="str">
        <f t="shared" si="146"/>
        <v/>
      </c>
      <c r="GY143" s="4" t="str">
        <f t="shared" si="146"/>
        <v/>
      </c>
      <c r="GZ143" s="4" t="str">
        <f t="shared" si="146"/>
        <v/>
      </c>
      <c r="HA143" s="4" t="str">
        <f t="shared" si="110"/>
        <v/>
      </c>
      <c r="HB143" s="4" t="str">
        <f t="shared" si="110"/>
        <v/>
      </c>
      <c r="HC143" s="4" t="str">
        <f t="shared" si="110"/>
        <v/>
      </c>
      <c r="HD143" s="4" t="str">
        <f t="shared" si="11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30601015</v>
      </c>
      <c r="B144" s="30" t="s">
        <v>248</v>
      </c>
      <c r="C144" s="30" t="s">
        <v>249</v>
      </c>
      <c r="D144" s="5"/>
      <c r="E144" s="22">
        <v>6</v>
      </c>
      <c r="F144" s="23">
        <f t="shared" si="141"/>
        <v>0</v>
      </c>
      <c r="G144" s="23"/>
      <c r="H144" s="23">
        <f t="shared" si="138"/>
        <v>0</v>
      </c>
      <c r="I144" s="23">
        <f t="shared" si="122"/>
        <v>0</v>
      </c>
      <c r="J144" s="23">
        <f t="shared" si="123"/>
        <v>0</v>
      </c>
      <c r="K144" s="23" t="str">
        <f t="shared" si="124"/>
        <v>0</v>
      </c>
      <c r="L144" s="23" t="str">
        <f t="shared" si="125"/>
        <v>0</v>
      </c>
      <c r="M144" s="3">
        <v>0.1</v>
      </c>
      <c r="N144" s="23">
        <f t="shared" si="126"/>
        <v>0</v>
      </c>
      <c r="O144" s="23">
        <f t="shared" si="127"/>
        <v>0.1</v>
      </c>
      <c r="P144" s="23" t="str">
        <f t="shared" si="128"/>
        <v/>
      </c>
      <c r="Q144" s="7">
        <v>0.1</v>
      </c>
      <c r="R144" s="6">
        <f t="shared" si="142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58" si="149">IF(ISERROR(AD144/L144*100),"",(AD144/L144*100))</f>
        <v/>
      </c>
      <c r="BS144" s="4">
        <f t="shared" si="149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7"/>
        <v/>
      </c>
      <c r="CD144" s="4" t="str">
        <f t="shared" si="147"/>
        <v/>
      </c>
      <c r="CE144" s="4" t="str">
        <f t="shared" si="147"/>
        <v/>
      </c>
      <c r="CF144" s="4" t="str">
        <f t="shared" si="147"/>
        <v/>
      </c>
      <c r="CG144" s="4" t="str">
        <f t="shared" si="145"/>
        <v/>
      </c>
      <c r="CH144" s="4" t="str">
        <f t="shared" si="145"/>
        <v/>
      </c>
      <c r="CI144" s="4" t="str">
        <f t="shared" si="145"/>
        <v/>
      </c>
      <c r="CJ144" s="4" t="str">
        <f t="shared" si="145"/>
        <v/>
      </c>
      <c r="CK144" s="4" t="str">
        <f t="shared" si="145"/>
        <v/>
      </c>
      <c r="CL144" s="4" t="str">
        <f t="shared" si="145"/>
        <v/>
      </c>
      <c r="CM144" s="4" t="str">
        <f t="shared" si="145"/>
        <v/>
      </c>
      <c r="CN144" s="4" t="str">
        <f t="shared" si="145"/>
        <v/>
      </c>
      <c r="CO144" s="4" t="str">
        <f t="shared" si="145"/>
        <v/>
      </c>
      <c r="CP144" s="4" t="str">
        <f t="shared" si="145"/>
        <v/>
      </c>
      <c r="CQ144" s="4" t="str">
        <f t="shared" si="145"/>
        <v/>
      </c>
      <c r="CR144" s="4" t="str">
        <f t="shared" si="145"/>
        <v/>
      </c>
      <c r="CS144" s="4" t="str">
        <f t="shared" si="145"/>
        <v/>
      </c>
      <c r="CT144" s="4" t="str">
        <f t="shared" si="145"/>
        <v/>
      </c>
      <c r="CU144" s="4" t="str">
        <f t="shared" si="145"/>
        <v/>
      </c>
      <c r="CV144" s="4" t="str">
        <f t="shared" si="145"/>
        <v/>
      </c>
      <c r="CW144" s="4" t="str">
        <f t="shared" si="108"/>
        <v/>
      </c>
      <c r="CX144" s="4" t="str">
        <f t="shared" si="108"/>
        <v/>
      </c>
      <c r="CY144" s="4" t="str">
        <f t="shared" si="108"/>
        <v/>
      </c>
      <c r="CZ144" s="4" t="str">
        <f t="shared" si="108"/>
        <v/>
      </c>
      <c r="DA144" s="4" t="str">
        <f t="shared" si="108"/>
        <v/>
      </c>
      <c r="DB144" s="4" t="str">
        <f t="shared" si="103"/>
        <v/>
      </c>
      <c r="DC144" s="4" t="str">
        <f t="shared" si="103"/>
        <v/>
      </c>
      <c r="DE144" s="63">
        <v>30601015</v>
      </c>
      <c r="DF144" s="30" t="s">
        <v>248</v>
      </c>
      <c r="DG144" s="30" t="s">
        <v>249</v>
      </c>
      <c r="DH144" s="5">
        <f t="shared" si="139"/>
        <v>0</v>
      </c>
      <c r="DI144" s="24">
        <v>6</v>
      </c>
      <c r="DJ144" s="23">
        <f t="shared" si="129"/>
        <v>0</v>
      </c>
      <c r="DK144" s="23">
        <f t="shared" si="140"/>
        <v>0</v>
      </c>
      <c r="DL144" s="23">
        <f t="shared" si="130"/>
        <v>0</v>
      </c>
      <c r="DM144" s="23">
        <f t="shared" si="131"/>
        <v>0</v>
      </c>
      <c r="DN144" s="23">
        <f t="shared" si="132"/>
        <v>0</v>
      </c>
      <c r="DO144" s="23" t="str">
        <f t="shared" si="133"/>
        <v/>
      </c>
      <c r="DP144" s="23" t="str">
        <f t="shared" si="134"/>
        <v/>
      </c>
      <c r="DQ144" s="3">
        <v>0.1</v>
      </c>
      <c r="DR144" s="23">
        <f t="shared" si="135"/>
        <v>0</v>
      </c>
      <c r="DS144" s="23" t="str">
        <f t="shared" si="136"/>
        <v/>
      </c>
      <c r="DT144" s="23" t="str">
        <f t="shared" si="137"/>
        <v/>
      </c>
      <c r="DU144" s="7">
        <v>0.1</v>
      </c>
      <c r="DV144" s="6">
        <f t="shared" si="143"/>
        <v>0</v>
      </c>
      <c r="DW144" s="5">
        <f t="shared" si="117"/>
        <v>0</v>
      </c>
      <c r="DX144" s="5">
        <f t="shared" si="117"/>
        <v>0</v>
      </c>
      <c r="DY144" s="5">
        <f t="shared" si="117"/>
        <v>0</v>
      </c>
      <c r="DZ144" s="5">
        <f t="shared" si="117"/>
        <v>0</v>
      </c>
      <c r="EA144" s="5">
        <f t="shared" si="117"/>
        <v>0</v>
      </c>
      <c r="EB144" s="5">
        <f t="shared" si="117"/>
        <v>0</v>
      </c>
      <c r="EC144" s="5">
        <f t="shared" si="117"/>
        <v>0</v>
      </c>
      <c r="ED144" s="5">
        <f t="shared" si="117"/>
        <v>0</v>
      </c>
      <c r="EE144" s="5">
        <f t="shared" si="117"/>
        <v>0</v>
      </c>
      <c r="EF144" s="54">
        <f t="shared" si="117"/>
        <v>0</v>
      </c>
      <c r="EG144" s="54">
        <f t="shared" si="117"/>
        <v>0</v>
      </c>
      <c r="EH144" s="54">
        <f t="shared" si="117"/>
        <v>0</v>
      </c>
      <c r="EI144" s="54">
        <f t="shared" si="117"/>
        <v>0</v>
      </c>
      <c r="EJ144" s="54">
        <f t="shared" si="117"/>
        <v>0</v>
      </c>
      <c r="EK144" s="54">
        <f t="shared" si="117"/>
        <v>0</v>
      </c>
      <c r="EL144" s="54">
        <f t="shared" si="117"/>
        <v>0</v>
      </c>
      <c r="EM144" s="54">
        <f t="shared" si="144"/>
        <v>0</v>
      </c>
      <c r="EN144" s="54">
        <f t="shared" si="144"/>
        <v>0</v>
      </c>
      <c r="EO144" s="54">
        <f t="shared" si="144"/>
        <v>0</v>
      </c>
      <c r="EP144" s="54">
        <f t="shared" si="144"/>
        <v>0</v>
      </c>
      <c r="EQ144" s="54">
        <f t="shared" si="144"/>
        <v>0</v>
      </c>
      <c r="ER144" s="54">
        <f t="shared" si="144"/>
        <v>0</v>
      </c>
      <c r="ES144" s="54">
        <f t="shared" si="144"/>
        <v>0</v>
      </c>
      <c r="ET144" s="54">
        <f t="shared" si="144"/>
        <v>0</v>
      </c>
      <c r="EU144" s="54">
        <f t="shared" si="144"/>
        <v>0</v>
      </c>
      <c r="EV144" s="54">
        <f t="shared" si="144"/>
        <v>0</v>
      </c>
      <c r="EW144" s="54">
        <f t="shared" si="144"/>
        <v>0</v>
      </c>
      <c r="EX144" s="54">
        <f t="shared" si="144"/>
        <v>0</v>
      </c>
      <c r="EY144" s="54">
        <f t="shared" si="118"/>
        <v>0</v>
      </c>
      <c r="EZ144" s="54">
        <f t="shared" si="118"/>
        <v>0</v>
      </c>
      <c r="FA144" s="54">
        <f t="shared" si="118"/>
        <v>0</v>
      </c>
      <c r="FB144" s="54">
        <f t="shared" si="118"/>
        <v>0</v>
      </c>
      <c r="FC144" s="54">
        <f t="shared" si="118"/>
        <v>0</v>
      </c>
      <c r="FD144" s="54">
        <f t="shared" si="115"/>
        <v>0</v>
      </c>
      <c r="FE144" s="54">
        <f t="shared" si="115"/>
        <v>0</v>
      </c>
      <c r="FF144" s="54">
        <f t="shared" si="115"/>
        <v>0</v>
      </c>
      <c r="FG144" s="54">
        <f t="shared" si="115"/>
        <v>0</v>
      </c>
      <c r="FH144" s="54">
        <f t="shared" si="115"/>
        <v>0</v>
      </c>
      <c r="FI144" s="54">
        <f t="shared" si="115"/>
        <v>0</v>
      </c>
      <c r="FJ144" s="54">
        <f t="shared" si="115"/>
        <v>0</v>
      </c>
      <c r="FK144" s="54">
        <f t="shared" si="119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19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58" si="150">IF(ISERROR(EH144/DP144*100),"",(EH144/DP144*100))</f>
        <v/>
      </c>
      <c r="FW144" s="4">
        <f t="shared" si="150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48"/>
        <v/>
      </c>
      <c r="GH144" s="4" t="str">
        <f t="shared" si="148"/>
        <v/>
      </c>
      <c r="GI144" s="4" t="str">
        <f t="shared" si="148"/>
        <v/>
      </c>
      <c r="GJ144" s="4" t="str">
        <f t="shared" si="148"/>
        <v/>
      </c>
      <c r="GK144" s="4" t="str">
        <f t="shared" si="146"/>
        <v/>
      </c>
      <c r="GL144" s="4" t="str">
        <f t="shared" si="146"/>
        <v/>
      </c>
      <c r="GM144" s="4" t="str">
        <f t="shared" si="146"/>
        <v/>
      </c>
      <c r="GN144" s="4" t="str">
        <f t="shared" si="146"/>
        <v/>
      </c>
      <c r="GO144" s="4" t="str">
        <f t="shared" si="146"/>
        <v/>
      </c>
      <c r="GP144" s="4" t="str">
        <f t="shared" si="146"/>
        <v/>
      </c>
      <c r="GQ144" s="4" t="str">
        <f t="shared" si="146"/>
        <v/>
      </c>
      <c r="GR144" s="4" t="str">
        <f t="shared" si="146"/>
        <v/>
      </c>
      <c r="GS144" s="4" t="str">
        <f t="shared" si="146"/>
        <v/>
      </c>
      <c r="GT144" s="4" t="str">
        <f t="shared" si="146"/>
        <v/>
      </c>
      <c r="GU144" s="4" t="str">
        <f t="shared" si="146"/>
        <v/>
      </c>
      <c r="GV144" s="4" t="str">
        <f t="shared" si="146"/>
        <v/>
      </c>
      <c r="GW144" s="4" t="str">
        <f t="shared" si="146"/>
        <v/>
      </c>
      <c r="GX144" s="4" t="str">
        <f t="shared" si="146"/>
        <v/>
      </c>
      <c r="GY144" s="4" t="str">
        <f t="shared" si="146"/>
        <v/>
      </c>
      <c r="GZ144" s="4" t="str">
        <f t="shared" si="146"/>
        <v/>
      </c>
      <c r="HA144" s="4" t="str">
        <f t="shared" si="110"/>
        <v/>
      </c>
      <c r="HB144" s="4" t="str">
        <f t="shared" si="110"/>
        <v/>
      </c>
      <c r="HC144" s="4" t="str">
        <f t="shared" si="110"/>
        <v/>
      </c>
      <c r="HD144" s="4" t="str">
        <f t="shared" si="110"/>
        <v/>
      </c>
      <c r="HE144" s="4" t="str">
        <f t="shared" si="110"/>
        <v/>
      </c>
      <c r="HF144" s="4" t="str">
        <f t="shared" si="104"/>
        <v/>
      </c>
      <c r="HG144" s="4" t="str">
        <f t="shared" si="104"/>
        <v/>
      </c>
    </row>
    <row r="145" spans="1:215" s="1" customFormat="1" ht="15" hidden="1" customHeight="1">
      <c r="A145" s="62">
        <v>30101066</v>
      </c>
      <c r="B145" s="30" t="s">
        <v>250</v>
      </c>
      <c r="C145" s="30" t="s">
        <v>249</v>
      </c>
      <c r="D145" s="5"/>
      <c r="E145" s="22">
        <v>6</v>
      </c>
      <c r="F145" s="23">
        <f t="shared" si="141"/>
        <v>0</v>
      </c>
      <c r="G145" s="23"/>
      <c r="H145" s="23">
        <f t="shared" si="138"/>
        <v>0</v>
      </c>
      <c r="I145" s="23">
        <f t="shared" si="122"/>
        <v>0</v>
      </c>
      <c r="J145" s="23">
        <f t="shared" si="123"/>
        <v>0</v>
      </c>
      <c r="K145" s="23" t="str">
        <f t="shared" si="124"/>
        <v>0</v>
      </c>
      <c r="L145" s="23" t="str">
        <f t="shared" si="125"/>
        <v>0</v>
      </c>
      <c r="M145" s="3">
        <v>0.1</v>
      </c>
      <c r="N145" s="23">
        <f t="shared" si="126"/>
        <v>0</v>
      </c>
      <c r="O145" s="23">
        <f t="shared" si="127"/>
        <v>0.1</v>
      </c>
      <c r="P145" s="23" t="str">
        <f t="shared" si="128"/>
        <v/>
      </c>
      <c r="Q145" s="7">
        <v>0.1</v>
      </c>
      <c r="R145" s="6">
        <f t="shared" si="142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49"/>
        <v/>
      </c>
      <c r="BQ145" s="4" t="str">
        <f t="shared" si="149"/>
        <v/>
      </c>
      <c r="BR145" s="4" t="str">
        <f t="shared" si="149"/>
        <v/>
      </c>
      <c r="BS145" s="4">
        <f t="shared" si="149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7"/>
        <v/>
      </c>
      <c r="CD145" s="4" t="str">
        <f t="shared" si="147"/>
        <v/>
      </c>
      <c r="CE145" s="4" t="str">
        <f t="shared" si="147"/>
        <v/>
      </c>
      <c r="CF145" s="4" t="str">
        <f t="shared" si="147"/>
        <v/>
      </c>
      <c r="CG145" s="4" t="str">
        <f t="shared" si="145"/>
        <v/>
      </c>
      <c r="CH145" s="4" t="str">
        <f t="shared" si="145"/>
        <v/>
      </c>
      <c r="CI145" s="4" t="str">
        <f t="shared" si="145"/>
        <v/>
      </c>
      <c r="CJ145" s="4" t="str">
        <f t="shared" si="145"/>
        <v/>
      </c>
      <c r="CK145" s="4" t="str">
        <f t="shared" si="145"/>
        <v/>
      </c>
      <c r="CL145" s="4" t="str">
        <f t="shared" si="145"/>
        <v/>
      </c>
      <c r="CM145" s="4" t="str">
        <f t="shared" si="145"/>
        <v/>
      </c>
      <c r="CN145" s="4" t="str">
        <f t="shared" si="145"/>
        <v/>
      </c>
      <c r="CO145" s="4" t="str">
        <f t="shared" si="145"/>
        <v/>
      </c>
      <c r="CP145" s="4" t="str">
        <f t="shared" si="145"/>
        <v/>
      </c>
      <c r="CQ145" s="4" t="str">
        <f t="shared" si="145"/>
        <v/>
      </c>
      <c r="CR145" s="4" t="str">
        <f t="shared" si="145"/>
        <v/>
      </c>
      <c r="CS145" s="4" t="str">
        <f t="shared" si="145"/>
        <v/>
      </c>
      <c r="CT145" s="4" t="str">
        <f t="shared" si="145"/>
        <v/>
      </c>
      <c r="CU145" s="4" t="str">
        <f t="shared" si="145"/>
        <v/>
      </c>
      <c r="CV145" s="4" t="str">
        <f t="shared" si="145"/>
        <v/>
      </c>
      <c r="CW145" s="4" t="str">
        <f t="shared" si="103"/>
        <v/>
      </c>
      <c r="CX145" s="4" t="str">
        <f t="shared" si="103"/>
        <v/>
      </c>
      <c r="CY145" s="4" t="str">
        <f t="shared" si="103"/>
        <v/>
      </c>
      <c r="CZ145" s="4" t="str">
        <f t="shared" si="103"/>
        <v/>
      </c>
      <c r="DA145" s="4" t="str">
        <f t="shared" si="103"/>
        <v/>
      </c>
      <c r="DB145" s="4" t="str">
        <f t="shared" si="103"/>
        <v/>
      </c>
      <c r="DC145" s="4" t="str">
        <f t="shared" si="103"/>
        <v/>
      </c>
      <c r="DE145" s="63">
        <v>30101066</v>
      </c>
      <c r="DF145" s="30" t="s">
        <v>250</v>
      </c>
      <c r="DG145" s="30" t="s">
        <v>249</v>
      </c>
      <c r="DH145" s="5">
        <f t="shared" si="139"/>
        <v>0</v>
      </c>
      <c r="DI145" s="24">
        <v>6</v>
      </c>
      <c r="DJ145" s="23">
        <f t="shared" si="129"/>
        <v>0</v>
      </c>
      <c r="DK145" s="23">
        <f t="shared" si="140"/>
        <v>0</v>
      </c>
      <c r="DL145" s="23">
        <f t="shared" si="130"/>
        <v>0</v>
      </c>
      <c r="DM145" s="23">
        <f t="shared" si="131"/>
        <v>0</v>
      </c>
      <c r="DN145" s="23">
        <f t="shared" si="132"/>
        <v>0</v>
      </c>
      <c r="DO145" s="23" t="str">
        <f t="shared" si="133"/>
        <v/>
      </c>
      <c r="DP145" s="23" t="str">
        <f t="shared" si="134"/>
        <v/>
      </c>
      <c r="DQ145" s="3">
        <v>0.1</v>
      </c>
      <c r="DR145" s="23">
        <f t="shared" si="135"/>
        <v>0</v>
      </c>
      <c r="DS145" s="23" t="str">
        <f t="shared" si="136"/>
        <v/>
      </c>
      <c r="DT145" s="23" t="str">
        <f t="shared" si="137"/>
        <v/>
      </c>
      <c r="DU145" s="7">
        <v>0.1</v>
      </c>
      <c r="DV145" s="6">
        <f t="shared" si="143"/>
        <v>0</v>
      </c>
      <c r="DW145" s="5">
        <f t="shared" si="117"/>
        <v>0</v>
      </c>
      <c r="DX145" s="5">
        <f t="shared" si="117"/>
        <v>0</v>
      </c>
      <c r="DY145" s="5">
        <f t="shared" si="117"/>
        <v>0</v>
      </c>
      <c r="DZ145" s="5">
        <f t="shared" si="117"/>
        <v>0</v>
      </c>
      <c r="EA145" s="5">
        <f t="shared" si="117"/>
        <v>0</v>
      </c>
      <c r="EB145" s="5">
        <f t="shared" si="117"/>
        <v>0</v>
      </c>
      <c r="EC145" s="5">
        <f t="shared" si="117"/>
        <v>0</v>
      </c>
      <c r="ED145" s="5">
        <f t="shared" si="117"/>
        <v>0</v>
      </c>
      <c r="EE145" s="5">
        <f t="shared" si="117"/>
        <v>0</v>
      </c>
      <c r="EF145" s="54">
        <f t="shared" si="117"/>
        <v>0</v>
      </c>
      <c r="EG145" s="54">
        <f t="shared" si="117"/>
        <v>0</v>
      </c>
      <c r="EH145" s="54">
        <f t="shared" si="117"/>
        <v>0</v>
      </c>
      <c r="EI145" s="54">
        <f t="shared" si="117"/>
        <v>0</v>
      </c>
      <c r="EJ145" s="54">
        <f t="shared" si="117"/>
        <v>0</v>
      </c>
      <c r="EK145" s="54">
        <f t="shared" si="117"/>
        <v>0</v>
      </c>
      <c r="EL145" s="54">
        <f t="shared" si="117"/>
        <v>0</v>
      </c>
      <c r="EM145" s="54">
        <f t="shared" si="144"/>
        <v>0</v>
      </c>
      <c r="EN145" s="54">
        <f t="shared" si="144"/>
        <v>0</v>
      </c>
      <c r="EO145" s="54">
        <f t="shared" si="144"/>
        <v>0</v>
      </c>
      <c r="EP145" s="54">
        <f t="shared" si="144"/>
        <v>0</v>
      </c>
      <c r="EQ145" s="54">
        <f t="shared" si="144"/>
        <v>0</v>
      </c>
      <c r="ER145" s="54">
        <f t="shared" si="144"/>
        <v>0</v>
      </c>
      <c r="ES145" s="54">
        <f t="shared" si="144"/>
        <v>0</v>
      </c>
      <c r="ET145" s="54">
        <f t="shared" si="144"/>
        <v>0</v>
      </c>
      <c r="EU145" s="54">
        <f t="shared" si="144"/>
        <v>0</v>
      </c>
      <c r="EV145" s="54">
        <f t="shared" si="144"/>
        <v>0</v>
      </c>
      <c r="EW145" s="54">
        <f t="shared" si="144"/>
        <v>0</v>
      </c>
      <c r="EX145" s="54">
        <f t="shared" si="144"/>
        <v>0</v>
      </c>
      <c r="EY145" s="54">
        <f t="shared" si="118"/>
        <v>0</v>
      </c>
      <c r="EZ145" s="54">
        <f t="shared" si="118"/>
        <v>0</v>
      </c>
      <c r="FA145" s="54">
        <f t="shared" si="118"/>
        <v>0</v>
      </c>
      <c r="FB145" s="54">
        <f t="shared" si="118"/>
        <v>0</v>
      </c>
      <c r="FC145" s="54">
        <f t="shared" si="118"/>
        <v>0</v>
      </c>
      <c r="FD145" s="54">
        <f t="shared" si="115"/>
        <v>0</v>
      </c>
      <c r="FE145" s="54">
        <f t="shared" si="115"/>
        <v>0</v>
      </c>
      <c r="FF145" s="54">
        <f t="shared" si="115"/>
        <v>0</v>
      </c>
      <c r="FG145" s="54">
        <f t="shared" si="115"/>
        <v>0</v>
      </c>
      <c r="FH145" s="54">
        <f t="shared" si="115"/>
        <v>0</v>
      </c>
      <c r="FI145" s="54">
        <f t="shared" si="115"/>
        <v>0</v>
      </c>
      <c r="FJ145" s="54">
        <f t="shared" si="115"/>
        <v>0</v>
      </c>
      <c r="FK145" s="54">
        <f t="shared" si="119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19"/>
        <v>0</v>
      </c>
      <c r="FT145" s="4" t="str">
        <f t="shared" si="150"/>
        <v/>
      </c>
      <c r="FU145" s="4" t="str">
        <f t="shared" si="150"/>
        <v/>
      </c>
      <c r="FV145" s="4" t="str">
        <f t="shared" si="150"/>
        <v/>
      </c>
      <c r="FW145" s="4">
        <f t="shared" si="150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48"/>
        <v/>
      </c>
      <c r="GH145" s="4" t="str">
        <f t="shared" si="148"/>
        <v/>
      </c>
      <c r="GI145" s="4" t="str">
        <f t="shared" si="148"/>
        <v/>
      </c>
      <c r="GJ145" s="4" t="str">
        <f t="shared" si="148"/>
        <v/>
      </c>
      <c r="GK145" s="4" t="str">
        <f t="shared" si="146"/>
        <v/>
      </c>
      <c r="GL145" s="4" t="str">
        <f t="shared" si="146"/>
        <v/>
      </c>
      <c r="GM145" s="4" t="str">
        <f t="shared" si="146"/>
        <v/>
      </c>
      <c r="GN145" s="4" t="str">
        <f t="shared" si="146"/>
        <v/>
      </c>
      <c r="GO145" s="4" t="str">
        <f t="shared" si="146"/>
        <v/>
      </c>
      <c r="GP145" s="4" t="str">
        <f t="shared" si="146"/>
        <v/>
      </c>
      <c r="GQ145" s="4" t="str">
        <f t="shared" si="146"/>
        <v/>
      </c>
      <c r="GR145" s="4" t="str">
        <f t="shared" si="146"/>
        <v/>
      </c>
      <c r="GS145" s="4" t="str">
        <f t="shared" si="146"/>
        <v/>
      </c>
      <c r="GT145" s="4" t="str">
        <f t="shared" si="146"/>
        <v/>
      </c>
      <c r="GU145" s="4" t="str">
        <f t="shared" si="146"/>
        <v/>
      </c>
      <c r="GV145" s="4" t="str">
        <f t="shared" si="146"/>
        <v/>
      </c>
      <c r="GW145" s="4" t="str">
        <f t="shared" si="146"/>
        <v/>
      </c>
      <c r="GX145" s="4" t="str">
        <f t="shared" si="146"/>
        <v/>
      </c>
      <c r="GY145" s="4" t="str">
        <f t="shared" si="146"/>
        <v/>
      </c>
      <c r="GZ145" s="4" t="str">
        <f t="shared" si="146"/>
        <v/>
      </c>
      <c r="HA145" s="4" t="str">
        <f t="shared" si="104"/>
        <v/>
      </c>
      <c r="HB145" s="4" t="str">
        <f t="shared" si="104"/>
        <v/>
      </c>
      <c r="HC145" s="4" t="str">
        <f t="shared" si="104"/>
        <v/>
      </c>
      <c r="HD145" s="4" t="str">
        <f t="shared" si="104"/>
        <v/>
      </c>
      <c r="HE145" s="4" t="str">
        <f t="shared" si="104"/>
        <v/>
      </c>
      <c r="HF145" s="4" t="str">
        <f t="shared" si="104"/>
        <v/>
      </c>
      <c r="HG145" s="4" t="str">
        <f t="shared" si="104"/>
        <v/>
      </c>
    </row>
    <row r="146" spans="1:215" s="9" customFormat="1" ht="15" hidden="1" customHeight="1">
      <c r="A146" s="62">
        <v>30700001</v>
      </c>
      <c r="B146" s="77" t="s">
        <v>252</v>
      </c>
      <c r="C146" s="29" t="s">
        <v>254</v>
      </c>
      <c r="D146" s="5"/>
      <c r="E146" s="22">
        <v>1.55</v>
      </c>
      <c r="F146" s="23">
        <f t="shared" si="141"/>
        <v>0</v>
      </c>
      <c r="G146" s="43"/>
      <c r="H146" s="23">
        <f t="shared" si="138"/>
        <v>0</v>
      </c>
      <c r="I146" s="23">
        <f t="shared" si="122"/>
        <v>0</v>
      </c>
      <c r="J146" s="23">
        <f t="shared" si="123"/>
        <v>0</v>
      </c>
      <c r="K146" s="23" t="str">
        <f t="shared" si="124"/>
        <v>0</v>
      </c>
      <c r="L146" s="23" t="str">
        <f t="shared" si="125"/>
        <v>0</v>
      </c>
      <c r="M146" s="3">
        <v>0.35</v>
      </c>
      <c r="N146" s="23">
        <f t="shared" si="126"/>
        <v>0</v>
      </c>
      <c r="O146" s="23">
        <f t="shared" si="127"/>
        <v>0.35</v>
      </c>
      <c r="P146" s="23" t="str">
        <f t="shared" si="128"/>
        <v/>
      </c>
      <c r="Q146" s="2">
        <v>0.2</v>
      </c>
      <c r="R146" s="6">
        <f t="shared" si="142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9"/>
        <v/>
      </c>
      <c r="BQ146" s="4" t="str">
        <f t="shared" si="149"/>
        <v/>
      </c>
      <c r="BR146" s="4" t="str">
        <f t="shared" si="149"/>
        <v/>
      </c>
      <c r="BS146" s="4">
        <f t="shared" si="149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7"/>
        <v/>
      </c>
      <c r="CD146" s="4" t="str">
        <f t="shared" si="147"/>
        <v/>
      </c>
      <c r="CE146" s="4" t="str">
        <f t="shared" si="147"/>
        <v/>
      </c>
      <c r="CF146" s="4" t="str">
        <f t="shared" si="147"/>
        <v/>
      </c>
      <c r="CG146" s="4" t="str">
        <f t="shared" si="145"/>
        <v/>
      </c>
      <c r="CH146" s="4" t="str">
        <f t="shared" si="145"/>
        <v/>
      </c>
      <c r="CI146" s="4" t="str">
        <f t="shared" si="145"/>
        <v/>
      </c>
      <c r="CJ146" s="4" t="str">
        <f t="shared" si="145"/>
        <v/>
      </c>
      <c r="CK146" s="4" t="str">
        <f t="shared" si="145"/>
        <v/>
      </c>
      <c r="CL146" s="4" t="str">
        <f t="shared" si="145"/>
        <v/>
      </c>
      <c r="CM146" s="4" t="str">
        <f t="shared" si="145"/>
        <v/>
      </c>
      <c r="CN146" s="4" t="str">
        <f t="shared" si="145"/>
        <v/>
      </c>
      <c r="CO146" s="4" t="str">
        <f t="shared" si="145"/>
        <v/>
      </c>
      <c r="CP146" s="4" t="str">
        <f t="shared" si="145"/>
        <v/>
      </c>
      <c r="CQ146" s="4" t="str">
        <f t="shared" si="145"/>
        <v/>
      </c>
      <c r="CR146" s="4" t="str">
        <f t="shared" si="145"/>
        <v/>
      </c>
      <c r="CS146" s="4" t="str">
        <f t="shared" si="145"/>
        <v/>
      </c>
      <c r="CT146" s="4" t="str">
        <f t="shared" si="145"/>
        <v/>
      </c>
      <c r="CU146" s="4" t="str">
        <f t="shared" si="145"/>
        <v/>
      </c>
      <c r="CV146" s="4" t="str">
        <f t="shared" si="145"/>
        <v/>
      </c>
      <c r="CW146" s="4" t="str">
        <f t="shared" si="103"/>
        <v/>
      </c>
      <c r="CX146" s="4" t="str">
        <f t="shared" si="103"/>
        <v/>
      </c>
      <c r="CY146" s="4" t="str">
        <f t="shared" si="103"/>
        <v/>
      </c>
      <c r="CZ146" s="4" t="str">
        <f t="shared" si="103"/>
        <v/>
      </c>
      <c r="DA146" s="4" t="str">
        <f t="shared" si="103"/>
        <v/>
      </c>
      <c r="DB146" s="4" t="str">
        <f t="shared" si="103"/>
        <v/>
      </c>
      <c r="DC146" s="4" t="str">
        <f t="shared" si="103"/>
        <v/>
      </c>
      <c r="DE146" s="63">
        <v>30700001</v>
      </c>
      <c r="DF146" s="77" t="s">
        <v>252</v>
      </c>
      <c r="DG146" s="29" t="s">
        <v>254</v>
      </c>
      <c r="DH146" s="5">
        <f t="shared" si="139"/>
        <v>0</v>
      </c>
      <c r="DI146" s="22">
        <v>1.55</v>
      </c>
      <c r="DJ146" s="23">
        <f t="shared" si="129"/>
        <v>0</v>
      </c>
      <c r="DK146" s="23">
        <f t="shared" si="140"/>
        <v>0</v>
      </c>
      <c r="DL146" s="23">
        <f t="shared" si="130"/>
        <v>0</v>
      </c>
      <c r="DM146" s="23">
        <f t="shared" si="131"/>
        <v>0</v>
      </c>
      <c r="DN146" s="23">
        <f t="shared" si="132"/>
        <v>0</v>
      </c>
      <c r="DO146" s="23" t="str">
        <f t="shared" si="133"/>
        <v/>
      </c>
      <c r="DP146" s="23" t="str">
        <f t="shared" si="134"/>
        <v/>
      </c>
      <c r="DQ146" s="3">
        <v>0.35</v>
      </c>
      <c r="DR146" s="23">
        <f t="shared" si="135"/>
        <v>0</v>
      </c>
      <c r="DS146" s="23" t="str">
        <f t="shared" si="136"/>
        <v/>
      </c>
      <c r="DT146" s="23" t="str">
        <f t="shared" si="137"/>
        <v/>
      </c>
      <c r="DU146" s="2">
        <v>0.2</v>
      </c>
      <c r="DV146" s="6">
        <f t="shared" si="143"/>
        <v>0</v>
      </c>
      <c r="DW146" s="5">
        <f t="shared" si="117"/>
        <v>0</v>
      </c>
      <c r="DX146" s="5">
        <f t="shared" si="117"/>
        <v>0</v>
      </c>
      <c r="DY146" s="5">
        <f t="shared" si="117"/>
        <v>0</v>
      </c>
      <c r="DZ146" s="5">
        <f t="shared" si="117"/>
        <v>0</v>
      </c>
      <c r="EA146" s="5">
        <f t="shared" si="117"/>
        <v>0</v>
      </c>
      <c r="EB146" s="5">
        <f t="shared" si="117"/>
        <v>0</v>
      </c>
      <c r="EC146" s="5">
        <f t="shared" si="117"/>
        <v>0</v>
      </c>
      <c r="ED146" s="5">
        <f t="shared" si="117"/>
        <v>0</v>
      </c>
      <c r="EE146" s="5">
        <f t="shared" si="117"/>
        <v>0</v>
      </c>
      <c r="EF146" s="54">
        <f t="shared" si="117"/>
        <v>0</v>
      </c>
      <c r="EG146" s="54">
        <f t="shared" si="117"/>
        <v>0</v>
      </c>
      <c r="EH146" s="54">
        <f t="shared" si="117"/>
        <v>0</v>
      </c>
      <c r="EI146" s="54">
        <f t="shared" si="117"/>
        <v>0</v>
      </c>
      <c r="EJ146" s="54">
        <f t="shared" si="117"/>
        <v>0</v>
      </c>
      <c r="EK146" s="54">
        <f t="shared" si="117"/>
        <v>0</v>
      </c>
      <c r="EL146" s="54">
        <f t="shared" si="117"/>
        <v>0</v>
      </c>
      <c r="EM146" s="54">
        <f t="shared" si="144"/>
        <v>0</v>
      </c>
      <c r="EN146" s="54">
        <f t="shared" si="144"/>
        <v>0</v>
      </c>
      <c r="EO146" s="54">
        <f t="shared" si="144"/>
        <v>0</v>
      </c>
      <c r="EP146" s="54">
        <f t="shared" si="144"/>
        <v>0</v>
      </c>
      <c r="EQ146" s="54">
        <f t="shared" si="144"/>
        <v>0</v>
      </c>
      <c r="ER146" s="54">
        <f t="shared" si="144"/>
        <v>0</v>
      </c>
      <c r="ES146" s="54">
        <f t="shared" si="144"/>
        <v>0</v>
      </c>
      <c r="ET146" s="54">
        <f t="shared" si="144"/>
        <v>0</v>
      </c>
      <c r="EU146" s="54">
        <f t="shared" si="144"/>
        <v>0</v>
      </c>
      <c r="EV146" s="54">
        <f t="shared" si="144"/>
        <v>0</v>
      </c>
      <c r="EW146" s="54">
        <f t="shared" si="144"/>
        <v>0</v>
      </c>
      <c r="EX146" s="54">
        <f t="shared" si="144"/>
        <v>0</v>
      </c>
      <c r="EY146" s="54">
        <f t="shared" si="118"/>
        <v>0</v>
      </c>
      <c r="EZ146" s="54">
        <f t="shared" ref="ET146:FC160" si="151">AV146+AV297</f>
        <v>0</v>
      </c>
      <c r="FA146" s="54">
        <f t="shared" si="151"/>
        <v>0</v>
      </c>
      <c r="FB146" s="54">
        <f t="shared" si="151"/>
        <v>0</v>
      </c>
      <c r="FC146" s="54">
        <f t="shared" si="151"/>
        <v>0</v>
      </c>
      <c r="FD146" s="54">
        <f t="shared" si="115"/>
        <v>0</v>
      </c>
      <c r="FE146" s="54">
        <f t="shared" si="115"/>
        <v>0</v>
      </c>
      <c r="FF146" s="54">
        <f t="shared" si="115"/>
        <v>0</v>
      </c>
      <c r="FG146" s="54">
        <f t="shared" si="115"/>
        <v>0</v>
      </c>
      <c r="FH146" s="54">
        <f t="shared" si="115"/>
        <v>0</v>
      </c>
      <c r="FI146" s="54">
        <f t="shared" si="115"/>
        <v>0</v>
      </c>
      <c r="FJ146" s="54">
        <f t="shared" si="115"/>
        <v>0</v>
      </c>
      <c r="FK146" s="54">
        <f t="shared" si="119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19"/>
        <v>0</v>
      </c>
      <c r="FT146" s="4" t="str">
        <f t="shared" si="150"/>
        <v/>
      </c>
      <c r="FU146" s="4" t="str">
        <f t="shared" si="150"/>
        <v/>
      </c>
      <c r="FV146" s="4" t="str">
        <f t="shared" si="150"/>
        <v/>
      </c>
      <c r="FW146" s="4">
        <f t="shared" si="150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48"/>
        <v/>
      </c>
      <c r="GH146" s="4" t="str">
        <f t="shared" si="148"/>
        <v/>
      </c>
      <c r="GI146" s="4" t="str">
        <f t="shared" si="148"/>
        <v/>
      </c>
      <c r="GJ146" s="4" t="str">
        <f t="shared" si="148"/>
        <v/>
      </c>
      <c r="GK146" s="4" t="str">
        <f t="shared" si="146"/>
        <v/>
      </c>
      <c r="GL146" s="4" t="str">
        <f t="shared" si="146"/>
        <v/>
      </c>
      <c r="GM146" s="4" t="str">
        <f t="shared" si="146"/>
        <v/>
      </c>
      <c r="GN146" s="4" t="str">
        <f t="shared" si="146"/>
        <v/>
      </c>
      <c r="GO146" s="4" t="str">
        <f t="shared" si="146"/>
        <v/>
      </c>
      <c r="GP146" s="4" t="str">
        <f t="shared" si="146"/>
        <v/>
      </c>
      <c r="GQ146" s="4" t="str">
        <f t="shared" si="146"/>
        <v/>
      </c>
      <c r="GR146" s="4" t="str">
        <f t="shared" si="146"/>
        <v/>
      </c>
      <c r="GS146" s="4" t="str">
        <f t="shared" si="146"/>
        <v/>
      </c>
      <c r="GT146" s="4" t="str">
        <f t="shared" si="146"/>
        <v/>
      </c>
      <c r="GU146" s="4" t="str">
        <f t="shared" si="146"/>
        <v/>
      </c>
      <c r="GV146" s="4" t="str">
        <f t="shared" si="146"/>
        <v/>
      </c>
      <c r="GW146" s="4" t="str">
        <f t="shared" si="146"/>
        <v/>
      </c>
      <c r="GX146" s="4" t="str">
        <f t="shared" si="146"/>
        <v/>
      </c>
      <c r="GY146" s="4" t="str">
        <f t="shared" si="146"/>
        <v/>
      </c>
      <c r="GZ146" s="4" t="str">
        <f t="shared" si="146"/>
        <v/>
      </c>
      <c r="HA146" s="4" t="str">
        <f t="shared" si="104"/>
        <v/>
      </c>
      <c r="HB146" s="4" t="str">
        <f t="shared" si="104"/>
        <v/>
      </c>
      <c r="HC146" s="4" t="str">
        <f t="shared" si="104"/>
        <v/>
      </c>
      <c r="HD146" s="4" t="str">
        <f t="shared" si="104"/>
        <v/>
      </c>
      <c r="HE146" s="4" t="str">
        <f t="shared" si="104"/>
        <v/>
      </c>
      <c r="HF146" s="4" t="str">
        <f t="shared" si="104"/>
        <v/>
      </c>
      <c r="HG146" s="4" t="str">
        <f t="shared" si="104"/>
        <v/>
      </c>
    </row>
    <row r="147" spans="1:215" s="9" customFormat="1" ht="15" hidden="1" customHeight="1">
      <c r="A147" s="28">
        <v>201067</v>
      </c>
      <c r="B147" s="77" t="s">
        <v>256</v>
      </c>
      <c r="C147" s="29"/>
      <c r="D147" s="5"/>
      <c r="E147" s="22">
        <v>4.8</v>
      </c>
      <c r="F147" s="23">
        <f t="shared" si="141"/>
        <v>0</v>
      </c>
      <c r="G147" s="43"/>
      <c r="H147" s="23">
        <f t="shared" si="138"/>
        <v>0</v>
      </c>
      <c r="I147" s="23">
        <f t="shared" si="122"/>
        <v>0</v>
      </c>
      <c r="J147" s="23">
        <f t="shared" si="123"/>
        <v>0</v>
      </c>
      <c r="K147" s="23" t="str">
        <f t="shared" si="124"/>
        <v>0</v>
      </c>
      <c r="L147" s="23" t="str">
        <f t="shared" si="125"/>
        <v>0</v>
      </c>
      <c r="M147" s="3">
        <v>0.2</v>
      </c>
      <c r="N147" s="23">
        <f t="shared" si="126"/>
        <v>0</v>
      </c>
      <c r="O147" s="23">
        <f t="shared" si="127"/>
        <v>0.2</v>
      </c>
      <c r="P147" s="23" t="str">
        <f t="shared" si="128"/>
        <v/>
      </c>
      <c r="Q147" s="2">
        <v>0.1</v>
      </c>
      <c r="R147" s="6">
        <f t="shared" si="142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9"/>
        <v/>
      </c>
      <c r="BQ147" s="4" t="str">
        <f t="shared" si="149"/>
        <v/>
      </c>
      <c r="BR147" s="4" t="str">
        <f t="shared" si="149"/>
        <v/>
      </c>
      <c r="BS147" s="4">
        <f t="shared" si="149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7"/>
        <v/>
      </c>
      <c r="CD147" s="4" t="str">
        <f t="shared" si="147"/>
        <v/>
      </c>
      <c r="CE147" s="4" t="str">
        <f t="shared" si="147"/>
        <v/>
      </c>
      <c r="CF147" s="4" t="str">
        <f t="shared" si="147"/>
        <v/>
      </c>
      <c r="CG147" s="4" t="str">
        <f t="shared" si="145"/>
        <v/>
      </c>
      <c r="CH147" s="4" t="str">
        <f t="shared" si="145"/>
        <v/>
      </c>
      <c r="CI147" s="4" t="str">
        <f t="shared" si="145"/>
        <v/>
      </c>
      <c r="CJ147" s="4" t="str">
        <f t="shared" si="145"/>
        <v/>
      </c>
      <c r="CK147" s="4" t="str">
        <f t="shared" si="145"/>
        <v/>
      </c>
      <c r="CL147" s="4" t="str">
        <f t="shared" si="145"/>
        <v/>
      </c>
      <c r="CM147" s="4" t="str">
        <f t="shared" si="145"/>
        <v/>
      </c>
      <c r="CN147" s="4" t="str">
        <f t="shared" si="145"/>
        <v/>
      </c>
      <c r="CO147" s="4" t="str">
        <f t="shared" si="145"/>
        <v/>
      </c>
      <c r="CP147" s="4" t="str">
        <f t="shared" si="145"/>
        <v/>
      </c>
      <c r="CQ147" s="4" t="str">
        <f t="shared" si="145"/>
        <v/>
      </c>
      <c r="CR147" s="4" t="str">
        <f t="shared" si="145"/>
        <v/>
      </c>
      <c r="CS147" s="4" t="str">
        <f t="shared" si="145"/>
        <v/>
      </c>
      <c r="CT147" s="4" t="str">
        <f t="shared" si="145"/>
        <v/>
      </c>
      <c r="CU147" s="4" t="str">
        <f t="shared" si="145"/>
        <v/>
      </c>
      <c r="CV147" s="4" t="str">
        <f t="shared" si="145"/>
        <v/>
      </c>
      <c r="CW147" s="4" t="str">
        <f t="shared" si="103"/>
        <v/>
      </c>
      <c r="CX147" s="4" t="str">
        <f t="shared" si="103"/>
        <v/>
      </c>
      <c r="CY147" s="4" t="str">
        <f t="shared" si="103"/>
        <v/>
      </c>
      <c r="CZ147" s="4" t="str">
        <f t="shared" si="103"/>
        <v/>
      </c>
      <c r="DA147" s="4" t="str">
        <f t="shared" si="103"/>
        <v/>
      </c>
      <c r="DB147" s="4" t="str">
        <f t="shared" si="103"/>
        <v/>
      </c>
      <c r="DC147" s="4" t="str">
        <f t="shared" si="103"/>
        <v/>
      </c>
      <c r="DE147" s="28">
        <v>201067</v>
      </c>
      <c r="DF147" s="77" t="s">
        <v>256</v>
      </c>
      <c r="DG147" s="29"/>
      <c r="DH147" s="5">
        <f t="shared" si="139"/>
        <v>0</v>
      </c>
      <c r="DI147" s="22">
        <v>4.8</v>
      </c>
      <c r="DJ147" s="23">
        <f t="shared" si="129"/>
        <v>0</v>
      </c>
      <c r="DK147" s="23">
        <f t="shared" si="140"/>
        <v>0</v>
      </c>
      <c r="DL147" s="23">
        <f t="shared" si="130"/>
        <v>0</v>
      </c>
      <c r="DM147" s="23">
        <f t="shared" si="131"/>
        <v>0</v>
      </c>
      <c r="DN147" s="23">
        <f t="shared" si="132"/>
        <v>0</v>
      </c>
      <c r="DO147" s="23" t="str">
        <f t="shared" si="133"/>
        <v/>
      </c>
      <c r="DP147" s="23" t="str">
        <f t="shared" si="134"/>
        <v/>
      </c>
      <c r="DQ147" s="3">
        <v>0.2</v>
      </c>
      <c r="DR147" s="23">
        <f t="shared" si="135"/>
        <v>0</v>
      </c>
      <c r="DS147" s="23" t="str">
        <f t="shared" si="136"/>
        <v/>
      </c>
      <c r="DT147" s="23" t="str">
        <f t="shared" si="137"/>
        <v/>
      </c>
      <c r="DU147" s="2">
        <v>0.1</v>
      </c>
      <c r="DV147" s="6">
        <f t="shared" si="143"/>
        <v>0</v>
      </c>
      <c r="DW147" s="5">
        <f t="shared" si="117"/>
        <v>0</v>
      </c>
      <c r="DX147" s="5">
        <f t="shared" si="117"/>
        <v>0</v>
      </c>
      <c r="DY147" s="5">
        <f t="shared" si="117"/>
        <v>0</v>
      </c>
      <c r="DZ147" s="5">
        <f t="shared" si="117"/>
        <v>0</v>
      </c>
      <c r="EA147" s="5">
        <f t="shared" si="117"/>
        <v>0</v>
      </c>
      <c r="EB147" s="5">
        <f t="shared" si="117"/>
        <v>0</v>
      </c>
      <c r="EC147" s="5">
        <f t="shared" si="117"/>
        <v>0</v>
      </c>
      <c r="ED147" s="5">
        <f t="shared" si="117"/>
        <v>0</v>
      </c>
      <c r="EE147" s="5">
        <f t="shared" si="117"/>
        <v>0</v>
      </c>
      <c r="EF147" s="54">
        <f t="shared" si="117"/>
        <v>0</v>
      </c>
      <c r="EG147" s="54">
        <f t="shared" si="117"/>
        <v>0</v>
      </c>
      <c r="EH147" s="54">
        <f t="shared" si="117"/>
        <v>0</v>
      </c>
      <c r="EI147" s="54">
        <f t="shared" si="117"/>
        <v>0</v>
      </c>
      <c r="EJ147" s="54">
        <f t="shared" si="117"/>
        <v>0</v>
      </c>
      <c r="EK147" s="54">
        <f t="shared" si="117"/>
        <v>0</v>
      </c>
      <c r="EL147" s="54">
        <f t="shared" si="117"/>
        <v>0</v>
      </c>
      <c r="EM147" s="54">
        <f t="shared" si="144"/>
        <v>0</v>
      </c>
      <c r="EN147" s="54">
        <f t="shared" si="144"/>
        <v>0</v>
      </c>
      <c r="EO147" s="54">
        <f t="shared" si="144"/>
        <v>0</v>
      </c>
      <c r="EP147" s="54">
        <f t="shared" si="144"/>
        <v>0</v>
      </c>
      <c r="EQ147" s="54">
        <f t="shared" si="144"/>
        <v>0</v>
      </c>
      <c r="ER147" s="54">
        <f t="shared" si="144"/>
        <v>0</v>
      </c>
      <c r="ES147" s="54">
        <f t="shared" si="144"/>
        <v>0</v>
      </c>
      <c r="ET147" s="54">
        <f t="shared" si="151"/>
        <v>0</v>
      </c>
      <c r="EU147" s="54">
        <f t="shared" si="151"/>
        <v>0</v>
      </c>
      <c r="EV147" s="54">
        <f t="shared" si="151"/>
        <v>0</v>
      </c>
      <c r="EW147" s="54">
        <f t="shared" si="151"/>
        <v>0</v>
      </c>
      <c r="EX147" s="54">
        <f t="shared" si="151"/>
        <v>0</v>
      </c>
      <c r="EY147" s="54">
        <f t="shared" si="151"/>
        <v>0</v>
      </c>
      <c r="EZ147" s="54">
        <f t="shared" si="151"/>
        <v>0</v>
      </c>
      <c r="FA147" s="54">
        <f t="shared" si="151"/>
        <v>0</v>
      </c>
      <c r="FB147" s="54">
        <f t="shared" si="151"/>
        <v>0</v>
      </c>
      <c r="FC147" s="54">
        <f t="shared" si="151"/>
        <v>0</v>
      </c>
      <c r="FD147" s="54">
        <f t="shared" si="115"/>
        <v>0</v>
      </c>
      <c r="FE147" s="54">
        <f t="shared" si="115"/>
        <v>0</v>
      </c>
      <c r="FF147" s="54">
        <f t="shared" si="115"/>
        <v>0</v>
      </c>
      <c r="FG147" s="54">
        <f t="shared" si="115"/>
        <v>0</v>
      </c>
      <c r="FH147" s="54">
        <f t="shared" si="115"/>
        <v>0</v>
      </c>
      <c r="FI147" s="54">
        <f t="shared" si="115"/>
        <v>0</v>
      </c>
      <c r="FJ147" s="54">
        <f t="shared" si="115"/>
        <v>0</v>
      </c>
      <c r="FK147" s="54">
        <f t="shared" si="119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19"/>
        <v>0</v>
      </c>
      <c r="FT147" s="4" t="str">
        <f t="shared" si="150"/>
        <v/>
      </c>
      <c r="FU147" s="4" t="str">
        <f t="shared" si="150"/>
        <v/>
      </c>
      <c r="FV147" s="4" t="str">
        <f t="shared" si="150"/>
        <v/>
      </c>
      <c r="FW147" s="4">
        <f t="shared" si="150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48"/>
        <v/>
      </c>
      <c r="GH147" s="4" t="str">
        <f t="shared" si="148"/>
        <v/>
      </c>
      <c r="GI147" s="4" t="str">
        <f t="shared" si="148"/>
        <v/>
      </c>
      <c r="GJ147" s="4" t="str">
        <f t="shared" si="148"/>
        <v/>
      </c>
      <c r="GK147" s="4" t="str">
        <f t="shared" si="146"/>
        <v/>
      </c>
      <c r="GL147" s="4" t="str">
        <f t="shared" si="146"/>
        <v/>
      </c>
      <c r="GM147" s="4" t="str">
        <f t="shared" si="146"/>
        <v/>
      </c>
      <c r="GN147" s="4" t="str">
        <f t="shared" si="146"/>
        <v/>
      </c>
      <c r="GO147" s="4" t="str">
        <f t="shared" si="146"/>
        <v/>
      </c>
      <c r="GP147" s="4" t="str">
        <f t="shared" si="146"/>
        <v/>
      </c>
      <c r="GQ147" s="4" t="str">
        <f t="shared" si="146"/>
        <v/>
      </c>
      <c r="GR147" s="4" t="str">
        <f t="shared" si="146"/>
        <v/>
      </c>
      <c r="GS147" s="4" t="str">
        <f t="shared" si="146"/>
        <v/>
      </c>
      <c r="GT147" s="4" t="str">
        <f t="shared" si="146"/>
        <v/>
      </c>
      <c r="GU147" s="4" t="str">
        <f t="shared" si="146"/>
        <v/>
      </c>
      <c r="GV147" s="4" t="str">
        <f t="shared" si="146"/>
        <v/>
      </c>
      <c r="GW147" s="4" t="str">
        <f t="shared" si="146"/>
        <v/>
      </c>
      <c r="GX147" s="4" t="str">
        <f t="shared" si="146"/>
        <v/>
      </c>
      <c r="GY147" s="4" t="str">
        <f t="shared" si="146"/>
        <v/>
      </c>
      <c r="GZ147" s="4" t="str">
        <f t="shared" si="146"/>
        <v/>
      </c>
      <c r="HA147" s="4" t="str">
        <f t="shared" si="104"/>
        <v/>
      </c>
      <c r="HB147" s="4" t="str">
        <f t="shared" si="104"/>
        <v/>
      </c>
      <c r="HC147" s="4" t="str">
        <f t="shared" si="104"/>
        <v/>
      </c>
      <c r="HD147" s="4" t="str">
        <f t="shared" si="104"/>
        <v/>
      </c>
      <c r="HE147" s="4" t="str">
        <f t="shared" si="104"/>
        <v/>
      </c>
      <c r="HF147" s="4" t="str">
        <f t="shared" si="104"/>
        <v/>
      </c>
      <c r="HG147" s="4" t="str">
        <f t="shared" si="104"/>
        <v/>
      </c>
    </row>
    <row r="148" spans="1:215" s="9" customFormat="1" ht="15" customHeight="1">
      <c r="A148" s="31" t="s">
        <v>17</v>
      </c>
      <c r="B148" s="31"/>
      <c r="C148" s="32"/>
      <c r="D148" s="44">
        <f>SUM(D4:D147)</f>
        <v>2593</v>
      </c>
      <c r="E148" s="43"/>
      <c r="F148" s="44">
        <f>SUM(F4:F147)</f>
        <v>13097.915000000001</v>
      </c>
      <c r="G148" s="44">
        <f>SUM(G4:G147)</f>
        <v>16646.8</v>
      </c>
      <c r="H148" s="44">
        <f>SUM(H4:H147)</f>
        <v>13.3</v>
      </c>
      <c r="I148" s="44">
        <f>SUM(I4:I147)</f>
        <v>10</v>
      </c>
      <c r="J148" s="44">
        <f>SUM(J4:J147)</f>
        <v>13111.215</v>
      </c>
      <c r="K148" s="44">
        <f>IF(ISERROR(H148/J148*100),"0",(H148/J148*100))</f>
        <v>0.10143987418404779</v>
      </c>
      <c r="L148" s="44">
        <f>IF(ISERROR(I148/G148*100),"0",(I148/G148*100))</f>
        <v>6.007160535358147E-2</v>
      </c>
      <c r="M148" s="45">
        <f>IF(ISERROR(N148/J148*100),"",(N148/J148*100))</f>
        <v>0.55448167847144603</v>
      </c>
      <c r="N148" s="44">
        <f>SUM(N4:N147)</f>
        <v>72.699285000000003</v>
      </c>
      <c r="O148" s="44">
        <f>IF(ISERROR(M148-K148-L148),"0",(M148-K148-L148))</f>
        <v>0.39297019893381679</v>
      </c>
      <c r="P148" s="44">
        <f>(S148+T148+U148+V148+W148+X148+Y148+Z148+AA148)/J148*1000</f>
        <v>0.15254116418653801</v>
      </c>
      <c r="Q148" s="46">
        <f>IF(ISERROR(R148/J148*1000),"",(R148/J148*1000))</f>
        <v>0.22261838433737832</v>
      </c>
      <c r="R148" s="44">
        <f t="shared" ref="R148:AW148" si="152">SUM(R4:R147)</f>
        <v>2.9187974999999997</v>
      </c>
      <c r="S148" s="44">
        <f t="shared" si="152"/>
        <v>0</v>
      </c>
      <c r="T148" s="44">
        <f t="shared" si="152"/>
        <v>1</v>
      </c>
      <c r="U148" s="44">
        <f t="shared" si="152"/>
        <v>1</v>
      </c>
      <c r="V148" s="44">
        <f t="shared" si="152"/>
        <v>0</v>
      </c>
      <c r="W148" s="44">
        <f t="shared" si="152"/>
        <v>0</v>
      </c>
      <c r="X148" s="44">
        <f t="shared" si="152"/>
        <v>0</v>
      </c>
      <c r="Y148" s="44">
        <f t="shared" si="152"/>
        <v>0</v>
      </c>
      <c r="Z148" s="44">
        <f t="shared" si="152"/>
        <v>0</v>
      </c>
      <c r="AA148" s="44">
        <f t="shared" si="152"/>
        <v>0</v>
      </c>
      <c r="AB148" s="44">
        <f t="shared" si="152"/>
        <v>0</v>
      </c>
      <c r="AC148" s="44">
        <f t="shared" si="152"/>
        <v>7</v>
      </c>
      <c r="AD148" s="44">
        <f t="shared" si="152"/>
        <v>6.3</v>
      </c>
      <c r="AE148" s="44">
        <f t="shared" si="152"/>
        <v>0</v>
      </c>
      <c r="AF148" s="44">
        <f t="shared" si="152"/>
        <v>0</v>
      </c>
      <c r="AG148" s="44">
        <f t="shared" si="152"/>
        <v>0</v>
      </c>
      <c r="AH148" s="44">
        <f t="shared" si="152"/>
        <v>0</v>
      </c>
      <c r="AI148" s="44">
        <f t="shared" si="152"/>
        <v>0</v>
      </c>
      <c r="AJ148" s="44">
        <f t="shared" si="152"/>
        <v>0</v>
      </c>
      <c r="AK148" s="44">
        <f t="shared" si="152"/>
        <v>0</v>
      </c>
      <c r="AL148" s="44">
        <f t="shared" si="152"/>
        <v>0</v>
      </c>
      <c r="AM148" s="44">
        <f t="shared" si="152"/>
        <v>0</v>
      </c>
      <c r="AN148" s="44">
        <f t="shared" si="152"/>
        <v>0</v>
      </c>
      <c r="AO148" s="44">
        <f t="shared" si="152"/>
        <v>0</v>
      </c>
      <c r="AP148" s="44">
        <f t="shared" si="152"/>
        <v>0</v>
      </c>
      <c r="AQ148" s="44">
        <f t="shared" si="152"/>
        <v>0</v>
      </c>
      <c r="AR148" s="44">
        <f t="shared" si="152"/>
        <v>0</v>
      </c>
      <c r="AS148" s="44">
        <f t="shared" si="152"/>
        <v>0</v>
      </c>
      <c r="AT148" s="44">
        <f t="shared" si="152"/>
        <v>0</v>
      </c>
      <c r="AU148" s="44">
        <f t="shared" si="152"/>
        <v>0</v>
      </c>
      <c r="AV148" s="44">
        <f t="shared" si="152"/>
        <v>0</v>
      </c>
      <c r="AW148" s="44">
        <f t="shared" si="152"/>
        <v>0</v>
      </c>
      <c r="AX148" s="44">
        <f t="shared" ref="AX148:BO148" si="153">SUM(AX4:AX147)</f>
        <v>0</v>
      </c>
      <c r="AY148" s="44">
        <f t="shared" si="153"/>
        <v>0</v>
      </c>
      <c r="AZ148" s="44">
        <f t="shared" si="153"/>
        <v>0</v>
      </c>
      <c r="BA148" s="44">
        <f t="shared" si="153"/>
        <v>0</v>
      </c>
      <c r="BB148" s="44">
        <f t="shared" si="153"/>
        <v>0</v>
      </c>
      <c r="BC148" s="44">
        <f t="shared" si="153"/>
        <v>0</v>
      </c>
      <c r="BD148" s="44">
        <f t="shared" si="153"/>
        <v>0</v>
      </c>
      <c r="BE148" s="44">
        <f t="shared" si="153"/>
        <v>10</v>
      </c>
      <c r="BF148" s="44">
        <f t="shared" si="153"/>
        <v>0</v>
      </c>
      <c r="BG148" s="44">
        <f t="shared" si="153"/>
        <v>0</v>
      </c>
      <c r="BH148" s="44">
        <f t="shared" si="153"/>
        <v>0</v>
      </c>
      <c r="BI148" s="44">
        <f t="shared" si="153"/>
        <v>0</v>
      </c>
      <c r="BJ148" s="44">
        <f t="shared" si="153"/>
        <v>0</v>
      </c>
      <c r="BK148" s="44">
        <f t="shared" si="153"/>
        <v>0</v>
      </c>
      <c r="BL148" s="44">
        <f t="shared" si="153"/>
        <v>0</v>
      </c>
      <c r="BM148" s="44">
        <f t="shared" si="153"/>
        <v>0</v>
      </c>
      <c r="BN148" s="44">
        <f t="shared" si="153"/>
        <v>0</v>
      </c>
      <c r="BO148" s="44">
        <f t="shared" si="153"/>
        <v>0</v>
      </c>
      <c r="BP148" s="47">
        <f>IF(ISERROR(AB148/$J$148*100),"",(AB148/$J$148*100))</f>
        <v>0</v>
      </c>
      <c r="BQ148" s="47">
        <f t="shared" ref="BQ148:CO148" si="154">IF(ISERROR(AC148/$J$148*100),"",(AC148/$J$148*100))</f>
        <v>5.3389407465288308E-2</v>
      </c>
      <c r="BR148" s="47">
        <f t="shared" si="154"/>
        <v>4.8050466718759469E-2</v>
      </c>
      <c r="BS148" s="47">
        <f t="shared" si="154"/>
        <v>0</v>
      </c>
      <c r="BT148" s="47">
        <f t="shared" si="154"/>
        <v>0</v>
      </c>
      <c r="BU148" s="47">
        <f t="shared" si="154"/>
        <v>0</v>
      </c>
      <c r="BV148" s="47">
        <f t="shared" si="154"/>
        <v>0</v>
      </c>
      <c r="BW148" s="47">
        <f t="shared" si="154"/>
        <v>0</v>
      </c>
      <c r="BX148" s="47">
        <f t="shared" si="154"/>
        <v>0</v>
      </c>
      <c r="BY148" s="47">
        <f t="shared" si="154"/>
        <v>0</v>
      </c>
      <c r="BZ148" s="47">
        <f t="shared" si="154"/>
        <v>0</v>
      </c>
      <c r="CA148" s="47">
        <f t="shared" si="154"/>
        <v>0</v>
      </c>
      <c r="CB148" s="47">
        <f t="shared" si="154"/>
        <v>0</v>
      </c>
      <c r="CC148" s="47">
        <f t="shared" si="154"/>
        <v>0</v>
      </c>
      <c r="CD148" s="47">
        <f t="shared" si="154"/>
        <v>0</v>
      </c>
      <c r="CE148" s="47">
        <f t="shared" si="154"/>
        <v>0</v>
      </c>
      <c r="CF148" s="47">
        <f t="shared" si="154"/>
        <v>0</v>
      </c>
      <c r="CG148" s="47">
        <f t="shared" si="154"/>
        <v>0</v>
      </c>
      <c r="CH148" s="47">
        <f t="shared" si="154"/>
        <v>0</v>
      </c>
      <c r="CI148" s="47">
        <f t="shared" si="154"/>
        <v>0</v>
      </c>
      <c r="CJ148" s="47">
        <f t="shared" si="154"/>
        <v>0</v>
      </c>
      <c r="CK148" s="47">
        <f t="shared" si="154"/>
        <v>0</v>
      </c>
      <c r="CL148" s="47">
        <f t="shared" si="154"/>
        <v>0</v>
      </c>
      <c r="CM148" s="47">
        <f t="shared" si="154"/>
        <v>0</v>
      </c>
      <c r="CN148" s="47">
        <f t="shared" si="154"/>
        <v>0</v>
      </c>
      <c r="CO148" s="47">
        <f t="shared" si="154"/>
        <v>0</v>
      </c>
      <c r="CP148" s="48">
        <f t="shared" ref="CP148" si="155">IF(ISERROR(BB148/G148*100),"",(BB148/G148*100))</f>
        <v>0</v>
      </c>
      <c r="CQ148" s="48">
        <f t="shared" ref="CQ148" si="156">IF(ISERROR(BC148/G148*100),"",(BC148/G148*100))</f>
        <v>0</v>
      </c>
      <c r="CR148" s="48">
        <f t="shared" ref="CR148" si="157">IF(ISERROR(BD148/G148*100),"",(BD148/G148*100))</f>
        <v>0</v>
      </c>
      <c r="CS148" s="48">
        <f t="shared" ref="CS148" si="158">IF(ISERROR(BE148/G148*100),"",(BE148/G148*100))</f>
        <v>6.007160535358147E-2</v>
      </c>
      <c r="CT148" s="48">
        <f t="shared" ref="CT148" si="159">IF(ISERROR(BF148/G148*100),"",(BF148/G148*100))</f>
        <v>0</v>
      </c>
      <c r="CU148" s="48">
        <f t="shared" ref="CU148" si="160">IF(ISERROR(BG148/G148*100),"",(BG148/G148*100))</f>
        <v>0</v>
      </c>
      <c r="CV148" s="48">
        <f t="shared" ref="CV148" si="161">IF(ISERROR(BH148/G148*100),"",(BH148/G148*100))</f>
        <v>0</v>
      </c>
      <c r="CW148" s="48">
        <f t="shared" ref="CW148" si="162">IF(ISERROR(BI148/G148*100),"",(BI148/G148*100))</f>
        <v>0</v>
      </c>
      <c r="CX148" s="48">
        <f t="shared" ref="CX148" si="163">IF(ISERROR(BJ148/G148*100),"",(BJ148/G148*100))</f>
        <v>0</v>
      </c>
      <c r="CY148" s="48">
        <f t="shared" ref="CY148" si="164">IF(ISERROR(BK148/G148*100),"",(BK148/G148*100))</f>
        <v>0</v>
      </c>
      <c r="CZ148" s="48">
        <f t="shared" ref="CZ148" si="165">IF(ISERROR(BL148/G148*100),"",(BL148/G148*100))</f>
        <v>0</v>
      </c>
      <c r="DA148" s="48">
        <f t="shared" ref="DA148" si="166">IF(ISERROR(BM148/G148*100),"",(BM148/G148*100))</f>
        <v>0</v>
      </c>
      <c r="DB148" s="48">
        <f t="shared" ref="DB148" si="167">IF(ISERROR(BN148/G148*100),"",(BN148/G148*100))</f>
        <v>0</v>
      </c>
      <c r="DC148" s="48">
        <f t="shared" ref="DC148" si="168">IF(ISERROR(BO148/G148*100),"",(BO148/G148*100))</f>
        <v>0</v>
      </c>
      <c r="DE148" s="31" t="s">
        <v>17</v>
      </c>
      <c r="DF148" s="31"/>
      <c r="DG148" s="32"/>
      <c r="DH148" s="40">
        <f>SUM(DH4:DH147)</f>
        <v>7751</v>
      </c>
      <c r="DI148" s="40"/>
      <c r="DJ148" s="40">
        <f>SUM(DJ4:DJ147)</f>
        <v>47728.635000000002</v>
      </c>
      <c r="DK148" s="40">
        <f>SUM(DK4:DK147)</f>
        <v>55499.38</v>
      </c>
      <c r="DL148" s="40">
        <f>SUM(DL4:DL147)</f>
        <v>162.29999999999998</v>
      </c>
      <c r="DM148" s="40">
        <f>SUM(DM4:DM147)</f>
        <v>10</v>
      </c>
      <c r="DN148" s="40">
        <f>SUM(DN4:DN147)</f>
        <v>47890.935000000005</v>
      </c>
      <c r="DO148" s="40">
        <f>IF(ISERROR(DL148/DN148*100),"",(DL148/DN148*100))</f>
        <v>0.33889503305792623</v>
      </c>
      <c r="DP148" s="40">
        <f>IF(ISERROR(DM148/DK148*100),"",(DM148/DK148*100))</f>
        <v>1.8018219302630048E-2</v>
      </c>
      <c r="DQ148" s="41">
        <f>IF(ISERROR(DR148/DN148*100),"",(DR148/DN148*100))</f>
        <v>0.56308807710686781</v>
      </c>
      <c r="DR148" s="40">
        <f>SUM(DR4:DR147)</f>
        <v>269.66814499999998</v>
      </c>
      <c r="DS148" s="40">
        <f>IF(ISERROR(DQ148-DO148-DP148),"",(DQ148-DO148-DP148))</f>
        <v>0.20617482474631155</v>
      </c>
      <c r="DT148" s="40">
        <f t="shared" si="137"/>
        <v>0.20880778376951711</v>
      </c>
      <c r="DU148" s="42">
        <f>IF(ISERROR(DV148/DN148*1000),"",(DV148/DN148*1000))</f>
        <v>0.29660138186903218</v>
      </c>
      <c r="DV148" s="40">
        <f t="shared" ref="DV148:FA148" si="169">SUM(DV4:DV147)</f>
        <v>14.2045175</v>
      </c>
      <c r="DW148" s="40">
        <f t="shared" si="169"/>
        <v>5</v>
      </c>
      <c r="DX148" s="40">
        <f t="shared" si="169"/>
        <v>1</v>
      </c>
      <c r="DY148" s="40">
        <f t="shared" si="169"/>
        <v>2</v>
      </c>
      <c r="DZ148" s="40">
        <f t="shared" si="169"/>
        <v>1</v>
      </c>
      <c r="EA148" s="40">
        <f t="shared" si="169"/>
        <v>1</v>
      </c>
      <c r="EB148" s="40">
        <f t="shared" si="169"/>
        <v>0</v>
      </c>
      <c r="EC148" s="40">
        <f t="shared" si="169"/>
        <v>0</v>
      </c>
      <c r="ED148" s="40">
        <f t="shared" si="169"/>
        <v>0</v>
      </c>
      <c r="EE148" s="40">
        <f t="shared" si="169"/>
        <v>0</v>
      </c>
      <c r="EF148" s="40">
        <f t="shared" si="169"/>
        <v>13</v>
      </c>
      <c r="EG148" s="40">
        <f t="shared" si="169"/>
        <v>69.2</v>
      </c>
      <c r="EH148" s="40">
        <f t="shared" si="169"/>
        <v>6.3</v>
      </c>
      <c r="EI148" s="40">
        <f t="shared" si="169"/>
        <v>0</v>
      </c>
      <c r="EJ148" s="40">
        <f t="shared" si="169"/>
        <v>6</v>
      </c>
      <c r="EK148" s="40">
        <f t="shared" si="169"/>
        <v>0</v>
      </c>
      <c r="EL148" s="40">
        <f t="shared" si="169"/>
        <v>0</v>
      </c>
      <c r="EM148" s="40">
        <f t="shared" si="169"/>
        <v>0</v>
      </c>
      <c r="EN148" s="40">
        <f t="shared" si="169"/>
        <v>64</v>
      </c>
      <c r="EO148" s="40">
        <f t="shared" si="169"/>
        <v>0</v>
      </c>
      <c r="EP148" s="40">
        <f t="shared" si="169"/>
        <v>0</v>
      </c>
      <c r="EQ148" s="40">
        <f t="shared" si="169"/>
        <v>3.8</v>
      </c>
      <c r="ER148" s="40">
        <f t="shared" si="169"/>
        <v>0</v>
      </c>
      <c r="ES148" s="40">
        <f t="shared" si="169"/>
        <v>0</v>
      </c>
      <c r="ET148" s="40">
        <f t="shared" si="169"/>
        <v>0</v>
      </c>
      <c r="EU148" s="40">
        <f t="shared" si="169"/>
        <v>0</v>
      </c>
      <c r="EV148" s="40">
        <f t="shared" si="169"/>
        <v>0</v>
      </c>
      <c r="EW148" s="40">
        <f t="shared" si="169"/>
        <v>0</v>
      </c>
      <c r="EX148" s="40">
        <f t="shared" si="169"/>
        <v>0</v>
      </c>
      <c r="EY148" s="40">
        <f t="shared" si="169"/>
        <v>0</v>
      </c>
      <c r="EZ148" s="40">
        <f t="shared" si="169"/>
        <v>0</v>
      </c>
      <c r="FA148" s="40">
        <f t="shared" si="169"/>
        <v>0</v>
      </c>
      <c r="FB148" s="40">
        <f t="shared" ref="FB148:FS148" si="170">SUM(FB4:FB147)</f>
        <v>0</v>
      </c>
      <c r="FC148" s="40">
        <f t="shared" si="170"/>
        <v>0</v>
      </c>
      <c r="FD148" s="40">
        <f t="shared" si="170"/>
        <v>0</v>
      </c>
      <c r="FE148" s="40">
        <f t="shared" si="170"/>
        <v>0</v>
      </c>
      <c r="FF148" s="40">
        <f t="shared" si="170"/>
        <v>0</v>
      </c>
      <c r="FG148" s="40">
        <f t="shared" si="170"/>
        <v>0</v>
      </c>
      <c r="FH148" s="40">
        <f t="shared" si="170"/>
        <v>0</v>
      </c>
      <c r="FI148" s="40">
        <f t="shared" si="170"/>
        <v>10</v>
      </c>
      <c r="FJ148" s="40">
        <f t="shared" si="170"/>
        <v>0</v>
      </c>
      <c r="FK148" s="40">
        <f t="shared" si="170"/>
        <v>0</v>
      </c>
      <c r="FL148" s="40">
        <f t="shared" si="170"/>
        <v>0</v>
      </c>
      <c r="FM148" s="40">
        <f t="shared" si="170"/>
        <v>0</v>
      </c>
      <c r="FN148" s="40">
        <f t="shared" si="170"/>
        <v>0</v>
      </c>
      <c r="FO148" s="40">
        <f t="shared" si="170"/>
        <v>0</v>
      </c>
      <c r="FP148" s="40">
        <f t="shared" si="170"/>
        <v>0</v>
      </c>
      <c r="FQ148" s="40">
        <f t="shared" si="170"/>
        <v>0</v>
      </c>
      <c r="FR148" s="40">
        <f t="shared" si="170"/>
        <v>0</v>
      </c>
      <c r="FS148" s="40">
        <f t="shared" si="170"/>
        <v>0</v>
      </c>
      <c r="FT148" s="45">
        <f t="shared" si="150"/>
        <v>2.7145011890037225E-2</v>
      </c>
      <c r="FU148" s="45">
        <f t="shared" si="150"/>
        <v>20419.301922365994</v>
      </c>
      <c r="FV148" s="45">
        <f t="shared" si="150"/>
        <v>34964.609400000001</v>
      </c>
      <c r="FW148" s="45">
        <f t="shared" si="150"/>
        <v>0</v>
      </c>
      <c r="FX148" s="45">
        <f t="shared" si="150"/>
        <v>2.2249569002671787</v>
      </c>
      <c r="FY148" s="45">
        <f t="shared" si="150"/>
        <v>0</v>
      </c>
      <c r="FZ148" s="45">
        <f t="shared" si="150"/>
        <v>0</v>
      </c>
      <c r="GA148" s="45">
        <f t="shared" si="150"/>
        <v>0</v>
      </c>
      <c r="GB148" s="45">
        <f t="shared" si="150"/>
        <v>450.56088670382508</v>
      </c>
      <c r="GC148" s="45">
        <f t="shared" si="150"/>
        <v>0</v>
      </c>
      <c r="GD148" s="45">
        <f t="shared" si="150"/>
        <v>0</v>
      </c>
      <c r="GE148" s="45">
        <f t="shared" si="150"/>
        <v>190</v>
      </c>
      <c r="GF148" s="45">
        <f t="shared" si="150"/>
        <v>0</v>
      </c>
      <c r="GG148" s="45">
        <f t="shared" si="148"/>
        <v>0</v>
      </c>
      <c r="GH148" s="45" t="str">
        <f t="shared" si="148"/>
        <v/>
      </c>
      <c r="GI148" s="45" t="str">
        <f t="shared" si="148"/>
        <v/>
      </c>
      <c r="GJ148" s="45" t="str">
        <f t="shared" si="148"/>
        <v/>
      </c>
      <c r="GK148" s="45" t="str">
        <f t="shared" si="146"/>
        <v/>
      </c>
      <c r="GL148" s="45">
        <f t="shared" si="146"/>
        <v>0</v>
      </c>
      <c r="GM148" s="45">
        <f t="shared" si="146"/>
        <v>0</v>
      </c>
      <c r="GN148" s="45">
        <f t="shared" si="146"/>
        <v>0</v>
      </c>
      <c r="GO148" s="45" t="str">
        <f t="shared" si="146"/>
        <v/>
      </c>
      <c r="GP148" s="45">
        <f t="shared" si="146"/>
        <v>0</v>
      </c>
      <c r="GQ148" s="45" t="str">
        <f t="shared" si="146"/>
        <v/>
      </c>
      <c r="GR148" s="45" t="str">
        <f t="shared" si="146"/>
        <v/>
      </c>
      <c r="GS148" s="45" t="str">
        <f t="shared" si="146"/>
        <v/>
      </c>
      <c r="GT148" s="45">
        <f t="shared" si="146"/>
        <v>0</v>
      </c>
      <c r="GU148" s="45" t="str">
        <f t="shared" si="146"/>
        <v/>
      </c>
      <c r="GV148" s="45" t="str">
        <f t="shared" si="146"/>
        <v/>
      </c>
      <c r="GW148" s="45">
        <f t="shared" si="146"/>
        <v>263.15789473684214</v>
      </c>
      <c r="GX148" s="45" t="str">
        <f t="shared" si="146"/>
        <v/>
      </c>
      <c r="GY148" s="45" t="str">
        <f t="shared" si="146"/>
        <v/>
      </c>
      <c r="GZ148" s="45" t="str">
        <f t="shared" si="146"/>
        <v/>
      </c>
      <c r="HA148" s="45" t="str">
        <f t="shared" si="104"/>
        <v/>
      </c>
      <c r="HB148" s="45" t="str">
        <f t="shared" si="104"/>
        <v/>
      </c>
      <c r="HC148" s="45" t="str">
        <f t="shared" si="104"/>
        <v/>
      </c>
      <c r="HD148" s="45" t="str">
        <f t="shared" si="104"/>
        <v/>
      </c>
      <c r="HE148" s="45" t="str">
        <f t="shared" si="104"/>
        <v/>
      </c>
      <c r="HF148" s="45" t="str">
        <f t="shared" si="104"/>
        <v/>
      </c>
      <c r="HG148" s="45" t="str">
        <f t="shared" si="104"/>
        <v/>
      </c>
    </row>
    <row r="149" spans="1:215" ht="13.5">
      <c r="S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DW149" s="50">
        <f>+DW148+DX148+DY148+DZ148+EA148+EB148+EC148+ED148+EE148</f>
        <v>10</v>
      </c>
    </row>
    <row r="150" spans="1:215" ht="15" customHeight="1"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</row>
    <row r="151" spans="1:215" ht="15" customHeight="1"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</row>
    <row r="152" spans="1:215" ht="51" customHeight="1">
      <c r="A152" s="130" t="s">
        <v>257</v>
      </c>
      <c r="B152" s="130"/>
      <c r="C152" s="130"/>
      <c r="D152" s="130"/>
      <c r="BN152" t="s">
        <v>258</v>
      </c>
      <c r="DW152" s="34" t="s">
        <v>12</v>
      </c>
      <c r="DX152" s="66">
        <f>+DW148</f>
        <v>5</v>
      </c>
      <c r="DY152" s="56">
        <f>+DX152/DW149</f>
        <v>0.5</v>
      </c>
      <c r="EA152" s="67" t="s">
        <v>259</v>
      </c>
      <c r="EB152" s="67" t="s">
        <v>260</v>
      </c>
      <c r="EC152" s="67" t="s">
        <v>261</v>
      </c>
      <c r="ED152" s="67" t="s">
        <v>262</v>
      </c>
      <c r="EE152" s="67" t="s">
        <v>263</v>
      </c>
      <c r="EF152" s="67" t="s">
        <v>264</v>
      </c>
    </row>
    <row r="153" spans="1:215" s="33" customFormat="1" ht="26.25" customHeight="1">
      <c r="A153" s="131" t="s">
        <v>265</v>
      </c>
      <c r="B153" s="133" t="s">
        <v>0</v>
      </c>
      <c r="C153" s="135" t="s">
        <v>1</v>
      </c>
      <c r="D153" s="137" t="s">
        <v>2</v>
      </c>
      <c r="E153" s="122" t="s">
        <v>3</v>
      </c>
      <c r="F153" s="109" t="s">
        <v>266</v>
      </c>
      <c r="G153" s="109" t="s">
        <v>267</v>
      </c>
      <c r="H153" s="124" t="s">
        <v>268</v>
      </c>
      <c r="I153" s="124" t="s">
        <v>269</v>
      </c>
      <c r="J153" s="124" t="s">
        <v>4</v>
      </c>
      <c r="K153" s="126" t="s">
        <v>270</v>
      </c>
      <c r="L153" s="111" t="s">
        <v>271</v>
      </c>
      <c r="M153" s="128" t="s">
        <v>5</v>
      </c>
      <c r="N153" s="107" t="s">
        <v>6</v>
      </c>
      <c r="O153" s="109" t="s">
        <v>7</v>
      </c>
      <c r="P153" s="111" t="s">
        <v>10</v>
      </c>
      <c r="Q153" s="113" t="s">
        <v>9</v>
      </c>
      <c r="R153" s="115" t="s">
        <v>8</v>
      </c>
      <c r="S153" s="117" t="s">
        <v>11</v>
      </c>
      <c r="T153" s="118"/>
      <c r="U153" s="118"/>
      <c r="V153" s="118"/>
      <c r="W153" s="118"/>
      <c r="X153" s="118"/>
      <c r="Y153" s="118"/>
      <c r="Z153" s="118"/>
      <c r="AA153" s="119"/>
      <c r="AB153" s="120" t="s">
        <v>272</v>
      </c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0" t="s">
        <v>273</v>
      </c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00" t="s">
        <v>274</v>
      </c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 t="s">
        <v>275</v>
      </c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W153" s="34" t="s">
        <v>13</v>
      </c>
      <c r="DX153" s="66">
        <f>+DX148</f>
        <v>1</v>
      </c>
      <c r="DY153" s="56">
        <f>+DX153/DW149</f>
        <v>0.1</v>
      </c>
      <c r="EA153" s="58">
        <v>1</v>
      </c>
      <c r="EB153" s="58" t="s">
        <v>47</v>
      </c>
      <c r="EC153" s="67" t="s">
        <v>276</v>
      </c>
      <c r="ED153" s="23">
        <f>+DN148</f>
        <v>47890.935000000005</v>
      </c>
      <c r="EE153" s="23">
        <f>+EG148</f>
        <v>69.2</v>
      </c>
      <c r="EF153" s="59">
        <f>+EE153/ED153</f>
        <v>1.4449498636850584E-3</v>
      </c>
    </row>
    <row r="154" spans="1:215" s="33" customFormat="1" ht="36" customHeight="1">
      <c r="A154" s="132"/>
      <c r="B154" s="134"/>
      <c r="C154" s="136"/>
      <c r="D154" s="138"/>
      <c r="E154" s="123"/>
      <c r="F154" s="110"/>
      <c r="G154" s="110"/>
      <c r="H154" s="125"/>
      <c r="I154" s="125"/>
      <c r="J154" s="125"/>
      <c r="K154" s="127"/>
      <c r="L154" s="112"/>
      <c r="M154" s="129"/>
      <c r="N154" s="108"/>
      <c r="O154" s="110"/>
      <c r="P154" s="112"/>
      <c r="Q154" s="114"/>
      <c r="R154" s="116"/>
      <c r="S154" s="34" t="s">
        <v>12</v>
      </c>
      <c r="T154" s="34" t="s">
        <v>13</v>
      </c>
      <c r="U154" s="34" t="s">
        <v>277</v>
      </c>
      <c r="V154" s="34" t="s">
        <v>278</v>
      </c>
      <c r="W154" s="34" t="s">
        <v>79</v>
      </c>
      <c r="X154" s="34" t="s">
        <v>80</v>
      </c>
      <c r="Y154" s="34" t="s">
        <v>81</v>
      </c>
      <c r="Z154" s="34" t="s">
        <v>82</v>
      </c>
      <c r="AA154" s="34" t="s">
        <v>83</v>
      </c>
      <c r="AB154" s="35" t="s">
        <v>84</v>
      </c>
      <c r="AC154" s="25" t="s">
        <v>85</v>
      </c>
      <c r="AD154" s="25" t="s">
        <v>86</v>
      </c>
      <c r="AE154" s="25" t="s">
        <v>87</v>
      </c>
      <c r="AF154" s="35" t="s">
        <v>279</v>
      </c>
      <c r="AG154" s="25" t="s">
        <v>280</v>
      </c>
      <c r="AH154" s="25" t="s">
        <v>281</v>
      </c>
      <c r="AI154" s="35" t="s">
        <v>282</v>
      </c>
      <c r="AJ154" s="35" t="s">
        <v>283</v>
      </c>
      <c r="AK154" s="35" t="s">
        <v>284</v>
      </c>
      <c r="AL154" s="26" t="s">
        <v>285</v>
      </c>
      <c r="AM154" s="25" t="s">
        <v>286</v>
      </c>
      <c r="AN154" s="25" t="s">
        <v>287</v>
      </c>
      <c r="AO154" s="25" t="s">
        <v>288</v>
      </c>
      <c r="AP154" s="35" t="s">
        <v>289</v>
      </c>
      <c r="AQ154" s="36" t="s">
        <v>290</v>
      </c>
      <c r="AR154" s="35" t="s">
        <v>291</v>
      </c>
      <c r="AS154" s="35" t="s">
        <v>292</v>
      </c>
      <c r="AT154" s="35" t="s">
        <v>293</v>
      </c>
      <c r="AU154" s="35" t="s">
        <v>294</v>
      </c>
      <c r="AV154" s="25" t="s">
        <v>295</v>
      </c>
      <c r="AW154" s="25" t="s">
        <v>296</v>
      </c>
      <c r="AX154" s="25" t="s">
        <v>297</v>
      </c>
      <c r="AY154" s="25" t="s">
        <v>298</v>
      </c>
      <c r="AZ154" s="25" t="s">
        <v>299</v>
      </c>
      <c r="BA154" s="25" t="s">
        <v>300</v>
      </c>
      <c r="BB154" s="27" t="s">
        <v>85</v>
      </c>
      <c r="BC154" s="37" t="s">
        <v>86</v>
      </c>
      <c r="BD154" s="37" t="s">
        <v>87</v>
      </c>
      <c r="BE154" s="37" t="s">
        <v>301</v>
      </c>
      <c r="BF154" s="37" t="s">
        <v>287</v>
      </c>
      <c r="BG154" s="37" t="s">
        <v>279</v>
      </c>
      <c r="BH154" s="37" t="s">
        <v>281</v>
      </c>
      <c r="BI154" s="37" t="s">
        <v>302</v>
      </c>
      <c r="BJ154" s="37" t="s">
        <v>283</v>
      </c>
      <c r="BK154" s="37" t="s">
        <v>303</v>
      </c>
      <c r="BL154" s="37" t="s">
        <v>304</v>
      </c>
      <c r="BM154" s="37" t="s">
        <v>280</v>
      </c>
      <c r="BN154" s="37" t="s">
        <v>305</v>
      </c>
      <c r="BO154" s="37" t="s">
        <v>292</v>
      </c>
      <c r="BP154" s="35" t="s">
        <v>84</v>
      </c>
      <c r="BQ154" s="25" t="s">
        <v>85</v>
      </c>
      <c r="BR154" s="25" t="s">
        <v>86</v>
      </c>
      <c r="BS154" s="25" t="s">
        <v>87</v>
      </c>
      <c r="BT154" s="35" t="s">
        <v>279</v>
      </c>
      <c r="BU154" s="25" t="s">
        <v>280</v>
      </c>
      <c r="BV154" s="25" t="s">
        <v>281</v>
      </c>
      <c r="BW154" s="35" t="s">
        <v>282</v>
      </c>
      <c r="BX154" s="35" t="s">
        <v>283</v>
      </c>
      <c r="BY154" s="35" t="s">
        <v>284</v>
      </c>
      <c r="BZ154" s="26" t="s">
        <v>285</v>
      </c>
      <c r="CA154" s="25" t="s">
        <v>286</v>
      </c>
      <c r="CB154" s="25" t="s">
        <v>287</v>
      </c>
      <c r="CC154" s="25" t="s">
        <v>288</v>
      </c>
      <c r="CD154" s="35" t="s">
        <v>289</v>
      </c>
      <c r="CE154" s="36" t="s">
        <v>290</v>
      </c>
      <c r="CF154" s="35" t="s">
        <v>291</v>
      </c>
      <c r="CG154" s="35" t="s">
        <v>292</v>
      </c>
      <c r="CH154" s="35" t="s">
        <v>293</v>
      </c>
      <c r="CI154" s="35" t="s">
        <v>294</v>
      </c>
      <c r="CJ154" s="25" t="s">
        <v>295</v>
      </c>
      <c r="CK154" s="25" t="s">
        <v>296</v>
      </c>
      <c r="CL154" s="25" t="s">
        <v>297</v>
      </c>
      <c r="CM154" s="25" t="s">
        <v>298</v>
      </c>
      <c r="CN154" s="25" t="s">
        <v>299</v>
      </c>
      <c r="CO154" s="25" t="s">
        <v>300</v>
      </c>
      <c r="CP154" s="27" t="s">
        <v>85</v>
      </c>
      <c r="CQ154" s="37" t="s">
        <v>86</v>
      </c>
      <c r="CR154" s="37" t="s">
        <v>87</v>
      </c>
      <c r="CS154" s="37" t="s">
        <v>301</v>
      </c>
      <c r="CT154" s="37" t="s">
        <v>287</v>
      </c>
      <c r="CU154" s="37" t="s">
        <v>279</v>
      </c>
      <c r="CV154" s="37" t="s">
        <v>281</v>
      </c>
      <c r="CW154" s="37" t="s">
        <v>302</v>
      </c>
      <c r="CX154" s="37" t="s">
        <v>283</v>
      </c>
      <c r="CY154" s="37" t="s">
        <v>303</v>
      </c>
      <c r="CZ154" s="37" t="s">
        <v>304</v>
      </c>
      <c r="DA154" s="37" t="s">
        <v>280</v>
      </c>
      <c r="DB154" s="37" t="s">
        <v>305</v>
      </c>
      <c r="DC154" s="37" t="s">
        <v>292</v>
      </c>
      <c r="DW154" s="34" t="s">
        <v>46</v>
      </c>
      <c r="DX154" s="66">
        <f>+EA148</f>
        <v>1</v>
      </c>
      <c r="DY154" s="56">
        <f>+DX154/DW149</f>
        <v>0.1</v>
      </c>
      <c r="EA154" s="58">
        <v>2</v>
      </c>
      <c r="EB154" s="58" t="s">
        <v>48</v>
      </c>
      <c r="EC154" s="67" t="s">
        <v>306</v>
      </c>
      <c r="ED154" s="23">
        <f>+DN23+DN34+DN44+DN51+DN55+DN57+DN59</f>
        <v>6167.2</v>
      </c>
      <c r="EE154" s="23">
        <f>+EJ148</f>
        <v>6</v>
      </c>
      <c r="EF154" s="59">
        <f t="shared" ref="EF154:EF158" si="171">+EE154/ED154</f>
        <v>9.7288883123621743E-4</v>
      </c>
      <c r="EH154" s="57"/>
    </row>
    <row r="155" spans="1:215" s="1" customFormat="1" ht="15.75" hidden="1" customHeight="1">
      <c r="A155" s="60">
        <v>30100012</v>
      </c>
      <c r="B155" s="94" t="s">
        <v>307</v>
      </c>
      <c r="C155" s="75" t="s">
        <v>157</v>
      </c>
      <c r="D155" s="5"/>
      <c r="E155" s="22">
        <v>5.03</v>
      </c>
      <c r="F155" s="23">
        <f t="shared" ref="F155:F220" si="172">E155*D155</f>
        <v>0</v>
      </c>
      <c r="G155" s="23"/>
      <c r="H155" s="23">
        <f t="shared" ref="H155" si="173">SUM(AB155:BA155)</f>
        <v>0</v>
      </c>
      <c r="I155" s="23">
        <f t="shared" ref="I155" si="174">SUM(BB155:BO155)</f>
        <v>0</v>
      </c>
      <c r="J155" s="23">
        <f t="shared" ref="J155:J218" si="175">F155+H155</f>
        <v>0</v>
      </c>
      <c r="K155" s="23" t="str">
        <f t="shared" ref="K155:K218" si="176">IF(ISERROR(H155/J155*100),"0",(H155/J155*100))</f>
        <v>0</v>
      </c>
      <c r="L155" s="23" t="str">
        <f t="shared" ref="L155:L218" si="177">IF(ISERROR(I155/G155*100),"0",(I155/G155*100))</f>
        <v>0</v>
      </c>
      <c r="M155" s="10">
        <v>0.3</v>
      </c>
      <c r="N155" s="23">
        <f t="shared" ref="N155:N218" si="178">J155*M155/100</f>
        <v>0</v>
      </c>
      <c r="O155" s="23">
        <f t="shared" ref="O155:O218" si="179">IF(ISERROR(M155-K155-L155),"",(M155-K155-L155))</f>
        <v>0.3</v>
      </c>
      <c r="P155" s="23" t="str">
        <f t="shared" ref="P155:P220" si="180">IF(ISERROR((S155+T155+U155+V155+W155+X155+Y155+Z155+AA155)/J155*1000),"",((S155+T155+U155+V155+W155+X155+Y155+Z155+AA155)/J155*1000))</f>
        <v/>
      </c>
      <c r="Q155" s="7">
        <v>0.05</v>
      </c>
      <c r="R155" s="6">
        <f t="shared" ref="R155:R220" si="181">Q155*J155/1000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ref="BP155:CE170" si="182">IF(ISERROR(AB155/J155*100),"",(AB155/J155*100))</f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ref="CF155:CU169" si="183">IF(ISERROR(AR155/Z155*100),"",(AR155/Z155*100))</f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ref="CU155:DC170" si="184">IF(ISERROR(BH155/AP155*100),"",(BH155/AP155*100))</f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308</v>
      </c>
      <c r="DX155" s="66">
        <f>+DZ148</f>
        <v>1</v>
      </c>
      <c r="DY155" s="56">
        <f>+DX155/DW149</f>
        <v>0.1</v>
      </c>
      <c r="EA155" s="58">
        <v>3</v>
      </c>
      <c r="EB155" s="58" t="s">
        <v>49</v>
      </c>
      <c r="EC155" s="69" t="s">
        <v>309</v>
      </c>
      <c r="ED155" s="23">
        <f>+DN24+DN25+DN43+DN44+DN47+DN48</f>
        <v>6113.0199999999995</v>
      </c>
      <c r="EE155" s="23">
        <f>+EN148+EO148</f>
        <v>64</v>
      </c>
      <c r="EF155" s="59">
        <f t="shared" si="171"/>
        <v>1.0469456995069541E-2</v>
      </c>
    </row>
    <row r="156" spans="1:215" s="1" customFormat="1" ht="15.75" hidden="1" customHeight="1">
      <c r="A156" s="60">
        <v>30100014</v>
      </c>
      <c r="B156" s="95"/>
      <c r="C156" s="75" t="s">
        <v>174</v>
      </c>
      <c r="D156" s="5"/>
      <c r="E156" s="22">
        <v>5.03</v>
      </c>
      <c r="F156" s="23">
        <f t="shared" si="172"/>
        <v>0</v>
      </c>
      <c r="G156" s="23"/>
      <c r="H156" s="23">
        <f t="shared" ref="H156:H219" si="185">SUM(AB156:BA156)</f>
        <v>0</v>
      </c>
      <c r="I156" s="23">
        <f t="shared" ref="I156:I219" si="186">SUM(BB156:BO156)</f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DW156" s="34" t="s">
        <v>310</v>
      </c>
      <c r="DX156" s="66">
        <f>+DW149-DW148-DX148-EA148-DZ148</f>
        <v>2</v>
      </c>
      <c r="DY156" s="56">
        <f>+DX156/DW149</f>
        <v>0.2</v>
      </c>
      <c r="EA156" s="58">
        <v>4</v>
      </c>
      <c r="EB156" s="58" t="s">
        <v>50</v>
      </c>
      <c r="EC156" s="69" t="s">
        <v>311</v>
      </c>
      <c r="ED156" s="23">
        <f>+DN51+DN52+DN5+DN53+DN54+DN55+DN56+DN57+DN58+DN59</f>
        <v>6167.2</v>
      </c>
      <c r="EE156" s="23">
        <f>+EQ148</f>
        <v>3.8</v>
      </c>
      <c r="EF156" s="59">
        <f t="shared" si="171"/>
        <v>6.1616292644960438E-4</v>
      </c>
    </row>
    <row r="157" spans="1:215" s="1" customFormat="1" ht="15.75" hidden="1" customHeight="1">
      <c r="A157" s="60">
        <v>30100010</v>
      </c>
      <c r="B157" s="95"/>
      <c r="C157" s="75" t="s">
        <v>131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DW157" s="34" t="s">
        <v>17</v>
      </c>
      <c r="DX157" s="66">
        <f>+DW149</f>
        <v>10</v>
      </c>
      <c r="DY157" s="56">
        <f>+DX157/DW149</f>
        <v>1</v>
      </c>
      <c r="EA157" s="58">
        <v>5</v>
      </c>
      <c r="EB157" s="58" t="s">
        <v>51</v>
      </c>
      <c r="EC157" s="67" t="s">
        <v>276</v>
      </c>
      <c r="ED157" s="23">
        <f>+DN148</f>
        <v>47890.935000000005</v>
      </c>
      <c r="EE157" s="23">
        <f>+EF148</f>
        <v>13</v>
      </c>
      <c r="EF157" s="59">
        <f t="shared" si="171"/>
        <v>2.7145011890037225E-4</v>
      </c>
    </row>
    <row r="158" spans="1:215" s="1" customFormat="1" ht="15.75" hidden="1" customHeight="1">
      <c r="A158" s="60">
        <v>30100013</v>
      </c>
      <c r="B158" s="95"/>
      <c r="C158" s="75" t="s">
        <v>132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  <c r="EA158" s="58">
        <v>6</v>
      </c>
      <c r="EB158" s="58" t="s">
        <v>310</v>
      </c>
      <c r="EC158" s="67" t="s">
        <v>276</v>
      </c>
      <c r="ED158" s="23">
        <f>+DN148</f>
        <v>47890.935000000005</v>
      </c>
      <c r="EE158" s="23">
        <f>+DL148-EG148-EJ148-EN148-EO148-EQ148-EF148</f>
        <v>6.2999999999999794</v>
      </c>
      <c r="EF158" s="59">
        <f t="shared" si="171"/>
        <v>1.3154890377479534E-4</v>
      </c>
    </row>
    <row r="159" spans="1:215" s="1" customFormat="1" ht="15.75" hidden="1" customHeight="1">
      <c r="A159" s="60">
        <v>30100011</v>
      </c>
      <c r="B159" s="96"/>
      <c r="C159" s="75" t="s">
        <v>133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EA159" s="58">
        <v>7</v>
      </c>
      <c r="EB159" s="101" t="s">
        <v>312</v>
      </c>
      <c r="EC159" s="102"/>
      <c r="ED159" s="23">
        <f>+DN148</f>
        <v>47890.935000000005</v>
      </c>
      <c r="EE159" s="23">
        <f>+DL148</f>
        <v>162.29999999999998</v>
      </c>
      <c r="EF159" s="59">
        <f>+EE159/ED159</f>
        <v>3.3889503305792623E-3</v>
      </c>
    </row>
    <row r="160" spans="1:215" s="1" customFormat="1" ht="15.75" hidden="1" customHeight="1">
      <c r="A160" s="60">
        <v>30100016</v>
      </c>
      <c r="B160" s="94" t="s">
        <v>134</v>
      </c>
      <c r="C160" s="75" t="s">
        <v>135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>
      <c r="A161" s="60">
        <v>30100017</v>
      </c>
      <c r="B161" s="95"/>
      <c r="C161" s="75" t="s">
        <v>137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</v>
      </c>
      <c r="N161" s="23">
        <f t="shared" si="178"/>
        <v>0</v>
      </c>
      <c r="O161" s="23">
        <f t="shared" si="17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>
      <c r="A162" s="60">
        <v>30100015</v>
      </c>
      <c r="B162" s="96"/>
      <c r="C162" s="75" t="s">
        <v>139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</v>
      </c>
      <c r="N162" s="23">
        <f t="shared" si="178"/>
        <v>0</v>
      </c>
      <c r="O162" s="23">
        <f t="shared" si="17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>
      <c r="A163" s="60">
        <v>30100031</v>
      </c>
      <c r="B163" s="103" t="s">
        <v>140</v>
      </c>
      <c r="C163" s="75" t="s">
        <v>133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>
      <c r="A164" s="60">
        <v>30100033</v>
      </c>
      <c r="B164" s="103"/>
      <c r="C164" s="75" t="s">
        <v>141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>
      <c r="A165" s="60">
        <v>30100062</v>
      </c>
      <c r="B165" s="103"/>
      <c r="C165" s="75" t="s">
        <v>142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0.35</v>
      </c>
      <c r="N165" s="23">
        <f t="shared" si="178"/>
        <v>0</v>
      </c>
      <c r="O165" s="23">
        <f t="shared" si="179"/>
        <v>0.35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>
      <c r="A166" s="60">
        <v>30100032</v>
      </c>
      <c r="B166" s="103"/>
      <c r="C166" s="75" t="s">
        <v>143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0.35</v>
      </c>
      <c r="N166" s="23">
        <f t="shared" si="178"/>
        <v>0</v>
      </c>
      <c r="O166" s="23">
        <f t="shared" si="179"/>
        <v>0.35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>
      <c r="A167" s="60">
        <v>30100035</v>
      </c>
      <c r="B167" s="94" t="s">
        <v>144</v>
      </c>
      <c r="C167" s="75" t="s">
        <v>143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>
      <c r="A168" s="60">
        <v>30100036</v>
      </c>
      <c r="B168" s="95"/>
      <c r="C168" s="75" t="s">
        <v>145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0.4</v>
      </c>
      <c r="N168" s="23">
        <f t="shared" si="178"/>
        <v>0</v>
      </c>
      <c r="O168" s="23">
        <f t="shared" si="179"/>
        <v>0.4</v>
      </c>
      <c r="P168" s="23" t="str">
        <f t="shared" si="180"/>
        <v/>
      </c>
      <c r="Q168" s="7">
        <v>0.3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>
      <c r="A169" s="60">
        <v>30100034</v>
      </c>
      <c r="B169" s="96"/>
      <c r="C169" s="75" t="s">
        <v>131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0.4</v>
      </c>
      <c r="N169" s="23">
        <f t="shared" si="178"/>
        <v>0</v>
      </c>
      <c r="O169" s="23">
        <f t="shared" si="179"/>
        <v>0.4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07" s="1" customFormat="1" ht="14.25" hidden="1">
      <c r="A170" s="60">
        <v>30100019</v>
      </c>
      <c r="B170" s="94" t="s">
        <v>146</v>
      </c>
      <c r="C170" s="75" t="s">
        <v>147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ref="CE170:CT233" si="187">IF(ISERROR(AQ170/Y170*100),"",(AQ170/Y170*100))</f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07" s="1" customFormat="1" ht="14.25" hidden="1">
      <c r="A171" s="60">
        <v>30100020</v>
      </c>
      <c r="B171" s="95"/>
      <c r="C171" s="75" t="s">
        <v>148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ref="BP171:CE234" si="188">IF(ISERROR(AB171/J171*100),"",(AB171/J171*100))</f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ref="CT171:DC234" si="189">IF(ISERROR(BG171/AO171*100),"",(BG171/AO171*100))</f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>
      <c r="A172" s="60">
        <v>30100021</v>
      </c>
      <c r="B172" s="95"/>
      <c r="C172" s="75" t="s">
        <v>149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0.35</v>
      </c>
      <c r="N172" s="23">
        <f t="shared" si="178"/>
        <v>0</v>
      </c>
      <c r="O172" s="23">
        <f t="shared" si="179"/>
        <v>0.35</v>
      </c>
      <c r="P172" s="23" t="str">
        <f t="shared" si="180"/>
        <v/>
      </c>
      <c r="Q172" s="7">
        <v>0.2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>
      <c r="A173" s="60">
        <v>30100018</v>
      </c>
      <c r="B173" s="96"/>
      <c r="C173" s="75" t="s">
        <v>150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0.35</v>
      </c>
      <c r="N173" s="23">
        <f t="shared" si="178"/>
        <v>0</v>
      </c>
      <c r="O173" s="23">
        <f t="shared" si="179"/>
        <v>0.35</v>
      </c>
      <c r="P173" s="23" t="str">
        <f t="shared" si="180"/>
        <v/>
      </c>
      <c r="Q173" s="7">
        <v>0.2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>
      <c r="A174" s="60">
        <v>30100030</v>
      </c>
      <c r="B174" s="78" t="s">
        <v>151</v>
      </c>
      <c r="C174" s="75" t="s">
        <v>152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0.5</v>
      </c>
      <c r="N174" s="23">
        <f t="shared" si="178"/>
        <v>0</v>
      </c>
      <c r="O174" s="23">
        <f t="shared" si="179"/>
        <v>0.5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>
      <c r="A175" s="60">
        <v>30100038</v>
      </c>
      <c r="B175" s="103" t="s">
        <v>153</v>
      </c>
      <c r="C175" s="75" t="s">
        <v>14</v>
      </c>
      <c r="D175" s="5">
        <v>500</v>
      </c>
      <c r="E175" s="22">
        <v>5.03</v>
      </c>
      <c r="F175" s="23">
        <f t="shared" si="172"/>
        <v>2515</v>
      </c>
      <c r="G175" s="23">
        <f>+'[2]7'!$L$40:$L$40</f>
        <v>2834.64</v>
      </c>
      <c r="H175" s="23">
        <f t="shared" si="185"/>
        <v>59</v>
      </c>
      <c r="I175" s="23">
        <f t="shared" si="186"/>
        <v>0</v>
      </c>
      <c r="J175" s="23">
        <f t="shared" si="175"/>
        <v>2574</v>
      </c>
      <c r="K175" s="23">
        <f t="shared" si="176"/>
        <v>2.2921522921522919</v>
      </c>
      <c r="L175" s="23">
        <f t="shared" si="177"/>
        <v>0</v>
      </c>
      <c r="M175" s="10">
        <v>0.8</v>
      </c>
      <c r="N175" s="23">
        <f t="shared" si="178"/>
        <v>20.592000000000002</v>
      </c>
      <c r="O175" s="23">
        <f t="shared" si="179"/>
        <v>-1.4921522921522918</v>
      </c>
      <c r="P175" s="23">
        <f t="shared" si="180"/>
        <v>0</v>
      </c>
      <c r="Q175" s="7">
        <v>0.5</v>
      </c>
      <c r="R175" s="6">
        <f t="shared" si="181"/>
        <v>1.2869999999999999</v>
      </c>
      <c r="S175" s="5"/>
      <c r="T175" s="5"/>
      <c r="U175" s="5"/>
      <c r="V175" s="5"/>
      <c r="W175" s="5"/>
      <c r="X175" s="5"/>
      <c r="Y175" s="5"/>
      <c r="Z175" s="5"/>
      <c r="AA175" s="5"/>
      <c r="AB175" s="4">
        <v>4</v>
      </c>
      <c r="AC175" s="4">
        <v>40</v>
      </c>
      <c r="AD175" s="4"/>
      <c r="AE175" s="4"/>
      <c r="AF175" s="4"/>
      <c r="AG175" s="4"/>
      <c r="AH175" s="4"/>
      <c r="AI175" s="4"/>
      <c r="AJ175" s="4">
        <v>15</v>
      </c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>
        <f t="shared" si="188"/>
        <v>0.15540015540015539</v>
      </c>
      <c r="BQ175" s="4">
        <f t="shared" si="188"/>
        <v>1745.0847457627119</v>
      </c>
      <c r="BR175" s="4" t="str">
        <f t="shared" si="188"/>
        <v/>
      </c>
      <c r="BS175" s="4">
        <f t="shared" si="188"/>
        <v>0</v>
      </c>
      <c r="BT175" s="4">
        <f t="shared" si="188"/>
        <v>0</v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>
        <f t="shared" si="188"/>
        <v>1165.5011655011656</v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7"/>
        <v/>
      </c>
      <c r="CF175" s="4" t="str">
        <f t="shared" si="187"/>
        <v/>
      </c>
      <c r="CG175" s="4" t="str">
        <f t="shared" si="187"/>
        <v/>
      </c>
      <c r="CH175" s="4">
        <f t="shared" si="187"/>
        <v>0</v>
      </c>
      <c r="CI175" s="4">
        <f t="shared" si="187"/>
        <v>0</v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>
        <f t="shared" si="187"/>
        <v>0</v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>
      <c r="A176" s="60">
        <v>30100037</v>
      </c>
      <c r="B176" s="103"/>
      <c r="C176" s="75" t="s">
        <v>15</v>
      </c>
      <c r="D176" s="5">
        <v>504</v>
      </c>
      <c r="E176" s="22">
        <v>5.03</v>
      </c>
      <c r="F176" s="23">
        <f t="shared" si="172"/>
        <v>2535.1200000000003</v>
      </c>
      <c r="G176" s="23">
        <f>+'[2]6'!$L$41</f>
        <v>2834.64</v>
      </c>
      <c r="H176" s="23">
        <f t="shared" si="185"/>
        <v>64.2</v>
      </c>
      <c r="I176" s="23">
        <f t="shared" si="186"/>
        <v>0</v>
      </c>
      <c r="J176" s="23">
        <f t="shared" si="175"/>
        <v>2599.3200000000002</v>
      </c>
      <c r="K176" s="23">
        <f t="shared" si="176"/>
        <v>2.4698767369927519</v>
      </c>
      <c r="L176" s="23">
        <f t="shared" si="177"/>
        <v>0</v>
      </c>
      <c r="M176" s="10">
        <v>0.8</v>
      </c>
      <c r="N176" s="23">
        <f t="shared" si="178"/>
        <v>20.794560000000001</v>
      </c>
      <c r="O176" s="23">
        <f t="shared" si="179"/>
        <v>-1.6698767369927519</v>
      </c>
      <c r="P176" s="23">
        <f t="shared" si="180"/>
        <v>0</v>
      </c>
      <c r="Q176" s="7">
        <v>0.5</v>
      </c>
      <c r="R176" s="6">
        <f t="shared" si="181"/>
        <v>1.29966</v>
      </c>
      <c r="S176" s="5"/>
      <c r="T176" s="5"/>
      <c r="U176" s="5"/>
      <c r="V176" s="5"/>
      <c r="W176" s="5"/>
      <c r="X176" s="5"/>
      <c r="Y176" s="5"/>
      <c r="Z176" s="5"/>
      <c r="AA176" s="5"/>
      <c r="AB176" s="4">
        <v>2.2000000000000002</v>
      </c>
      <c r="AC176" s="4">
        <v>13</v>
      </c>
      <c r="AD176" s="4"/>
      <c r="AE176" s="4"/>
      <c r="AF176" s="4"/>
      <c r="AG176" s="4"/>
      <c r="AH176" s="4"/>
      <c r="AI176" s="4"/>
      <c r="AJ176" s="4">
        <v>49</v>
      </c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>
        <f t="shared" si="188"/>
        <v>8.4637520582306142E-2</v>
      </c>
      <c r="BQ176" s="4">
        <f t="shared" si="188"/>
        <v>526.34205607476633</v>
      </c>
      <c r="BR176" s="4" t="str">
        <f t="shared" si="188"/>
        <v/>
      </c>
      <c r="BS176" s="4">
        <f t="shared" si="188"/>
        <v>0</v>
      </c>
      <c r="BT176" s="4">
        <f t="shared" si="188"/>
        <v>0</v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>
        <f t="shared" si="188"/>
        <v>3770.2168259390914</v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7"/>
        <v/>
      </c>
      <c r="CF176" s="4" t="str">
        <f t="shared" si="187"/>
        <v/>
      </c>
      <c r="CG176" s="4" t="str">
        <f t="shared" si="187"/>
        <v/>
      </c>
      <c r="CH176" s="4">
        <f t="shared" si="187"/>
        <v>0</v>
      </c>
      <c r="CI176" s="4">
        <f t="shared" si="187"/>
        <v>0</v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>
        <f t="shared" si="187"/>
        <v>0</v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>
      <c r="A177" s="60">
        <v>30100040</v>
      </c>
      <c r="B177" s="104" t="s">
        <v>154</v>
      </c>
      <c r="C177" s="75" t="s">
        <v>155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>
      <c r="A178" s="60">
        <v>30100039</v>
      </c>
      <c r="B178" s="105"/>
      <c r="C178" s="75" t="s">
        <v>131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>
      <c r="A179" s="60">
        <v>30100042</v>
      </c>
      <c r="B179" s="105"/>
      <c r="C179" s="75" t="s">
        <v>145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0.15</v>
      </c>
      <c r="N179" s="23">
        <f t="shared" si="178"/>
        <v>0</v>
      </c>
      <c r="O179" s="23">
        <f t="shared" si="179"/>
        <v>0.15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>
      <c r="A180" s="60">
        <v>30100041</v>
      </c>
      <c r="B180" s="106"/>
      <c r="C180" s="75" t="s">
        <v>143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0.15</v>
      </c>
      <c r="N180" s="23">
        <f t="shared" si="178"/>
        <v>0</v>
      </c>
      <c r="O180" s="23">
        <f t="shared" si="179"/>
        <v>0.15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>
      <c r="A181" s="60">
        <v>30100046</v>
      </c>
      <c r="B181" s="94" t="s">
        <v>156</v>
      </c>
      <c r="C181" s="75" t="s">
        <v>132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>
      <c r="A182" s="60">
        <v>30100045</v>
      </c>
      <c r="B182" s="95"/>
      <c r="C182" s="75" t="s">
        <v>157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>
      <c r="A183" s="60">
        <v>30100044</v>
      </c>
      <c r="B183" s="95"/>
      <c r="C183" s="75" t="s">
        <v>145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0.2</v>
      </c>
      <c r="N183" s="23">
        <f t="shared" si="178"/>
        <v>0</v>
      </c>
      <c r="O183" s="23">
        <f t="shared" si="179"/>
        <v>0.2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>
      <c r="A184" s="60">
        <v>30100043</v>
      </c>
      <c r="B184" s="96"/>
      <c r="C184" s="75" t="s">
        <v>158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0.2</v>
      </c>
      <c r="N184" s="23">
        <f t="shared" si="178"/>
        <v>0</v>
      </c>
      <c r="O184" s="23">
        <f t="shared" si="179"/>
        <v>0.2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si="187"/>
        <v/>
      </c>
      <c r="CO184" s="4" t="str">
        <f t="shared" si="187"/>
        <v/>
      </c>
      <c r="CP184" s="4" t="str">
        <f t="shared" si="187"/>
        <v/>
      </c>
      <c r="CQ184" s="4" t="str">
        <f t="shared" si="187"/>
        <v/>
      </c>
      <c r="CR184" s="4" t="str">
        <f t="shared" si="187"/>
        <v/>
      </c>
      <c r="CS184" s="4" t="str">
        <f t="shared" si="187"/>
        <v/>
      </c>
      <c r="CT184" s="4" t="str">
        <f t="shared" si="187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>
      <c r="A185" s="60">
        <v>30100048</v>
      </c>
      <c r="B185" s="94" t="s">
        <v>159</v>
      </c>
      <c r="C185" s="75" t="s">
        <v>141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0.5</v>
      </c>
      <c r="N185" s="23">
        <f t="shared" si="178"/>
        <v>0</v>
      </c>
      <c r="O185" s="23">
        <f t="shared" si="179"/>
        <v>0.5</v>
      </c>
      <c r="P185" s="23" t="str">
        <f t="shared" si="180"/>
        <v/>
      </c>
      <c r="Q185" s="7">
        <v>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si="188"/>
        <v>0</v>
      </c>
      <c r="BV185" s="4" t="str">
        <f t="shared" si="188"/>
        <v/>
      </c>
      <c r="BW185" s="4">
        <f t="shared" si="188"/>
        <v>0</v>
      </c>
      <c r="BX185" s="4" t="str">
        <f t="shared" si="188"/>
        <v/>
      </c>
      <c r="BY185" s="4" t="str">
        <f t="shared" si="188"/>
        <v/>
      </c>
      <c r="BZ185" s="4" t="str">
        <f t="shared" si="188"/>
        <v/>
      </c>
      <c r="CA185" s="4" t="str">
        <f t="shared" si="188"/>
        <v/>
      </c>
      <c r="CB185" s="4" t="str">
        <f t="shared" si="188"/>
        <v/>
      </c>
      <c r="CC185" s="4" t="str">
        <f t="shared" si="188"/>
        <v/>
      </c>
      <c r="CD185" s="4" t="str">
        <f t="shared" si="188"/>
        <v/>
      </c>
      <c r="CE185" s="4" t="str">
        <f t="shared" si="188"/>
        <v/>
      </c>
      <c r="CF185" s="4" t="str">
        <f t="shared" si="187"/>
        <v/>
      </c>
      <c r="CG185" s="4" t="str">
        <f t="shared" si="187"/>
        <v/>
      </c>
      <c r="CH185" s="4" t="str">
        <f t="shared" si="187"/>
        <v/>
      </c>
      <c r="CI185" s="4" t="str">
        <f t="shared" si="187"/>
        <v/>
      </c>
      <c r="CJ185" s="4" t="str">
        <f t="shared" si="187"/>
        <v/>
      </c>
      <c r="CK185" s="4" t="str">
        <f t="shared" si="187"/>
        <v/>
      </c>
      <c r="CL185" s="4" t="str">
        <f t="shared" si="187"/>
        <v/>
      </c>
      <c r="CM185" s="4" t="str">
        <f t="shared" si="187"/>
        <v/>
      </c>
      <c r="CN185" s="4" t="str">
        <f t="shared" si="187"/>
        <v/>
      </c>
      <c r="CO185" s="4" t="str">
        <f t="shared" si="187"/>
        <v/>
      </c>
      <c r="CP185" s="4" t="str">
        <f t="shared" si="187"/>
        <v/>
      </c>
      <c r="CQ185" s="4" t="str">
        <f t="shared" si="187"/>
        <v/>
      </c>
      <c r="CR185" s="4" t="str">
        <f t="shared" si="187"/>
        <v/>
      </c>
      <c r="CS185" s="4" t="str">
        <f t="shared" si="187"/>
        <v/>
      </c>
      <c r="CT185" s="4" t="str">
        <f t="shared" si="187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4.25" hidden="1">
      <c r="A186" s="60">
        <v>30100047</v>
      </c>
      <c r="B186" s="96"/>
      <c r="C186" s="75" t="s">
        <v>160</v>
      </c>
      <c r="D186" s="5"/>
      <c r="E186" s="22">
        <v>5.03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0.5</v>
      </c>
      <c r="N186" s="23">
        <f t="shared" si="178"/>
        <v>0</v>
      </c>
      <c r="O186" s="23">
        <f t="shared" si="179"/>
        <v>0.5</v>
      </c>
      <c r="P186" s="23" t="str">
        <f t="shared" si="180"/>
        <v/>
      </c>
      <c r="Q186" s="7">
        <v>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88"/>
        <v/>
      </c>
      <c r="BQ186" s="4" t="str">
        <f t="shared" si="188"/>
        <v/>
      </c>
      <c r="BR186" s="4" t="str">
        <f t="shared" si="188"/>
        <v/>
      </c>
      <c r="BS186" s="4">
        <f t="shared" si="188"/>
        <v>0</v>
      </c>
      <c r="BT186" s="4" t="str">
        <f t="shared" si="188"/>
        <v/>
      </c>
      <c r="BU186" s="4">
        <f t="shared" si="188"/>
        <v>0</v>
      </c>
      <c r="BV186" s="4" t="str">
        <f t="shared" si="188"/>
        <v/>
      </c>
      <c r="BW186" s="4">
        <f t="shared" si="188"/>
        <v>0</v>
      </c>
      <c r="BX186" s="4" t="str">
        <f t="shared" si="188"/>
        <v/>
      </c>
      <c r="BY186" s="4" t="str">
        <f t="shared" si="188"/>
        <v/>
      </c>
      <c r="BZ186" s="4" t="str">
        <f t="shared" si="188"/>
        <v/>
      </c>
      <c r="CA186" s="4" t="str">
        <f t="shared" si="188"/>
        <v/>
      </c>
      <c r="CB186" s="4" t="str">
        <f t="shared" si="188"/>
        <v/>
      </c>
      <c r="CC186" s="4" t="str">
        <f t="shared" si="188"/>
        <v/>
      </c>
      <c r="CD186" s="4" t="str">
        <f t="shared" si="188"/>
        <v/>
      </c>
      <c r="CE186" s="4" t="str">
        <f t="shared" si="188"/>
        <v/>
      </c>
      <c r="CF186" s="4" t="str">
        <f t="shared" si="187"/>
        <v/>
      </c>
      <c r="CG186" s="4" t="str">
        <f t="shared" si="187"/>
        <v/>
      </c>
      <c r="CH186" s="4" t="str">
        <f t="shared" si="187"/>
        <v/>
      </c>
      <c r="CI186" s="4" t="str">
        <f t="shared" si="187"/>
        <v/>
      </c>
      <c r="CJ186" s="4" t="str">
        <f t="shared" si="187"/>
        <v/>
      </c>
      <c r="CK186" s="4" t="str">
        <f t="shared" si="187"/>
        <v/>
      </c>
      <c r="CL186" s="4" t="str">
        <f t="shared" si="187"/>
        <v/>
      </c>
      <c r="CM186" s="4" t="str">
        <f t="shared" si="187"/>
        <v/>
      </c>
      <c r="CN186" s="4" t="str">
        <f t="shared" ref="CF186:CU249" si="190">IF(ISERROR(AZ186/AH186*100),"",(AZ186/AH186*100))</f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4.25" hidden="1">
      <c r="A187" s="60">
        <v>30100064</v>
      </c>
      <c r="B187" s="76" t="s">
        <v>161</v>
      </c>
      <c r="C187" s="75" t="s">
        <v>162</v>
      </c>
      <c r="D187" s="5"/>
      <c r="E187" s="22">
        <v>5.03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0.6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88"/>
        <v/>
      </c>
      <c r="BQ187" s="4" t="str">
        <f t="shared" si="188"/>
        <v/>
      </c>
      <c r="BR187" s="4" t="str">
        <f t="shared" si="188"/>
        <v/>
      </c>
      <c r="BS187" s="4">
        <f t="shared" si="188"/>
        <v>0</v>
      </c>
      <c r="BT187" s="4" t="str">
        <f t="shared" si="188"/>
        <v/>
      </c>
      <c r="BU187" s="4">
        <f t="shared" ref="BP187:CE250" si="191">IF(ISERROR(AG187/O187*100),"",(AG187/O187*100))</f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30601067</v>
      </c>
      <c r="B188" s="94" t="s">
        <v>163</v>
      </c>
      <c r="C188" s="75" t="s">
        <v>139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89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30601068</v>
      </c>
      <c r="B189" s="95"/>
      <c r="C189" s="75" t="s">
        <v>165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5" hidden="1" customHeight="1">
      <c r="A190" s="60">
        <v>30601069</v>
      </c>
      <c r="B190" s="95"/>
      <c r="C190" s="75" t="s">
        <v>166</v>
      </c>
      <c r="D190" s="5"/>
      <c r="E190" s="22">
        <v>5.0449999999999999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0.3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90"/>
        <v/>
      </c>
      <c r="CU190" s="4" t="str">
        <f t="shared" si="190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5" hidden="1" customHeight="1">
      <c r="A191" s="60">
        <v>30601070</v>
      </c>
      <c r="B191" s="95"/>
      <c r="C191" s="75" t="s">
        <v>137</v>
      </c>
      <c r="D191" s="5"/>
      <c r="E191" s="22">
        <v>5.0449999999999999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0.3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>
      <c r="A192" s="60">
        <v>30100049</v>
      </c>
      <c r="B192" s="94" t="s">
        <v>167</v>
      </c>
      <c r="C192" s="75" t="s">
        <v>168</v>
      </c>
      <c r="D192" s="5"/>
      <c r="E192" s="22">
        <v>5.03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0.4</v>
      </c>
      <c r="N192" s="23">
        <f t="shared" si="178"/>
        <v>0</v>
      </c>
      <c r="O192" s="23">
        <f t="shared" si="179"/>
        <v>0.4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30100050</v>
      </c>
      <c r="B193" s="95"/>
      <c r="C193" s="75" t="s">
        <v>143</v>
      </c>
      <c r="D193" s="5"/>
      <c r="E193" s="22">
        <v>5.03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0.4</v>
      </c>
      <c r="N193" s="23">
        <f t="shared" si="178"/>
        <v>0</v>
      </c>
      <c r="O193" s="23">
        <f t="shared" si="179"/>
        <v>0.4</v>
      </c>
      <c r="P193" s="23" t="str">
        <f t="shared" si="180"/>
        <v/>
      </c>
      <c r="Q193" s="7">
        <v>0.6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30100051</v>
      </c>
      <c r="B194" s="94" t="s">
        <v>169</v>
      </c>
      <c r="C194" s="75" t="s">
        <v>143</v>
      </c>
      <c r="D194" s="5"/>
      <c r="E194" s="22">
        <v>5.04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0.5</v>
      </c>
      <c r="N194" s="23">
        <f t="shared" si="178"/>
        <v>0</v>
      </c>
      <c r="O194" s="23">
        <f t="shared" si="179"/>
        <v>0.5</v>
      </c>
      <c r="P194" s="23" t="str">
        <f t="shared" si="180"/>
        <v/>
      </c>
      <c r="Q194" s="7">
        <v>0.6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 hidden="1">
      <c r="A195" s="60">
        <v>30100052</v>
      </c>
      <c r="B195" s="96"/>
      <c r="C195" s="75" t="s">
        <v>141</v>
      </c>
      <c r="D195" s="5"/>
      <c r="E195" s="22">
        <v>5.04</v>
      </c>
      <c r="F195" s="23">
        <f t="shared" si="172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5"/>
        <v>0</v>
      </c>
      <c r="K195" s="23" t="str">
        <f t="shared" si="176"/>
        <v>0</v>
      </c>
      <c r="L195" s="23" t="str">
        <f t="shared" si="177"/>
        <v>0</v>
      </c>
      <c r="M195" s="10">
        <v>0.7</v>
      </c>
      <c r="N195" s="23">
        <f t="shared" si="178"/>
        <v>0</v>
      </c>
      <c r="O195" s="23">
        <f t="shared" si="179"/>
        <v>0.7</v>
      </c>
      <c r="P195" s="23" t="str">
        <f t="shared" si="180"/>
        <v/>
      </c>
      <c r="Q195" s="7">
        <v>0.8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1"/>
        <v/>
      </c>
      <c r="BQ195" s="4" t="str">
        <f t="shared" si="191"/>
        <v/>
      </c>
      <c r="BR195" s="4" t="str">
        <f t="shared" si="191"/>
        <v/>
      </c>
      <c r="BS195" s="4">
        <f t="shared" si="191"/>
        <v>0</v>
      </c>
      <c r="BT195" s="4" t="str">
        <f t="shared" si="191"/>
        <v/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 t="str">
        <f t="shared" si="191"/>
        <v/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 t="str">
        <f t="shared" si="190"/>
        <v/>
      </c>
      <c r="CI195" s="4" t="str">
        <f t="shared" si="190"/>
        <v/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5" hidden="1" customHeight="1">
      <c r="A196" s="60">
        <v>30101072</v>
      </c>
      <c r="B196" s="95" t="s">
        <v>170</v>
      </c>
      <c r="C196" s="75" t="s">
        <v>158</v>
      </c>
      <c r="D196" s="5"/>
      <c r="E196" s="22">
        <v>5.0599999999999996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0.7</v>
      </c>
      <c r="N196" s="23">
        <f t="shared" si="178"/>
        <v>0</v>
      </c>
      <c r="O196" s="23">
        <f t="shared" si="179"/>
        <v>0.7</v>
      </c>
      <c r="P196" s="23" t="str">
        <f t="shared" si="180"/>
        <v/>
      </c>
      <c r="Q196" s="7">
        <v>0.3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si="189"/>
        <v/>
      </c>
      <c r="DA196" s="4" t="str">
        <f t="shared" si="189"/>
        <v/>
      </c>
      <c r="DB196" s="4" t="str">
        <f t="shared" si="189"/>
        <v/>
      </c>
      <c r="DC196" s="4" t="str">
        <f t="shared" si="189"/>
        <v/>
      </c>
    </row>
    <row r="197" spans="1:215" s="1" customFormat="1" ht="15" hidden="1" customHeight="1">
      <c r="A197" s="60">
        <v>30101073</v>
      </c>
      <c r="B197" s="96"/>
      <c r="C197" s="75" t="s">
        <v>171</v>
      </c>
      <c r="D197" s="5"/>
      <c r="E197" s="22">
        <v>5.0599999999999996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0.7</v>
      </c>
      <c r="N197" s="23">
        <f t="shared" si="178"/>
        <v>0</v>
      </c>
      <c r="O197" s="23">
        <f t="shared" si="179"/>
        <v>0.7</v>
      </c>
      <c r="P197" s="23" t="str">
        <f t="shared" si="180"/>
        <v/>
      </c>
      <c r="Q197" s="7">
        <v>0.3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89"/>
        <v/>
      </c>
      <c r="CU197" s="4" t="str">
        <f t="shared" si="189"/>
        <v/>
      </c>
      <c r="CV197" s="4" t="str">
        <f t="shared" si="189"/>
        <v/>
      </c>
      <c r="CW197" s="4" t="str">
        <f t="shared" si="189"/>
        <v/>
      </c>
      <c r="CX197" s="4" t="str">
        <f t="shared" si="189"/>
        <v/>
      </c>
      <c r="CY197" s="4" t="str">
        <f t="shared" si="189"/>
        <v/>
      </c>
      <c r="CZ197" s="4" t="str">
        <f t="shared" si="189"/>
        <v/>
      </c>
      <c r="DA197" s="4" t="str">
        <f t="shared" si="189"/>
        <v/>
      </c>
      <c r="DB197" s="4" t="str">
        <f t="shared" si="189"/>
        <v/>
      </c>
      <c r="DC197" s="4" t="str">
        <f t="shared" si="189"/>
        <v/>
      </c>
    </row>
    <row r="198" spans="1:215" s="1" customFormat="1" ht="14.25" hidden="1">
      <c r="A198" s="60">
        <v>30100001</v>
      </c>
      <c r="B198" s="95" t="s">
        <v>172</v>
      </c>
      <c r="C198" s="75" t="s">
        <v>158</v>
      </c>
      <c r="D198" s="5"/>
      <c r="E198" s="22">
        <v>5.0599999999999996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0.7</v>
      </c>
      <c r="N198" s="23">
        <f t="shared" si="178"/>
        <v>0</v>
      </c>
      <c r="O198" s="23">
        <f t="shared" si="179"/>
        <v>0.7</v>
      </c>
      <c r="P198" s="23" t="str">
        <f t="shared" si="180"/>
        <v/>
      </c>
      <c r="Q198" s="7">
        <v>0.3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89"/>
        <v/>
      </c>
      <c r="CU198" s="4" t="str">
        <f t="shared" si="189"/>
        <v/>
      </c>
      <c r="CV198" s="4" t="str">
        <f t="shared" si="189"/>
        <v/>
      </c>
      <c r="CW198" s="4" t="str">
        <f t="shared" si="189"/>
        <v/>
      </c>
      <c r="CX198" s="4" t="str">
        <f t="shared" si="189"/>
        <v/>
      </c>
      <c r="CY198" s="4" t="str">
        <f t="shared" si="189"/>
        <v/>
      </c>
      <c r="CZ198" s="4" t="str">
        <f t="shared" ref="CX198:DC261" si="192">IF(ISERROR(BL198/AT198*100),"",(BL198/AT198*100))</f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>
      <c r="A199" s="60">
        <v>30100002</v>
      </c>
      <c r="B199" s="96"/>
      <c r="C199" s="75" t="s">
        <v>171</v>
      </c>
      <c r="D199" s="5">
        <v>185</v>
      </c>
      <c r="E199" s="22">
        <v>5.0599999999999996</v>
      </c>
      <c r="F199" s="23">
        <f t="shared" si="172"/>
        <v>936.09999999999991</v>
      </c>
      <c r="G199" s="23">
        <f>+'[2]6'!$L$98</f>
        <v>960</v>
      </c>
      <c r="H199" s="23">
        <f t="shared" si="185"/>
        <v>3.6</v>
      </c>
      <c r="I199" s="23">
        <f t="shared" si="186"/>
        <v>0</v>
      </c>
      <c r="J199" s="23">
        <f t="shared" si="175"/>
        <v>939.69999999999993</v>
      </c>
      <c r="K199" s="23">
        <f t="shared" si="176"/>
        <v>0.38310098967755674</v>
      </c>
      <c r="L199" s="23">
        <f t="shared" si="177"/>
        <v>0</v>
      </c>
      <c r="M199" s="10">
        <v>0.7</v>
      </c>
      <c r="N199" s="23">
        <f t="shared" si="178"/>
        <v>6.5778999999999996</v>
      </c>
      <c r="O199" s="23">
        <f t="shared" si="179"/>
        <v>0.31689901032244322</v>
      </c>
      <c r="P199" s="23">
        <f t="shared" si="180"/>
        <v>0</v>
      </c>
      <c r="Q199" s="7">
        <v>0.3</v>
      </c>
      <c r="R199" s="6">
        <f t="shared" si="181"/>
        <v>0.28190999999999999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>
        <v>3.6</v>
      </c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>
        <f t="shared" si="191"/>
        <v>0</v>
      </c>
      <c r="BQ199" s="4">
        <f t="shared" si="191"/>
        <v>939.69999999999982</v>
      </c>
      <c r="BR199" s="4" t="str">
        <f t="shared" si="191"/>
        <v/>
      </c>
      <c r="BS199" s="4">
        <f t="shared" si="191"/>
        <v>0</v>
      </c>
      <c r="BT199" s="4">
        <f t="shared" si="191"/>
        <v>0</v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>
        <f t="shared" si="191"/>
        <v>0</v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>
        <f t="shared" si="190"/>
        <v>0</v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0"/>
        <v/>
      </c>
      <c r="CU199" s="4" t="str">
        <f t="shared" si="190"/>
        <v/>
      </c>
      <c r="CV199" s="4" t="str">
        <f t="shared" ref="CT199:CZ262" si="193">IF(ISERROR(BH199/AP199*100),"",(BH199/AP199*100))</f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0">
        <v>30101068</v>
      </c>
      <c r="B200" s="95" t="s">
        <v>173</v>
      </c>
      <c r="C200" s="75" t="s">
        <v>174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0.5</v>
      </c>
      <c r="N200" s="23">
        <f t="shared" si="178"/>
        <v>0</v>
      </c>
      <c r="O200" s="23">
        <f t="shared" si="179"/>
        <v>0.5</v>
      </c>
      <c r="P200" s="23" t="str">
        <f t="shared" si="180"/>
        <v/>
      </c>
      <c r="Q200" s="7">
        <v>0.5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30101071</v>
      </c>
      <c r="B201" s="96"/>
      <c r="C201" s="75" t="s">
        <v>16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0.5</v>
      </c>
      <c r="N201" s="23">
        <f t="shared" si="178"/>
        <v>0</v>
      </c>
      <c r="O201" s="23">
        <f t="shared" si="179"/>
        <v>0.5</v>
      </c>
      <c r="P201" s="23" t="str">
        <f t="shared" si="180"/>
        <v/>
      </c>
      <c r="Q201" s="7">
        <v>0.5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si="191"/>
        <v/>
      </c>
      <c r="BU201" s="4">
        <f t="shared" si="191"/>
        <v>0</v>
      </c>
      <c r="BV201" s="4" t="str">
        <f t="shared" si="191"/>
        <v/>
      </c>
      <c r="BW201" s="4">
        <f t="shared" si="191"/>
        <v>0</v>
      </c>
      <c r="BX201" s="4" t="str">
        <f t="shared" si="191"/>
        <v/>
      </c>
      <c r="BY201" s="4" t="str">
        <f t="shared" si="191"/>
        <v/>
      </c>
      <c r="BZ201" s="4" t="str">
        <f t="shared" si="191"/>
        <v/>
      </c>
      <c r="CA201" s="4" t="str">
        <f t="shared" si="191"/>
        <v/>
      </c>
      <c r="CB201" s="4" t="str">
        <f t="shared" si="191"/>
        <v/>
      </c>
      <c r="CC201" s="4" t="str">
        <f t="shared" si="191"/>
        <v/>
      </c>
      <c r="CD201" s="4" t="str">
        <f t="shared" si="191"/>
        <v/>
      </c>
      <c r="CE201" s="4" t="str">
        <f t="shared" si="191"/>
        <v/>
      </c>
      <c r="CF201" s="4" t="str">
        <f t="shared" si="190"/>
        <v/>
      </c>
      <c r="CG201" s="4" t="str">
        <f t="shared" si="190"/>
        <v/>
      </c>
      <c r="CH201" s="4" t="str">
        <f t="shared" si="190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30200006</v>
      </c>
      <c r="B202" s="94" t="s">
        <v>175</v>
      </c>
      <c r="C202" s="75" t="s">
        <v>176</v>
      </c>
      <c r="D202" s="5"/>
      <c r="E202" s="22">
        <v>5.05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1.2</v>
      </c>
      <c r="N202" s="23">
        <f t="shared" si="178"/>
        <v>0</v>
      </c>
      <c r="O202" s="23">
        <f t="shared" si="179"/>
        <v>1.2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1"/>
        <v/>
      </c>
      <c r="BQ202" s="4" t="str">
        <f t="shared" si="191"/>
        <v/>
      </c>
      <c r="BR202" s="4" t="str">
        <f t="shared" si="191"/>
        <v/>
      </c>
      <c r="BS202" s="4">
        <f t="shared" si="191"/>
        <v>0</v>
      </c>
      <c r="BT202" s="4" t="str">
        <f t="shared" si="191"/>
        <v/>
      </c>
      <c r="BU202" s="4">
        <f t="shared" si="191"/>
        <v>0</v>
      </c>
      <c r="BV202" s="4" t="str">
        <f t="shared" si="191"/>
        <v/>
      </c>
      <c r="BW202" s="4">
        <f t="shared" si="191"/>
        <v>0</v>
      </c>
      <c r="BX202" s="4" t="str">
        <f t="shared" si="191"/>
        <v/>
      </c>
      <c r="BY202" s="4" t="str">
        <f t="shared" si="191"/>
        <v/>
      </c>
      <c r="BZ202" s="4" t="str">
        <f t="shared" si="191"/>
        <v/>
      </c>
      <c r="CA202" s="4" t="str">
        <f t="shared" si="191"/>
        <v/>
      </c>
      <c r="CB202" s="4" t="str">
        <f t="shared" si="191"/>
        <v/>
      </c>
      <c r="CC202" s="4" t="str">
        <f t="shared" si="191"/>
        <v/>
      </c>
      <c r="CD202" s="4" t="str">
        <f t="shared" si="191"/>
        <v/>
      </c>
      <c r="CE202" s="4" t="str">
        <f t="shared" si="191"/>
        <v/>
      </c>
      <c r="CF202" s="4" t="str">
        <f t="shared" si="190"/>
        <v/>
      </c>
      <c r="CG202" s="4" t="str">
        <f t="shared" si="190"/>
        <v/>
      </c>
      <c r="CH202" s="4" t="str">
        <f t="shared" si="190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si="190"/>
        <v/>
      </c>
      <c r="CP202" s="4" t="str">
        <f t="shared" si="190"/>
        <v/>
      </c>
      <c r="CQ202" s="4" t="str">
        <f t="shared" si="190"/>
        <v/>
      </c>
      <c r="CR202" s="4" t="str">
        <f t="shared" si="190"/>
        <v/>
      </c>
      <c r="CS202" s="4" t="str">
        <f t="shared" si="190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30200005</v>
      </c>
      <c r="B203" s="96"/>
      <c r="C203" s="75" t="s">
        <v>168</v>
      </c>
      <c r="D203" s="5"/>
      <c r="E203" s="22">
        <v>5.05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0.6</v>
      </c>
      <c r="N203" s="23">
        <f t="shared" si="178"/>
        <v>0</v>
      </c>
      <c r="O203" s="23">
        <f t="shared" si="179"/>
        <v>0.6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1"/>
        <v/>
      </c>
      <c r="BQ203" s="4" t="str">
        <f t="shared" si="191"/>
        <v/>
      </c>
      <c r="BR203" s="4" t="str">
        <f t="shared" si="191"/>
        <v/>
      </c>
      <c r="BS203" s="4">
        <f t="shared" si="191"/>
        <v>0</v>
      </c>
      <c r="BT203" s="4" t="str">
        <f t="shared" ref="BS203:CH266" si="194">IF(ISERROR(AF203/N203*100),"",(AF203/N203*100))</f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0"/>
        <v/>
      </c>
      <c r="CJ203" s="4" t="str">
        <f t="shared" si="190"/>
        <v/>
      </c>
      <c r="CK203" s="4" t="str">
        <f t="shared" si="190"/>
        <v/>
      </c>
      <c r="CL203" s="4" t="str">
        <f t="shared" si="190"/>
        <v/>
      </c>
      <c r="CM203" s="4" t="str">
        <f t="shared" si="190"/>
        <v/>
      </c>
      <c r="CN203" s="4" t="str">
        <f t="shared" si="190"/>
        <v/>
      </c>
      <c r="CO203" s="4" t="str">
        <f t="shared" si="190"/>
        <v/>
      </c>
      <c r="CP203" s="4" t="str">
        <f t="shared" si="190"/>
        <v/>
      </c>
      <c r="CQ203" s="4" t="str">
        <f t="shared" si="190"/>
        <v/>
      </c>
      <c r="CR203" s="4" t="str">
        <f t="shared" si="190"/>
        <v/>
      </c>
      <c r="CS203" s="4" t="str">
        <f t="shared" si="190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 hidden="1">
      <c r="A204" s="62">
        <v>30100063</v>
      </c>
      <c r="B204" s="94" t="s">
        <v>177</v>
      </c>
      <c r="C204" s="75" t="s">
        <v>178</v>
      </c>
      <c r="D204" s="5"/>
      <c r="E204" s="22">
        <v>5.05</v>
      </c>
      <c r="F204" s="23">
        <f t="shared" si="172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5"/>
        <v>0</v>
      </c>
      <c r="K204" s="23" t="str">
        <f t="shared" si="176"/>
        <v>0</v>
      </c>
      <c r="L204" s="23" t="str">
        <f t="shared" si="177"/>
        <v>0</v>
      </c>
      <c r="M204" s="10">
        <v>0.8</v>
      </c>
      <c r="N204" s="23">
        <f t="shared" si="178"/>
        <v>0</v>
      </c>
      <c r="O204" s="23">
        <f t="shared" si="179"/>
        <v>0.8</v>
      </c>
      <c r="P204" s="23" t="str">
        <f t="shared" si="180"/>
        <v/>
      </c>
      <c r="Q204" s="7">
        <v>1.2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ref="BP204:CE267" si="195">IF(ISERROR(AB204/J204*100),"",(AB204/J204*100))</f>
        <v/>
      </c>
      <c r="BQ204" s="4" t="str">
        <f t="shared" si="195"/>
        <v/>
      </c>
      <c r="BR204" s="4" t="str">
        <f t="shared" si="195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 t="str">
        <f t="shared" si="194"/>
        <v/>
      </c>
      <c r="CI204" s="4" t="str">
        <f t="shared" si="190"/>
        <v/>
      </c>
      <c r="CJ204" s="4" t="str">
        <f t="shared" si="190"/>
        <v/>
      </c>
      <c r="CK204" s="4" t="str">
        <f t="shared" si="190"/>
        <v/>
      </c>
      <c r="CL204" s="4" t="str">
        <f t="shared" si="190"/>
        <v/>
      </c>
      <c r="CM204" s="4" t="str">
        <f t="shared" si="190"/>
        <v/>
      </c>
      <c r="CN204" s="4" t="str">
        <f t="shared" si="190"/>
        <v/>
      </c>
      <c r="CO204" s="4" t="str">
        <f t="shared" ref="CI204:CS267" si="196">IF(ISERROR(BA204/AI204*100),"",(BA204/AI204*100))</f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30100061</v>
      </c>
      <c r="B205" s="96"/>
      <c r="C205" s="75" t="s">
        <v>179</v>
      </c>
      <c r="D205" s="5"/>
      <c r="E205" s="22">
        <v>5.05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1</v>
      </c>
      <c r="N205" s="23">
        <f t="shared" si="178"/>
        <v>0</v>
      </c>
      <c r="O205" s="23">
        <f t="shared" si="179"/>
        <v>1</v>
      </c>
      <c r="P205" s="23" t="str">
        <f t="shared" si="180"/>
        <v/>
      </c>
      <c r="Q205" s="7">
        <v>1.2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</row>
    <row r="206" spans="1:215" s="1" customFormat="1" ht="14.25" hidden="1">
      <c r="A206" s="60">
        <v>30200001</v>
      </c>
      <c r="B206" s="78" t="s">
        <v>180</v>
      </c>
      <c r="C206" s="75" t="s">
        <v>176</v>
      </c>
      <c r="D206" s="5"/>
      <c r="E206" s="22">
        <v>5.0599999999999996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</v>
      </c>
      <c r="N206" s="23">
        <f t="shared" si="178"/>
        <v>0</v>
      </c>
      <c r="O206" s="23">
        <f t="shared" si="179"/>
        <v>1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30100007</v>
      </c>
      <c r="B207" s="94" t="s">
        <v>181</v>
      </c>
      <c r="C207" s="75" t="s">
        <v>168</v>
      </c>
      <c r="D207" s="5"/>
      <c r="E207" s="22">
        <v>5.09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0.8</v>
      </c>
      <c r="N207" s="23">
        <f t="shared" si="178"/>
        <v>0</v>
      </c>
      <c r="O207" s="23">
        <f t="shared" si="179"/>
        <v>0.8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Z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 s="1" customFormat="1" ht="14.25" hidden="1">
      <c r="A208" s="60">
        <v>30200002</v>
      </c>
      <c r="B208" s="96"/>
      <c r="C208" s="75" t="s">
        <v>176</v>
      </c>
      <c r="D208" s="5"/>
      <c r="E208" s="22">
        <v>5.09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1.2</v>
      </c>
      <c r="N208" s="23">
        <f t="shared" si="178"/>
        <v>0</v>
      </c>
      <c r="O208" s="23">
        <f t="shared" si="179"/>
        <v>1.2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</row>
    <row r="209" spans="1:215" s="1" customFormat="1" ht="14.25" hidden="1">
      <c r="A209" s="60">
        <v>30100009</v>
      </c>
      <c r="B209" s="94" t="s">
        <v>182</v>
      </c>
      <c r="C209" s="75" t="s">
        <v>168</v>
      </c>
      <c r="D209" s="5"/>
      <c r="E209" s="22">
        <v>5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0.8</v>
      </c>
      <c r="N209" s="23">
        <f t="shared" si="178"/>
        <v>0</v>
      </c>
      <c r="O209" s="23">
        <f t="shared" si="179"/>
        <v>0.8</v>
      </c>
      <c r="P209" s="23" t="str">
        <f t="shared" si="180"/>
        <v/>
      </c>
      <c r="Q209" s="7">
        <v>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  <c r="EA209" s="9"/>
      <c r="EB209" s="9"/>
      <c r="EC209" s="9"/>
      <c r="ED209" s="9"/>
      <c r="EE209" s="9"/>
      <c r="EF209" s="9"/>
    </row>
    <row r="210" spans="1:215" s="1" customFormat="1" ht="14.25">
      <c r="A210" s="60">
        <v>30200004</v>
      </c>
      <c r="B210" s="96"/>
      <c r="C210" s="75" t="s">
        <v>176</v>
      </c>
      <c r="D210" s="5">
        <v>1229</v>
      </c>
      <c r="E210" s="22">
        <v>5</v>
      </c>
      <c r="F210" s="23">
        <f t="shared" si="172"/>
        <v>6145</v>
      </c>
      <c r="G210" s="23">
        <f>+'[2]7'!$L$129</f>
        <v>6180</v>
      </c>
      <c r="H210" s="23">
        <f t="shared" si="185"/>
        <v>22.2</v>
      </c>
      <c r="I210" s="23">
        <f t="shared" si="186"/>
        <v>0</v>
      </c>
      <c r="J210" s="23">
        <f t="shared" si="175"/>
        <v>6167.2</v>
      </c>
      <c r="K210" s="23">
        <f t="shared" si="176"/>
        <v>0.35996886755740043</v>
      </c>
      <c r="L210" s="23">
        <f t="shared" si="177"/>
        <v>0</v>
      </c>
      <c r="M210" s="10">
        <v>1.2</v>
      </c>
      <c r="N210" s="23">
        <f t="shared" si="178"/>
        <v>74.006399999999999</v>
      </c>
      <c r="O210" s="23">
        <f t="shared" si="179"/>
        <v>0.84003113244259953</v>
      </c>
      <c r="P210" s="23">
        <f t="shared" si="180"/>
        <v>0.6485925541574783</v>
      </c>
      <c r="Q210" s="7">
        <v>1</v>
      </c>
      <c r="R210" s="6">
        <f t="shared" si="181"/>
        <v>6.1672000000000002</v>
      </c>
      <c r="S210" s="5">
        <v>2</v>
      </c>
      <c r="T210" s="5"/>
      <c r="U210" s="5"/>
      <c r="V210" s="5">
        <v>1</v>
      </c>
      <c r="W210" s="5">
        <v>1</v>
      </c>
      <c r="X210" s="5"/>
      <c r="Y210" s="5"/>
      <c r="Z210" s="5"/>
      <c r="AA210" s="5"/>
      <c r="AB210" s="4">
        <v>6.8</v>
      </c>
      <c r="AC210" s="4">
        <v>5.6</v>
      </c>
      <c r="AD210" s="4"/>
      <c r="AE210" s="4"/>
      <c r="AF210" s="4">
        <v>6</v>
      </c>
      <c r="AG210" s="4"/>
      <c r="AH210" s="4"/>
      <c r="AI210" s="4"/>
      <c r="AJ210" s="4"/>
      <c r="AK210" s="4"/>
      <c r="AL210" s="4"/>
      <c r="AM210" s="4">
        <v>3.8</v>
      </c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>
        <f t="shared" si="195"/>
        <v>0.11026073420677132</v>
      </c>
      <c r="BQ210" s="4">
        <f t="shared" si="195"/>
        <v>1555.6900900900901</v>
      </c>
      <c r="BR210" s="4" t="str">
        <f t="shared" si="195"/>
        <v/>
      </c>
      <c r="BS210" s="4">
        <f t="shared" si="194"/>
        <v>0</v>
      </c>
      <c r="BT210" s="4">
        <f t="shared" si="194"/>
        <v>8.1074069269684781</v>
      </c>
      <c r="BU210" s="4">
        <f t="shared" si="194"/>
        <v>0</v>
      </c>
      <c r="BV210" s="4">
        <f t="shared" si="194"/>
        <v>0</v>
      </c>
      <c r="BW210" s="4">
        <f t="shared" si="194"/>
        <v>0</v>
      </c>
      <c r="BX210" s="4">
        <f t="shared" si="194"/>
        <v>0</v>
      </c>
      <c r="BY210" s="4">
        <f t="shared" si="194"/>
        <v>0</v>
      </c>
      <c r="BZ210" s="4" t="str">
        <f t="shared" si="194"/>
        <v/>
      </c>
      <c r="CA210" s="4" t="str">
        <f t="shared" si="194"/>
        <v/>
      </c>
      <c r="CB210" s="4">
        <f t="shared" si="194"/>
        <v>0</v>
      </c>
      <c r="CC210" s="4">
        <f t="shared" si="194"/>
        <v>0</v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>
        <f t="shared" si="194"/>
        <v>0</v>
      </c>
      <c r="CI210" s="4">
        <f t="shared" si="196"/>
        <v>0</v>
      </c>
      <c r="CJ210" s="4" t="str">
        <f t="shared" si="196"/>
        <v/>
      </c>
      <c r="CK210" s="4" t="str">
        <f t="shared" si="196"/>
        <v/>
      </c>
      <c r="CL210" s="4">
        <f t="shared" si="196"/>
        <v>0</v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>
        <f t="shared" si="196"/>
        <v>0</v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  <c r="DW210" s="9"/>
      <c r="DX210" s="9"/>
      <c r="DY210" s="9"/>
    </row>
    <row r="211" spans="1:215" s="1" customFormat="1" ht="14.25" hidden="1">
      <c r="A211" s="60">
        <v>30400012</v>
      </c>
      <c r="B211" s="94" t="s">
        <v>183</v>
      </c>
      <c r="C211" s="75" t="s">
        <v>141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0.3</v>
      </c>
      <c r="N211" s="23">
        <f t="shared" si="178"/>
        <v>0</v>
      </c>
      <c r="O211" s="23">
        <f t="shared" si="179"/>
        <v>0.3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1" customFormat="1" ht="14.25" hidden="1">
      <c r="A212" s="60">
        <v>30400011</v>
      </c>
      <c r="B212" s="95"/>
      <c r="C212" s="75" t="s">
        <v>158</v>
      </c>
      <c r="D212" s="5"/>
      <c r="E212" s="22">
        <v>5.03</v>
      </c>
      <c r="F212" s="23">
        <f t="shared" si="172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10">
        <v>0.3</v>
      </c>
      <c r="N212" s="23">
        <f t="shared" si="178"/>
        <v>0</v>
      </c>
      <c r="O212" s="23">
        <f t="shared" si="179"/>
        <v>0.3</v>
      </c>
      <c r="P212" s="23" t="str">
        <f t="shared" si="180"/>
        <v/>
      </c>
      <c r="Q212" s="7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</row>
    <row r="213" spans="1:215" s="1" customFormat="1" ht="14.25" hidden="1">
      <c r="A213" s="60">
        <v>30400010</v>
      </c>
      <c r="B213" s="95"/>
      <c r="C213" s="78" t="s">
        <v>131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0.3</v>
      </c>
      <c r="N213" s="23">
        <f t="shared" si="178"/>
        <v>0</v>
      </c>
      <c r="O213" s="23">
        <f t="shared" si="179"/>
        <v>0.3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5" hidden="1" customHeight="1">
      <c r="A214" s="60">
        <v>30400009</v>
      </c>
      <c r="B214" s="96"/>
      <c r="C214" s="78" t="s">
        <v>166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0.3</v>
      </c>
      <c r="N214" s="23">
        <f t="shared" si="178"/>
        <v>0</v>
      </c>
      <c r="O214" s="23">
        <f t="shared" si="179"/>
        <v>0.3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30400013</v>
      </c>
      <c r="B215" s="94" t="s">
        <v>184</v>
      </c>
      <c r="C215" s="75" t="s">
        <v>174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9" customFormat="1" ht="14.25" hidden="1">
      <c r="A216" s="60">
        <v>30400015</v>
      </c>
      <c r="B216" s="96"/>
      <c r="C216" s="29" t="s">
        <v>18</v>
      </c>
      <c r="D216" s="5"/>
      <c r="E216" s="22">
        <v>5.03</v>
      </c>
      <c r="F216" s="23">
        <f t="shared" si="172"/>
        <v>0</v>
      </c>
      <c r="G216" s="4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3">
        <v>0.4</v>
      </c>
      <c r="N216" s="23">
        <f t="shared" si="178"/>
        <v>0</v>
      </c>
      <c r="O216" s="23">
        <f t="shared" si="179"/>
        <v>0.4</v>
      </c>
      <c r="P216" s="23" t="str">
        <f t="shared" si="180"/>
        <v/>
      </c>
      <c r="Q216" s="2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</row>
    <row r="217" spans="1:215" s="1" customFormat="1" ht="14.25" hidden="1">
      <c r="A217" s="60">
        <v>30400014</v>
      </c>
      <c r="B217" s="97" t="s">
        <v>185</v>
      </c>
      <c r="C217" s="75" t="s">
        <v>141</v>
      </c>
      <c r="D217" s="5"/>
      <c r="E217" s="22">
        <v>5.03</v>
      </c>
      <c r="F217" s="23">
        <f t="shared" si="172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5"/>
        <v>0</v>
      </c>
      <c r="K217" s="23" t="str">
        <f t="shared" si="176"/>
        <v>0</v>
      </c>
      <c r="L217" s="23" t="str">
        <f t="shared" si="177"/>
        <v>0</v>
      </c>
      <c r="M217" s="10">
        <v>0.4</v>
      </c>
      <c r="N217" s="23">
        <f t="shared" si="178"/>
        <v>0</v>
      </c>
      <c r="O217" s="23">
        <f t="shared" si="179"/>
        <v>0.4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4"/>
        <v>0</v>
      </c>
      <c r="BT217" s="4" t="str">
        <f t="shared" si="194"/>
        <v/>
      </c>
      <c r="BU217" s="4">
        <f t="shared" si="194"/>
        <v>0</v>
      </c>
      <c r="BV217" s="4" t="str">
        <f t="shared" si="194"/>
        <v/>
      </c>
      <c r="BW217" s="4">
        <f t="shared" si="194"/>
        <v>0</v>
      </c>
      <c r="BX217" s="4" t="str">
        <f t="shared" si="194"/>
        <v/>
      </c>
      <c r="BY217" s="4" t="str">
        <f t="shared" si="194"/>
        <v/>
      </c>
      <c r="BZ217" s="4" t="str">
        <f t="shared" si="194"/>
        <v/>
      </c>
      <c r="CA217" s="4" t="str">
        <f t="shared" si="194"/>
        <v/>
      </c>
      <c r="CB217" s="4" t="str">
        <f t="shared" si="194"/>
        <v/>
      </c>
      <c r="CC217" s="4" t="str">
        <f t="shared" si="194"/>
        <v/>
      </c>
      <c r="CD217" s="4" t="str">
        <f t="shared" si="194"/>
        <v/>
      </c>
      <c r="CE217" s="4" t="str">
        <f t="shared" si="194"/>
        <v/>
      </c>
      <c r="CF217" s="4" t="str">
        <f t="shared" si="194"/>
        <v/>
      </c>
      <c r="CG217" s="4" t="str">
        <f t="shared" si="194"/>
        <v/>
      </c>
      <c r="CH217" s="4" t="str">
        <f t="shared" si="194"/>
        <v/>
      </c>
      <c r="CI217" s="4" t="str">
        <f t="shared" si="196"/>
        <v/>
      </c>
      <c r="CJ217" s="4" t="str">
        <f t="shared" si="196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4.25">
      <c r="A218" s="60">
        <v>30400016</v>
      </c>
      <c r="B218" s="98"/>
      <c r="C218" s="75" t="s">
        <v>165</v>
      </c>
      <c r="D218" s="5">
        <v>90</v>
      </c>
      <c r="E218" s="22">
        <v>5.03</v>
      </c>
      <c r="F218" s="23">
        <f t="shared" si="172"/>
        <v>452.70000000000005</v>
      </c>
      <c r="G218" s="23"/>
      <c r="H218" s="23">
        <f t="shared" si="185"/>
        <v>0</v>
      </c>
      <c r="I218" s="23">
        <f t="shared" si="186"/>
        <v>0</v>
      </c>
      <c r="J218" s="23">
        <f t="shared" si="175"/>
        <v>452.70000000000005</v>
      </c>
      <c r="K218" s="23">
        <f t="shared" si="176"/>
        <v>0</v>
      </c>
      <c r="L218" s="23" t="str">
        <f t="shared" si="177"/>
        <v>0</v>
      </c>
      <c r="M218" s="10">
        <v>0.4</v>
      </c>
      <c r="N218" s="23">
        <f t="shared" si="178"/>
        <v>1.8108000000000004</v>
      </c>
      <c r="O218" s="23">
        <f t="shared" si="179"/>
        <v>0.4</v>
      </c>
      <c r="P218" s="23">
        <f t="shared" si="180"/>
        <v>2.2089684117517119</v>
      </c>
      <c r="Q218" s="7">
        <v>0.1</v>
      </c>
      <c r="R218" s="6">
        <f t="shared" si="181"/>
        <v>4.5270000000000012E-2</v>
      </c>
      <c r="S218" s="5">
        <v>1</v>
      </c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195"/>
        <v>0</v>
      </c>
      <c r="BQ218" s="4" t="str">
        <f t="shared" si="195"/>
        <v/>
      </c>
      <c r="BR218" s="4" t="str">
        <f t="shared" si="195"/>
        <v/>
      </c>
      <c r="BS218" s="4">
        <f t="shared" si="194"/>
        <v>0</v>
      </c>
      <c r="BT218" s="4">
        <f t="shared" si="194"/>
        <v>0</v>
      </c>
      <c r="BU218" s="4">
        <f t="shared" si="194"/>
        <v>0</v>
      </c>
      <c r="BV218" s="4">
        <f t="shared" si="194"/>
        <v>0</v>
      </c>
      <c r="BW218" s="4">
        <f t="shared" si="194"/>
        <v>0</v>
      </c>
      <c r="BX218" s="4">
        <f t="shared" si="194"/>
        <v>0</v>
      </c>
      <c r="BY218" s="4">
        <f t="shared" si="194"/>
        <v>0</v>
      </c>
      <c r="BZ218" s="4" t="str">
        <f t="shared" si="194"/>
        <v/>
      </c>
      <c r="CA218" s="4" t="str">
        <f t="shared" si="194"/>
        <v/>
      </c>
      <c r="CB218" s="4" t="str">
        <f t="shared" si="194"/>
        <v/>
      </c>
      <c r="CC218" s="4" t="str">
        <f t="shared" si="194"/>
        <v/>
      </c>
      <c r="CD218" s="4" t="str">
        <f t="shared" si="194"/>
        <v/>
      </c>
      <c r="CE218" s="4" t="str">
        <f t="shared" si="194"/>
        <v/>
      </c>
      <c r="CF218" s="4" t="str">
        <f t="shared" si="194"/>
        <v/>
      </c>
      <c r="CG218" s="4" t="str">
        <f t="shared" si="194"/>
        <v/>
      </c>
      <c r="CH218" s="4" t="str">
        <f t="shared" si="194"/>
        <v/>
      </c>
      <c r="CI218" s="4" t="str">
        <f t="shared" si="196"/>
        <v/>
      </c>
      <c r="CJ218" s="4" t="str">
        <f t="shared" si="196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4.25" hidden="1">
      <c r="A219" s="60">
        <v>30400017</v>
      </c>
      <c r="B219" s="99"/>
      <c r="C219" s="75" t="s">
        <v>178</v>
      </c>
      <c r="D219" s="5"/>
      <c r="E219" s="22">
        <v>5.03</v>
      </c>
      <c r="F219" s="23">
        <f t="shared" si="172"/>
        <v>0</v>
      </c>
      <c r="G219" s="23">
        <f>+'[2]7'!$L$67</f>
        <v>3608.1</v>
      </c>
      <c r="H219" s="23">
        <f t="shared" si="185"/>
        <v>0</v>
      </c>
      <c r="I219" s="23">
        <f t="shared" si="186"/>
        <v>0</v>
      </c>
      <c r="J219" s="23">
        <f t="shared" ref="J219:J282" si="197">F219+H219</f>
        <v>0</v>
      </c>
      <c r="K219" s="23" t="str">
        <f t="shared" ref="K219:K282" si="198">IF(ISERROR(H219/J219*100),"0",(H219/J219*100))</f>
        <v>0</v>
      </c>
      <c r="L219" s="23">
        <f t="shared" ref="L219:L282" si="199">IF(ISERROR(I219/G219*100),"0",(I219/G219*100))</f>
        <v>0</v>
      </c>
      <c r="M219" s="10">
        <v>0.5</v>
      </c>
      <c r="N219" s="23">
        <f t="shared" ref="N219:N282" si="200">J219*M219/100</f>
        <v>0</v>
      </c>
      <c r="O219" s="23">
        <f t="shared" ref="O219:O282" si="201">IF(ISERROR(M219-K219-L219),"",(M219-K219-L219))</f>
        <v>0.5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195"/>
        <v/>
      </c>
      <c r="CE219" s="4" t="str">
        <f t="shared" si="195"/>
        <v/>
      </c>
      <c r="CF219" s="4" t="str">
        <f t="shared" ref="CD219:CS282" si="202">IF(ISERROR(AR219/Z219*100),"",(AR219/Z219*100))</f>
        <v/>
      </c>
      <c r="CG219" s="4" t="str">
        <f t="shared" si="202"/>
        <v/>
      </c>
      <c r="CH219" s="4" t="str">
        <f t="shared" si="202"/>
        <v/>
      </c>
      <c r="CI219" s="4" t="str">
        <f t="shared" si="202"/>
        <v/>
      </c>
      <c r="CJ219" s="4" t="str">
        <f t="shared" si="202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30600002</v>
      </c>
      <c r="B220" s="94" t="s">
        <v>186</v>
      </c>
      <c r="C220" s="38" t="s">
        <v>131</v>
      </c>
      <c r="D220" s="5"/>
      <c r="E220" s="53">
        <v>5.03</v>
      </c>
      <c r="F220" s="23">
        <f t="shared" si="172"/>
        <v>0</v>
      </c>
      <c r="G220" s="23"/>
      <c r="H220" s="23">
        <f t="shared" ref="H220:H283" si="203">SUM(AB220:BA220)</f>
        <v>0</v>
      </c>
      <c r="I220" s="23">
        <f t="shared" ref="I220:I283" si="204">SUM(BB220:BO220)</f>
        <v>0</v>
      </c>
      <c r="J220" s="23">
        <f t="shared" si="197"/>
        <v>0</v>
      </c>
      <c r="K220" s="23" t="str">
        <f t="shared" si="198"/>
        <v>0</v>
      </c>
      <c r="L220" s="23" t="str">
        <f t="shared" si="199"/>
        <v>0</v>
      </c>
      <c r="M220" s="10">
        <v>0.2</v>
      </c>
      <c r="N220" s="23">
        <f t="shared" si="200"/>
        <v>0</v>
      </c>
      <c r="O220" s="23">
        <f t="shared" si="201"/>
        <v>0.2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2"/>
        <v/>
      </c>
      <c r="CE220" s="4" t="str">
        <f t="shared" si="202"/>
        <v/>
      </c>
      <c r="CF220" s="4" t="str">
        <f t="shared" si="202"/>
        <v/>
      </c>
      <c r="CG220" s="4" t="str">
        <f t="shared" si="202"/>
        <v/>
      </c>
      <c r="CH220" s="4" t="str">
        <f t="shared" si="202"/>
        <v/>
      </c>
      <c r="CI220" s="4" t="str">
        <f t="shared" si="202"/>
        <v/>
      </c>
      <c r="CJ220" s="4" t="str">
        <f t="shared" si="202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30600004</v>
      </c>
      <c r="B221" s="95"/>
      <c r="C221" s="38" t="s">
        <v>141</v>
      </c>
      <c r="D221" s="5"/>
      <c r="E221" s="53">
        <v>5.03</v>
      </c>
      <c r="F221" s="23">
        <f t="shared" ref="F221:F284" si="205">E221*D221</f>
        <v>0</v>
      </c>
      <c r="G221" s="23"/>
      <c r="H221" s="23">
        <f t="shared" si="203"/>
        <v>0</v>
      </c>
      <c r="I221" s="23">
        <f t="shared" si="204"/>
        <v>0</v>
      </c>
      <c r="J221" s="23">
        <f t="shared" si="197"/>
        <v>0</v>
      </c>
      <c r="K221" s="23" t="str">
        <f t="shared" si="198"/>
        <v>0</v>
      </c>
      <c r="L221" s="23" t="str">
        <f t="shared" si="199"/>
        <v>0</v>
      </c>
      <c r="M221" s="10">
        <v>0.2</v>
      </c>
      <c r="N221" s="23">
        <f t="shared" si="200"/>
        <v>0</v>
      </c>
      <c r="O221" s="23">
        <f t="shared" si="201"/>
        <v>0.2</v>
      </c>
      <c r="P221" s="23" t="str">
        <f t="shared" ref="P221:P284" si="206">IF(ISERROR((S221+T221+U221+V221+W221+X221+Y221+Z221+AA221)/J221*1000),"",((S221+T221+U221+V221+W221+X221+Y221+Z221+AA221)/J221*1000))</f>
        <v/>
      </c>
      <c r="Q221" s="7">
        <v>0.1</v>
      </c>
      <c r="R221" s="6">
        <f t="shared" ref="R221:R284" si="207">Q221*J221/1000</f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2"/>
        <v/>
      </c>
      <c r="CE221" s="4" t="str">
        <f t="shared" si="202"/>
        <v/>
      </c>
      <c r="CF221" s="4" t="str">
        <f t="shared" si="202"/>
        <v/>
      </c>
      <c r="CG221" s="4" t="str">
        <f t="shared" si="202"/>
        <v/>
      </c>
      <c r="CH221" s="4" t="str">
        <f t="shared" si="202"/>
        <v/>
      </c>
      <c r="CI221" s="4" t="str">
        <f t="shared" si="202"/>
        <v/>
      </c>
      <c r="CJ221" s="4" t="str">
        <f t="shared" si="202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30600003</v>
      </c>
      <c r="B222" s="95"/>
      <c r="C222" s="38" t="s">
        <v>187</v>
      </c>
      <c r="D222" s="5"/>
      <c r="E222" s="53">
        <v>5.03</v>
      </c>
      <c r="F222" s="23">
        <f t="shared" si="205"/>
        <v>0</v>
      </c>
      <c r="G222" s="23"/>
      <c r="H222" s="23">
        <f t="shared" si="203"/>
        <v>0</v>
      </c>
      <c r="I222" s="23">
        <f t="shared" si="204"/>
        <v>0</v>
      </c>
      <c r="J222" s="23">
        <f t="shared" si="197"/>
        <v>0</v>
      </c>
      <c r="K222" s="23" t="str">
        <f t="shared" si="198"/>
        <v>0</v>
      </c>
      <c r="L222" s="23" t="str">
        <f t="shared" si="199"/>
        <v>0</v>
      </c>
      <c r="M222" s="10">
        <v>0.2</v>
      </c>
      <c r="N222" s="23">
        <f t="shared" si="200"/>
        <v>0</v>
      </c>
      <c r="O222" s="23">
        <f t="shared" si="201"/>
        <v>0.2</v>
      </c>
      <c r="P222" s="23" t="str">
        <f t="shared" si="206"/>
        <v/>
      </c>
      <c r="Q222" s="7">
        <v>0.1</v>
      </c>
      <c r="R222" s="6">
        <f t="shared" si="20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2"/>
        <v/>
      </c>
      <c r="CE222" s="4" t="str">
        <f t="shared" si="202"/>
        <v/>
      </c>
      <c r="CF222" s="4" t="str">
        <f t="shared" si="202"/>
        <v/>
      </c>
      <c r="CG222" s="4" t="str">
        <f t="shared" si="202"/>
        <v/>
      </c>
      <c r="CH222" s="4" t="str">
        <f t="shared" si="202"/>
        <v/>
      </c>
      <c r="CI222" s="4" t="str">
        <f t="shared" si="202"/>
        <v/>
      </c>
      <c r="CJ222" s="4" t="str">
        <f t="shared" si="202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30600001</v>
      </c>
      <c r="B223" s="96"/>
      <c r="C223" s="38" t="s">
        <v>188</v>
      </c>
      <c r="D223" s="5"/>
      <c r="E223" s="53">
        <v>5.03</v>
      </c>
      <c r="F223" s="23">
        <f t="shared" si="205"/>
        <v>0</v>
      </c>
      <c r="G223" s="23"/>
      <c r="H223" s="23">
        <f t="shared" si="203"/>
        <v>0</v>
      </c>
      <c r="I223" s="23">
        <f t="shared" si="204"/>
        <v>0</v>
      </c>
      <c r="J223" s="23">
        <f t="shared" si="197"/>
        <v>0</v>
      </c>
      <c r="K223" s="23" t="str">
        <f t="shared" si="198"/>
        <v>0</v>
      </c>
      <c r="L223" s="23" t="str">
        <f t="shared" si="199"/>
        <v>0</v>
      </c>
      <c r="M223" s="10">
        <v>0.2</v>
      </c>
      <c r="N223" s="23">
        <f t="shared" si="200"/>
        <v>0</v>
      </c>
      <c r="O223" s="23">
        <f t="shared" si="201"/>
        <v>0.2</v>
      </c>
      <c r="P223" s="23" t="str">
        <f t="shared" si="206"/>
        <v/>
      </c>
      <c r="Q223" s="7">
        <v>0.1</v>
      </c>
      <c r="R223" s="6">
        <f t="shared" si="20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2"/>
        <v/>
      </c>
      <c r="CE223" s="4" t="str">
        <f t="shared" si="202"/>
        <v/>
      </c>
      <c r="CF223" s="4" t="str">
        <f t="shared" si="202"/>
        <v/>
      </c>
      <c r="CG223" s="4" t="str">
        <f t="shared" si="202"/>
        <v/>
      </c>
      <c r="CH223" s="4" t="str">
        <f t="shared" si="202"/>
        <v/>
      </c>
      <c r="CI223" s="4" t="str">
        <f t="shared" si="202"/>
        <v/>
      </c>
      <c r="CJ223" s="4" t="str">
        <f t="shared" si="202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hidden="1" customHeight="1">
      <c r="A224" s="60">
        <v>30600006</v>
      </c>
      <c r="B224" s="94" t="s">
        <v>189</v>
      </c>
      <c r="C224" s="38" t="s">
        <v>131</v>
      </c>
      <c r="D224" s="5"/>
      <c r="E224" s="53">
        <v>10</v>
      </c>
      <c r="F224" s="23">
        <f t="shared" si="205"/>
        <v>0</v>
      </c>
      <c r="G224" s="23">
        <f>+'[2]7'!$L$78</f>
        <v>4888</v>
      </c>
      <c r="H224" s="23">
        <f t="shared" si="203"/>
        <v>0</v>
      </c>
      <c r="I224" s="23">
        <f t="shared" si="204"/>
        <v>0</v>
      </c>
      <c r="J224" s="23">
        <f t="shared" si="197"/>
        <v>0</v>
      </c>
      <c r="K224" s="23" t="str">
        <f t="shared" si="198"/>
        <v>0</v>
      </c>
      <c r="L224" s="23">
        <f t="shared" si="199"/>
        <v>0</v>
      </c>
      <c r="M224" s="10">
        <v>0.2</v>
      </c>
      <c r="N224" s="23">
        <f t="shared" si="200"/>
        <v>0</v>
      </c>
      <c r="O224" s="23">
        <f t="shared" si="201"/>
        <v>0.2</v>
      </c>
      <c r="P224" s="23" t="str">
        <f t="shared" si="206"/>
        <v/>
      </c>
      <c r="Q224" s="7">
        <v>0.1</v>
      </c>
      <c r="R224" s="6">
        <f t="shared" si="20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5"/>
        <v/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 t="str">
        <f t="shared" si="195"/>
        <v/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 t="str">
        <f t="shared" si="195"/>
        <v/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2"/>
        <v/>
      </c>
      <c r="CE224" s="4" t="str">
        <f t="shared" si="202"/>
        <v/>
      </c>
      <c r="CF224" s="4" t="str">
        <f t="shared" si="202"/>
        <v/>
      </c>
      <c r="CG224" s="4" t="str">
        <f t="shared" si="202"/>
        <v/>
      </c>
      <c r="CH224" s="4" t="str">
        <f t="shared" si="202"/>
        <v/>
      </c>
      <c r="CI224" s="4" t="str">
        <f t="shared" si="202"/>
        <v/>
      </c>
      <c r="CJ224" s="4" t="str">
        <f t="shared" si="202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hidden="1" customHeight="1">
      <c r="A225" s="60">
        <v>30600008</v>
      </c>
      <c r="B225" s="95"/>
      <c r="C225" s="38" t="s">
        <v>141</v>
      </c>
      <c r="D225" s="5"/>
      <c r="E225" s="53">
        <v>10</v>
      </c>
      <c r="F225" s="23">
        <f t="shared" si="205"/>
        <v>0</v>
      </c>
      <c r="G225" s="23">
        <f>+'[2]6'!$L$76</f>
        <v>2932.8</v>
      </c>
      <c r="H225" s="23">
        <f t="shared" si="203"/>
        <v>0</v>
      </c>
      <c r="I225" s="23">
        <f t="shared" si="204"/>
        <v>0</v>
      </c>
      <c r="J225" s="23">
        <f t="shared" si="197"/>
        <v>0</v>
      </c>
      <c r="K225" s="23" t="str">
        <f t="shared" si="198"/>
        <v>0</v>
      </c>
      <c r="L225" s="23">
        <f t="shared" si="199"/>
        <v>0</v>
      </c>
      <c r="M225" s="10">
        <v>0.2</v>
      </c>
      <c r="N225" s="23">
        <f t="shared" si="200"/>
        <v>0</v>
      </c>
      <c r="O225" s="23">
        <f t="shared" si="201"/>
        <v>0.2</v>
      </c>
      <c r="P225" s="23" t="str">
        <f t="shared" si="206"/>
        <v/>
      </c>
      <c r="Q225" s="7">
        <v>0.1</v>
      </c>
      <c r="R225" s="6">
        <f t="shared" si="207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5"/>
        <v/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 t="str">
        <f t="shared" si="195"/>
        <v/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 t="str">
        <f t="shared" si="195"/>
        <v/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2"/>
        <v/>
      </c>
      <c r="CE225" s="4" t="str">
        <f t="shared" si="202"/>
        <v/>
      </c>
      <c r="CF225" s="4" t="str">
        <f t="shared" si="202"/>
        <v/>
      </c>
      <c r="CG225" s="4" t="str">
        <f t="shared" si="202"/>
        <v/>
      </c>
      <c r="CH225" s="4" t="str">
        <f t="shared" si="202"/>
        <v/>
      </c>
      <c r="CI225" s="4" t="str">
        <f t="shared" si="202"/>
        <v/>
      </c>
      <c r="CJ225" s="4" t="str">
        <f t="shared" si="202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30600007</v>
      </c>
      <c r="B226" s="95"/>
      <c r="C226" s="38" t="s">
        <v>187</v>
      </c>
      <c r="D226" s="5"/>
      <c r="E226" s="53">
        <v>10</v>
      </c>
      <c r="F226" s="23">
        <f t="shared" si="205"/>
        <v>0</v>
      </c>
      <c r="G226" s="23">
        <f>+'[2]6'!$L$77+'[2]7'!$L$77</f>
        <v>4888</v>
      </c>
      <c r="H226" s="23">
        <f t="shared" si="203"/>
        <v>0</v>
      </c>
      <c r="I226" s="23">
        <f t="shared" si="204"/>
        <v>0</v>
      </c>
      <c r="J226" s="23">
        <f t="shared" si="197"/>
        <v>0</v>
      </c>
      <c r="K226" s="23" t="str">
        <f t="shared" si="198"/>
        <v>0</v>
      </c>
      <c r="L226" s="23">
        <f t="shared" si="199"/>
        <v>0</v>
      </c>
      <c r="M226" s="10">
        <v>0.2</v>
      </c>
      <c r="N226" s="23">
        <f t="shared" si="200"/>
        <v>0</v>
      </c>
      <c r="O226" s="23">
        <f t="shared" si="201"/>
        <v>0.2</v>
      </c>
      <c r="P226" s="23" t="str">
        <f t="shared" si="206"/>
        <v/>
      </c>
      <c r="Q226" s="7">
        <v>0.1</v>
      </c>
      <c r="R226" s="6">
        <f t="shared" si="20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2"/>
        <v/>
      </c>
      <c r="CE226" s="4" t="str">
        <f t="shared" si="202"/>
        <v/>
      </c>
      <c r="CF226" s="4" t="str">
        <f t="shared" si="202"/>
        <v/>
      </c>
      <c r="CG226" s="4" t="str">
        <f t="shared" si="202"/>
        <v/>
      </c>
      <c r="CH226" s="4" t="str">
        <f t="shared" si="202"/>
        <v/>
      </c>
      <c r="CI226" s="4" t="str">
        <f t="shared" si="202"/>
        <v/>
      </c>
      <c r="CJ226" s="4" t="str">
        <f t="shared" si="202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hidden="1" customHeight="1">
      <c r="A227" s="60">
        <v>30600005</v>
      </c>
      <c r="B227" s="96"/>
      <c r="C227" s="38" t="s">
        <v>188</v>
      </c>
      <c r="D227" s="5"/>
      <c r="E227" s="53">
        <v>10</v>
      </c>
      <c r="F227" s="23">
        <f t="shared" si="205"/>
        <v>0</v>
      </c>
      <c r="G227" s="23">
        <f>+'[2]6'!$L$79+'[2]7'!$L$79</f>
        <v>4888</v>
      </c>
      <c r="H227" s="23">
        <f t="shared" si="203"/>
        <v>0</v>
      </c>
      <c r="I227" s="23">
        <f t="shared" si="204"/>
        <v>0</v>
      </c>
      <c r="J227" s="23">
        <f t="shared" si="197"/>
        <v>0</v>
      </c>
      <c r="K227" s="23" t="str">
        <f t="shared" si="198"/>
        <v>0</v>
      </c>
      <c r="L227" s="23">
        <f t="shared" si="199"/>
        <v>0</v>
      </c>
      <c r="M227" s="10">
        <v>0.2</v>
      </c>
      <c r="N227" s="23">
        <f t="shared" si="200"/>
        <v>0</v>
      </c>
      <c r="O227" s="23">
        <f t="shared" si="201"/>
        <v>0.2</v>
      </c>
      <c r="P227" s="23" t="str">
        <f t="shared" si="206"/>
        <v/>
      </c>
      <c r="Q227" s="7">
        <v>0.1</v>
      </c>
      <c r="R227" s="6">
        <f t="shared" si="20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5"/>
        <v/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 t="str">
        <f t="shared" si="195"/>
        <v/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 t="str">
        <f t="shared" si="195"/>
        <v/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2"/>
        <v/>
      </c>
      <c r="CE227" s="4" t="str">
        <f t="shared" si="202"/>
        <v/>
      </c>
      <c r="CF227" s="4" t="str">
        <f t="shared" si="202"/>
        <v/>
      </c>
      <c r="CG227" s="4" t="str">
        <f t="shared" si="202"/>
        <v/>
      </c>
      <c r="CH227" s="4" t="str">
        <f t="shared" si="202"/>
        <v/>
      </c>
      <c r="CI227" s="4" t="str">
        <f t="shared" si="202"/>
        <v/>
      </c>
      <c r="CJ227" s="4" t="str">
        <f t="shared" si="202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si="196"/>
        <v/>
      </c>
      <c r="CR227" s="4" t="str">
        <f t="shared" si="196"/>
        <v/>
      </c>
      <c r="CS227" s="4" t="str">
        <f t="shared" si="196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customHeight="1">
      <c r="A228" s="60">
        <v>30700010</v>
      </c>
      <c r="B228" s="78" t="s">
        <v>190</v>
      </c>
      <c r="C228" s="38" t="s">
        <v>191</v>
      </c>
      <c r="D228" s="5">
        <f>918+756</f>
        <v>1674</v>
      </c>
      <c r="E228" s="53">
        <v>10</v>
      </c>
      <c r="F228" s="23">
        <f t="shared" si="205"/>
        <v>16740</v>
      </c>
      <c r="G228" s="23"/>
      <c r="H228" s="23">
        <f t="shared" si="203"/>
        <v>0</v>
      </c>
      <c r="I228" s="23">
        <f t="shared" si="204"/>
        <v>0</v>
      </c>
      <c r="J228" s="23">
        <f t="shared" si="197"/>
        <v>16740</v>
      </c>
      <c r="K228" s="23">
        <f t="shared" si="198"/>
        <v>0</v>
      </c>
      <c r="L228" s="23" t="str">
        <f t="shared" si="199"/>
        <v>0</v>
      </c>
      <c r="M228" s="10">
        <v>0.2</v>
      </c>
      <c r="N228" s="23">
        <f t="shared" si="200"/>
        <v>33.479999999999997</v>
      </c>
      <c r="O228" s="23">
        <f t="shared" si="201"/>
        <v>0.2</v>
      </c>
      <c r="P228" s="23">
        <f t="shared" si="206"/>
        <v>0.17921146953405018</v>
      </c>
      <c r="Q228" s="7">
        <v>0.1</v>
      </c>
      <c r="R228" s="6">
        <f t="shared" si="207"/>
        <v>1.6739999999999999</v>
      </c>
      <c r="S228" s="5">
        <v>2</v>
      </c>
      <c r="T228" s="5"/>
      <c r="U228" s="5">
        <v>1</v>
      </c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195"/>
        <v>0</v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>
        <f t="shared" si="195"/>
        <v>0</v>
      </c>
      <c r="BU228" s="4">
        <f t="shared" si="195"/>
        <v>0</v>
      </c>
      <c r="BV228" s="4">
        <f t="shared" si="195"/>
        <v>0</v>
      </c>
      <c r="BW228" s="4">
        <f t="shared" si="195"/>
        <v>0</v>
      </c>
      <c r="BX228" s="4">
        <f t="shared" si="195"/>
        <v>0</v>
      </c>
      <c r="BY228" s="4">
        <f t="shared" si="195"/>
        <v>0</v>
      </c>
      <c r="BZ228" s="4" t="str">
        <f t="shared" si="195"/>
        <v/>
      </c>
      <c r="CA228" s="4">
        <f t="shared" si="195"/>
        <v>0</v>
      </c>
      <c r="CB228" s="4" t="str">
        <f t="shared" si="195"/>
        <v/>
      </c>
      <c r="CC228" s="4" t="str">
        <f t="shared" si="195"/>
        <v/>
      </c>
      <c r="CD228" s="4" t="str">
        <f t="shared" si="202"/>
        <v/>
      </c>
      <c r="CE228" s="4" t="str">
        <f t="shared" si="202"/>
        <v/>
      </c>
      <c r="CF228" s="4" t="str">
        <f t="shared" si="202"/>
        <v/>
      </c>
      <c r="CG228" s="4" t="str">
        <f t="shared" si="202"/>
        <v/>
      </c>
      <c r="CH228" s="4" t="str">
        <f t="shared" si="202"/>
        <v/>
      </c>
      <c r="CI228" s="4" t="str">
        <f t="shared" si="202"/>
        <v/>
      </c>
      <c r="CJ228" s="4" t="str">
        <f t="shared" si="202"/>
        <v/>
      </c>
      <c r="CK228" s="4" t="str">
        <f t="shared" si="196"/>
        <v/>
      </c>
      <c r="CL228" s="4" t="str">
        <f t="shared" si="196"/>
        <v/>
      </c>
      <c r="CM228" s="4" t="str">
        <f t="shared" si="196"/>
        <v/>
      </c>
      <c r="CN228" s="4" t="str">
        <f t="shared" si="196"/>
        <v/>
      </c>
      <c r="CO228" s="4" t="str">
        <f t="shared" si="196"/>
        <v/>
      </c>
      <c r="CP228" s="4" t="str">
        <f t="shared" si="196"/>
        <v/>
      </c>
      <c r="CQ228" s="4" t="str">
        <f t="shared" si="196"/>
        <v/>
      </c>
      <c r="CR228" s="4" t="str">
        <f t="shared" si="196"/>
        <v/>
      </c>
      <c r="CS228" s="4" t="str">
        <f t="shared" si="196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30701020</v>
      </c>
      <c r="B229" s="76" t="s">
        <v>192</v>
      </c>
      <c r="C229" s="38" t="s">
        <v>191</v>
      </c>
      <c r="D229" s="5"/>
      <c r="E229" s="53">
        <v>4.92</v>
      </c>
      <c r="F229" s="23">
        <f t="shared" si="205"/>
        <v>0</v>
      </c>
      <c r="G229" s="23"/>
      <c r="H229" s="23">
        <f t="shared" si="203"/>
        <v>0</v>
      </c>
      <c r="I229" s="23">
        <f t="shared" si="204"/>
        <v>0</v>
      </c>
      <c r="J229" s="23">
        <f t="shared" si="197"/>
        <v>0</v>
      </c>
      <c r="K229" s="23" t="str">
        <f t="shared" si="198"/>
        <v>0</v>
      </c>
      <c r="L229" s="23" t="str">
        <f t="shared" si="199"/>
        <v>0</v>
      </c>
      <c r="M229" s="10">
        <v>0.2</v>
      </c>
      <c r="N229" s="23">
        <f t="shared" si="200"/>
        <v>0</v>
      </c>
      <c r="O229" s="23">
        <f t="shared" si="201"/>
        <v>0.2</v>
      </c>
      <c r="P229" s="23" t="str">
        <f t="shared" si="206"/>
        <v/>
      </c>
      <c r="Q229" s="7">
        <v>0.1</v>
      </c>
      <c r="R229" s="6">
        <f t="shared" si="20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2"/>
        <v/>
      </c>
      <c r="CE229" s="4" t="str">
        <f t="shared" si="202"/>
        <v/>
      </c>
      <c r="CF229" s="4" t="str">
        <f t="shared" si="202"/>
        <v/>
      </c>
      <c r="CG229" s="4" t="str">
        <f t="shared" si="202"/>
        <v/>
      </c>
      <c r="CH229" s="4" t="str">
        <f t="shared" si="202"/>
        <v/>
      </c>
      <c r="CI229" s="4" t="str">
        <f t="shared" si="202"/>
        <v/>
      </c>
      <c r="CJ229" s="4" t="str">
        <f t="shared" si="202"/>
        <v/>
      </c>
      <c r="CK229" s="4" t="str">
        <f t="shared" si="196"/>
        <v/>
      </c>
      <c r="CL229" s="4" t="str">
        <f t="shared" si="196"/>
        <v/>
      </c>
      <c r="CM229" s="4" t="str">
        <f t="shared" si="196"/>
        <v/>
      </c>
      <c r="CN229" s="4" t="str">
        <f t="shared" si="196"/>
        <v/>
      </c>
      <c r="CO229" s="4" t="str">
        <f t="shared" si="196"/>
        <v/>
      </c>
      <c r="CP229" s="4" t="str">
        <f t="shared" si="196"/>
        <v/>
      </c>
      <c r="CQ229" s="4" t="str">
        <f t="shared" ref="CK229:CZ292" si="208">IF(ISERROR(BC229/AK229*100),"",(BC229/AK229*100))</f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30400001</v>
      </c>
      <c r="B230" s="94" t="s">
        <v>193</v>
      </c>
      <c r="C230" s="78" t="s">
        <v>145</v>
      </c>
      <c r="D230" s="5"/>
      <c r="E230" s="22">
        <v>5.0599999999999996</v>
      </c>
      <c r="F230" s="23">
        <f t="shared" si="205"/>
        <v>0</v>
      </c>
      <c r="G230" s="23"/>
      <c r="H230" s="23">
        <f t="shared" si="203"/>
        <v>0</v>
      </c>
      <c r="I230" s="23">
        <f t="shared" si="204"/>
        <v>0</v>
      </c>
      <c r="J230" s="23">
        <f t="shared" si="197"/>
        <v>0</v>
      </c>
      <c r="K230" s="23" t="str">
        <f t="shared" si="198"/>
        <v>0</v>
      </c>
      <c r="L230" s="23" t="str">
        <f t="shared" si="199"/>
        <v>0</v>
      </c>
      <c r="M230" s="10">
        <v>0.3</v>
      </c>
      <c r="N230" s="23">
        <f t="shared" si="200"/>
        <v>0</v>
      </c>
      <c r="O230" s="23">
        <f t="shared" si="201"/>
        <v>0.3</v>
      </c>
      <c r="P230" s="23" t="str">
        <f t="shared" si="206"/>
        <v/>
      </c>
      <c r="Q230" s="7">
        <v>0.1</v>
      </c>
      <c r="R230" s="6">
        <f t="shared" si="20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2"/>
        <v/>
      </c>
      <c r="CE230" s="4" t="str">
        <f t="shared" si="202"/>
        <v/>
      </c>
      <c r="CF230" s="4" t="str">
        <f t="shared" si="202"/>
        <v/>
      </c>
      <c r="CG230" s="4" t="str">
        <f t="shared" si="202"/>
        <v/>
      </c>
      <c r="CH230" s="4" t="str">
        <f t="shared" si="202"/>
        <v/>
      </c>
      <c r="CI230" s="4" t="str">
        <f t="shared" si="202"/>
        <v/>
      </c>
      <c r="CJ230" s="4" t="str">
        <f t="shared" si="202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2"/>
        <v/>
      </c>
      <c r="CY230" s="4" t="str">
        <f t="shared" si="192"/>
        <v/>
      </c>
      <c r="CZ230" s="4" t="str">
        <f t="shared" si="192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30400002</v>
      </c>
      <c r="B231" s="96"/>
      <c r="C231" s="75" t="s">
        <v>174</v>
      </c>
      <c r="D231" s="5"/>
      <c r="E231" s="22">
        <v>5.0599999999999996</v>
      </c>
      <c r="F231" s="23">
        <f t="shared" si="205"/>
        <v>0</v>
      </c>
      <c r="G231" s="23"/>
      <c r="H231" s="23">
        <f t="shared" si="203"/>
        <v>0</v>
      </c>
      <c r="I231" s="23">
        <f t="shared" si="204"/>
        <v>0</v>
      </c>
      <c r="J231" s="23">
        <f t="shared" si="197"/>
        <v>0</v>
      </c>
      <c r="K231" s="23" t="str">
        <f t="shared" si="198"/>
        <v>0</v>
      </c>
      <c r="L231" s="23" t="str">
        <f t="shared" si="199"/>
        <v>0</v>
      </c>
      <c r="M231" s="10">
        <v>0.3</v>
      </c>
      <c r="N231" s="23">
        <f t="shared" si="200"/>
        <v>0</v>
      </c>
      <c r="O231" s="23">
        <f t="shared" si="201"/>
        <v>0.3</v>
      </c>
      <c r="P231" s="23" t="str">
        <f t="shared" si="206"/>
        <v/>
      </c>
      <c r="Q231" s="7">
        <v>0.1</v>
      </c>
      <c r="R231" s="6">
        <f t="shared" si="20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si="195"/>
        <v/>
      </c>
      <c r="CC231" s="4" t="str">
        <f t="shared" si="195"/>
        <v/>
      </c>
      <c r="CD231" s="4" t="str">
        <f t="shared" si="202"/>
        <v/>
      </c>
      <c r="CE231" s="4" t="str">
        <f t="shared" si="202"/>
        <v/>
      </c>
      <c r="CF231" s="4" t="str">
        <f t="shared" si="202"/>
        <v/>
      </c>
      <c r="CG231" s="4" t="str">
        <f t="shared" si="202"/>
        <v/>
      </c>
      <c r="CH231" s="4" t="str">
        <f t="shared" si="202"/>
        <v/>
      </c>
      <c r="CI231" s="4" t="str">
        <f t="shared" si="202"/>
        <v/>
      </c>
      <c r="CJ231" s="4" t="str">
        <f t="shared" si="202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2"/>
        <v/>
      </c>
      <c r="CY231" s="4" t="str">
        <f t="shared" si="192"/>
        <v/>
      </c>
      <c r="CZ231" s="4" t="str">
        <f t="shared" si="192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</row>
    <row r="232" spans="1:215" s="1" customFormat="1" ht="15" hidden="1" customHeight="1">
      <c r="A232" s="60">
        <v>30400008</v>
      </c>
      <c r="B232" s="94" t="s">
        <v>194</v>
      </c>
      <c r="C232" s="75" t="s">
        <v>141</v>
      </c>
      <c r="D232" s="5"/>
      <c r="E232" s="22">
        <v>5.07</v>
      </c>
      <c r="F232" s="23">
        <f t="shared" si="205"/>
        <v>0</v>
      </c>
      <c r="G232" s="23"/>
      <c r="H232" s="23">
        <f t="shared" si="203"/>
        <v>0</v>
      </c>
      <c r="I232" s="23">
        <f t="shared" si="204"/>
        <v>0</v>
      </c>
      <c r="J232" s="23">
        <f t="shared" si="197"/>
        <v>0</v>
      </c>
      <c r="K232" s="23" t="str">
        <f t="shared" si="198"/>
        <v>0</v>
      </c>
      <c r="L232" s="23" t="str">
        <f t="shared" si="199"/>
        <v>0</v>
      </c>
      <c r="M232" s="10">
        <v>0.3</v>
      </c>
      <c r="N232" s="23">
        <f t="shared" si="200"/>
        <v>0</v>
      </c>
      <c r="O232" s="23">
        <f t="shared" si="201"/>
        <v>0.3</v>
      </c>
      <c r="P232" s="23" t="str">
        <f t="shared" si="206"/>
        <v/>
      </c>
      <c r="Q232" s="7">
        <v>0.1</v>
      </c>
      <c r="R232" s="6">
        <f t="shared" si="20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5"/>
        <v/>
      </c>
      <c r="BQ232" s="4" t="str">
        <f t="shared" si="195"/>
        <v/>
      </c>
      <c r="BR232" s="4" t="str">
        <f t="shared" si="195"/>
        <v/>
      </c>
      <c r="BS232" s="4">
        <f t="shared" si="195"/>
        <v>0</v>
      </c>
      <c r="BT232" s="4" t="str">
        <f t="shared" si="195"/>
        <v/>
      </c>
      <c r="BU232" s="4">
        <f t="shared" si="195"/>
        <v>0</v>
      </c>
      <c r="BV232" s="4" t="str">
        <f t="shared" si="195"/>
        <v/>
      </c>
      <c r="BW232" s="4">
        <f t="shared" si="195"/>
        <v>0</v>
      </c>
      <c r="BX232" s="4" t="str">
        <f t="shared" si="195"/>
        <v/>
      </c>
      <c r="BY232" s="4" t="str">
        <f t="shared" si="195"/>
        <v/>
      </c>
      <c r="BZ232" s="4" t="str">
        <f t="shared" si="195"/>
        <v/>
      </c>
      <c r="CA232" s="4" t="str">
        <f t="shared" si="195"/>
        <v/>
      </c>
      <c r="CB232" s="4" t="str">
        <f t="shared" si="195"/>
        <v/>
      </c>
      <c r="CC232" s="4" t="str">
        <f t="shared" si="195"/>
        <v/>
      </c>
      <c r="CD232" s="4" t="str">
        <f t="shared" si="202"/>
        <v/>
      </c>
      <c r="CE232" s="4" t="str">
        <f t="shared" si="202"/>
        <v/>
      </c>
      <c r="CF232" s="4" t="str">
        <f t="shared" si="202"/>
        <v/>
      </c>
      <c r="CG232" s="4" t="str">
        <f t="shared" si="202"/>
        <v/>
      </c>
      <c r="CH232" s="4" t="str">
        <f t="shared" si="202"/>
        <v/>
      </c>
      <c r="CI232" s="4" t="str">
        <f t="shared" si="202"/>
        <v/>
      </c>
      <c r="CJ232" s="4" t="str">
        <f t="shared" si="202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</row>
    <row r="233" spans="1:215" s="1" customFormat="1" ht="15" hidden="1" customHeight="1">
      <c r="A233" s="60">
        <v>30400006</v>
      </c>
      <c r="B233" s="95"/>
      <c r="C233" s="75" t="s">
        <v>131</v>
      </c>
      <c r="D233" s="5"/>
      <c r="E233" s="22">
        <v>5.07</v>
      </c>
      <c r="F233" s="23">
        <f t="shared" si="205"/>
        <v>0</v>
      </c>
      <c r="G233" s="23"/>
      <c r="H233" s="23">
        <f t="shared" si="203"/>
        <v>0</v>
      </c>
      <c r="I233" s="23">
        <f t="shared" si="204"/>
        <v>0</v>
      </c>
      <c r="J233" s="23">
        <f t="shared" si="197"/>
        <v>0</v>
      </c>
      <c r="K233" s="23" t="str">
        <f t="shared" si="198"/>
        <v>0</v>
      </c>
      <c r="L233" s="23" t="str">
        <f t="shared" si="199"/>
        <v>0</v>
      </c>
      <c r="M233" s="10">
        <v>0.3</v>
      </c>
      <c r="N233" s="23">
        <f t="shared" si="200"/>
        <v>0</v>
      </c>
      <c r="O233" s="23">
        <f t="shared" si="201"/>
        <v>0.3</v>
      </c>
      <c r="P233" s="23" t="str">
        <f t="shared" si="206"/>
        <v/>
      </c>
      <c r="Q233" s="7">
        <v>0.1</v>
      </c>
      <c r="R233" s="6">
        <f t="shared" si="20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5"/>
        <v/>
      </c>
      <c r="BQ233" s="4" t="str">
        <f t="shared" si="195"/>
        <v/>
      </c>
      <c r="BR233" s="4" t="str">
        <f t="shared" si="195"/>
        <v/>
      </c>
      <c r="BS233" s="4">
        <f t="shared" si="195"/>
        <v>0</v>
      </c>
      <c r="BT233" s="4" t="str">
        <f t="shared" si="195"/>
        <v/>
      </c>
      <c r="BU233" s="4">
        <f t="shared" si="195"/>
        <v>0</v>
      </c>
      <c r="BV233" s="4" t="str">
        <f t="shared" si="195"/>
        <v/>
      </c>
      <c r="BW233" s="4">
        <f t="shared" si="195"/>
        <v>0</v>
      </c>
      <c r="BX233" s="4" t="str">
        <f t="shared" si="195"/>
        <v/>
      </c>
      <c r="BY233" s="4" t="str">
        <f t="shared" si="195"/>
        <v/>
      </c>
      <c r="BZ233" s="4" t="str">
        <f t="shared" si="195"/>
        <v/>
      </c>
      <c r="CA233" s="4" t="str">
        <f t="shared" si="195"/>
        <v/>
      </c>
      <c r="CB233" s="4" t="str">
        <f t="shared" ref="BU233:CJ296" si="209">IF(ISERROR(AN233/V233*100),"",(AN233/V233*100))</f>
        <v/>
      </c>
      <c r="CC233" s="4" t="str">
        <f t="shared" si="209"/>
        <v/>
      </c>
      <c r="CD233" s="4" t="str">
        <f t="shared" si="202"/>
        <v/>
      </c>
      <c r="CE233" s="4" t="str">
        <f t="shared" si="202"/>
        <v/>
      </c>
      <c r="CF233" s="4" t="str">
        <f t="shared" si="202"/>
        <v/>
      </c>
      <c r="CG233" s="4" t="str">
        <f t="shared" si="202"/>
        <v/>
      </c>
      <c r="CH233" s="4" t="str">
        <f t="shared" si="202"/>
        <v/>
      </c>
      <c r="CI233" s="4" t="str">
        <f t="shared" si="202"/>
        <v/>
      </c>
      <c r="CJ233" s="4" t="str">
        <f t="shared" si="202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Z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30400007</v>
      </c>
      <c r="B234" s="96"/>
      <c r="C234" s="75" t="s">
        <v>158</v>
      </c>
      <c r="D234" s="5"/>
      <c r="E234" s="22">
        <v>5.07</v>
      </c>
      <c r="F234" s="23">
        <f t="shared" si="205"/>
        <v>0</v>
      </c>
      <c r="G234" s="23"/>
      <c r="H234" s="23">
        <f t="shared" si="203"/>
        <v>0</v>
      </c>
      <c r="I234" s="23">
        <f t="shared" si="204"/>
        <v>0</v>
      </c>
      <c r="J234" s="23">
        <f t="shared" si="197"/>
        <v>0</v>
      </c>
      <c r="K234" s="23" t="str">
        <f t="shared" si="198"/>
        <v>0</v>
      </c>
      <c r="L234" s="23" t="str">
        <f t="shared" si="199"/>
        <v>0</v>
      </c>
      <c r="M234" s="10">
        <v>0.3</v>
      </c>
      <c r="N234" s="23">
        <f t="shared" si="200"/>
        <v>0</v>
      </c>
      <c r="O234" s="23">
        <f t="shared" si="201"/>
        <v>0.3</v>
      </c>
      <c r="P234" s="23" t="str">
        <f t="shared" si="206"/>
        <v/>
      </c>
      <c r="Q234" s="7">
        <v>0.1</v>
      </c>
      <c r="R234" s="6">
        <f t="shared" si="207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ref="BP234:CC297" si="210">IF(ISERROR(AB234/J234*100),"",(AB234/J234*100))</f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2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Z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1" customFormat="1" ht="15" hidden="1" customHeight="1">
      <c r="A235" s="60">
        <v>30400018</v>
      </c>
      <c r="B235" s="94" t="s">
        <v>195</v>
      </c>
      <c r="C235" s="75" t="s">
        <v>188</v>
      </c>
      <c r="D235" s="5"/>
      <c r="E235" s="22">
        <v>5.05</v>
      </c>
      <c r="F235" s="23">
        <f t="shared" si="205"/>
        <v>0</v>
      </c>
      <c r="G235" s="23"/>
      <c r="H235" s="23">
        <f t="shared" si="203"/>
        <v>0</v>
      </c>
      <c r="I235" s="23">
        <f t="shared" si="204"/>
        <v>0</v>
      </c>
      <c r="J235" s="23">
        <f t="shared" si="197"/>
        <v>0</v>
      </c>
      <c r="K235" s="23" t="str">
        <f t="shared" si="198"/>
        <v>0</v>
      </c>
      <c r="L235" s="23" t="str">
        <f t="shared" si="199"/>
        <v>0</v>
      </c>
      <c r="M235" s="10">
        <v>0.3</v>
      </c>
      <c r="N235" s="23">
        <f t="shared" si="200"/>
        <v>0</v>
      </c>
      <c r="O235" s="23">
        <f t="shared" si="201"/>
        <v>0.3</v>
      </c>
      <c r="P235" s="23" t="str">
        <f t="shared" si="206"/>
        <v/>
      </c>
      <c r="Q235" s="7">
        <v>0.1</v>
      </c>
      <c r="R235" s="6">
        <f t="shared" si="207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2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</row>
    <row r="236" spans="1:215" s="1" customFormat="1" ht="15" hidden="1" customHeight="1">
      <c r="A236" s="60">
        <v>30400021</v>
      </c>
      <c r="B236" s="95"/>
      <c r="C236" s="75" t="s">
        <v>141</v>
      </c>
      <c r="D236" s="5"/>
      <c r="E236" s="22">
        <v>5.05</v>
      </c>
      <c r="F236" s="23">
        <f t="shared" si="205"/>
        <v>0</v>
      </c>
      <c r="G236" s="23"/>
      <c r="H236" s="23">
        <f t="shared" si="203"/>
        <v>0</v>
      </c>
      <c r="I236" s="23">
        <f t="shared" si="204"/>
        <v>0</v>
      </c>
      <c r="J236" s="23">
        <f t="shared" si="197"/>
        <v>0</v>
      </c>
      <c r="K236" s="23" t="str">
        <f t="shared" si="198"/>
        <v>0</v>
      </c>
      <c r="L236" s="23" t="str">
        <f t="shared" si="199"/>
        <v>0</v>
      </c>
      <c r="M236" s="10">
        <v>0.3</v>
      </c>
      <c r="N236" s="23">
        <f t="shared" si="200"/>
        <v>0</v>
      </c>
      <c r="O236" s="23">
        <f t="shared" si="201"/>
        <v>0.3</v>
      </c>
      <c r="P236" s="23" t="str">
        <f t="shared" si="206"/>
        <v/>
      </c>
      <c r="Q236" s="7">
        <v>0.1</v>
      </c>
      <c r="R236" s="6">
        <f t="shared" si="20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2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</row>
    <row r="237" spans="1:215" s="1" customFormat="1" ht="15" hidden="1" customHeight="1">
      <c r="A237" s="60">
        <v>30400020</v>
      </c>
      <c r="B237" s="95"/>
      <c r="C237" s="75" t="s">
        <v>158</v>
      </c>
      <c r="D237" s="5"/>
      <c r="E237" s="22">
        <v>5.05</v>
      </c>
      <c r="F237" s="23">
        <f t="shared" si="205"/>
        <v>0</v>
      </c>
      <c r="G237" s="23"/>
      <c r="H237" s="23">
        <f t="shared" si="203"/>
        <v>0</v>
      </c>
      <c r="I237" s="23">
        <f t="shared" si="204"/>
        <v>0</v>
      </c>
      <c r="J237" s="23">
        <f t="shared" si="197"/>
        <v>0</v>
      </c>
      <c r="K237" s="23" t="str">
        <f t="shared" si="198"/>
        <v>0</v>
      </c>
      <c r="L237" s="23" t="str">
        <f t="shared" si="199"/>
        <v>0</v>
      </c>
      <c r="M237" s="10">
        <v>0.3</v>
      </c>
      <c r="N237" s="23">
        <f t="shared" si="200"/>
        <v>0</v>
      </c>
      <c r="O237" s="23">
        <f t="shared" si="201"/>
        <v>0.3</v>
      </c>
      <c r="P237" s="23" t="str">
        <f t="shared" si="206"/>
        <v/>
      </c>
      <c r="Q237" s="7">
        <v>0.1</v>
      </c>
      <c r="R237" s="6">
        <f t="shared" si="20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2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</row>
    <row r="238" spans="1:215" s="1" customFormat="1" ht="15" hidden="1" customHeight="1">
      <c r="A238" s="60">
        <v>30400019</v>
      </c>
      <c r="B238" s="96"/>
      <c r="C238" s="75" t="s">
        <v>131</v>
      </c>
      <c r="D238" s="5"/>
      <c r="E238" s="22">
        <v>5.05</v>
      </c>
      <c r="F238" s="23">
        <f t="shared" si="205"/>
        <v>0</v>
      </c>
      <c r="G238" s="23"/>
      <c r="H238" s="23">
        <f t="shared" si="203"/>
        <v>0</v>
      </c>
      <c r="I238" s="23">
        <f t="shared" si="204"/>
        <v>0</v>
      </c>
      <c r="J238" s="23">
        <f t="shared" si="197"/>
        <v>0</v>
      </c>
      <c r="K238" s="23" t="str">
        <f t="shared" si="198"/>
        <v>0</v>
      </c>
      <c r="L238" s="23" t="str">
        <f t="shared" si="199"/>
        <v>0</v>
      </c>
      <c r="M238" s="10">
        <v>0.3</v>
      </c>
      <c r="N238" s="23">
        <f t="shared" si="200"/>
        <v>0</v>
      </c>
      <c r="O238" s="23">
        <f t="shared" si="201"/>
        <v>0.3</v>
      </c>
      <c r="P238" s="23" t="str">
        <f t="shared" si="206"/>
        <v/>
      </c>
      <c r="Q238" s="7">
        <v>0.1</v>
      </c>
      <c r="R238" s="6">
        <f t="shared" si="20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2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193"/>
        <v/>
      </c>
      <c r="CU238" s="4" t="str">
        <f t="shared" si="193"/>
        <v/>
      </c>
      <c r="CV238" s="4" t="str">
        <f t="shared" si="193"/>
        <v/>
      </c>
      <c r="CW238" s="4" t="str">
        <f t="shared" si="193"/>
        <v/>
      </c>
      <c r="CX238" s="4" t="str">
        <f t="shared" si="193"/>
        <v/>
      </c>
      <c r="CY238" s="4" t="str">
        <f t="shared" si="193"/>
        <v/>
      </c>
      <c r="CZ238" s="4" t="str">
        <f t="shared" si="193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8"/>
      <c r="DX238" s="8"/>
      <c r="DY238" s="8"/>
      <c r="DZ238" s="9"/>
      <c r="EA238" s="8"/>
      <c r="EB238" s="8"/>
      <c r="EC238" s="8"/>
      <c r="ED238" s="8"/>
      <c r="EE238" s="8"/>
      <c r="EF238" s="8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30100029</v>
      </c>
      <c r="B239" s="94" t="s">
        <v>196</v>
      </c>
      <c r="C239" s="75" t="s">
        <v>174</v>
      </c>
      <c r="D239" s="5"/>
      <c r="E239" s="22">
        <v>5.08</v>
      </c>
      <c r="F239" s="23">
        <f t="shared" si="205"/>
        <v>0</v>
      </c>
      <c r="G239" s="23"/>
      <c r="H239" s="23">
        <f t="shared" si="203"/>
        <v>0</v>
      </c>
      <c r="I239" s="23">
        <f t="shared" si="204"/>
        <v>0</v>
      </c>
      <c r="J239" s="23">
        <f t="shared" si="197"/>
        <v>0</v>
      </c>
      <c r="K239" s="23" t="str">
        <f t="shared" si="198"/>
        <v>0</v>
      </c>
      <c r="L239" s="23" t="str">
        <f t="shared" si="199"/>
        <v>0</v>
      </c>
      <c r="M239" s="10">
        <v>1</v>
      </c>
      <c r="N239" s="23">
        <f t="shared" si="200"/>
        <v>0</v>
      </c>
      <c r="O239" s="23">
        <f t="shared" si="201"/>
        <v>1</v>
      </c>
      <c r="P239" s="23" t="str">
        <f t="shared" si="206"/>
        <v/>
      </c>
      <c r="Q239" s="7">
        <v>0.1</v>
      </c>
      <c r="R239" s="6">
        <f t="shared" si="20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2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193"/>
        <v/>
      </c>
      <c r="CU239" s="4" t="str">
        <f t="shared" si="193"/>
        <v/>
      </c>
      <c r="CV239" s="4" t="str">
        <f t="shared" si="193"/>
        <v/>
      </c>
      <c r="CW239" s="4" t="str">
        <f t="shared" si="193"/>
        <v/>
      </c>
      <c r="CX239" s="4" t="str">
        <f t="shared" si="193"/>
        <v/>
      </c>
      <c r="CY239" s="4" t="str">
        <f t="shared" si="193"/>
        <v/>
      </c>
      <c r="CZ239" s="4" t="str">
        <f t="shared" si="193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Z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30100022</v>
      </c>
      <c r="B240" s="95"/>
      <c r="C240" s="75" t="s">
        <v>131</v>
      </c>
      <c r="D240" s="5"/>
      <c r="E240" s="22">
        <v>5.08</v>
      </c>
      <c r="F240" s="23">
        <f t="shared" si="205"/>
        <v>0</v>
      </c>
      <c r="G240" s="23"/>
      <c r="H240" s="23">
        <f t="shared" si="203"/>
        <v>0</v>
      </c>
      <c r="I240" s="23">
        <f t="shared" si="204"/>
        <v>0</v>
      </c>
      <c r="J240" s="23">
        <f t="shared" si="197"/>
        <v>0</v>
      </c>
      <c r="K240" s="23" t="str">
        <f t="shared" si="198"/>
        <v>0</v>
      </c>
      <c r="L240" s="23" t="str">
        <f t="shared" si="199"/>
        <v>0</v>
      </c>
      <c r="M240" s="10">
        <v>1</v>
      </c>
      <c r="N240" s="23">
        <f t="shared" si="200"/>
        <v>0</v>
      </c>
      <c r="O240" s="23">
        <f t="shared" si="201"/>
        <v>1</v>
      </c>
      <c r="P240" s="23" t="str">
        <f t="shared" si="206"/>
        <v/>
      </c>
      <c r="Q240" s="7">
        <v>0.1</v>
      </c>
      <c r="R240" s="6">
        <f t="shared" si="20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2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30100026</v>
      </c>
      <c r="B241" s="95"/>
      <c r="C241" s="75" t="s">
        <v>157</v>
      </c>
      <c r="D241" s="5"/>
      <c r="E241" s="22">
        <v>5.08</v>
      </c>
      <c r="F241" s="23">
        <f t="shared" si="205"/>
        <v>0</v>
      </c>
      <c r="G241" s="23"/>
      <c r="H241" s="23">
        <f t="shared" si="203"/>
        <v>0</v>
      </c>
      <c r="I241" s="23">
        <f t="shared" si="204"/>
        <v>0</v>
      </c>
      <c r="J241" s="23">
        <f t="shared" si="197"/>
        <v>0</v>
      </c>
      <c r="K241" s="23" t="str">
        <f t="shared" si="198"/>
        <v>0</v>
      </c>
      <c r="L241" s="23" t="str">
        <f t="shared" si="199"/>
        <v>0</v>
      </c>
      <c r="M241" s="10">
        <v>1</v>
      </c>
      <c r="N241" s="23">
        <f t="shared" si="200"/>
        <v>0</v>
      </c>
      <c r="O241" s="23">
        <f t="shared" si="201"/>
        <v>1</v>
      </c>
      <c r="P241" s="23" t="str">
        <f t="shared" si="206"/>
        <v/>
      </c>
      <c r="Q241" s="7">
        <v>0.1</v>
      </c>
      <c r="R241" s="6">
        <f t="shared" si="20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09"/>
        <v>0</v>
      </c>
      <c r="BV241" s="4" t="str">
        <f t="shared" si="209"/>
        <v/>
      </c>
      <c r="BW241" s="4">
        <f t="shared" si="209"/>
        <v>0</v>
      </c>
      <c r="BX241" s="4" t="str">
        <f t="shared" si="209"/>
        <v/>
      </c>
      <c r="BY241" s="4" t="str">
        <f t="shared" si="209"/>
        <v/>
      </c>
      <c r="BZ241" s="4" t="str">
        <f t="shared" si="209"/>
        <v/>
      </c>
      <c r="CA241" s="4" t="str">
        <f t="shared" si="209"/>
        <v/>
      </c>
      <c r="CB241" s="4" t="str">
        <f t="shared" si="209"/>
        <v/>
      </c>
      <c r="CC241" s="4" t="str">
        <f t="shared" si="209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2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30100028</v>
      </c>
      <c r="B242" s="95"/>
      <c r="C242" s="75" t="s">
        <v>197</v>
      </c>
      <c r="D242" s="5"/>
      <c r="E242" s="22">
        <v>5.08</v>
      </c>
      <c r="F242" s="23">
        <f t="shared" si="205"/>
        <v>0</v>
      </c>
      <c r="G242" s="23"/>
      <c r="H242" s="23">
        <f t="shared" si="203"/>
        <v>0</v>
      </c>
      <c r="I242" s="23">
        <f t="shared" si="204"/>
        <v>0</v>
      </c>
      <c r="J242" s="23">
        <f t="shared" si="197"/>
        <v>0</v>
      </c>
      <c r="K242" s="23" t="str">
        <f t="shared" si="198"/>
        <v>0</v>
      </c>
      <c r="L242" s="23" t="str">
        <f t="shared" si="199"/>
        <v>0</v>
      </c>
      <c r="M242" s="10">
        <v>1</v>
      </c>
      <c r="N242" s="23">
        <f t="shared" si="200"/>
        <v>0</v>
      </c>
      <c r="O242" s="23">
        <f t="shared" si="201"/>
        <v>1</v>
      </c>
      <c r="P242" s="23" t="str">
        <f t="shared" si="206"/>
        <v/>
      </c>
      <c r="Q242" s="7">
        <v>0.1</v>
      </c>
      <c r="R242" s="6">
        <f t="shared" si="20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09"/>
        <v>0</v>
      </c>
      <c r="BV242" s="4" t="str">
        <f t="shared" si="209"/>
        <v/>
      </c>
      <c r="BW242" s="4">
        <f t="shared" si="209"/>
        <v>0</v>
      </c>
      <c r="BX242" s="4" t="str">
        <f t="shared" si="209"/>
        <v/>
      </c>
      <c r="BY242" s="4" t="str">
        <f t="shared" si="209"/>
        <v/>
      </c>
      <c r="BZ242" s="4" t="str">
        <f t="shared" si="209"/>
        <v/>
      </c>
      <c r="CA242" s="4" t="str">
        <f t="shared" si="209"/>
        <v/>
      </c>
      <c r="CB242" s="4" t="str">
        <f t="shared" si="209"/>
        <v/>
      </c>
      <c r="CC242" s="4" t="str">
        <f t="shared" si="209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2"/>
        <v/>
      </c>
      <c r="CK242" s="4" t="str">
        <f t="shared" si="208"/>
        <v/>
      </c>
      <c r="CL242" s="4" t="str">
        <f t="shared" si="208"/>
        <v/>
      </c>
      <c r="CM242" s="4" t="str">
        <f t="shared" si="208"/>
        <v/>
      </c>
      <c r="CN242" s="4" t="str">
        <f t="shared" si="208"/>
        <v/>
      </c>
      <c r="CO242" s="4" t="str">
        <f t="shared" si="208"/>
        <v/>
      </c>
      <c r="CP242" s="4" t="str">
        <f t="shared" si="208"/>
        <v/>
      </c>
      <c r="CQ242" s="4" t="str">
        <f t="shared" si="208"/>
        <v/>
      </c>
      <c r="CR242" s="4" t="str">
        <f t="shared" si="208"/>
        <v/>
      </c>
      <c r="CS242" s="4" t="str">
        <f t="shared" si="208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8" customFormat="1" ht="15" hidden="1" customHeight="1">
      <c r="A243" s="60">
        <v>30100025</v>
      </c>
      <c r="B243" s="95"/>
      <c r="C243" s="75" t="s">
        <v>139</v>
      </c>
      <c r="D243" s="5"/>
      <c r="E243" s="22">
        <v>5.08</v>
      </c>
      <c r="F243" s="23">
        <f t="shared" si="205"/>
        <v>0</v>
      </c>
      <c r="G243" s="23"/>
      <c r="H243" s="23">
        <f t="shared" si="203"/>
        <v>0</v>
      </c>
      <c r="I243" s="23">
        <f t="shared" si="204"/>
        <v>0</v>
      </c>
      <c r="J243" s="23">
        <f t="shared" si="197"/>
        <v>0</v>
      </c>
      <c r="K243" s="23" t="str">
        <f t="shared" si="198"/>
        <v>0</v>
      </c>
      <c r="L243" s="23" t="str">
        <f t="shared" si="199"/>
        <v>0</v>
      </c>
      <c r="M243" s="10">
        <v>1</v>
      </c>
      <c r="N243" s="23">
        <f t="shared" si="200"/>
        <v>0</v>
      </c>
      <c r="O243" s="23">
        <f t="shared" si="201"/>
        <v>1</v>
      </c>
      <c r="P243" s="23" t="str">
        <f t="shared" si="206"/>
        <v/>
      </c>
      <c r="Q243" s="7">
        <v>0.1</v>
      </c>
      <c r="R243" s="6">
        <f t="shared" si="20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2"/>
        <v/>
      </c>
      <c r="CK243" s="4" t="str">
        <f t="shared" si="208"/>
        <v/>
      </c>
      <c r="CL243" s="4" t="str">
        <f t="shared" si="208"/>
        <v/>
      </c>
      <c r="CM243" s="4" t="str">
        <f t="shared" si="208"/>
        <v/>
      </c>
      <c r="CN243" s="4" t="str">
        <f t="shared" si="208"/>
        <v/>
      </c>
      <c r="CO243" s="4" t="str">
        <f t="shared" si="208"/>
        <v/>
      </c>
      <c r="CP243" s="4" t="str">
        <f t="shared" si="208"/>
        <v/>
      </c>
      <c r="CQ243" s="4" t="str">
        <f t="shared" si="208"/>
        <v/>
      </c>
      <c r="CR243" s="4" t="str">
        <f t="shared" si="208"/>
        <v/>
      </c>
      <c r="CS243" s="4" t="str">
        <f t="shared" si="208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 s="8" customFormat="1" ht="15" hidden="1" customHeight="1">
      <c r="A244" s="60">
        <v>30100024</v>
      </c>
      <c r="B244" s="95"/>
      <c r="C244" s="75" t="s">
        <v>198</v>
      </c>
      <c r="D244" s="5"/>
      <c r="E244" s="22">
        <v>5.08</v>
      </c>
      <c r="F244" s="23">
        <f t="shared" si="205"/>
        <v>0</v>
      </c>
      <c r="G244" s="23"/>
      <c r="H244" s="23">
        <f t="shared" si="203"/>
        <v>0</v>
      </c>
      <c r="I244" s="23">
        <f t="shared" si="204"/>
        <v>0</v>
      </c>
      <c r="J244" s="23">
        <f t="shared" si="197"/>
        <v>0</v>
      </c>
      <c r="K244" s="23" t="str">
        <f t="shared" si="198"/>
        <v>0</v>
      </c>
      <c r="L244" s="23" t="str">
        <f t="shared" si="199"/>
        <v>0</v>
      </c>
      <c r="M244" s="10">
        <v>1</v>
      </c>
      <c r="N244" s="23">
        <f t="shared" si="200"/>
        <v>0</v>
      </c>
      <c r="O244" s="23">
        <f t="shared" si="201"/>
        <v>1</v>
      </c>
      <c r="P244" s="23" t="str">
        <f t="shared" si="206"/>
        <v/>
      </c>
      <c r="Q244" s="7">
        <v>0.1</v>
      </c>
      <c r="R244" s="6">
        <f t="shared" si="20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2"/>
        <v/>
      </c>
      <c r="CK244" s="4" t="str">
        <f t="shared" si="202"/>
        <v/>
      </c>
      <c r="CL244" s="4" t="str">
        <f t="shared" si="202"/>
        <v/>
      </c>
      <c r="CM244" s="4" t="str">
        <f t="shared" si="202"/>
        <v/>
      </c>
      <c r="CN244" s="4" t="str">
        <f t="shared" si="202"/>
        <v/>
      </c>
      <c r="CO244" s="4" t="str">
        <f t="shared" si="202"/>
        <v/>
      </c>
      <c r="CP244" s="4" t="str">
        <f t="shared" si="202"/>
        <v/>
      </c>
      <c r="CQ244" s="4" t="str">
        <f t="shared" si="202"/>
        <v/>
      </c>
      <c r="CR244" s="4" t="str">
        <f t="shared" si="202"/>
        <v/>
      </c>
      <c r="CS244" s="4" t="str">
        <f t="shared" si="202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 s="8" customFormat="1" ht="15" hidden="1" customHeight="1">
      <c r="A245" s="60">
        <v>30100023</v>
      </c>
      <c r="B245" s="95"/>
      <c r="C245" s="75" t="s">
        <v>158</v>
      </c>
      <c r="D245" s="5"/>
      <c r="E245" s="22">
        <v>5.08</v>
      </c>
      <c r="F245" s="23">
        <f t="shared" si="205"/>
        <v>0</v>
      </c>
      <c r="G245" s="23"/>
      <c r="H245" s="23">
        <f t="shared" si="203"/>
        <v>0</v>
      </c>
      <c r="I245" s="23">
        <f t="shared" si="204"/>
        <v>0</v>
      </c>
      <c r="J245" s="23">
        <f t="shared" si="197"/>
        <v>0</v>
      </c>
      <c r="K245" s="23" t="str">
        <f t="shared" si="198"/>
        <v>0</v>
      </c>
      <c r="L245" s="23" t="str">
        <f t="shared" si="199"/>
        <v>0</v>
      </c>
      <c r="M245" s="10">
        <v>1</v>
      </c>
      <c r="N245" s="23">
        <f t="shared" si="200"/>
        <v>0</v>
      </c>
      <c r="O245" s="23">
        <f t="shared" si="201"/>
        <v>1</v>
      </c>
      <c r="P245" s="23" t="str">
        <f t="shared" si="206"/>
        <v/>
      </c>
      <c r="Q245" s="7">
        <v>0.1</v>
      </c>
      <c r="R245" s="6">
        <f t="shared" si="20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2"/>
        <v/>
      </c>
      <c r="CK245" s="4" t="str">
        <f t="shared" si="202"/>
        <v/>
      </c>
      <c r="CL245" s="4" t="str">
        <f t="shared" si="202"/>
        <v/>
      </c>
      <c r="CM245" s="4" t="str">
        <f t="shared" si="202"/>
        <v/>
      </c>
      <c r="CN245" s="4" t="str">
        <f t="shared" si="202"/>
        <v/>
      </c>
      <c r="CO245" s="4" t="str">
        <f t="shared" si="202"/>
        <v/>
      </c>
      <c r="CP245" s="4" t="str">
        <f t="shared" si="202"/>
        <v/>
      </c>
      <c r="CQ245" s="4" t="str">
        <f t="shared" si="202"/>
        <v/>
      </c>
      <c r="CR245" s="4" t="str">
        <f t="shared" si="202"/>
        <v/>
      </c>
      <c r="CS245" s="4" t="str">
        <f t="shared" si="202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 s="8" customFormat="1" ht="15" hidden="1" customHeight="1">
      <c r="A246" s="60">
        <v>30100027</v>
      </c>
      <c r="B246" s="96"/>
      <c r="C246" s="75" t="s">
        <v>141</v>
      </c>
      <c r="D246" s="5"/>
      <c r="E246" s="22">
        <v>5.08</v>
      </c>
      <c r="F246" s="23">
        <f t="shared" si="205"/>
        <v>0</v>
      </c>
      <c r="G246" s="23"/>
      <c r="H246" s="23">
        <f t="shared" si="203"/>
        <v>0</v>
      </c>
      <c r="I246" s="23">
        <f t="shared" si="204"/>
        <v>0</v>
      </c>
      <c r="J246" s="23">
        <f t="shared" si="197"/>
        <v>0</v>
      </c>
      <c r="K246" s="23" t="str">
        <f t="shared" si="198"/>
        <v>0</v>
      </c>
      <c r="L246" s="23" t="str">
        <f t="shared" si="199"/>
        <v>0</v>
      </c>
      <c r="M246" s="10">
        <v>1</v>
      </c>
      <c r="N246" s="23">
        <f t="shared" si="200"/>
        <v>0</v>
      </c>
      <c r="O246" s="23">
        <f t="shared" si="201"/>
        <v>1</v>
      </c>
      <c r="P246" s="23" t="str">
        <f t="shared" si="206"/>
        <v/>
      </c>
      <c r="Q246" s="7">
        <v>0.1</v>
      </c>
      <c r="R246" s="6">
        <f t="shared" si="20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2"/>
        <v/>
      </c>
      <c r="CK246" s="4" t="str">
        <f t="shared" si="202"/>
        <v/>
      </c>
      <c r="CL246" s="4" t="str">
        <f t="shared" si="202"/>
        <v/>
      </c>
      <c r="CM246" s="4" t="str">
        <f t="shared" si="202"/>
        <v/>
      </c>
      <c r="CN246" s="4" t="str">
        <f t="shared" si="202"/>
        <v/>
      </c>
      <c r="CO246" s="4" t="str">
        <f t="shared" si="202"/>
        <v/>
      </c>
      <c r="CP246" s="4" t="str">
        <f t="shared" si="202"/>
        <v/>
      </c>
      <c r="CQ246" s="4" t="str">
        <f t="shared" si="202"/>
        <v/>
      </c>
      <c r="CR246" s="4" t="str">
        <f t="shared" si="202"/>
        <v/>
      </c>
      <c r="CS246" s="4" t="str">
        <f t="shared" si="202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 s="9" customFormat="1" ht="15" hidden="1" customHeight="1">
      <c r="A247" s="60">
        <v>30100055</v>
      </c>
      <c r="B247" s="94" t="s">
        <v>199</v>
      </c>
      <c r="C247" s="29" t="s">
        <v>165</v>
      </c>
      <c r="D247" s="5"/>
      <c r="E247" s="22">
        <v>5.05</v>
      </c>
      <c r="F247" s="23">
        <f t="shared" si="205"/>
        <v>0</v>
      </c>
      <c r="G247" s="23"/>
      <c r="H247" s="23">
        <f t="shared" si="203"/>
        <v>0</v>
      </c>
      <c r="I247" s="23">
        <f t="shared" si="204"/>
        <v>0</v>
      </c>
      <c r="J247" s="23">
        <f t="shared" si="197"/>
        <v>0</v>
      </c>
      <c r="K247" s="23" t="str">
        <f t="shared" si="198"/>
        <v>0</v>
      </c>
      <c r="L247" s="23" t="str">
        <f t="shared" si="199"/>
        <v>0</v>
      </c>
      <c r="M247" s="3">
        <v>0.5</v>
      </c>
      <c r="N247" s="23">
        <f t="shared" si="200"/>
        <v>0</v>
      </c>
      <c r="O247" s="23">
        <f t="shared" si="201"/>
        <v>0.5</v>
      </c>
      <c r="P247" s="23" t="str">
        <f t="shared" si="206"/>
        <v/>
      </c>
      <c r="Q247" s="2">
        <v>0.4</v>
      </c>
      <c r="R247" s="6">
        <f t="shared" si="20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2"/>
        <v/>
      </c>
      <c r="CK247" s="4" t="str">
        <f t="shared" si="202"/>
        <v/>
      </c>
      <c r="CL247" s="4" t="str">
        <f t="shared" si="202"/>
        <v/>
      </c>
      <c r="CM247" s="4" t="str">
        <f t="shared" si="202"/>
        <v/>
      </c>
      <c r="CN247" s="4" t="str">
        <f t="shared" si="202"/>
        <v/>
      </c>
      <c r="CO247" s="4" t="str">
        <f t="shared" si="202"/>
        <v/>
      </c>
      <c r="CP247" s="4" t="str">
        <f t="shared" si="202"/>
        <v/>
      </c>
      <c r="CQ247" s="4" t="str">
        <f t="shared" si="202"/>
        <v/>
      </c>
      <c r="CR247" s="4" t="str">
        <f t="shared" si="202"/>
        <v/>
      </c>
      <c r="CS247" s="4" t="str">
        <f t="shared" si="202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si="192"/>
        <v/>
      </c>
    </row>
    <row r="248" spans="1:215" s="9" customFormat="1" ht="14.25" hidden="1">
      <c r="A248" s="60">
        <v>30100056</v>
      </c>
      <c r="B248" s="95"/>
      <c r="C248" s="75" t="s">
        <v>158</v>
      </c>
      <c r="D248" s="5"/>
      <c r="E248" s="22">
        <v>5.05</v>
      </c>
      <c r="F248" s="23">
        <f t="shared" si="205"/>
        <v>0</v>
      </c>
      <c r="G248" s="23"/>
      <c r="H248" s="23">
        <f t="shared" si="203"/>
        <v>0</v>
      </c>
      <c r="I248" s="23">
        <f t="shared" si="204"/>
        <v>0</v>
      </c>
      <c r="J248" s="23">
        <f t="shared" si="197"/>
        <v>0</v>
      </c>
      <c r="K248" s="23" t="str">
        <f t="shared" si="198"/>
        <v>0</v>
      </c>
      <c r="L248" s="23" t="str">
        <f t="shared" si="199"/>
        <v>0</v>
      </c>
      <c r="M248" s="3">
        <v>0.5</v>
      </c>
      <c r="N248" s="23">
        <f t="shared" si="200"/>
        <v>0</v>
      </c>
      <c r="O248" s="23">
        <f t="shared" si="201"/>
        <v>0.5</v>
      </c>
      <c r="P248" s="23" t="str">
        <f t="shared" si="206"/>
        <v/>
      </c>
      <c r="Q248" s="2">
        <v>0.4</v>
      </c>
      <c r="R248" s="6">
        <f t="shared" si="20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2"/>
        <v/>
      </c>
      <c r="CK248" s="4" t="str">
        <f t="shared" si="202"/>
        <v/>
      </c>
      <c r="CL248" s="4" t="str">
        <f t="shared" si="202"/>
        <v/>
      </c>
      <c r="CM248" s="4" t="str">
        <f t="shared" si="202"/>
        <v/>
      </c>
      <c r="CN248" s="4" t="str">
        <f t="shared" si="202"/>
        <v/>
      </c>
      <c r="CO248" s="4" t="str">
        <f t="shared" si="202"/>
        <v/>
      </c>
      <c r="CP248" s="4" t="str">
        <f t="shared" si="202"/>
        <v/>
      </c>
      <c r="CQ248" s="4" t="str">
        <f t="shared" si="202"/>
        <v/>
      </c>
      <c r="CR248" s="4" t="str">
        <f t="shared" si="202"/>
        <v/>
      </c>
      <c r="CS248" s="4" t="str">
        <f t="shared" si="202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192"/>
        <v/>
      </c>
      <c r="DB248" s="4" t="str">
        <f t="shared" si="192"/>
        <v/>
      </c>
      <c r="DC248" s="4" t="str">
        <f t="shared" si="192"/>
        <v/>
      </c>
    </row>
    <row r="249" spans="1:215" s="9" customFormat="1" ht="14.25" hidden="1">
      <c r="A249" s="60">
        <v>30100057</v>
      </c>
      <c r="B249" s="95"/>
      <c r="C249" s="29" t="s">
        <v>200</v>
      </c>
      <c r="D249" s="5"/>
      <c r="E249" s="22">
        <v>5.05</v>
      </c>
      <c r="F249" s="23">
        <f t="shared" si="205"/>
        <v>0</v>
      </c>
      <c r="G249" s="23"/>
      <c r="H249" s="23">
        <f t="shared" si="203"/>
        <v>0</v>
      </c>
      <c r="I249" s="23">
        <f t="shared" si="204"/>
        <v>0</v>
      </c>
      <c r="J249" s="23">
        <f t="shared" si="197"/>
        <v>0</v>
      </c>
      <c r="K249" s="23" t="str">
        <f t="shared" si="198"/>
        <v>0</v>
      </c>
      <c r="L249" s="23" t="str">
        <f t="shared" si="199"/>
        <v>0</v>
      </c>
      <c r="M249" s="3">
        <v>0.5</v>
      </c>
      <c r="N249" s="23">
        <f t="shared" si="200"/>
        <v>0</v>
      </c>
      <c r="O249" s="23">
        <f t="shared" si="201"/>
        <v>0.5</v>
      </c>
      <c r="P249" s="23" t="str">
        <f t="shared" si="206"/>
        <v/>
      </c>
      <c r="Q249" s="2">
        <v>0.4</v>
      </c>
      <c r="R249" s="6">
        <f t="shared" si="20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2"/>
        <v/>
      </c>
      <c r="CK249" s="4" t="str">
        <f t="shared" si="202"/>
        <v/>
      </c>
      <c r="CL249" s="4" t="str">
        <f t="shared" si="202"/>
        <v/>
      </c>
      <c r="CM249" s="4" t="str">
        <f t="shared" si="202"/>
        <v/>
      </c>
      <c r="CN249" s="4" t="str">
        <f t="shared" si="202"/>
        <v/>
      </c>
      <c r="CO249" s="4" t="str">
        <f t="shared" si="202"/>
        <v/>
      </c>
      <c r="CP249" s="4" t="str">
        <f t="shared" si="202"/>
        <v/>
      </c>
      <c r="CQ249" s="4" t="str">
        <f t="shared" si="202"/>
        <v/>
      </c>
      <c r="CR249" s="4" t="str">
        <f t="shared" si="202"/>
        <v/>
      </c>
      <c r="CS249" s="4" t="str">
        <f t="shared" si="202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192"/>
        <v/>
      </c>
      <c r="DB249" s="4" t="str">
        <f t="shared" si="192"/>
        <v/>
      </c>
      <c r="DC249" s="4" t="str">
        <f t="shared" ref="CW249:DC312" si="211">IF(ISERROR(BO249/AW249*100),"",(BO249/AW249*100))</f>
        <v/>
      </c>
    </row>
    <row r="250" spans="1:215" s="9" customFormat="1" ht="14.25" hidden="1">
      <c r="A250" s="60">
        <v>30100058</v>
      </c>
      <c r="B250" s="96"/>
      <c r="C250" s="29" t="s">
        <v>139</v>
      </c>
      <c r="D250" s="5"/>
      <c r="E250" s="22">
        <v>5.05</v>
      </c>
      <c r="F250" s="23">
        <f t="shared" si="205"/>
        <v>0</v>
      </c>
      <c r="G250" s="23"/>
      <c r="H250" s="23">
        <f t="shared" si="203"/>
        <v>0</v>
      </c>
      <c r="I250" s="23">
        <f t="shared" si="204"/>
        <v>0</v>
      </c>
      <c r="J250" s="23">
        <f t="shared" si="197"/>
        <v>0</v>
      </c>
      <c r="K250" s="23" t="str">
        <f t="shared" si="198"/>
        <v>0</v>
      </c>
      <c r="L250" s="23" t="str">
        <f t="shared" si="199"/>
        <v>0</v>
      </c>
      <c r="M250" s="3">
        <v>0.5</v>
      </c>
      <c r="N250" s="23">
        <f t="shared" si="200"/>
        <v>0</v>
      </c>
      <c r="O250" s="23">
        <f t="shared" si="201"/>
        <v>0.5</v>
      </c>
      <c r="P250" s="23" t="str">
        <f t="shared" si="206"/>
        <v/>
      </c>
      <c r="Q250" s="2">
        <v>0.4</v>
      </c>
      <c r="R250" s="6">
        <f t="shared" si="20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2"/>
        <v/>
      </c>
      <c r="CK250" s="4" t="str">
        <f t="shared" si="202"/>
        <v/>
      </c>
      <c r="CL250" s="4" t="str">
        <f t="shared" si="202"/>
        <v/>
      </c>
      <c r="CM250" s="4" t="str">
        <f t="shared" si="202"/>
        <v/>
      </c>
      <c r="CN250" s="4" t="str">
        <f t="shared" si="202"/>
        <v/>
      </c>
      <c r="CO250" s="4" t="str">
        <f t="shared" si="202"/>
        <v/>
      </c>
      <c r="CP250" s="4" t="str">
        <f t="shared" si="202"/>
        <v/>
      </c>
      <c r="CQ250" s="4" t="str">
        <f t="shared" si="202"/>
        <v/>
      </c>
      <c r="CR250" s="4" t="str">
        <f t="shared" si="202"/>
        <v/>
      </c>
      <c r="CS250" s="4" t="str">
        <f t="shared" si="202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30500001</v>
      </c>
      <c r="B251" s="94" t="s">
        <v>201</v>
      </c>
      <c r="C251" s="29" t="s">
        <v>202</v>
      </c>
      <c r="D251" s="5"/>
      <c r="E251" s="22">
        <v>5.07</v>
      </c>
      <c r="F251" s="23">
        <f t="shared" si="205"/>
        <v>0</v>
      </c>
      <c r="G251" s="43"/>
      <c r="H251" s="23">
        <f t="shared" si="203"/>
        <v>0</v>
      </c>
      <c r="I251" s="23">
        <f t="shared" si="204"/>
        <v>0</v>
      </c>
      <c r="J251" s="23">
        <f t="shared" si="197"/>
        <v>0</v>
      </c>
      <c r="K251" s="23" t="str">
        <f t="shared" si="198"/>
        <v>0</v>
      </c>
      <c r="L251" s="23" t="str">
        <f t="shared" si="199"/>
        <v>0</v>
      </c>
      <c r="M251" s="3">
        <v>0.15</v>
      </c>
      <c r="N251" s="23">
        <f t="shared" si="200"/>
        <v>0</v>
      </c>
      <c r="O251" s="23">
        <f t="shared" si="201"/>
        <v>0.15</v>
      </c>
      <c r="P251" s="23" t="str">
        <f t="shared" si="206"/>
        <v/>
      </c>
      <c r="Q251" s="2">
        <v>0.5</v>
      </c>
      <c r="R251" s="6">
        <f t="shared" si="20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2"/>
        <v/>
      </c>
      <c r="CK251" s="4" t="str">
        <f t="shared" si="202"/>
        <v/>
      </c>
      <c r="CL251" s="4" t="str">
        <f t="shared" si="202"/>
        <v/>
      </c>
      <c r="CM251" s="4" t="str">
        <f t="shared" si="202"/>
        <v/>
      </c>
      <c r="CN251" s="4" t="str">
        <f t="shared" si="202"/>
        <v/>
      </c>
      <c r="CO251" s="4" t="str">
        <f t="shared" si="202"/>
        <v/>
      </c>
      <c r="CP251" s="4" t="str">
        <f t="shared" si="202"/>
        <v/>
      </c>
      <c r="CQ251" s="4" t="str">
        <f t="shared" si="202"/>
        <v/>
      </c>
      <c r="CR251" s="4" t="str">
        <f t="shared" si="202"/>
        <v/>
      </c>
      <c r="CS251" s="4" t="str">
        <f t="shared" si="202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30500002</v>
      </c>
      <c r="B252" s="95"/>
      <c r="C252" s="29" t="s">
        <v>203</v>
      </c>
      <c r="D252" s="5"/>
      <c r="E252" s="22">
        <v>5.07</v>
      </c>
      <c r="F252" s="23">
        <f t="shared" si="205"/>
        <v>0</v>
      </c>
      <c r="G252" s="43"/>
      <c r="H252" s="23">
        <f t="shared" si="203"/>
        <v>0</v>
      </c>
      <c r="I252" s="23">
        <f t="shared" si="204"/>
        <v>0</v>
      </c>
      <c r="J252" s="23">
        <f t="shared" si="197"/>
        <v>0</v>
      </c>
      <c r="K252" s="23" t="str">
        <f t="shared" si="198"/>
        <v>0</v>
      </c>
      <c r="L252" s="23" t="str">
        <f t="shared" si="199"/>
        <v>0</v>
      </c>
      <c r="M252" s="3">
        <v>0.15</v>
      </c>
      <c r="N252" s="23">
        <f t="shared" si="200"/>
        <v>0</v>
      </c>
      <c r="O252" s="23">
        <f t="shared" si="201"/>
        <v>0.15</v>
      </c>
      <c r="P252" s="23" t="str">
        <f t="shared" si="206"/>
        <v/>
      </c>
      <c r="Q252" s="2">
        <v>0.5</v>
      </c>
      <c r="R252" s="6">
        <f t="shared" si="20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2"/>
        <v/>
      </c>
      <c r="CK252" s="4" t="str">
        <f t="shared" si="202"/>
        <v/>
      </c>
      <c r="CL252" s="4" t="str">
        <f t="shared" si="202"/>
        <v/>
      </c>
      <c r="CM252" s="4" t="str">
        <f t="shared" si="202"/>
        <v/>
      </c>
      <c r="CN252" s="4" t="str">
        <f t="shared" si="202"/>
        <v/>
      </c>
      <c r="CO252" s="4" t="str">
        <f t="shared" si="202"/>
        <v/>
      </c>
      <c r="CP252" s="4" t="str">
        <f t="shared" si="202"/>
        <v/>
      </c>
      <c r="CQ252" s="4" t="str">
        <f t="shared" si="202"/>
        <v/>
      </c>
      <c r="CR252" s="4" t="str">
        <f t="shared" si="202"/>
        <v/>
      </c>
      <c r="CS252" s="4" t="str">
        <f t="shared" si="202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30500003</v>
      </c>
      <c r="B253" s="95"/>
      <c r="C253" s="29" t="s">
        <v>204</v>
      </c>
      <c r="D253" s="5"/>
      <c r="E253" s="22">
        <v>5.07</v>
      </c>
      <c r="F253" s="23">
        <f t="shared" si="205"/>
        <v>0</v>
      </c>
      <c r="G253" s="43"/>
      <c r="H253" s="23">
        <f t="shared" si="203"/>
        <v>0</v>
      </c>
      <c r="I253" s="23">
        <f t="shared" si="204"/>
        <v>0</v>
      </c>
      <c r="J253" s="23">
        <f t="shared" si="197"/>
        <v>0</v>
      </c>
      <c r="K253" s="23" t="str">
        <f t="shared" si="198"/>
        <v>0</v>
      </c>
      <c r="L253" s="23" t="str">
        <f t="shared" si="199"/>
        <v>0</v>
      </c>
      <c r="M253" s="3">
        <v>0.15</v>
      </c>
      <c r="N253" s="23">
        <f t="shared" si="200"/>
        <v>0</v>
      </c>
      <c r="O253" s="23">
        <f t="shared" si="201"/>
        <v>0.15</v>
      </c>
      <c r="P253" s="23" t="str">
        <f t="shared" si="206"/>
        <v/>
      </c>
      <c r="Q253" s="2">
        <v>0.5</v>
      </c>
      <c r="R253" s="6">
        <f t="shared" si="20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2"/>
        <v/>
      </c>
      <c r="CK253" s="4" t="str">
        <f t="shared" si="202"/>
        <v/>
      </c>
      <c r="CL253" s="4" t="str">
        <f t="shared" si="202"/>
        <v/>
      </c>
      <c r="CM253" s="4" t="str">
        <f t="shared" si="202"/>
        <v/>
      </c>
      <c r="CN253" s="4" t="str">
        <f t="shared" si="202"/>
        <v/>
      </c>
      <c r="CO253" s="4" t="str">
        <f t="shared" si="202"/>
        <v/>
      </c>
      <c r="CP253" s="4" t="str">
        <f t="shared" si="202"/>
        <v/>
      </c>
      <c r="CQ253" s="4" t="str">
        <f t="shared" si="202"/>
        <v/>
      </c>
      <c r="CR253" s="4" t="str">
        <f t="shared" si="202"/>
        <v/>
      </c>
      <c r="CS253" s="4" t="str">
        <f t="shared" si="202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30500004</v>
      </c>
      <c r="B254" s="96"/>
      <c r="C254" s="29" t="s">
        <v>205</v>
      </c>
      <c r="D254" s="5"/>
      <c r="E254" s="22">
        <v>5.07</v>
      </c>
      <c r="F254" s="23">
        <f t="shared" si="205"/>
        <v>0</v>
      </c>
      <c r="G254" s="43"/>
      <c r="H254" s="23">
        <f t="shared" si="203"/>
        <v>0</v>
      </c>
      <c r="I254" s="23">
        <f t="shared" si="204"/>
        <v>0</v>
      </c>
      <c r="J254" s="23">
        <f t="shared" si="197"/>
        <v>0</v>
      </c>
      <c r="K254" s="23" t="str">
        <f t="shared" si="198"/>
        <v>0</v>
      </c>
      <c r="L254" s="23" t="str">
        <f t="shared" si="199"/>
        <v>0</v>
      </c>
      <c r="M254" s="3">
        <v>0.15</v>
      </c>
      <c r="N254" s="23">
        <f t="shared" si="200"/>
        <v>0</v>
      </c>
      <c r="O254" s="23">
        <f t="shared" si="201"/>
        <v>0.15</v>
      </c>
      <c r="P254" s="23" t="str">
        <f t="shared" si="206"/>
        <v/>
      </c>
      <c r="Q254" s="2">
        <v>0.5</v>
      </c>
      <c r="R254" s="6">
        <f t="shared" si="20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2"/>
        <v/>
      </c>
      <c r="CK254" s="4" t="str">
        <f t="shared" si="202"/>
        <v/>
      </c>
      <c r="CL254" s="4" t="str">
        <f t="shared" si="202"/>
        <v/>
      </c>
      <c r="CM254" s="4" t="str">
        <f t="shared" si="202"/>
        <v/>
      </c>
      <c r="CN254" s="4" t="str">
        <f t="shared" si="202"/>
        <v/>
      </c>
      <c r="CO254" s="4" t="str">
        <f t="shared" si="202"/>
        <v/>
      </c>
      <c r="CP254" s="4" t="str">
        <f t="shared" si="202"/>
        <v/>
      </c>
      <c r="CQ254" s="4" t="str">
        <f t="shared" si="202"/>
        <v/>
      </c>
      <c r="CR254" s="4" t="str">
        <f t="shared" si="202"/>
        <v/>
      </c>
      <c r="CS254" s="4" t="str">
        <f t="shared" si="202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2">
        <v>30700005</v>
      </c>
      <c r="B255" s="94" t="s">
        <v>206</v>
      </c>
      <c r="C255" s="29" t="s">
        <v>202</v>
      </c>
      <c r="D255" s="5"/>
      <c r="E255" s="22">
        <v>5.04</v>
      </c>
      <c r="F255" s="23">
        <f t="shared" si="205"/>
        <v>0</v>
      </c>
      <c r="G255" s="43"/>
      <c r="H255" s="23">
        <f t="shared" si="203"/>
        <v>0</v>
      </c>
      <c r="I255" s="23">
        <f t="shared" si="204"/>
        <v>0</v>
      </c>
      <c r="J255" s="23">
        <f t="shared" si="197"/>
        <v>0</v>
      </c>
      <c r="K255" s="23" t="str">
        <f t="shared" si="198"/>
        <v>0</v>
      </c>
      <c r="L255" s="23" t="str">
        <f t="shared" si="199"/>
        <v>0</v>
      </c>
      <c r="M255" s="3">
        <v>0.15</v>
      </c>
      <c r="N255" s="23">
        <f t="shared" si="200"/>
        <v>0</v>
      </c>
      <c r="O255" s="23">
        <f t="shared" si="201"/>
        <v>0.15</v>
      </c>
      <c r="P255" s="23" t="str">
        <f t="shared" si="206"/>
        <v/>
      </c>
      <c r="Q255" s="2">
        <v>0.5</v>
      </c>
      <c r="R255" s="6">
        <f t="shared" si="20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2"/>
        <v/>
      </c>
      <c r="CK255" s="4" t="str">
        <f t="shared" si="202"/>
        <v/>
      </c>
      <c r="CL255" s="4" t="str">
        <f t="shared" si="202"/>
        <v/>
      </c>
      <c r="CM255" s="4" t="str">
        <f t="shared" si="202"/>
        <v/>
      </c>
      <c r="CN255" s="4" t="str">
        <f t="shared" si="202"/>
        <v/>
      </c>
      <c r="CO255" s="4" t="str">
        <f t="shared" si="202"/>
        <v/>
      </c>
      <c r="CP255" s="4" t="str">
        <f t="shared" si="202"/>
        <v/>
      </c>
      <c r="CQ255" s="4" t="str">
        <f t="shared" si="202"/>
        <v/>
      </c>
      <c r="CR255" s="4" t="str">
        <f t="shared" si="202"/>
        <v/>
      </c>
      <c r="CS255" s="4" t="str">
        <f t="shared" si="202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2">
        <v>30700002</v>
      </c>
      <c r="B256" s="95"/>
      <c r="C256" s="29" t="s">
        <v>203</v>
      </c>
      <c r="D256" s="5"/>
      <c r="E256" s="22">
        <v>5.04</v>
      </c>
      <c r="F256" s="23">
        <f t="shared" si="205"/>
        <v>0</v>
      </c>
      <c r="G256" s="43"/>
      <c r="H256" s="23">
        <f t="shared" si="203"/>
        <v>0</v>
      </c>
      <c r="I256" s="23">
        <f t="shared" si="204"/>
        <v>0</v>
      </c>
      <c r="J256" s="23">
        <f t="shared" si="197"/>
        <v>0</v>
      </c>
      <c r="K256" s="23" t="str">
        <f t="shared" si="198"/>
        <v>0</v>
      </c>
      <c r="L256" s="23" t="str">
        <f t="shared" si="199"/>
        <v>0</v>
      </c>
      <c r="M256" s="3">
        <v>0.15</v>
      </c>
      <c r="N256" s="23">
        <f t="shared" si="200"/>
        <v>0</v>
      </c>
      <c r="O256" s="23">
        <f t="shared" si="201"/>
        <v>0.15</v>
      </c>
      <c r="P256" s="23" t="str">
        <f t="shared" si="206"/>
        <v/>
      </c>
      <c r="Q256" s="2">
        <v>0.5</v>
      </c>
      <c r="R256" s="6">
        <f t="shared" si="20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0"/>
        <v/>
      </c>
      <c r="BQ256" s="4" t="str">
        <f t="shared" si="210"/>
        <v/>
      </c>
      <c r="BR256" s="4" t="str">
        <f t="shared" si="210"/>
        <v/>
      </c>
      <c r="BS256" s="4">
        <f t="shared" si="210"/>
        <v>0</v>
      </c>
      <c r="BT256" s="4" t="str">
        <f t="shared" si="210"/>
        <v/>
      </c>
      <c r="BU256" s="4">
        <f t="shared" si="210"/>
        <v>0</v>
      </c>
      <c r="BV256" s="4" t="str">
        <f t="shared" si="210"/>
        <v/>
      </c>
      <c r="BW256" s="4">
        <f t="shared" si="210"/>
        <v>0</v>
      </c>
      <c r="BX256" s="4" t="str">
        <f t="shared" si="210"/>
        <v/>
      </c>
      <c r="BY256" s="4" t="str">
        <f t="shared" si="210"/>
        <v/>
      </c>
      <c r="BZ256" s="4" t="str">
        <f t="shared" si="210"/>
        <v/>
      </c>
      <c r="CA256" s="4" t="str">
        <f t="shared" si="210"/>
        <v/>
      </c>
      <c r="CB256" s="4" t="str">
        <f t="shared" si="210"/>
        <v/>
      </c>
      <c r="CC256" s="4" t="str">
        <f t="shared" si="210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2"/>
        <v/>
      </c>
      <c r="CK256" s="4" t="str">
        <f t="shared" si="202"/>
        <v/>
      </c>
      <c r="CL256" s="4" t="str">
        <f t="shared" si="202"/>
        <v/>
      </c>
      <c r="CM256" s="4" t="str">
        <f t="shared" si="202"/>
        <v/>
      </c>
      <c r="CN256" s="4" t="str">
        <f t="shared" si="202"/>
        <v/>
      </c>
      <c r="CO256" s="4" t="str">
        <f t="shared" si="202"/>
        <v/>
      </c>
      <c r="CP256" s="4" t="str">
        <f t="shared" si="202"/>
        <v/>
      </c>
      <c r="CQ256" s="4" t="str">
        <f t="shared" si="202"/>
        <v/>
      </c>
      <c r="CR256" s="4" t="str">
        <f t="shared" si="202"/>
        <v/>
      </c>
      <c r="CS256" s="4" t="str">
        <f t="shared" si="202"/>
        <v/>
      </c>
      <c r="CT256" s="4" t="str">
        <f t="shared" si="208"/>
        <v/>
      </c>
      <c r="CU256" s="4" t="str">
        <f t="shared" si="208"/>
        <v/>
      </c>
      <c r="CV256" s="4" t="str">
        <f t="shared" si="208"/>
        <v/>
      </c>
      <c r="CW256" s="4" t="str">
        <f t="shared" si="208"/>
        <v/>
      </c>
      <c r="CX256" s="4" t="str">
        <f t="shared" si="208"/>
        <v/>
      </c>
      <c r="CY256" s="4" t="str">
        <f t="shared" si="208"/>
        <v/>
      </c>
      <c r="CZ256" s="4" t="str">
        <f t="shared" si="208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>
      <c r="A257" s="62">
        <v>30700003</v>
      </c>
      <c r="B257" s="95"/>
      <c r="C257" s="29" t="s">
        <v>204</v>
      </c>
      <c r="D257" s="5"/>
      <c r="E257" s="22">
        <v>5.04</v>
      </c>
      <c r="F257" s="23">
        <f t="shared" si="205"/>
        <v>0</v>
      </c>
      <c r="G257" s="43"/>
      <c r="H257" s="23">
        <f t="shared" si="203"/>
        <v>0</v>
      </c>
      <c r="I257" s="23">
        <f t="shared" si="204"/>
        <v>0</v>
      </c>
      <c r="J257" s="23">
        <f t="shared" si="197"/>
        <v>0</v>
      </c>
      <c r="K257" s="23" t="str">
        <f t="shared" si="198"/>
        <v>0</v>
      </c>
      <c r="L257" s="23" t="str">
        <f t="shared" si="199"/>
        <v>0</v>
      </c>
      <c r="M257" s="3">
        <v>0.15</v>
      </c>
      <c r="N257" s="23">
        <f t="shared" si="200"/>
        <v>0</v>
      </c>
      <c r="O257" s="23">
        <f t="shared" si="201"/>
        <v>0.15</v>
      </c>
      <c r="P257" s="23" t="str">
        <f t="shared" si="206"/>
        <v/>
      </c>
      <c r="Q257" s="2">
        <v>0.5</v>
      </c>
      <c r="R257" s="6">
        <f t="shared" si="20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0"/>
        <v/>
      </c>
      <c r="BQ257" s="4" t="str">
        <f t="shared" si="210"/>
        <v/>
      </c>
      <c r="BR257" s="4" t="str">
        <f t="shared" si="210"/>
        <v/>
      </c>
      <c r="BS257" s="4">
        <f t="shared" si="210"/>
        <v>0</v>
      </c>
      <c r="BT257" s="4" t="str">
        <f t="shared" si="210"/>
        <v/>
      </c>
      <c r="BU257" s="4">
        <f t="shared" si="210"/>
        <v>0</v>
      </c>
      <c r="BV257" s="4" t="str">
        <f t="shared" si="210"/>
        <v/>
      </c>
      <c r="BW257" s="4">
        <f t="shared" si="210"/>
        <v>0</v>
      </c>
      <c r="BX257" s="4" t="str">
        <f t="shared" si="210"/>
        <v/>
      </c>
      <c r="BY257" s="4" t="str">
        <f t="shared" si="210"/>
        <v/>
      </c>
      <c r="BZ257" s="4" t="str">
        <f t="shared" si="210"/>
        <v/>
      </c>
      <c r="CA257" s="4" t="str">
        <f t="shared" si="210"/>
        <v/>
      </c>
      <c r="CB257" s="4" t="str">
        <f t="shared" si="210"/>
        <v/>
      </c>
      <c r="CC257" s="4" t="str">
        <f t="shared" si="210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2"/>
        <v/>
      </c>
      <c r="CK257" s="4" t="str">
        <f t="shared" si="202"/>
        <v/>
      </c>
      <c r="CL257" s="4" t="str">
        <f t="shared" si="202"/>
        <v/>
      </c>
      <c r="CM257" s="4" t="str">
        <f t="shared" si="202"/>
        <v/>
      </c>
      <c r="CN257" s="4" t="str">
        <f t="shared" si="202"/>
        <v/>
      </c>
      <c r="CO257" s="4" t="str">
        <f t="shared" si="202"/>
        <v/>
      </c>
      <c r="CP257" s="4" t="str">
        <f t="shared" si="202"/>
        <v/>
      </c>
      <c r="CQ257" s="4" t="str">
        <f t="shared" si="202"/>
        <v/>
      </c>
      <c r="CR257" s="4" t="str">
        <f t="shared" si="202"/>
        <v/>
      </c>
      <c r="CS257" s="4" t="str">
        <f t="shared" si="202"/>
        <v/>
      </c>
      <c r="CT257" s="4" t="str">
        <f t="shared" si="208"/>
        <v/>
      </c>
      <c r="CU257" s="4" t="str">
        <f t="shared" si="208"/>
        <v/>
      </c>
      <c r="CV257" s="4" t="str">
        <f t="shared" si="208"/>
        <v/>
      </c>
      <c r="CW257" s="4" t="str">
        <f t="shared" si="208"/>
        <v/>
      </c>
      <c r="CX257" s="4" t="str">
        <f t="shared" si="208"/>
        <v/>
      </c>
      <c r="CY257" s="4" t="str">
        <f t="shared" si="208"/>
        <v/>
      </c>
      <c r="CZ257" s="4" t="str">
        <f t="shared" si="208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>
      <c r="A258" s="62">
        <v>30700004</v>
      </c>
      <c r="B258" s="96"/>
      <c r="C258" s="29" t="s">
        <v>205</v>
      </c>
      <c r="D258" s="5"/>
      <c r="E258" s="22">
        <v>5.04</v>
      </c>
      <c r="F258" s="23">
        <f t="shared" si="205"/>
        <v>0</v>
      </c>
      <c r="G258" s="43"/>
      <c r="H258" s="23">
        <f t="shared" si="203"/>
        <v>0</v>
      </c>
      <c r="I258" s="23">
        <f t="shared" si="204"/>
        <v>0</v>
      </c>
      <c r="J258" s="23">
        <f t="shared" si="197"/>
        <v>0</v>
      </c>
      <c r="K258" s="23" t="str">
        <f t="shared" si="198"/>
        <v>0</v>
      </c>
      <c r="L258" s="23" t="str">
        <f t="shared" si="199"/>
        <v>0</v>
      </c>
      <c r="M258" s="3">
        <v>0.15</v>
      </c>
      <c r="N258" s="23">
        <f t="shared" si="200"/>
        <v>0</v>
      </c>
      <c r="O258" s="23">
        <f t="shared" si="201"/>
        <v>0.15</v>
      </c>
      <c r="P258" s="23" t="str">
        <f t="shared" si="206"/>
        <v/>
      </c>
      <c r="Q258" s="2">
        <v>0.5</v>
      </c>
      <c r="R258" s="6">
        <f t="shared" si="20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12">IF(ISERROR(AB258/J258*100),"",(AB258/J258*100))</f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02"/>
        <v/>
      </c>
      <c r="CK258" s="4" t="str">
        <f t="shared" si="202"/>
        <v/>
      </c>
      <c r="CL258" s="4" t="str">
        <f t="shared" ref="CL258:DA321" si="213">IF(ISERROR(AX258/AF258*100),"",(AX258/AF258*100))</f>
        <v/>
      </c>
      <c r="CM258" s="4" t="str">
        <f t="shared" si="213"/>
        <v/>
      </c>
      <c r="CN258" s="4" t="str">
        <f t="shared" si="213"/>
        <v/>
      </c>
      <c r="CO258" s="4" t="str">
        <f t="shared" si="213"/>
        <v/>
      </c>
      <c r="CP258" s="4" t="str">
        <f t="shared" si="213"/>
        <v/>
      </c>
      <c r="CQ258" s="4" t="str">
        <f t="shared" si="213"/>
        <v/>
      </c>
      <c r="CR258" s="4" t="str">
        <f t="shared" si="213"/>
        <v/>
      </c>
      <c r="CS258" s="4" t="str">
        <f t="shared" si="213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>
      <c r="A259" s="60">
        <v>30600009</v>
      </c>
      <c r="B259" s="94" t="s">
        <v>207</v>
      </c>
      <c r="C259" s="29" t="s">
        <v>208</v>
      </c>
      <c r="D259" s="5">
        <f>31+105</f>
        <v>136</v>
      </c>
      <c r="E259" s="22">
        <v>5.05</v>
      </c>
      <c r="F259" s="23">
        <f t="shared" si="205"/>
        <v>686.8</v>
      </c>
      <c r="G259" s="43"/>
      <c r="H259" s="23">
        <f t="shared" si="203"/>
        <v>0</v>
      </c>
      <c r="I259" s="23">
        <f t="shared" si="204"/>
        <v>0</v>
      </c>
      <c r="J259" s="23">
        <f t="shared" si="197"/>
        <v>686.8</v>
      </c>
      <c r="K259" s="23">
        <f t="shared" si="198"/>
        <v>0</v>
      </c>
      <c r="L259" s="23" t="str">
        <f t="shared" si="199"/>
        <v>0</v>
      </c>
      <c r="M259" s="3">
        <v>0.4</v>
      </c>
      <c r="N259" s="23">
        <f t="shared" si="200"/>
        <v>2.7471999999999999</v>
      </c>
      <c r="O259" s="23">
        <f t="shared" si="201"/>
        <v>0.4</v>
      </c>
      <c r="P259" s="23">
        <f t="shared" si="206"/>
        <v>0</v>
      </c>
      <c r="Q259" s="2">
        <v>0.1</v>
      </c>
      <c r="R259" s="6">
        <f t="shared" si="207"/>
        <v>6.8679999999999991E-2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>
        <f t="shared" si="212"/>
        <v>0</v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>
        <f t="shared" si="212"/>
        <v>0</v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>
        <f t="shared" si="212"/>
        <v>0</v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09"/>
        <v/>
      </c>
      <c r="CK259" s="4" t="str">
        <f t="shared" ref="CJ259:CV322" si="214">IF(ISERROR(AW259/AE259*100),"",(AW259/AE259*100))</f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4.25" hidden="1">
      <c r="A260" s="60">
        <v>30600010</v>
      </c>
      <c r="B260" s="96"/>
      <c r="C260" s="29" t="s">
        <v>179</v>
      </c>
      <c r="D260" s="5"/>
      <c r="E260" s="22">
        <v>5.05</v>
      </c>
      <c r="F260" s="23">
        <f t="shared" si="205"/>
        <v>0</v>
      </c>
      <c r="G260" s="43"/>
      <c r="H260" s="23">
        <f t="shared" si="203"/>
        <v>0</v>
      </c>
      <c r="I260" s="23">
        <f t="shared" si="204"/>
        <v>0</v>
      </c>
      <c r="J260" s="23">
        <f t="shared" si="197"/>
        <v>0</v>
      </c>
      <c r="K260" s="23" t="str">
        <f t="shared" si="198"/>
        <v>0</v>
      </c>
      <c r="L260" s="23" t="str">
        <f t="shared" si="199"/>
        <v>0</v>
      </c>
      <c r="M260" s="3">
        <v>0.4</v>
      </c>
      <c r="N260" s="23">
        <f t="shared" si="200"/>
        <v>0</v>
      </c>
      <c r="O260" s="23">
        <f t="shared" si="201"/>
        <v>0.4</v>
      </c>
      <c r="P260" s="23" t="str">
        <f t="shared" si="206"/>
        <v/>
      </c>
      <c r="Q260" s="2">
        <v>0.1</v>
      </c>
      <c r="R260" s="6">
        <f t="shared" si="20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si="209"/>
        <v/>
      </c>
      <c r="CH260" s="4" t="str">
        <f t="shared" si="209"/>
        <v/>
      </c>
      <c r="CI260" s="4" t="str">
        <f t="shared" si="209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4.25" hidden="1">
      <c r="A261" s="60">
        <v>30400026</v>
      </c>
      <c r="B261" s="94" t="s">
        <v>209</v>
      </c>
      <c r="C261" s="29" t="s">
        <v>166</v>
      </c>
      <c r="D261" s="5"/>
      <c r="E261" s="22">
        <v>5.05</v>
      </c>
      <c r="F261" s="23">
        <f t="shared" si="205"/>
        <v>0</v>
      </c>
      <c r="G261" s="43"/>
      <c r="H261" s="23">
        <f t="shared" si="203"/>
        <v>0</v>
      </c>
      <c r="I261" s="23">
        <f t="shared" si="204"/>
        <v>0</v>
      </c>
      <c r="J261" s="23">
        <f t="shared" si="197"/>
        <v>0</v>
      </c>
      <c r="K261" s="23" t="str">
        <f t="shared" si="198"/>
        <v>0</v>
      </c>
      <c r="L261" s="23" t="str">
        <f t="shared" si="199"/>
        <v>0</v>
      </c>
      <c r="M261" s="3">
        <v>0.8</v>
      </c>
      <c r="N261" s="23">
        <f t="shared" si="200"/>
        <v>0</v>
      </c>
      <c r="O261" s="23">
        <f t="shared" si="201"/>
        <v>0.8</v>
      </c>
      <c r="P261" s="23" t="str">
        <f t="shared" si="206"/>
        <v/>
      </c>
      <c r="Q261" s="2">
        <v>0.1</v>
      </c>
      <c r="R261" s="6">
        <f t="shared" si="20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09"/>
        <v/>
      </c>
      <c r="CE261" s="4" t="str">
        <f t="shared" si="209"/>
        <v/>
      </c>
      <c r="CF261" s="4" t="str">
        <f t="shared" si="209"/>
        <v/>
      </c>
      <c r="CG261" s="4" t="str">
        <f t="shared" si="209"/>
        <v/>
      </c>
      <c r="CH261" s="4" t="str">
        <f t="shared" si="209"/>
        <v/>
      </c>
      <c r="CI261" s="4" t="str">
        <f t="shared" si="209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4.25" hidden="1">
      <c r="A262" s="60">
        <v>30400027</v>
      </c>
      <c r="B262" s="95"/>
      <c r="C262" s="29" t="s">
        <v>147</v>
      </c>
      <c r="D262" s="5"/>
      <c r="E262" s="22">
        <v>5.05</v>
      </c>
      <c r="F262" s="23">
        <f t="shared" si="205"/>
        <v>0</v>
      </c>
      <c r="G262" s="43"/>
      <c r="H262" s="23">
        <f t="shared" si="203"/>
        <v>0</v>
      </c>
      <c r="I262" s="23">
        <f t="shared" si="204"/>
        <v>0</v>
      </c>
      <c r="J262" s="23">
        <f t="shared" si="197"/>
        <v>0</v>
      </c>
      <c r="K262" s="23" t="str">
        <f t="shared" si="198"/>
        <v>0</v>
      </c>
      <c r="L262" s="23" t="str">
        <f t="shared" si="199"/>
        <v>0</v>
      </c>
      <c r="M262" s="3">
        <v>0.8</v>
      </c>
      <c r="N262" s="23">
        <f t="shared" si="200"/>
        <v>0</v>
      </c>
      <c r="O262" s="23">
        <f t="shared" si="201"/>
        <v>0.8</v>
      </c>
      <c r="P262" s="23" t="str">
        <f t="shared" si="206"/>
        <v/>
      </c>
      <c r="Q262" s="2">
        <v>0.1</v>
      </c>
      <c r="R262" s="6">
        <f t="shared" si="20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09"/>
        <v/>
      </c>
      <c r="CE262" s="4" t="str">
        <f t="shared" si="209"/>
        <v/>
      </c>
      <c r="CF262" s="4" t="str">
        <f t="shared" si="209"/>
        <v/>
      </c>
      <c r="CG262" s="4" t="str">
        <f t="shared" ref="CC262:CM325" si="215">IF(ISERROR(AS262/AA262*100),"",(AS262/AA262*100))</f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>
      <c r="A263" s="60">
        <v>30400028</v>
      </c>
      <c r="B263" s="96"/>
      <c r="C263" s="29" t="s">
        <v>210</v>
      </c>
      <c r="D263" s="5"/>
      <c r="E263" s="22">
        <v>5.05</v>
      </c>
      <c r="F263" s="23">
        <f t="shared" si="205"/>
        <v>0</v>
      </c>
      <c r="G263" s="43"/>
      <c r="H263" s="23">
        <f t="shared" si="203"/>
        <v>0</v>
      </c>
      <c r="I263" s="23">
        <f t="shared" si="204"/>
        <v>0</v>
      </c>
      <c r="J263" s="23">
        <f t="shared" si="197"/>
        <v>0</v>
      </c>
      <c r="K263" s="23" t="str">
        <f t="shared" si="198"/>
        <v>0</v>
      </c>
      <c r="L263" s="23" t="str">
        <f t="shared" si="199"/>
        <v>0</v>
      </c>
      <c r="M263" s="3">
        <v>0.8</v>
      </c>
      <c r="N263" s="23">
        <f t="shared" si="200"/>
        <v>0</v>
      </c>
      <c r="O263" s="23">
        <f t="shared" si="201"/>
        <v>0.8</v>
      </c>
      <c r="P263" s="23" t="str">
        <f t="shared" si="206"/>
        <v/>
      </c>
      <c r="Q263" s="2">
        <v>0.1</v>
      </c>
      <c r="R263" s="6">
        <f t="shared" si="20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5" hidden="1" customHeight="1">
      <c r="A264" s="60">
        <v>30400004</v>
      </c>
      <c r="B264" s="94" t="s">
        <v>211</v>
      </c>
      <c r="C264" s="29" t="s">
        <v>166</v>
      </c>
      <c r="D264" s="5"/>
      <c r="E264" s="22">
        <v>5.05</v>
      </c>
      <c r="F264" s="23">
        <f t="shared" si="205"/>
        <v>0</v>
      </c>
      <c r="G264" s="43"/>
      <c r="H264" s="23">
        <f t="shared" si="203"/>
        <v>0</v>
      </c>
      <c r="I264" s="23">
        <f t="shared" si="204"/>
        <v>0</v>
      </c>
      <c r="J264" s="23">
        <f t="shared" si="197"/>
        <v>0</v>
      </c>
      <c r="K264" s="23" t="str">
        <f t="shared" si="198"/>
        <v>0</v>
      </c>
      <c r="L264" s="23" t="str">
        <f t="shared" si="199"/>
        <v>0</v>
      </c>
      <c r="M264" s="3">
        <v>0.8</v>
      </c>
      <c r="N264" s="23">
        <f t="shared" si="200"/>
        <v>0</v>
      </c>
      <c r="O264" s="23">
        <f t="shared" si="201"/>
        <v>0.8</v>
      </c>
      <c r="P264" s="23" t="str">
        <f t="shared" si="206"/>
        <v/>
      </c>
      <c r="Q264" s="2">
        <v>0.1</v>
      </c>
      <c r="R264" s="6">
        <f t="shared" si="20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5" customHeight="1">
      <c r="A265" s="60">
        <v>30400003</v>
      </c>
      <c r="B265" s="95"/>
      <c r="C265" s="29" t="s">
        <v>165</v>
      </c>
      <c r="D265" s="5">
        <f>350+490</f>
        <v>840</v>
      </c>
      <c r="E265" s="22">
        <v>5.05</v>
      </c>
      <c r="F265" s="23">
        <f t="shared" si="205"/>
        <v>4242</v>
      </c>
      <c r="G265" s="43"/>
      <c r="H265" s="23">
        <f t="shared" si="203"/>
        <v>0</v>
      </c>
      <c r="I265" s="23">
        <f t="shared" si="204"/>
        <v>0</v>
      </c>
      <c r="J265" s="23">
        <f t="shared" si="197"/>
        <v>4242</v>
      </c>
      <c r="K265" s="23">
        <f t="shared" si="198"/>
        <v>0</v>
      </c>
      <c r="L265" s="23" t="str">
        <f t="shared" si="199"/>
        <v>0</v>
      </c>
      <c r="M265" s="3">
        <v>0.8</v>
      </c>
      <c r="N265" s="23">
        <f t="shared" si="200"/>
        <v>33.936000000000007</v>
      </c>
      <c r="O265" s="23">
        <f t="shared" si="201"/>
        <v>0.8</v>
      </c>
      <c r="P265" s="23">
        <f t="shared" si="206"/>
        <v>0</v>
      </c>
      <c r="Q265" s="2">
        <v>0.1</v>
      </c>
      <c r="R265" s="6">
        <f t="shared" si="207"/>
        <v>0.42420000000000002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>
        <f t="shared" si="212"/>
        <v>0</v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>
        <f t="shared" si="212"/>
        <v>0</v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>
        <f t="shared" si="212"/>
        <v>0</v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30400005</v>
      </c>
      <c r="B266" s="96"/>
      <c r="C266" s="29" t="s">
        <v>210</v>
      </c>
      <c r="D266" s="5"/>
      <c r="E266" s="22">
        <v>5.05</v>
      </c>
      <c r="F266" s="23">
        <f t="shared" si="205"/>
        <v>0</v>
      </c>
      <c r="G266" s="43">
        <f>+'[2]6'!$L$92</f>
        <v>4838.3999999999996</v>
      </c>
      <c r="H266" s="23">
        <f t="shared" si="203"/>
        <v>0</v>
      </c>
      <c r="I266" s="23">
        <f t="shared" si="204"/>
        <v>0</v>
      </c>
      <c r="J266" s="23">
        <f t="shared" si="197"/>
        <v>0</v>
      </c>
      <c r="K266" s="23" t="str">
        <f t="shared" si="198"/>
        <v>0</v>
      </c>
      <c r="L266" s="23">
        <f t="shared" si="199"/>
        <v>0</v>
      </c>
      <c r="M266" s="3">
        <v>0.8</v>
      </c>
      <c r="N266" s="23">
        <f t="shared" si="200"/>
        <v>0</v>
      </c>
      <c r="O266" s="23">
        <f t="shared" si="201"/>
        <v>0.8</v>
      </c>
      <c r="P266" s="23" t="str">
        <f t="shared" si="206"/>
        <v/>
      </c>
      <c r="Q266" s="2">
        <v>0.1</v>
      </c>
      <c r="R266" s="6">
        <f t="shared" si="20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4.25" hidden="1">
      <c r="A267" s="60">
        <v>30300005</v>
      </c>
      <c r="B267" s="94" t="s">
        <v>212</v>
      </c>
      <c r="C267" s="29" t="s">
        <v>19</v>
      </c>
      <c r="D267" s="5"/>
      <c r="E267" s="22">
        <v>5.03</v>
      </c>
      <c r="F267" s="23">
        <f t="shared" si="205"/>
        <v>0</v>
      </c>
      <c r="G267" s="43"/>
      <c r="H267" s="23">
        <f t="shared" si="203"/>
        <v>0</v>
      </c>
      <c r="I267" s="23">
        <f t="shared" si="204"/>
        <v>0</v>
      </c>
      <c r="J267" s="23">
        <f t="shared" si="197"/>
        <v>0</v>
      </c>
      <c r="K267" s="23" t="str">
        <f t="shared" si="198"/>
        <v>0</v>
      </c>
      <c r="L267" s="23" t="str">
        <f t="shared" si="199"/>
        <v>0</v>
      </c>
      <c r="M267" s="3">
        <v>0.2</v>
      </c>
      <c r="N267" s="23">
        <f t="shared" si="200"/>
        <v>0</v>
      </c>
      <c r="O267" s="23">
        <f t="shared" si="201"/>
        <v>0.2</v>
      </c>
      <c r="P267" s="23" t="str">
        <f t="shared" si="206"/>
        <v/>
      </c>
      <c r="Q267" s="2">
        <v>0.5</v>
      </c>
      <c r="R267" s="6">
        <f t="shared" si="20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4"/>
        <v/>
      </c>
      <c r="CK267" s="4" t="str">
        <f t="shared" si="214"/>
        <v/>
      </c>
      <c r="CL267" s="4" t="str">
        <f t="shared" si="214"/>
        <v/>
      </c>
      <c r="CM267" s="4" t="str">
        <f t="shared" si="214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4.25" hidden="1">
      <c r="A268" s="60">
        <v>30300004</v>
      </c>
      <c r="B268" s="95"/>
      <c r="C268" s="29" t="s">
        <v>213</v>
      </c>
      <c r="D268" s="5"/>
      <c r="E268" s="22">
        <v>5.03</v>
      </c>
      <c r="F268" s="23">
        <f t="shared" si="205"/>
        <v>0</v>
      </c>
      <c r="G268" s="43"/>
      <c r="H268" s="23">
        <f t="shared" si="203"/>
        <v>0</v>
      </c>
      <c r="I268" s="23">
        <f t="shared" si="204"/>
        <v>0</v>
      </c>
      <c r="J268" s="23">
        <f t="shared" si="197"/>
        <v>0</v>
      </c>
      <c r="K268" s="23" t="str">
        <f t="shared" si="198"/>
        <v>0</v>
      </c>
      <c r="L268" s="23" t="str">
        <f t="shared" si="199"/>
        <v>0</v>
      </c>
      <c r="M268" s="3">
        <v>0.2</v>
      </c>
      <c r="N268" s="23">
        <f t="shared" si="200"/>
        <v>0</v>
      </c>
      <c r="O268" s="23">
        <f t="shared" si="201"/>
        <v>0.2</v>
      </c>
      <c r="P268" s="23" t="str">
        <f t="shared" si="206"/>
        <v/>
      </c>
      <c r="Q268" s="2">
        <v>0.5</v>
      </c>
      <c r="R268" s="6">
        <f t="shared" si="20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4"/>
        <v/>
      </c>
      <c r="CK268" s="4" t="str">
        <f t="shared" si="214"/>
        <v/>
      </c>
      <c r="CL268" s="4" t="str">
        <f t="shared" si="214"/>
        <v/>
      </c>
      <c r="CM268" s="4" t="str">
        <f t="shared" si="214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4.25" hidden="1">
      <c r="A269" s="60">
        <v>30300006</v>
      </c>
      <c r="B269" s="96"/>
      <c r="C269" s="29" t="s">
        <v>137</v>
      </c>
      <c r="D269" s="5"/>
      <c r="E269" s="22">
        <v>5.03</v>
      </c>
      <c r="F269" s="23">
        <f t="shared" si="205"/>
        <v>0</v>
      </c>
      <c r="G269" s="43"/>
      <c r="H269" s="23">
        <f t="shared" si="203"/>
        <v>0</v>
      </c>
      <c r="I269" s="23">
        <f t="shared" si="204"/>
        <v>0</v>
      </c>
      <c r="J269" s="23">
        <f t="shared" si="197"/>
        <v>0</v>
      </c>
      <c r="K269" s="23" t="str">
        <f t="shared" si="198"/>
        <v>0</v>
      </c>
      <c r="L269" s="23" t="str">
        <f t="shared" si="199"/>
        <v>0</v>
      </c>
      <c r="M269" s="3">
        <v>0.2</v>
      </c>
      <c r="N269" s="23">
        <f t="shared" si="200"/>
        <v>0</v>
      </c>
      <c r="O269" s="23">
        <f t="shared" si="201"/>
        <v>0.2</v>
      </c>
      <c r="P269" s="23" t="str">
        <f t="shared" si="206"/>
        <v/>
      </c>
      <c r="Q269" s="2">
        <v>0.5</v>
      </c>
      <c r="R269" s="6">
        <f t="shared" si="20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5" hidden="1" customHeight="1">
      <c r="A270" s="60">
        <v>30100003</v>
      </c>
      <c r="B270" s="94" t="s">
        <v>214</v>
      </c>
      <c r="C270" s="29" t="s">
        <v>162</v>
      </c>
      <c r="D270" s="5"/>
      <c r="E270" s="22">
        <v>5.03</v>
      </c>
      <c r="F270" s="23">
        <f t="shared" si="205"/>
        <v>0</v>
      </c>
      <c r="G270" s="43"/>
      <c r="H270" s="23">
        <f t="shared" si="203"/>
        <v>0</v>
      </c>
      <c r="I270" s="23">
        <f t="shared" si="204"/>
        <v>0</v>
      </c>
      <c r="J270" s="23">
        <f t="shared" si="197"/>
        <v>0</v>
      </c>
      <c r="K270" s="23" t="str">
        <f t="shared" si="198"/>
        <v>0</v>
      </c>
      <c r="L270" s="23" t="str">
        <f t="shared" si="199"/>
        <v>0</v>
      </c>
      <c r="M270" s="3">
        <v>0.2</v>
      </c>
      <c r="N270" s="23">
        <f t="shared" si="200"/>
        <v>0</v>
      </c>
      <c r="O270" s="23">
        <f t="shared" si="201"/>
        <v>0.2</v>
      </c>
      <c r="P270" s="23" t="str">
        <f t="shared" si="206"/>
        <v/>
      </c>
      <c r="Q270" s="2">
        <v>0.5</v>
      </c>
      <c r="R270" s="6">
        <f t="shared" si="20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5" hidden="1" customHeight="1">
      <c r="A271" s="60">
        <v>30100004</v>
      </c>
      <c r="B271" s="95"/>
      <c r="C271" s="29" t="s">
        <v>139</v>
      </c>
      <c r="D271" s="5"/>
      <c r="E271" s="22">
        <v>5.03</v>
      </c>
      <c r="F271" s="23">
        <f t="shared" si="205"/>
        <v>0</v>
      </c>
      <c r="G271" s="43"/>
      <c r="H271" s="23">
        <f t="shared" si="203"/>
        <v>0</v>
      </c>
      <c r="I271" s="23">
        <f t="shared" si="204"/>
        <v>0</v>
      </c>
      <c r="J271" s="23">
        <f t="shared" si="197"/>
        <v>0</v>
      </c>
      <c r="K271" s="23" t="str">
        <f t="shared" si="198"/>
        <v>0</v>
      </c>
      <c r="L271" s="23" t="str">
        <f t="shared" si="199"/>
        <v>0</v>
      </c>
      <c r="M271" s="3">
        <v>0.2</v>
      </c>
      <c r="N271" s="23">
        <f t="shared" si="200"/>
        <v>0</v>
      </c>
      <c r="O271" s="23">
        <f t="shared" si="201"/>
        <v>0.2</v>
      </c>
      <c r="P271" s="23" t="str">
        <f t="shared" si="206"/>
        <v/>
      </c>
      <c r="Q271" s="2">
        <v>0.5</v>
      </c>
      <c r="R271" s="6">
        <f t="shared" si="20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5" hidden="1" customHeight="1">
      <c r="A272" s="60">
        <v>30100005</v>
      </c>
      <c r="B272" s="95"/>
      <c r="C272" s="29" t="s">
        <v>166</v>
      </c>
      <c r="D272" s="5"/>
      <c r="E272" s="22">
        <v>5.03</v>
      </c>
      <c r="F272" s="23">
        <f t="shared" si="205"/>
        <v>0</v>
      </c>
      <c r="G272" s="43"/>
      <c r="H272" s="23">
        <f t="shared" si="203"/>
        <v>0</v>
      </c>
      <c r="I272" s="23">
        <f t="shared" si="204"/>
        <v>0</v>
      </c>
      <c r="J272" s="23">
        <f t="shared" si="197"/>
        <v>0</v>
      </c>
      <c r="K272" s="23" t="str">
        <f t="shared" si="198"/>
        <v>0</v>
      </c>
      <c r="L272" s="23" t="str">
        <f t="shared" si="199"/>
        <v>0</v>
      </c>
      <c r="M272" s="3">
        <v>0.2</v>
      </c>
      <c r="N272" s="23">
        <f t="shared" si="200"/>
        <v>0</v>
      </c>
      <c r="O272" s="23">
        <f t="shared" si="201"/>
        <v>0.2</v>
      </c>
      <c r="P272" s="23" t="str">
        <f t="shared" si="206"/>
        <v/>
      </c>
      <c r="Q272" s="2">
        <v>0.5</v>
      </c>
      <c r="R272" s="6">
        <f t="shared" si="20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5" hidden="1" customHeight="1">
      <c r="A273" s="60">
        <v>30100006</v>
      </c>
      <c r="B273" s="96"/>
      <c r="C273" s="29" t="s">
        <v>215</v>
      </c>
      <c r="D273" s="5"/>
      <c r="E273" s="22">
        <v>5.03</v>
      </c>
      <c r="F273" s="23">
        <f t="shared" si="205"/>
        <v>0</v>
      </c>
      <c r="G273" s="43"/>
      <c r="H273" s="23">
        <f t="shared" si="203"/>
        <v>0</v>
      </c>
      <c r="I273" s="23">
        <f t="shared" si="204"/>
        <v>0</v>
      </c>
      <c r="J273" s="23">
        <f t="shared" si="197"/>
        <v>0</v>
      </c>
      <c r="K273" s="23" t="str">
        <f t="shared" si="198"/>
        <v>0</v>
      </c>
      <c r="L273" s="23" t="str">
        <f t="shared" si="199"/>
        <v>0</v>
      </c>
      <c r="M273" s="3">
        <v>0.2</v>
      </c>
      <c r="N273" s="23">
        <f t="shared" si="200"/>
        <v>0</v>
      </c>
      <c r="O273" s="23">
        <f t="shared" si="201"/>
        <v>0.2</v>
      </c>
      <c r="P273" s="23" t="str">
        <f t="shared" si="206"/>
        <v/>
      </c>
      <c r="Q273" s="2">
        <v>0.5</v>
      </c>
      <c r="R273" s="6">
        <f t="shared" si="207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4">
        <v>30700007</v>
      </c>
      <c r="B274" s="94" t="s">
        <v>216</v>
      </c>
      <c r="C274" s="29" t="s">
        <v>217</v>
      </c>
      <c r="D274" s="5"/>
      <c r="E274" s="22">
        <v>4.8600000000000003</v>
      </c>
      <c r="F274" s="23">
        <f t="shared" si="205"/>
        <v>0</v>
      </c>
      <c r="G274" s="43"/>
      <c r="H274" s="23">
        <f t="shared" si="203"/>
        <v>0</v>
      </c>
      <c r="I274" s="23">
        <f t="shared" si="204"/>
        <v>0</v>
      </c>
      <c r="J274" s="23">
        <f t="shared" si="197"/>
        <v>0</v>
      </c>
      <c r="K274" s="23" t="str">
        <f t="shared" si="198"/>
        <v>0</v>
      </c>
      <c r="L274" s="23" t="str">
        <f t="shared" si="199"/>
        <v>0</v>
      </c>
      <c r="M274" s="3">
        <v>0.2</v>
      </c>
      <c r="N274" s="23">
        <f t="shared" si="200"/>
        <v>0</v>
      </c>
      <c r="O274" s="23">
        <f t="shared" si="201"/>
        <v>0.2</v>
      </c>
      <c r="P274" s="23" t="str">
        <f t="shared" si="206"/>
        <v/>
      </c>
      <c r="Q274" s="2">
        <v>0.5</v>
      </c>
      <c r="R274" s="6">
        <f t="shared" si="207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si="212"/>
        <v>0</v>
      </c>
      <c r="BT274" s="4" t="str">
        <f t="shared" si="212"/>
        <v/>
      </c>
      <c r="BU274" s="4">
        <f t="shared" si="212"/>
        <v>0</v>
      </c>
      <c r="BV274" s="4" t="str">
        <f t="shared" si="212"/>
        <v/>
      </c>
      <c r="BW274" s="4">
        <f t="shared" si="212"/>
        <v>0</v>
      </c>
      <c r="BX274" s="4" t="str">
        <f t="shared" si="212"/>
        <v/>
      </c>
      <c r="BY274" s="4" t="str">
        <f t="shared" si="212"/>
        <v/>
      </c>
      <c r="BZ274" s="4" t="str">
        <f t="shared" si="212"/>
        <v/>
      </c>
      <c r="CA274" s="4" t="str">
        <f t="shared" si="212"/>
        <v/>
      </c>
      <c r="CB274" s="4" t="str">
        <f t="shared" si="212"/>
        <v/>
      </c>
      <c r="CC274" s="4" t="str">
        <f t="shared" si="212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4">
        <v>30700006</v>
      </c>
      <c r="B275" s="95"/>
      <c r="C275" s="29" t="s">
        <v>218</v>
      </c>
      <c r="D275" s="5"/>
      <c r="E275" s="22">
        <v>4.8600000000000003</v>
      </c>
      <c r="F275" s="23">
        <f t="shared" si="205"/>
        <v>0</v>
      </c>
      <c r="G275" s="43"/>
      <c r="H275" s="23">
        <f t="shared" si="203"/>
        <v>0</v>
      </c>
      <c r="I275" s="23">
        <f t="shared" si="204"/>
        <v>0</v>
      </c>
      <c r="J275" s="23">
        <f t="shared" si="197"/>
        <v>0</v>
      </c>
      <c r="K275" s="23" t="str">
        <f t="shared" si="198"/>
        <v>0</v>
      </c>
      <c r="L275" s="23" t="str">
        <f t="shared" si="199"/>
        <v>0</v>
      </c>
      <c r="M275" s="3">
        <v>0.2</v>
      </c>
      <c r="N275" s="23">
        <f t="shared" si="200"/>
        <v>0</v>
      </c>
      <c r="O275" s="23">
        <f t="shared" si="201"/>
        <v>0.2</v>
      </c>
      <c r="P275" s="23" t="str">
        <f t="shared" si="206"/>
        <v/>
      </c>
      <c r="Q275" s="2">
        <v>0.5</v>
      </c>
      <c r="R275" s="6">
        <f t="shared" si="207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2"/>
        <v/>
      </c>
      <c r="BQ275" s="4" t="str">
        <f t="shared" si="212"/>
        <v/>
      </c>
      <c r="BR275" s="4" t="str">
        <f t="shared" si="212"/>
        <v/>
      </c>
      <c r="BS275" s="4">
        <f t="shared" si="212"/>
        <v>0</v>
      </c>
      <c r="BT275" s="4" t="str">
        <f t="shared" si="212"/>
        <v/>
      </c>
      <c r="BU275" s="4">
        <f t="shared" si="212"/>
        <v>0</v>
      </c>
      <c r="BV275" s="4" t="str">
        <f t="shared" si="212"/>
        <v/>
      </c>
      <c r="BW275" s="4">
        <f t="shared" si="212"/>
        <v>0</v>
      </c>
      <c r="BX275" s="4" t="str">
        <f t="shared" si="212"/>
        <v/>
      </c>
      <c r="BY275" s="4" t="str">
        <f t="shared" si="212"/>
        <v/>
      </c>
      <c r="BZ275" s="4" t="str">
        <f t="shared" si="212"/>
        <v/>
      </c>
      <c r="CA275" s="4" t="str">
        <f t="shared" si="212"/>
        <v/>
      </c>
      <c r="CB275" s="4" t="str">
        <f t="shared" si="212"/>
        <v/>
      </c>
      <c r="CC275" s="4" t="str">
        <f t="shared" si="212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4.25" hidden="1">
      <c r="A276" s="64">
        <v>30700008</v>
      </c>
      <c r="B276" s="95"/>
      <c r="C276" s="29" t="s">
        <v>148</v>
      </c>
      <c r="D276" s="5"/>
      <c r="E276" s="22">
        <v>4.8600000000000003</v>
      </c>
      <c r="F276" s="23">
        <f t="shared" si="205"/>
        <v>0</v>
      </c>
      <c r="G276" s="43"/>
      <c r="H276" s="23">
        <f t="shared" si="203"/>
        <v>0</v>
      </c>
      <c r="I276" s="23">
        <f t="shared" si="204"/>
        <v>0</v>
      </c>
      <c r="J276" s="23">
        <f t="shared" si="197"/>
        <v>0</v>
      </c>
      <c r="K276" s="23" t="str">
        <f t="shared" si="198"/>
        <v>0</v>
      </c>
      <c r="L276" s="23" t="str">
        <f t="shared" si="199"/>
        <v>0</v>
      </c>
      <c r="M276" s="3">
        <v>0.2</v>
      </c>
      <c r="N276" s="23">
        <f t="shared" si="200"/>
        <v>0</v>
      </c>
      <c r="O276" s="23">
        <f t="shared" si="201"/>
        <v>0.2</v>
      </c>
      <c r="P276" s="23" t="str">
        <f t="shared" si="206"/>
        <v/>
      </c>
      <c r="Q276" s="2">
        <v>0.5</v>
      </c>
      <c r="R276" s="6">
        <f t="shared" si="207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2"/>
        <v/>
      </c>
      <c r="BQ276" s="4" t="str">
        <f t="shared" si="212"/>
        <v/>
      </c>
      <c r="BR276" s="4" t="str">
        <f t="shared" si="212"/>
        <v/>
      </c>
      <c r="BS276" s="4">
        <f t="shared" ref="BP276:CE339" si="216">IF(ISERROR(AE276/M276*100),"",(AE276/M276*100))</f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4.25" hidden="1">
      <c r="A277" s="64">
        <v>30700009</v>
      </c>
      <c r="B277" s="96"/>
      <c r="C277" s="29" t="s">
        <v>215</v>
      </c>
      <c r="D277" s="5"/>
      <c r="E277" s="22">
        <v>4.8600000000000003</v>
      </c>
      <c r="F277" s="23">
        <f t="shared" si="205"/>
        <v>0</v>
      </c>
      <c r="G277" s="43"/>
      <c r="H277" s="23">
        <f t="shared" si="203"/>
        <v>0</v>
      </c>
      <c r="I277" s="23">
        <f t="shared" si="204"/>
        <v>0</v>
      </c>
      <c r="J277" s="23">
        <f t="shared" si="197"/>
        <v>0</v>
      </c>
      <c r="K277" s="23" t="str">
        <f t="shared" si="198"/>
        <v>0</v>
      </c>
      <c r="L277" s="23" t="str">
        <f t="shared" si="199"/>
        <v>0</v>
      </c>
      <c r="M277" s="3">
        <v>0.2</v>
      </c>
      <c r="N277" s="23">
        <f t="shared" si="200"/>
        <v>0</v>
      </c>
      <c r="O277" s="23">
        <f t="shared" si="201"/>
        <v>0.2</v>
      </c>
      <c r="P277" s="23" t="str">
        <f t="shared" si="206"/>
        <v/>
      </c>
      <c r="Q277" s="2">
        <v>0.5</v>
      </c>
      <c r="R277" s="6">
        <f t="shared" si="207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5"/>
        <v/>
      </c>
      <c r="CE277" s="4" t="str">
        <f t="shared" si="215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</row>
    <row r="278" spans="1:215" s="9" customFormat="1" ht="14.25" hidden="1">
      <c r="A278" s="60">
        <v>30300002</v>
      </c>
      <c r="B278" s="94" t="s">
        <v>219</v>
      </c>
      <c r="C278" s="29" t="s">
        <v>19</v>
      </c>
      <c r="D278" s="5"/>
      <c r="E278" s="22">
        <v>5.03</v>
      </c>
      <c r="F278" s="23">
        <f t="shared" si="205"/>
        <v>0</v>
      </c>
      <c r="G278" s="43"/>
      <c r="H278" s="23">
        <f t="shared" si="203"/>
        <v>0</v>
      </c>
      <c r="I278" s="23">
        <f t="shared" si="204"/>
        <v>0</v>
      </c>
      <c r="J278" s="23">
        <f t="shared" si="197"/>
        <v>0</v>
      </c>
      <c r="K278" s="23" t="str">
        <f t="shared" si="198"/>
        <v>0</v>
      </c>
      <c r="L278" s="23" t="str">
        <f t="shared" si="199"/>
        <v>0</v>
      </c>
      <c r="M278" s="3">
        <v>0.2</v>
      </c>
      <c r="N278" s="23">
        <f t="shared" si="200"/>
        <v>0</v>
      </c>
      <c r="O278" s="23">
        <f t="shared" si="201"/>
        <v>0.2</v>
      </c>
      <c r="P278" s="23" t="str">
        <f t="shared" si="206"/>
        <v/>
      </c>
      <c r="Q278" s="2">
        <v>0.5</v>
      </c>
      <c r="R278" s="6">
        <f t="shared" si="207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6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3"/>
        <v/>
      </c>
      <c r="CU278" s="4" t="str">
        <f t="shared" si="213"/>
        <v/>
      </c>
      <c r="CV278" s="4" t="str">
        <f t="shared" si="213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</row>
    <row r="279" spans="1:215" s="9" customFormat="1" ht="14.25" hidden="1">
      <c r="A279" s="60">
        <v>30300001</v>
      </c>
      <c r="B279" s="95"/>
      <c r="C279" s="29" t="s">
        <v>213</v>
      </c>
      <c r="D279" s="5"/>
      <c r="E279" s="22">
        <v>5.03</v>
      </c>
      <c r="F279" s="23">
        <f t="shared" si="205"/>
        <v>0</v>
      </c>
      <c r="G279" s="43"/>
      <c r="H279" s="23">
        <f t="shared" si="203"/>
        <v>0</v>
      </c>
      <c r="I279" s="23">
        <f t="shared" si="204"/>
        <v>0</v>
      </c>
      <c r="J279" s="23">
        <f t="shared" si="197"/>
        <v>0</v>
      </c>
      <c r="K279" s="23" t="str">
        <f t="shared" si="198"/>
        <v>0</v>
      </c>
      <c r="L279" s="23" t="str">
        <f t="shared" si="199"/>
        <v>0</v>
      </c>
      <c r="M279" s="3">
        <v>0.2</v>
      </c>
      <c r="N279" s="23">
        <f t="shared" si="200"/>
        <v>0</v>
      </c>
      <c r="O279" s="23">
        <f t="shared" si="201"/>
        <v>0.2</v>
      </c>
      <c r="P279" s="23" t="str">
        <f t="shared" si="206"/>
        <v/>
      </c>
      <c r="Q279" s="2">
        <v>0.5</v>
      </c>
      <c r="R279" s="6">
        <f t="shared" si="207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>
        <f t="shared" si="216"/>
        <v>0</v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6"/>
        <v/>
      </c>
      <c r="CD279" s="4" t="str">
        <f t="shared" si="216"/>
        <v/>
      </c>
      <c r="CE279" s="4" t="str">
        <f t="shared" si="216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3"/>
        <v/>
      </c>
      <c r="CU279" s="4" t="str">
        <f t="shared" si="213"/>
        <v/>
      </c>
      <c r="CV279" s="4" t="str">
        <f t="shared" si="213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30300003</v>
      </c>
      <c r="B280" s="96"/>
      <c r="C280" s="29" t="s">
        <v>137</v>
      </c>
      <c r="D280" s="5"/>
      <c r="E280" s="22">
        <v>5.03</v>
      </c>
      <c r="F280" s="23">
        <f t="shared" si="205"/>
        <v>0</v>
      </c>
      <c r="G280" s="43"/>
      <c r="H280" s="23">
        <f t="shared" si="203"/>
        <v>0</v>
      </c>
      <c r="I280" s="23">
        <f t="shared" si="204"/>
        <v>0</v>
      </c>
      <c r="J280" s="23">
        <f t="shared" si="197"/>
        <v>0</v>
      </c>
      <c r="K280" s="23" t="str">
        <f t="shared" si="198"/>
        <v>0</v>
      </c>
      <c r="L280" s="23" t="str">
        <f t="shared" si="199"/>
        <v>0</v>
      </c>
      <c r="M280" s="3">
        <v>0.2</v>
      </c>
      <c r="N280" s="23">
        <f t="shared" si="200"/>
        <v>0</v>
      </c>
      <c r="O280" s="23">
        <f t="shared" si="201"/>
        <v>0.2</v>
      </c>
      <c r="P280" s="23" t="str">
        <f t="shared" si="206"/>
        <v/>
      </c>
      <c r="Q280" s="2">
        <v>0.5</v>
      </c>
      <c r="R280" s="6">
        <f t="shared" si="207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>
        <f t="shared" si="216"/>
        <v>0</v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Z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30100059</v>
      </c>
      <c r="B281" s="94" t="s">
        <v>220</v>
      </c>
      <c r="C281" s="29" t="s">
        <v>164</v>
      </c>
      <c r="D281" s="5"/>
      <c r="E281" s="22">
        <v>5.03</v>
      </c>
      <c r="F281" s="23">
        <f t="shared" si="205"/>
        <v>0</v>
      </c>
      <c r="G281" s="43"/>
      <c r="H281" s="23">
        <f t="shared" si="203"/>
        <v>0</v>
      </c>
      <c r="I281" s="23">
        <f t="shared" si="204"/>
        <v>0</v>
      </c>
      <c r="J281" s="23">
        <f t="shared" si="197"/>
        <v>0</v>
      </c>
      <c r="K281" s="23" t="str">
        <f t="shared" si="198"/>
        <v>0</v>
      </c>
      <c r="L281" s="23" t="str">
        <f t="shared" si="199"/>
        <v>0</v>
      </c>
      <c r="M281" s="3">
        <v>0.2</v>
      </c>
      <c r="N281" s="23">
        <f t="shared" si="200"/>
        <v>0</v>
      </c>
      <c r="O281" s="23">
        <f t="shared" si="201"/>
        <v>0.2</v>
      </c>
      <c r="P281" s="23" t="str">
        <f t="shared" si="206"/>
        <v/>
      </c>
      <c r="Q281" s="2">
        <v>0.5</v>
      </c>
      <c r="R281" s="6">
        <f t="shared" si="207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>
        <f t="shared" si="216"/>
        <v>0</v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30100060</v>
      </c>
      <c r="B282" s="96"/>
      <c r="C282" s="29" t="s">
        <v>138</v>
      </c>
      <c r="D282" s="5"/>
      <c r="E282" s="22">
        <v>5.03</v>
      </c>
      <c r="F282" s="23">
        <f t="shared" si="205"/>
        <v>0</v>
      </c>
      <c r="G282" s="43"/>
      <c r="H282" s="23">
        <f t="shared" si="203"/>
        <v>0</v>
      </c>
      <c r="I282" s="23">
        <f t="shared" si="204"/>
        <v>0</v>
      </c>
      <c r="J282" s="23">
        <f t="shared" si="197"/>
        <v>0</v>
      </c>
      <c r="K282" s="23" t="str">
        <f t="shared" si="198"/>
        <v>0</v>
      </c>
      <c r="L282" s="23" t="str">
        <f t="shared" si="199"/>
        <v>0</v>
      </c>
      <c r="M282" s="3">
        <v>0.2</v>
      </c>
      <c r="N282" s="23">
        <f t="shared" si="200"/>
        <v>0</v>
      </c>
      <c r="O282" s="23">
        <f t="shared" si="201"/>
        <v>0.2</v>
      </c>
      <c r="P282" s="23" t="str">
        <f t="shared" si="206"/>
        <v/>
      </c>
      <c r="Q282" s="2">
        <v>0.5</v>
      </c>
      <c r="R282" s="6">
        <f t="shared" si="207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>
        <f t="shared" si="216"/>
        <v>0</v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9" customFormat="1" ht="15" hidden="1" customHeight="1">
      <c r="A283" s="60">
        <v>30600014</v>
      </c>
      <c r="B283" s="94" t="s">
        <v>222</v>
      </c>
      <c r="C283" s="29" t="s">
        <v>136</v>
      </c>
      <c r="D283" s="5"/>
      <c r="E283" s="22">
        <v>5.53</v>
      </c>
      <c r="F283" s="23">
        <f t="shared" si="205"/>
        <v>0</v>
      </c>
      <c r="G283" s="43"/>
      <c r="H283" s="23">
        <f t="shared" si="203"/>
        <v>0</v>
      </c>
      <c r="I283" s="23">
        <f t="shared" si="204"/>
        <v>0</v>
      </c>
      <c r="J283" s="23">
        <f t="shared" ref="J283:J346" si="217">F283+H283</f>
        <v>0</v>
      </c>
      <c r="K283" s="23" t="str">
        <f t="shared" ref="K283:K346" si="218">IF(ISERROR(H283/J283*100),"0",(H283/J283*100))</f>
        <v>0</v>
      </c>
      <c r="L283" s="23" t="str">
        <f t="shared" ref="L283:L346" si="219">IF(ISERROR(I283/G283*100),"0",(I283/G283*100))</f>
        <v>0</v>
      </c>
      <c r="M283" s="3">
        <v>0.2</v>
      </c>
      <c r="N283" s="23">
        <f t="shared" ref="N283:N298" si="220">J283*M283/100</f>
        <v>0</v>
      </c>
      <c r="O283" s="23">
        <f t="shared" ref="O283:O298" si="221">IF(ISERROR(M283-K283-L283),"",(M283-K283-L283))</f>
        <v>0.2</v>
      </c>
      <c r="P283" s="23" t="str">
        <f t="shared" si="206"/>
        <v/>
      </c>
      <c r="Q283" s="2">
        <v>0</v>
      </c>
      <c r="R283" s="6">
        <f t="shared" si="207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 t="str">
        <f t="shared" si="216"/>
        <v/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</row>
    <row r="284" spans="1:215" s="9" customFormat="1" ht="15" hidden="1" customHeight="1">
      <c r="A284" s="60">
        <v>30600012</v>
      </c>
      <c r="B284" s="95"/>
      <c r="C284" s="29" t="s">
        <v>224</v>
      </c>
      <c r="D284" s="5"/>
      <c r="E284" s="22">
        <v>5.53</v>
      </c>
      <c r="F284" s="23">
        <f t="shared" si="205"/>
        <v>0</v>
      </c>
      <c r="G284" s="43"/>
      <c r="H284" s="23">
        <f t="shared" ref="H284:H298" si="222">SUM(AB284:BA284)</f>
        <v>0</v>
      </c>
      <c r="I284" s="23">
        <f t="shared" ref="I284:I298" si="223">SUM(BB284:BO284)</f>
        <v>0</v>
      </c>
      <c r="J284" s="23">
        <f t="shared" si="217"/>
        <v>0</v>
      </c>
      <c r="K284" s="23" t="str">
        <f t="shared" si="218"/>
        <v>0</v>
      </c>
      <c r="L284" s="23" t="str">
        <f t="shared" si="219"/>
        <v>0</v>
      </c>
      <c r="M284" s="3">
        <v>0.2</v>
      </c>
      <c r="N284" s="23">
        <f t="shared" si="220"/>
        <v>0</v>
      </c>
      <c r="O284" s="23">
        <f t="shared" si="221"/>
        <v>0.2</v>
      </c>
      <c r="P284" s="23" t="str">
        <f t="shared" si="206"/>
        <v/>
      </c>
      <c r="Q284" s="2">
        <v>0</v>
      </c>
      <c r="R284" s="6">
        <f t="shared" si="207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 t="str">
        <f t="shared" si="216"/>
        <v/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</row>
    <row r="285" spans="1:215" s="9" customFormat="1" ht="15" hidden="1" customHeight="1">
      <c r="A285" s="60">
        <v>30600011</v>
      </c>
      <c r="B285" s="95"/>
      <c r="C285" s="29" t="s">
        <v>164</v>
      </c>
      <c r="D285" s="5"/>
      <c r="E285" s="22">
        <v>5.53</v>
      </c>
      <c r="F285" s="23">
        <f t="shared" ref="F285:F298" si="224">E285*D285</f>
        <v>0</v>
      </c>
      <c r="G285" s="43"/>
      <c r="H285" s="23">
        <f t="shared" si="222"/>
        <v>0</v>
      </c>
      <c r="I285" s="23">
        <f t="shared" si="223"/>
        <v>0</v>
      </c>
      <c r="J285" s="23">
        <f t="shared" si="217"/>
        <v>0</v>
      </c>
      <c r="K285" s="23" t="str">
        <f t="shared" si="218"/>
        <v>0</v>
      </c>
      <c r="L285" s="23" t="str">
        <f t="shared" si="219"/>
        <v>0</v>
      </c>
      <c r="M285" s="3">
        <v>0.2</v>
      </c>
      <c r="N285" s="23">
        <f t="shared" si="220"/>
        <v>0</v>
      </c>
      <c r="O285" s="23">
        <f t="shared" si="221"/>
        <v>0.2</v>
      </c>
      <c r="P285" s="23" t="str">
        <f t="shared" ref="P285:P298" si="225">IF(ISERROR((S285+T285+U285+V285+W285+X285+Y285+Z285+AA285)/J285*1000),"",((S285+T285+U285+V285+W285+X285+Y285+Z285+AA285)/J285*1000))</f>
        <v/>
      </c>
      <c r="Q285" s="2">
        <v>0</v>
      </c>
      <c r="R285" s="6">
        <f t="shared" ref="R285:R298" si="226">Q285*J285/1000</f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 t="str">
        <f t="shared" si="216"/>
        <v/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</row>
    <row r="286" spans="1:215" s="9" customFormat="1" ht="15" hidden="1" customHeight="1">
      <c r="A286" s="60">
        <v>30600013</v>
      </c>
      <c r="B286" s="96"/>
      <c r="C286" s="29" t="s">
        <v>226</v>
      </c>
      <c r="D286" s="5"/>
      <c r="E286" s="22">
        <v>5.53</v>
      </c>
      <c r="F286" s="23">
        <f t="shared" si="224"/>
        <v>0</v>
      </c>
      <c r="G286" s="43"/>
      <c r="H286" s="23">
        <f t="shared" si="222"/>
        <v>0</v>
      </c>
      <c r="I286" s="23">
        <f t="shared" si="223"/>
        <v>0</v>
      </c>
      <c r="J286" s="23">
        <f t="shared" si="217"/>
        <v>0</v>
      </c>
      <c r="K286" s="23" t="str">
        <f t="shared" si="218"/>
        <v>0</v>
      </c>
      <c r="L286" s="23" t="str">
        <f t="shared" si="219"/>
        <v>0</v>
      </c>
      <c r="M286" s="3">
        <v>0.2</v>
      </c>
      <c r="N286" s="23">
        <f t="shared" si="220"/>
        <v>0</v>
      </c>
      <c r="O286" s="23">
        <f t="shared" si="221"/>
        <v>0.2</v>
      </c>
      <c r="P286" s="23" t="str">
        <f t="shared" si="225"/>
        <v/>
      </c>
      <c r="Q286" s="2">
        <v>0</v>
      </c>
      <c r="R286" s="6">
        <f t="shared" si="226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 t="str">
        <f t="shared" si="216"/>
        <v/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</row>
    <row r="287" spans="1:215" s="1" customFormat="1" ht="15" hidden="1" customHeight="1">
      <c r="A287" s="60">
        <v>30700017</v>
      </c>
      <c r="B287" s="30" t="s">
        <v>313</v>
      </c>
      <c r="C287" s="30" t="s">
        <v>314</v>
      </c>
      <c r="D287" s="5"/>
      <c r="E287" s="22">
        <v>4.8</v>
      </c>
      <c r="F287" s="23">
        <f t="shared" si="224"/>
        <v>0</v>
      </c>
      <c r="G287" s="23"/>
      <c r="H287" s="23">
        <f t="shared" si="222"/>
        <v>0</v>
      </c>
      <c r="I287" s="23">
        <f t="shared" si="223"/>
        <v>0</v>
      </c>
      <c r="J287" s="23">
        <f t="shared" si="217"/>
        <v>0</v>
      </c>
      <c r="K287" s="23" t="str">
        <f t="shared" si="218"/>
        <v>0</v>
      </c>
      <c r="L287" s="23" t="str">
        <f t="shared" si="219"/>
        <v>0</v>
      </c>
      <c r="M287" s="3">
        <v>0.2</v>
      </c>
      <c r="N287" s="23">
        <f t="shared" si="220"/>
        <v>0</v>
      </c>
      <c r="O287" s="23">
        <f t="shared" si="221"/>
        <v>0.2</v>
      </c>
      <c r="P287" s="23" t="str">
        <f t="shared" si="225"/>
        <v/>
      </c>
      <c r="Q287" s="7">
        <v>0.1</v>
      </c>
      <c r="R287" s="6">
        <f t="shared" si="226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si="215"/>
        <v/>
      </c>
      <c r="CM287" s="4" t="str">
        <f t="shared" si="215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</row>
    <row r="288" spans="1:215" s="1" customFormat="1" ht="15" hidden="1" customHeight="1">
      <c r="A288" s="60">
        <v>30700016</v>
      </c>
      <c r="B288" s="30" t="s">
        <v>315</v>
      </c>
      <c r="C288" s="30" t="s">
        <v>316</v>
      </c>
      <c r="D288" s="5"/>
      <c r="E288" s="22">
        <v>7.69</v>
      </c>
      <c r="F288" s="23">
        <f t="shared" si="224"/>
        <v>0</v>
      </c>
      <c r="G288" s="23"/>
      <c r="H288" s="23">
        <f t="shared" si="222"/>
        <v>0</v>
      </c>
      <c r="I288" s="23">
        <f t="shared" si="223"/>
        <v>0</v>
      </c>
      <c r="J288" s="23">
        <f t="shared" si="217"/>
        <v>0</v>
      </c>
      <c r="K288" s="23" t="str">
        <f t="shared" si="218"/>
        <v>0</v>
      </c>
      <c r="L288" s="23" t="str">
        <f t="shared" si="219"/>
        <v>0</v>
      </c>
      <c r="M288" s="3">
        <v>0.2</v>
      </c>
      <c r="N288" s="23">
        <f t="shared" si="220"/>
        <v>0</v>
      </c>
      <c r="O288" s="23">
        <f t="shared" si="221"/>
        <v>0.2</v>
      </c>
      <c r="P288" s="23" t="str">
        <f t="shared" si="225"/>
        <v/>
      </c>
      <c r="Q288" s="7">
        <v>0.1</v>
      </c>
      <c r="R288" s="6">
        <f t="shared" si="226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5"/>
        <v/>
      </c>
      <c r="CD288" s="4" t="str">
        <f t="shared" si="215"/>
        <v/>
      </c>
      <c r="CE288" s="4" t="str">
        <f t="shared" si="215"/>
        <v/>
      </c>
      <c r="CF288" s="4" t="str">
        <f t="shared" si="215"/>
        <v/>
      </c>
      <c r="CG288" s="4" t="str">
        <f t="shared" si="215"/>
        <v/>
      </c>
      <c r="CH288" s="4" t="str">
        <f t="shared" si="215"/>
        <v/>
      </c>
      <c r="CI288" s="4" t="str">
        <f t="shared" si="215"/>
        <v/>
      </c>
      <c r="CJ288" s="4" t="str">
        <f t="shared" si="215"/>
        <v/>
      </c>
      <c r="CK288" s="4" t="str">
        <f t="shared" si="215"/>
        <v/>
      </c>
      <c r="CL288" s="4" t="str">
        <f t="shared" si="215"/>
        <v/>
      </c>
      <c r="CM288" s="4" t="str">
        <f t="shared" si="215"/>
        <v/>
      </c>
      <c r="CN288" s="4" t="str">
        <f t="shared" si="214"/>
        <v/>
      </c>
      <c r="CO288" s="4" t="str">
        <f t="shared" si="214"/>
        <v/>
      </c>
      <c r="CP288" s="4" t="str">
        <f t="shared" si="214"/>
        <v/>
      </c>
      <c r="CQ288" s="4" t="str">
        <f t="shared" si="214"/>
        <v/>
      </c>
      <c r="CR288" s="4" t="str">
        <f t="shared" si="214"/>
        <v/>
      </c>
      <c r="CS288" s="4" t="str">
        <f t="shared" si="214"/>
        <v/>
      </c>
      <c r="CT288" s="4" t="str">
        <f t="shared" si="214"/>
        <v/>
      </c>
      <c r="CU288" s="4" t="str">
        <f t="shared" si="214"/>
        <v/>
      </c>
      <c r="CV288" s="4" t="str">
        <f t="shared" si="214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Z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</row>
    <row r="289" spans="1:215" s="1" customFormat="1" ht="15" hidden="1" customHeight="1">
      <c r="A289" s="60">
        <v>30700014</v>
      </c>
      <c r="B289" s="30" t="s">
        <v>317</v>
      </c>
      <c r="C289" s="30" t="s">
        <v>318</v>
      </c>
      <c r="D289" s="5"/>
      <c r="E289" s="22">
        <v>6.4</v>
      </c>
      <c r="F289" s="23">
        <f t="shared" si="224"/>
        <v>0</v>
      </c>
      <c r="G289" s="23"/>
      <c r="H289" s="23">
        <f t="shared" si="222"/>
        <v>0</v>
      </c>
      <c r="I289" s="23">
        <f t="shared" si="223"/>
        <v>0</v>
      </c>
      <c r="J289" s="23">
        <f t="shared" si="217"/>
        <v>0</v>
      </c>
      <c r="K289" s="23" t="str">
        <f t="shared" si="218"/>
        <v>0</v>
      </c>
      <c r="L289" s="23" t="str">
        <f t="shared" si="219"/>
        <v>0</v>
      </c>
      <c r="M289" s="3">
        <v>0.2</v>
      </c>
      <c r="N289" s="23">
        <f t="shared" si="220"/>
        <v>0</v>
      </c>
      <c r="O289" s="23">
        <f t="shared" si="221"/>
        <v>0.2</v>
      </c>
      <c r="P289" s="23" t="str">
        <f t="shared" si="225"/>
        <v/>
      </c>
      <c r="Q289" s="7">
        <v>0.1</v>
      </c>
      <c r="R289" s="6">
        <f t="shared" si="226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15"/>
        <v/>
      </c>
      <c r="CD289" s="4" t="str">
        <f t="shared" si="215"/>
        <v/>
      </c>
      <c r="CE289" s="4" t="str">
        <f t="shared" si="215"/>
        <v/>
      </c>
      <c r="CF289" s="4" t="str">
        <f t="shared" si="215"/>
        <v/>
      </c>
      <c r="CG289" s="4" t="str">
        <f t="shared" si="215"/>
        <v/>
      </c>
      <c r="CH289" s="4" t="str">
        <f t="shared" si="215"/>
        <v/>
      </c>
      <c r="CI289" s="4" t="str">
        <f t="shared" si="215"/>
        <v/>
      </c>
      <c r="CJ289" s="4" t="str">
        <f t="shared" si="215"/>
        <v/>
      </c>
      <c r="CK289" s="4" t="str">
        <f t="shared" si="215"/>
        <v/>
      </c>
      <c r="CL289" s="4" t="str">
        <f t="shared" ref="CG289:CV352" si="227">IF(ISERROR(AX289/AF289*100),"",(AX289/AF289*100))</f>
        <v/>
      </c>
      <c r="CM289" s="4" t="str">
        <f t="shared" si="227"/>
        <v/>
      </c>
      <c r="CN289" s="4" t="str">
        <f t="shared" si="214"/>
        <v/>
      </c>
      <c r="CO289" s="4" t="str">
        <f t="shared" si="214"/>
        <v/>
      </c>
      <c r="CP289" s="4" t="str">
        <f t="shared" si="214"/>
        <v/>
      </c>
      <c r="CQ289" s="4" t="str">
        <f t="shared" si="214"/>
        <v/>
      </c>
      <c r="CR289" s="4" t="str">
        <f t="shared" si="214"/>
        <v/>
      </c>
      <c r="CS289" s="4" t="str">
        <f t="shared" si="214"/>
        <v/>
      </c>
      <c r="CT289" s="4" t="str">
        <f t="shared" si="214"/>
        <v/>
      </c>
      <c r="CU289" s="4" t="str">
        <f t="shared" si="214"/>
        <v/>
      </c>
      <c r="CV289" s="4" t="str">
        <f t="shared" si="214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Z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30700013</v>
      </c>
      <c r="B290" s="30" t="s">
        <v>319</v>
      </c>
      <c r="C290" s="30" t="s">
        <v>320</v>
      </c>
      <c r="D290" s="5"/>
      <c r="E290" s="22">
        <v>3.5</v>
      </c>
      <c r="F290" s="23">
        <f t="shared" si="224"/>
        <v>0</v>
      </c>
      <c r="G290" s="23"/>
      <c r="H290" s="23">
        <f t="shared" si="222"/>
        <v>0</v>
      </c>
      <c r="I290" s="23">
        <f t="shared" si="223"/>
        <v>0</v>
      </c>
      <c r="J290" s="23">
        <f t="shared" si="217"/>
        <v>0</v>
      </c>
      <c r="K290" s="23" t="str">
        <f t="shared" si="218"/>
        <v>0</v>
      </c>
      <c r="L290" s="23" t="str">
        <f t="shared" si="219"/>
        <v>0</v>
      </c>
      <c r="M290" s="3">
        <v>0.2</v>
      </c>
      <c r="N290" s="23">
        <f t="shared" si="220"/>
        <v>0</v>
      </c>
      <c r="O290" s="23">
        <f t="shared" si="221"/>
        <v>0.2</v>
      </c>
      <c r="P290" s="23" t="str">
        <f t="shared" si="225"/>
        <v/>
      </c>
      <c r="Q290" s="7">
        <v>0.1</v>
      </c>
      <c r="R290" s="6">
        <f t="shared" si="226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16"/>
        <v/>
      </c>
      <c r="CD290" s="4" t="str">
        <f t="shared" si="216"/>
        <v/>
      </c>
      <c r="CE290" s="4" t="str">
        <f t="shared" si="216"/>
        <v/>
      </c>
      <c r="CF290" s="4" t="str">
        <f t="shared" ref="CC290:CF353" si="228">IF(ISERROR(AR290/Z290*100),"",(AR290/Z290*100))</f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Z290"/>
      <c r="EA290" s="9"/>
      <c r="EB290" s="9"/>
      <c r="EC290" s="9"/>
      <c r="ED290" s="9"/>
      <c r="EE290" s="9"/>
      <c r="EF290" s="9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0">
        <v>30700015</v>
      </c>
      <c r="B291" s="30" t="s">
        <v>236</v>
      </c>
      <c r="C291" s="30" t="s">
        <v>321</v>
      </c>
      <c r="D291" s="5"/>
      <c r="E291" s="22">
        <v>4.8</v>
      </c>
      <c r="F291" s="23">
        <f t="shared" si="224"/>
        <v>0</v>
      </c>
      <c r="G291" s="23"/>
      <c r="H291" s="23">
        <f t="shared" si="222"/>
        <v>0</v>
      </c>
      <c r="I291" s="23">
        <f t="shared" si="223"/>
        <v>0</v>
      </c>
      <c r="J291" s="23">
        <f t="shared" si="217"/>
        <v>0</v>
      </c>
      <c r="K291" s="23" t="str">
        <f t="shared" si="218"/>
        <v>0</v>
      </c>
      <c r="L291" s="23" t="str">
        <f t="shared" si="219"/>
        <v>0</v>
      </c>
      <c r="M291" s="3">
        <v>0.2</v>
      </c>
      <c r="N291" s="23">
        <f t="shared" si="220"/>
        <v>0</v>
      </c>
      <c r="O291" s="23">
        <f t="shared" si="221"/>
        <v>0.2</v>
      </c>
      <c r="P291" s="23" t="str">
        <f t="shared" si="225"/>
        <v/>
      </c>
      <c r="Q291" s="7">
        <v>0.1</v>
      </c>
      <c r="R291" s="6">
        <f t="shared" si="226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 s="9"/>
      <c r="DX291" s="9"/>
      <c r="DY291" s="9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0">
        <v>30700012</v>
      </c>
      <c r="B292" s="30" t="s">
        <v>239</v>
      </c>
      <c r="C292" s="30" t="s">
        <v>321</v>
      </c>
      <c r="D292" s="5"/>
      <c r="E292" s="22">
        <v>4.8</v>
      </c>
      <c r="F292" s="23">
        <f t="shared" si="224"/>
        <v>0</v>
      </c>
      <c r="G292" s="23"/>
      <c r="H292" s="23">
        <f t="shared" si="222"/>
        <v>0</v>
      </c>
      <c r="I292" s="23">
        <f t="shared" si="223"/>
        <v>0</v>
      </c>
      <c r="J292" s="23">
        <f t="shared" si="217"/>
        <v>0</v>
      </c>
      <c r="K292" s="23" t="str">
        <f t="shared" si="218"/>
        <v>0</v>
      </c>
      <c r="L292" s="23" t="str">
        <f t="shared" si="219"/>
        <v>0</v>
      </c>
      <c r="M292" s="3">
        <v>0.2</v>
      </c>
      <c r="N292" s="23">
        <f t="shared" si="220"/>
        <v>0</v>
      </c>
      <c r="O292" s="23">
        <f t="shared" si="221"/>
        <v>0.2</v>
      </c>
      <c r="P292" s="23" t="str">
        <f t="shared" si="225"/>
        <v/>
      </c>
      <c r="Q292" s="7">
        <v>0.1</v>
      </c>
      <c r="R292" s="6">
        <f t="shared" si="226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1" customFormat="1" ht="15" hidden="1" customHeight="1">
      <c r="A293" s="60">
        <v>30700018</v>
      </c>
      <c r="B293" s="30" t="s">
        <v>241</v>
      </c>
      <c r="C293" s="30" t="s">
        <v>321</v>
      </c>
      <c r="D293" s="5"/>
      <c r="E293" s="22">
        <v>4.8</v>
      </c>
      <c r="F293" s="23">
        <f t="shared" si="224"/>
        <v>0</v>
      </c>
      <c r="G293" s="23"/>
      <c r="H293" s="23">
        <f t="shared" si="222"/>
        <v>0</v>
      </c>
      <c r="I293" s="23">
        <f t="shared" si="223"/>
        <v>0</v>
      </c>
      <c r="J293" s="23">
        <f t="shared" si="217"/>
        <v>0</v>
      </c>
      <c r="K293" s="23" t="str">
        <f t="shared" si="218"/>
        <v>0</v>
      </c>
      <c r="L293" s="23" t="str">
        <f t="shared" si="219"/>
        <v>0</v>
      </c>
      <c r="M293" s="3">
        <v>0.2</v>
      </c>
      <c r="N293" s="23">
        <f t="shared" si="220"/>
        <v>0</v>
      </c>
      <c r="O293" s="23">
        <f t="shared" si="221"/>
        <v>0.2</v>
      </c>
      <c r="P293" s="23" t="str">
        <f t="shared" si="225"/>
        <v/>
      </c>
      <c r="Q293" s="7">
        <v>0.1</v>
      </c>
      <c r="R293" s="6">
        <f t="shared" si="226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si="216"/>
        <v/>
      </c>
      <c r="BS293" s="4">
        <f t="shared" si="216"/>
        <v>0</v>
      </c>
      <c r="BT293" s="4" t="str">
        <f t="shared" si="216"/>
        <v/>
      </c>
      <c r="BU293" s="4">
        <f t="shared" si="216"/>
        <v>0</v>
      </c>
      <c r="BV293" s="4" t="str">
        <f t="shared" si="216"/>
        <v/>
      </c>
      <c r="BW293" s="4">
        <f t="shared" si="216"/>
        <v>0</v>
      </c>
      <c r="BX293" s="4" t="str">
        <f t="shared" si="216"/>
        <v/>
      </c>
      <c r="BY293" s="4" t="str">
        <f t="shared" si="216"/>
        <v/>
      </c>
      <c r="BZ293" s="4" t="str">
        <f t="shared" si="216"/>
        <v/>
      </c>
      <c r="CA293" s="4" t="str">
        <f t="shared" si="216"/>
        <v/>
      </c>
      <c r="CB293" s="4" t="str">
        <f t="shared" si="216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1"/>
        <v/>
      </c>
      <c r="DB293" s="4" t="str">
        <f t="shared" si="211"/>
        <v/>
      </c>
      <c r="DC293" s="4" t="str">
        <f t="shared" si="211"/>
        <v/>
      </c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s="1" customFormat="1" ht="15" hidden="1" customHeight="1">
      <c r="A294" s="60">
        <v>30700011</v>
      </c>
      <c r="B294" s="30" t="s">
        <v>243</v>
      </c>
      <c r="C294" s="30" t="s">
        <v>245</v>
      </c>
      <c r="D294" s="5"/>
      <c r="E294" s="22">
        <v>4.8</v>
      </c>
      <c r="F294" s="23">
        <f t="shared" si="224"/>
        <v>0</v>
      </c>
      <c r="G294" s="23"/>
      <c r="H294" s="23">
        <f t="shared" si="222"/>
        <v>0</v>
      </c>
      <c r="I294" s="23">
        <f t="shared" si="223"/>
        <v>0</v>
      </c>
      <c r="J294" s="23">
        <f t="shared" si="217"/>
        <v>0</v>
      </c>
      <c r="K294" s="23" t="str">
        <f t="shared" si="218"/>
        <v>0</v>
      </c>
      <c r="L294" s="23" t="str">
        <f t="shared" si="219"/>
        <v>0</v>
      </c>
      <c r="M294" s="3">
        <v>0.2</v>
      </c>
      <c r="N294" s="23">
        <f t="shared" si="220"/>
        <v>0</v>
      </c>
      <c r="O294" s="23">
        <f t="shared" si="221"/>
        <v>0.2</v>
      </c>
      <c r="P294" s="23" t="str">
        <f t="shared" si="225"/>
        <v/>
      </c>
      <c r="Q294" s="7">
        <v>0.1</v>
      </c>
      <c r="R294" s="6">
        <f t="shared" si="226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6"/>
        <v/>
      </c>
      <c r="BQ294" s="4" t="str">
        <f t="shared" si="216"/>
        <v/>
      </c>
      <c r="BR294" s="4" t="str">
        <f t="shared" si="216"/>
        <v/>
      </c>
      <c r="BS294" s="4">
        <f t="shared" si="216"/>
        <v>0</v>
      </c>
      <c r="BT294" s="4" t="str">
        <f t="shared" si="216"/>
        <v/>
      </c>
      <c r="BU294" s="4">
        <f t="shared" si="216"/>
        <v>0</v>
      </c>
      <c r="BV294" s="4" t="str">
        <f t="shared" si="216"/>
        <v/>
      </c>
      <c r="BW294" s="4">
        <f t="shared" si="216"/>
        <v>0</v>
      </c>
      <c r="BX294" s="4" t="str">
        <f t="shared" si="216"/>
        <v/>
      </c>
      <c r="BY294" s="4" t="str">
        <f t="shared" si="216"/>
        <v/>
      </c>
      <c r="BZ294" s="4" t="str">
        <f t="shared" si="216"/>
        <v/>
      </c>
      <c r="CA294" s="4" t="str">
        <f t="shared" si="216"/>
        <v/>
      </c>
      <c r="CB294" s="4" t="str">
        <f t="shared" si="216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3"/>
        <v/>
      </c>
      <c r="CX294" s="4" t="str">
        <f t="shared" si="213"/>
        <v/>
      </c>
      <c r="CY294" s="4" t="str">
        <f t="shared" si="213"/>
        <v/>
      </c>
      <c r="CZ294" s="4" t="str">
        <f t="shared" si="213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s="1" customFormat="1" ht="15" hidden="1" customHeight="1">
      <c r="A295" s="62">
        <v>30601015</v>
      </c>
      <c r="B295" s="30" t="s">
        <v>247</v>
      </c>
      <c r="C295" s="30" t="s">
        <v>322</v>
      </c>
      <c r="D295" s="5"/>
      <c r="E295" s="22">
        <v>6</v>
      </c>
      <c r="F295" s="23">
        <f t="shared" si="224"/>
        <v>0</v>
      </c>
      <c r="G295" s="23"/>
      <c r="H295" s="23">
        <f t="shared" si="222"/>
        <v>0</v>
      </c>
      <c r="I295" s="23">
        <f t="shared" si="223"/>
        <v>0</v>
      </c>
      <c r="J295" s="23">
        <f t="shared" si="217"/>
        <v>0</v>
      </c>
      <c r="K295" s="23" t="str">
        <f t="shared" si="218"/>
        <v>0</v>
      </c>
      <c r="L295" s="23" t="str">
        <f t="shared" si="219"/>
        <v>0</v>
      </c>
      <c r="M295" s="3">
        <v>0.1</v>
      </c>
      <c r="N295" s="23">
        <f t="shared" si="220"/>
        <v>0</v>
      </c>
      <c r="O295" s="23">
        <f t="shared" si="221"/>
        <v>0.1</v>
      </c>
      <c r="P295" s="23" t="str">
        <f t="shared" si="225"/>
        <v/>
      </c>
      <c r="Q295" s="7">
        <v>0.1</v>
      </c>
      <c r="R295" s="6">
        <f t="shared" si="226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6"/>
        <v/>
      </c>
      <c r="BQ295" s="4" t="str">
        <f t="shared" si="216"/>
        <v/>
      </c>
      <c r="BR295" s="4" t="str">
        <f t="shared" ref="BP295:CB309" si="229">IF(ISERROR(AD295/L295*100),"",(AD295/L295*100))</f>
        <v/>
      </c>
      <c r="BS295" s="4">
        <f t="shared" si="229"/>
        <v>0</v>
      </c>
      <c r="BT295" s="4" t="str">
        <f t="shared" si="229"/>
        <v/>
      </c>
      <c r="BU295" s="4">
        <f t="shared" si="229"/>
        <v>0</v>
      </c>
      <c r="BV295" s="4" t="str">
        <f t="shared" si="229"/>
        <v/>
      </c>
      <c r="BW295" s="4">
        <f t="shared" si="229"/>
        <v>0</v>
      </c>
      <c r="BX295" s="4" t="str">
        <f t="shared" si="229"/>
        <v/>
      </c>
      <c r="BY295" s="4" t="str">
        <f t="shared" si="229"/>
        <v/>
      </c>
      <c r="BZ295" s="4" t="str">
        <f t="shared" si="229"/>
        <v/>
      </c>
      <c r="CA295" s="4" t="str">
        <f t="shared" si="229"/>
        <v/>
      </c>
      <c r="CB295" s="4" t="str">
        <f t="shared" si="229"/>
        <v/>
      </c>
      <c r="CC295" s="4" t="str">
        <f t="shared" si="228"/>
        <v/>
      </c>
      <c r="CD295" s="4" t="str">
        <f t="shared" si="228"/>
        <v/>
      </c>
      <c r="CE295" s="4" t="str">
        <f t="shared" si="228"/>
        <v/>
      </c>
      <c r="CF295" s="4" t="str">
        <f t="shared" si="228"/>
        <v/>
      </c>
      <c r="CG295" s="4" t="str">
        <f t="shared" si="227"/>
        <v/>
      </c>
      <c r="CH295" s="4" t="str">
        <f t="shared" si="227"/>
        <v/>
      </c>
      <c r="CI295" s="4" t="str">
        <f t="shared" si="227"/>
        <v/>
      </c>
      <c r="CJ295" s="4" t="str">
        <f t="shared" si="227"/>
        <v/>
      </c>
      <c r="CK295" s="4" t="str">
        <f t="shared" si="227"/>
        <v/>
      </c>
      <c r="CL295" s="4" t="str">
        <f t="shared" si="227"/>
        <v/>
      </c>
      <c r="CM295" s="4" t="str">
        <f t="shared" si="227"/>
        <v/>
      </c>
      <c r="CN295" s="4" t="str">
        <f t="shared" si="227"/>
        <v/>
      </c>
      <c r="CO295" s="4" t="str">
        <f t="shared" si="227"/>
        <v/>
      </c>
      <c r="CP295" s="4" t="str">
        <f t="shared" si="227"/>
        <v/>
      </c>
      <c r="CQ295" s="4" t="str">
        <f t="shared" si="227"/>
        <v/>
      </c>
      <c r="CR295" s="4" t="str">
        <f t="shared" si="227"/>
        <v/>
      </c>
      <c r="CS295" s="4" t="str">
        <f t="shared" si="227"/>
        <v/>
      </c>
      <c r="CT295" s="4" t="str">
        <f t="shared" si="227"/>
        <v/>
      </c>
      <c r="CU295" s="4" t="str">
        <f t="shared" si="227"/>
        <v/>
      </c>
      <c r="CV295" s="4" t="str">
        <f t="shared" si="227"/>
        <v/>
      </c>
      <c r="CW295" s="4" t="str">
        <f t="shared" si="213"/>
        <v/>
      </c>
      <c r="CX295" s="4" t="str">
        <f t="shared" si="213"/>
        <v/>
      </c>
      <c r="CY295" s="4" t="str">
        <f t="shared" si="213"/>
        <v/>
      </c>
      <c r="CZ295" s="4" t="str">
        <f t="shared" si="213"/>
        <v/>
      </c>
      <c r="DA295" s="4" t="str">
        <f t="shared" si="213"/>
        <v/>
      </c>
      <c r="DB295" s="4" t="str">
        <f t="shared" si="211"/>
        <v/>
      </c>
      <c r="DC295" s="4" t="str">
        <f t="shared" si="211"/>
        <v/>
      </c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/>
      <c r="DX295"/>
      <c r="DY295"/>
      <c r="DZ295" s="9"/>
      <c r="EA295"/>
      <c r="EB295"/>
      <c r="EC295"/>
      <c r="ED295"/>
      <c r="EE295"/>
      <c r="EF295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</row>
    <row r="296" spans="1:215" s="1" customFormat="1" ht="15" hidden="1" customHeight="1">
      <c r="A296" s="62">
        <v>30101066</v>
      </c>
      <c r="B296" s="30" t="s">
        <v>323</v>
      </c>
      <c r="C296" s="30" t="s">
        <v>322</v>
      </c>
      <c r="D296" s="5"/>
      <c r="E296" s="22">
        <v>6</v>
      </c>
      <c r="F296" s="23">
        <f t="shared" si="224"/>
        <v>0</v>
      </c>
      <c r="G296" s="23"/>
      <c r="H296" s="23">
        <f t="shared" si="222"/>
        <v>0</v>
      </c>
      <c r="I296" s="23">
        <f t="shared" si="223"/>
        <v>0</v>
      </c>
      <c r="J296" s="23">
        <f t="shared" si="217"/>
        <v>0</v>
      </c>
      <c r="K296" s="23" t="str">
        <f t="shared" si="218"/>
        <v>0</v>
      </c>
      <c r="L296" s="23" t="str">
        <f t="shared" si="219"/>
        <v>0</v>
      </c>
      <c r="M296" s="3">
        <v>0.1</v>
      </c>
      <c r="N296" s="23">
        <f t="shared" si="220"/>
        <v>0</v>
      </c>
      <c r="O296" s="23">
        <f t="shared" si="221"/>
        <v>0.1</v>
      </c>
      <c r="P296" s="23" t="str">
        <f t="shared" si="225"/>
        <v/>
      </c>
      <c r="Q296" s="7">
        <v>0.1</v>
      </c>
      <c r="R296" s="6">
        <f t="shared" si="226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29"/>
        <v/>
      </c>
      <c r="BQ296" s="4" t="str">
        <f t="shared" si="229"/>
        <v/>
      </c>
      <c r="BR296" s="4" t="str">
        <f t="shared" si="229"/>
        <v/>
      </c>
      <c r="BS296" s="4">
        <f t="shared" si="229"/>
        <v>0</v>
      </c>
      <c r="BT296" s="4" t="str">
        <f t="shared" si="229"/>
        <v/>
      </c>
      <c r="BU296" s="4">
        <f t="shared" si="229"/>
        <v>0</v>
      </c>
      <c r="BV296" s="4" t="str">
        <f t="shared" si="229"/>
        <v/>
      </c>
      <c r="BW296" s="4">
        <f t="shared" si="229"/>
        <v>0</v>
      </c>
      <c r="BX296" s="4" t="str">
        <f t="shared" si="229"/>
        <v/>
      </c>
      <c r="BY296" s="4" t="str">
        <f t="shared" si="229"/>
        <v/>
      </c>
      <c r="BZ296" s="4" t="str">
        <f t="shared" si="229"/>
        <v/>
      </c>
      <c r="CA296" s="4" t="str">
        <f t="shared" si="229"/>
        <v/>
      </c>
      <c r="CB296" s="4" t="str">
        <f t="shared" si="229"/>
        <v/>
      </c>
      <c r="CC296" s="4" t="str">
        <f t="shared" si="228"/>
        <v/>
      </c>
      <c r="CD296" s="4" t="str">
        <f t="shared" si="228"/>
        <v/>
      </c>
      <c r="CE296" s="4" t="str">
        <f t="shared" si="228"/>
        <v/>
      </c>
      <c r="CF296" s="4" t="str">
        <f t="shared" si="228"/>
        <v/>
      </c>
      <c r="CG296" s="4" t="str">
        <f t="shared" si="227"/>
        <v/>
      </c>
      <c r="CH296" s="4" t="str">
        <f t="shared" si="227"/>
        <v/>
      </c>
      <c r="CI296" s="4" t="str">
        <f t="shared" si="227"/>
        <v/>
      </c>
      <c r="CJ296" s="4" t="str">
        <f t="shared" si="227"/>
        <v/>
      </c>
      <c r="CK296" s="4" t="str">
        <f t="shared" si="227"/>
        <v/>
      </c>
      <c r="CL296" s="4" t="str">
        <f t="shared" si="227"/>
        <v/>
      </c>
      <c r="CM296" s="4" t="str">
        <f t="shared" si="227"/>
        <v/>
      </c>
      <c r="CN296" s="4" t="str">
        <f t="shared" si="227"/>
        <v/>
      </c>
      <c r="CO296" s="4" t="str">
        <f t="shared" si="227"/>
        <v/>
      </c>
      <c r="CP296" s="4" t="str">
        <f t="shared" si="227"/>
        <v/>
      </c>
      <c r="CQ296" s="4" t="str">
        <f t="shared" si="227"/>
        <v/>
      </c>
      <c r="CR296" s="4" t="str">
        <f t="shared" si="227"/>
        <v/>
      </c>
      <c r="CS296" s="4" t="str">
        <f t="shared" si="227"/>
        <v/>
      </c>
      <c r="CT296" s="4" t="str">
        <f t="shared" si="227"/>
        <v/>
      </c>
      <c r="CU296" s="4" t="str">
        <f t="shared" si="227"/>
        <v/>
      </c>
      <c r="CV296" s="4" t="str">
        <f t="shared" si="227"/>
        <v/>
      </c>
      <c r="CW296" s="4" t="str">
        <f t="shared" si="211"/>
        <v/>
      </c>
      <c r="CX296" s="4" t="str">
        <f t="shared" si="211"/>
        <v/>
      </c>
      <c r="CY296" s="4" t="str">
        <f t="shared" si="211"/>
        <v/>
      </c>
      <c r="CZ296" s="4" t="str">
        <f t="shared" si="211"/>
        <v/>
      </c>
      <c r="DA296" s="4" t="str">
        <f t="shared" si="211"/>
        <v/>
      </c>
      <c r="DB296" s="4" t="str">
        <f t="shared" si="211"/>
        <v/>
      </c>
      <c r="DC296" s="4" t="str">
        <f t="shared" si="211"/>
        <v/>
      </c>
      <c r="DW296"/>
      <c r="DX296"/>
      <c r="DY296"/>
      <c r="EA296"/>
      <c r="EB296"/>
      <c r="EC296"/>
      <c r="ED296"/>
      <c r="EE296"/>
      <c r="EF296"/>
    </row>
    <row r="297" spans="1:215" s="9" customFormat="1" ht="14.25" hidden="1">
      <c r="A297" s="62">
        <v>30700001</v>
      </c>
      <c r="B297" s="77" t="s">
        <v>251</v>
      </c>
      <c r="C297" s="29" t="s">
        <v>253</v>
      </c>
      <c r="D297" s="5"/>
      <c r="E297" s="22">
        <v>1.55</v>
      </c>
      <c r="F297" s="23">
        <f t="shared" si="224"/>
        <v>0</v>
      </c>
      <c r="G297" s="43"/>
      <c r="H297" s="23">
        <f t="shared" si="222"/>
        <v>0</v>
      </c>
      <c r="I297" s="23">
        <f t="shared" si="223"/>
        <v>0</v>
      </c>
      <c r="J297" s="23">
        <f t="shared" si="217"/>
        <v>0</v>
      </c>
      <c r="K297" s="23" t="str">
        <f t="shared" si="218"/>
        <v>0</v>
      </c>
      <c r="L297" s="23" t="str">
        <f t="shared" si="219"/>
        <v>0</v>
      </c>
      <c r="M297" s="3">
        <v>0.35</v>
      </c>
      <c r="N297" s="23">
        <f t="shared" si="220"/>
        <v>0</v>
      </c>
      <c r="O297" s="23">
        <f t="shared" si="221"/>
        <v>0.35</v>
      </c>
      <c r="P297" s="23" t="str">
        <f t="shared" si="225"/>
        <v/>
      </c>
      <c r="Q297" s="2">
        <v>0.2</v>
      </c>
      <c r="R297" s="6">
        <f t="shared" si="226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29"/>
        <v/>
      </c>
      <c r="BQ297" s="4" t="str">
        <f t="shared" si="229"/>
        <v/>
      </c>
      <c r="BR297" s="4" t="str">
        <f t="shared" si="229"/>
        <v/>
      </c>
      <c r="BS297" s="4">
        <f t="shared" si="229"/>
        <v>0</v>
      </c>
      <c r="BT297" s="4" t="str">
        <f t="shared" si="229"/>
        <v/>
      </c>
      <c r="BU297" s="4">
        <f t="shared" si="229"/>
        <v>0</v>
      </c>
      <c r="BV297" s="4" t="str">
        <f t="shared" si="229"/>
        <v/>
      </c>
      <c r="BW297" s="4">
        <f t="shared" si="229"/>
        <v>0</v>
      </c>
      <c r="BX297" s="4" t="str">
        <f t="shared" si="229"/>
        <v/>
      </c>
      <c r="BY297" s="4" t="str">
        <f t="shared" si="229"/>
        <v/>
      </c>
      <c r="BZ297" s="4" t="str">
        <f t="shared" si="229"/>
        <v/>
      </c>
      <c r="CA297" s="4" t="str">
        <f t="shared" si="229"/>
        <v/>
      </c>
      <c r="CB297" s="4" t="str">
        <f t="shared" si="229"/>
        <v/>
      </c>
      <c r="CC297" s="4" t="str">
        <f t="shared" si="228"/>
        <v/>
      </c>
      <c r="CD297" s="4" t="str">
        <f t="shared" si="228"/>
        <v/>
      </c>
      <c r="CE297" s="4" t="str">
        <f t="shared" si="228"/>
        <v/>
      </c>
      <c r="CF297" s="4" t="str">
        <f t="shared" si="228"/>
        <v/>
      </c>
      <c r="CG297" s="4" t="str">
        <f t="shared" si="227"/>
        <v/>
      </c>
      <c r="CH297" s="4" t="str">
        <f t="shared" si="227"/>
        <v/>
      </c>
      <c r="CI297" s="4" t="str">
        <f t="shared" si="227"/>
        <v/>
      </c>
      <c r="CJ297" s="4" t="str">
        <f t="shared" si="227"/>
        <v/>
      </c>
      <c r="CK297" s="4" t="str">
        <f t="shared" si="227"/>
        <v/>
      </c>
      <c r="CL297" s="4" t="str">
        <f t="shared" si="227"/>
        <v/>
      </c>
      <c r="CM297" s="4" t="str">
        <f t="shared" si="227"/>
        <v/>
      </c>
      <c r="CN297" s="4" t="str">
        <f t="shared" si="227"/>
        <v/>
      </c>
      <c r="CO297" s="4" t="str">
        <f t="shared" si="227"/>
        <v/>
      </c>
      <c r="CP297" s="4" t="str">
        <f t="shared" si="227"/>
        <v/>
      </c>
      <c r="CQ297" s="4" t="str">
        <f t="shared" si="227"/>
        <v/>
      </c>
      <c r="CR297" s="4" t="str">
        <f t="shared" si="227"/>
        <v/>
      </c>
      <c r="CS297" s="4" t="str">
        <f t="shared" si="227"/>
        <v/>
      </c>
      <c r="CT297" s="4" t="str">
        <f t="shared" si="227"/>
        <v/>
      </c>
      <c r="CU297" s="4" t="str">
        <f t="shared" si="227"/>
        <v/>
      </c>
      <c r="CV297" s="4" t="str">
        <f t="shared" si="227"/>
        <v/>
      </c>
      <c r="CW297" s="4" t="str">
        <f t="shared" si="211"/>
        <v/>
      </c>
      <c r="CX297" s="4" t="str">
        <f t="shared" si="211"/>
        <v/>
      </c>
      <c r="CY297" s="4" t="str">
        <f t="shared" si="211"/>
        <v/>
      </c>
      <c r="CZ297" s="4" t="str">
        <f t="shared" si="211"/>
        <v/>
      </c>
      <c r="DA297" s="4" t="str">
        <f t="shared" si="211"/>
        <v/>
      </c>
      <c r="DB297" s="4" t="str">
        <f t="shared" si="211"/>
        <v/>
      </c>
      <c r="DC297" s="4" t="str">
        <f t="shared" si="211"/>
        <v/>
      </c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s="9" customFormat="1" ht="15" hidden="1" customHeight="1">
      <c r="A298" s="28">
        <v>201067</v>
      </c>
      <c r="B298" s="77" t="s">
        <v>255</v>
      </c>
      <c r="C298" s="29"/>
      <c r="D298" s="5"/>
      <c r="E298" s="22">
        <v>4.8</v>
      </c>
      <c r="F298" s="23">
        <f t="shared" si="224"/>
        <v>0</v>
      </c>
      <c r="G298" s="43"/>
      <c r="H298" s="23">
        <f t="shared" si="222"/>
        <v>0</v>
      </c>
      <c r="I298" s="23">
        <f t="shared" si="223"/>
        <v>0</v>
      </c>
      <c r="J298" s="23">
        <f t="shared" si="217"/>
        <v>0</v>
      </c>
      <c r="K298" s="23" t="str">
        <f t="shared" si="218"/>
        <v>0</v>
      </c>
      <c r="L298" s="23" t="str">
        <f t="shared" si="219"/>
        <v>0</v>
      </c>
      <c r="M298" s="3">
        <v>0.2</v>
      </c>
      <c r="N298" s="23">
        <f t="shared" si="220"/>
        <v>0</v>
      </c>
      <c r="O298" s="23">
        <f t="shared" si="221"/>
        <v>0.2</v>
      </c>
      <c r="P298" s="23" t="str">
        <f t="shared" si="225"/>
        <v/>
      </c>
      <c r="Q298" s="2">
        <v>0.1</v>
      </c>
      <c r="R298" s="6">
        <f t="shared" si="226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29"/>
        <v/>
      </c>
      <c r="BQ298" s="4" t="str">
        <f t="shared" si="229"/>
        <v/>
      </c>
      <c r="BR298" s="4" t="str">
        <f t="shared" si="229"/>
        <v/>
      </c>
      <c r="BS298" s="4">
        <f t="shared" si="229"/>
        <v>0</v>
      </c>
      <c r="BT298" s="4" t="str">
        <f t="shared" si="229"/>
        <v/>
      </c>
      <c r="BU298" s="4">
        <f t="shared" si="229"/>
        <v>0</v>
      </c>
      <c r="BV298" s="4" t="str">
        <f t="shared" si="229"/>
        <v/>
      </c>
      <c r="BW298" s="4">
        <f t="shared" si="229"/>
        <v>0</v>
      </c>
      <c r="BX298" s="4" t="str">
        <f t="shared" si="229"/>
        <v/>
      </c>
      <c r="BY298" s="4" t="str">
        <f t="shared" si="229"/>
        <v/>
      </c>
      <c r="BZ298" s="4" t="str">
        <f t="shared" si="229"/>
        <v/>
      </c>
      <c r="CA298" s="4" t="str">
        <f t="shared" si="229"/>
        <v/>
      </c>
      <c r="CB298" s="4" t="str">
        <f t="shared" si="229"/>
        <v/>
      </c>
      <c r="CC298" s="4" t="str">
        <f t="shared" si="228"/>
        <v/>
      </c>
      <c r="CD298" s="4" t="str">
        <f t="shared" si="228"/>
        <v/>
      </c>
      <c r="CE298" s="4" t="str">
        <f t="shared" si="228"/>
        <v/>
      </c>
      <c r="CF298" s="4" t="str">
        <f t="shared" si="228"/>
        <v/>
      </c>
      <c r="CG298" s="4" t="str">
        <f t="shared" si="227"/>
        <v/>
      </c>
      <c r="CH298" s="4" t="str">
        <f t="shared" si="227"/>
        <v/>
      </c>
      <c r="CI298" s="4" t="str">
        <f t="shared" si="227"/>
        <v/>
      </c>
      <c r="CJ298" s="4" t="str">
        <f t="shared" si="227"/>
        <v/>
      </c>
      <c r="CK298" s="4" t="str">
        <f t="shared" si="227"/>
        <v/>
      </c>
      <c r="CL298" s="4" t="str">
        <f t="shared" si="227"/>
        <v/>
      </c>
      <c r="CM298" s="4" t="str">
        <f t="shared" si="227"/>
        <v/>
      </c>
      <c r="CN298" s="4" t="str">
        <f t="shared" si="227"/>
        <v/>
      </c>
      <c r="CO298" s="4" t="str">
        <f t="shared" si="227"/>
        <v/>
      </c>
      <c r="CP298" s="4" t="str">
        <f t="shared" si="227"/>
        <v/>
      </c>
      <c r="CQ298" s="4" t="str">
        <f t="shared" si="227"/>
        <v/>
      </c>
      <c r="CR298" s="4" t="str">
        <f t="shared" si="227"/>
        <v/>
      </c>
      <c r="CS298" s="4" t="str">
        <f t="shared" si="227"/>
        <v/>
      </c>
      <c r="CT298" s="4" t="str">
        <f t="shared" si="227"/>
        <v/>
      </c>
      <c r="CU298" s="4" t="str">
        <f t="shared" si="227"/>
        <v/>
      </c>
      <c r="CV298" s="4" t="str">
        <f t="shared" si="227"/>
        <v/>
      </c>
      <c r="CW298" s="4" t="str">
        <f t="shared" si="211"/>
        <v/>
      </c>
      <c r="CX298" s="4" t="str">
        <f t="shared" si="211"/>
        <v/>
      </c>
      <c r="CY298" s="4" t="str">
        <f t="shared" si="211"/>
        <v/>
      </c>
      <c r="CZ298" s="4" t="str">
        <f t="shared" si="211"/>
        <v/>
      </c>
      <c r="DA298" s="4" t="str">
        <f t="shared" si="211"/>
        <v/>
      </c>
      <c r="DB298" s="4" t="str">
        <f t="shared" si="211"/>
        <v/>
      </c>
      <c r="DC298" s="4" t="str">
        <f t="shared" si="211"/>
        <v/>
      </c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Z298"/>
      <c r="EA298" s="1"/>
      <c r="EB298" s="1"/>
      <c r="EC298" s="1"/>
      <c r="ED298" s="1"/>
      <c r="EE298" s="1"/>
      <c r="EF298" s="1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s="9" customFormat="1" ht="15" customHeight="1">
      <c r="A299" s="31" t="s">
        <v>17</v>
      </c>
      <c r="B299" s="31"/>
      <c r="C299" s="32"/>
      <c r="D299" s="44">
        <f>SUM(D155:D298)</f>
        <v>5158</v>
      </c>
      <c r="E299" s="43"/>
      <c r="F299" s="44">
        <f>SUM(F155:F298)</f>
        <v>34252.720000000001</v>
      </c>
      <c r="G299" s="44">
        <f>SUM(G155:G298)</f>
        <v>38852.579999999994</v>
      </c>
      <c r="H299" s="44">
        <f>SUM(H155:H298)</f>
        <v>149</v>
      </c>
      <c r="I299" s="44">
        <f>SUM(I155:I298)</f>
        <v>0</v>
      </c>
      <c r="J299" s="44">
        <f>SUM(J155:J298)</f>
        <v>34401.72</v>
      </c>
      <c r="K299" s="44">
        <f>IF(ISERROR(H299/J299*100),"0",(H299/J299*100))</f>
        <v>0.43311787898977139</v>
      </c>
      <c r="L299" s="44">
        <f>IF(ISERROR(I299/G299*100),"0",(I299/G299*100))</f>
        <v>0</v>
      </c>
      <c r="M299" s="45">
        <f>IF(ISERROR(N299/J299*100),"",(N299/J299*100))</f>
        <v>0.56376500942394736</v>
      </c>
      <c r="N299" s="44">
        <f>SUM(N155:N298)</f>
        <v>193.94486000000001</v>
      </c>
      <c r="O299" s="44">
        <f>IF(ISERROR(M299-K299-L299),"0",(M299-K299-L299))</f>
        <v>0.13064713043417597</v>
      </c>
      <c r="P299" s="44">
        <f>(S299+T299+U299+V299+W299+X299+Y299+Z299+AA299)/J299*1000</f>
        <v>0.23254651220927325</v>
      </c>
      <c r="Q299" s="46">
        <f>IF(ISERROR(R299/J299*1000),"",(R299/J299*1000))</f>
        <v>0.3269580707011161</v>
      </c>
      <c r="R299" s="44">
        <f t="shared" ref="R299:AW299" si="230">SUM(R155:R298)</f>
        <v>11.247920000000001</v>
      </c>
      <c r="S299" s="44">
        <f t="shared" si="230"/>
        <v>5</v>
      </c>
      <c r="T299" s="44">
        <f t="shared" si="230"/>
        <v>0</v>
      </c>
      <c r="U299" s="44">
        <f t="shared" si="230"/>
        <v>1</v>
      </c>
      <c r="V299" s="44">
        <f t="shared" si="230"/>
        <v>1</v>
      </c>
      <c r="W299" s="44">
        <f t="shared" si="230"/>
        <v>1</v>
      </c>
      <c r="X299" s="44">
        <f t="shared" si="230"/>
        <v>0</v>
      </c>
      <c r="Y299" s="44">
        <f t="shared" si="230"/>
        <v>0</v>
      </c>
      <c r="Z299" s="44">
        <f t="shared" si="230"/>
        <v>0</v>
      </c>
      <c r="AA299" s="44">
        <f t="shared" si="230"/>
        <v>0</v>
      </c>
      <c r="AB299" s="44">
        <f t="shared" si="230"/>
        <v>13</v>
      </c>
      <c r="AC299" s="44">
        <f t="shared" si="230"/>
        <v>62.2</v>
      </c>
      <c r="AD299" s="44">
        <f t="shared" si="230"/>
        <v>0</v>
      </c>
      <c r="AE299" s="44">
        <f t="shared" si="230"/>
        <v>0</v>
      </c>
      <c r="AF299" s="44">
        <f t="shared" si="230"/>
        <v>6</v>
      </c>
      <c r="AG299" s="44">
        <f t="shared" si="230"/>
        <v>0</v>
      </c>
      <c r="AH299" s="44">
        <f t="shared" si="230"/>
        <v>0</v>
      </c>
      <c r="AI299" s="44">
        <f t="shared" si="230"/>
        <v>0</v>
      </c>
      <c r="AJ299" s="44">
        <f t="shared" si="230"/>
        <v>64</v>
      </c>
      <c r="AK299" s="44">
        <f t="shared" si="230"/>
        <v>0</v>
      </c>
      <c r="AL299" s="44">
        <f t="shared" si="230"/>
        <v>0</v>
      </c>
      <c r="AM299" s="44">
        <f t="shared" si="230"/>
        <v>3.8</v>
      </c>
      <c r="AN299" s="44">
        <f t="shared" si="230"/>
        <v>0</v>
      </c>
      <c r="AO299" s="44">
        <f t="shared" si="230"/>
        <v>0</v>
      </c>
      <c r="AP299" s="44">
        <f t="shared" si="230"/>
        <v>0</v>
      </c>
      <c r="AQ299" s="44">
        <f t="shared" si="230"/>
        <v>0</v>
      </c>
      <c r="AR299" s="44">
        <f t="shared" si="230"/>
        <v>0</v>
      </c>
      <c r="AS299" s="44">
        <f t="shared" si="230"/>
        <v>0</v>
      </c>
      <c r="AT299" s="44">
        <f t="shared" si="230"/>
        <v>0</v>
      </c>
      <c r="AU299" s="44">
        <f t="shared" si="230"/>
        <v>0</v>
      </c>
      <c r="AV299" s="44">
        <f t="shared" si="230"/>
        <v>0</v>
      </c>
      <c r="AW299" s="44">
        <f t="shared" si="230"/>
        <v>0</v>
      </c>
      <c r="AX299" s="44">
        <f t="shared" ref="AX299:BO299" si="231">SUM(AX155:AX298)</f>
        <v>0</v>
      </c>
      <c r="AY299" s="44">
        <f t="shared" si="231"/>
        <v>0</v>
      </c>
      <c r="AZ299" s="44">
        <f t="shared" si="231"/>
        <v>0</v>
      </c>
      <c r="BA299" s="44">
        <f t="shared" si="231"/>
        <v>0</v>
      </c>
      <c r="BB299" s="44">
        <f t="shared" si="231"/>
        <v>0</v>
      </c>
      <c r="BC299" s="44">
        <f t="shared" si="231"/>
        <v>0</v>
      </c>
      <c r="BD299" s="44">
        <f t="shared" si="231"/>
        <v>0</v>
      </c>
      <c r="BE299" s="44">
        <f t="shared" si="231"/>
        <v>0</v>
      </c>
      <c r="BF299" s="44">
        <f t="shared" si="231"/>
        <v>0</v>
      </c>
      <c r="BG299" s="44">
        <f t="shared" si="231"/>
        <v>0</v>
      </c>
      <c r="BH299" s="44">
        <f t="shared" si="231"/>
        <v>0</v>
      </c>
      <c r="BI299" s="44">
        <f t="shared" si="231"/>
        <v>0</v>
      </c>
      <c r="BJ299" s="44">
        <f t="shared" si="231"/>
        <v>0</v>
      </c>
      <c r="BK299" s="44">
        <f t="shared" si="231"/>
        <v>0</v>
      </c>
      <c r="BL299" s="44">
        <f t="shared" si="231"/>
        <v>0</v>
      </c>
      <c r="BM299" s="44">
        <f t="shared" si="231"/>
        <v>0</v>
      </c>
      <c r="BN299" s="44">
        <f t="shared" si="231"/>
        <v>0</v>
      </c>
      <c r="BO299" s="44">
        <f t="shared" si="231"/>
        <v>0</v>
      </c>
      <c r="BP299" s="47">
        <f>IF(ISERROR(AB299/$J$299*100),"",(AB299/$J$299*100))</f>
        <v>3.7788808234006897E-2</v>
      </c>
      <c r="BQ299" s="47">
        <f>IF(ISERROR(AC299/$J$299*100),"",(AC299/$J$299*100))</f>
        <v>0.18080491324270997</v>
      </c>
      <c r="BR299" s="47">
        <f>IF(ISERROR(AD299/$J$299*100),"",(AD299/$J$299*100))</f>
        <v>0</v>
      </c>
      <c r="BS299" s="47">
        <f t="shared" ref="BS299:DC299" si="232">IF(ISERROR(AE299/$J$299*100),"",(AE299/$J$299*100))</f>
        <v>0</v>
      </c>
      <c r="BT299" s="47">
        <f t="shared" si="232"/>
        <v>1.7440988415695493E-2</v>
      </c>
      <c r="BU299" s="47">
        <f t="shared" si="232"/>
        <v>0</v>
      </c>
      <c r="BV299" s="47">
        <f t="shared" si="232"/>
        <v>0</v>
      </c>
      <c r="BW299" s="47">
        <f t="shared" si="232"/>
        <v>0</v>
      </c>
      <c r="BX299" s="47">
        <f t="shared" si="232"/>
        <v>0.18603720976741858</v>
      </c>
      <c r="BY299" s="47">
        <f t="shared" si="232"/>
        <v>0</v>
      </c>
      <c r="BZ299" s="47">
        <f t="shared" si="232"/>
        <v>0</v>
      </c>
      <c r="CA299" s="47">
        <f t="shared" si="232"/>
        <v>1.1045959329940479E-2</v>
      </c>
      <c r="CB299" s="47">
        <f t="shared" si="232"/>
        <v>0</v>
      </c>
      <c r="CC299" s="47">
        <f t="shared" si="232"/>
        <v>0</v>
      </c>
      <c r="CD299" s="47">
        <f t="shared" si="232"/>
        <v>0</v>
      </c>
      <c r="CE299" s="47">
        <f t="shared" si="232"/>
        <v>0</v>
      </c>
      <c r="CF299" s="47">
        <f t="shared" si="232"/>
        <v>0</v>
      </c>
      <c r="CG299" s="47">
        <f t="shared" si="232"/>
        <v>0</v>
      </c>
      <c r="CH299" s="47">
        <f t="shared" si="232"/>
        <v>0</v>
      </c>
      <c r="CI299" s="47">
        <f t="shared" si="232"/>
        <v>0</v>
      </c>
      <c r="CJ299" s="47">
        <f t="shared" si="232"/>
        <v>0</v>
      </c>
      <c r="CK299" s="47">
        <f t="shared" si="232"/>
        <v>0</v>
      </c>
      <c r="CL299" s="47">
        <f t="shared" si="232"/>
        <v>0</v>
      </c>
      <c r="CM299" s="47">
        <f t="shared" si="232"/>
        <v>0</v>
      </c>
      <c r="CN299" s="47">
        <f t="shared" si="232"/>
        <v>0</v>
      </c>
      <c r="CO299" s="47">
        <f t="shared" si="232"/>
        <v>0</v>
      </c>
      <c r="CP299" s="47">
        <f t="shared" si="232"/>
        <v>0</v>
      </c>
      <c r="CQ299" s="47">
        <f t="shared" si="232"/>
        <v>0</v>
      </c>
      <c r="CR299" s="47">
        <f t="shared" si="232"/>
        <v>0</v>
      </c>
      <c r="CS299" s="47">
        <f t="shared" si="232"/>
        <v>0</v>
      </c>
      <c r="CT299" s="47">
        <f t="shared" si="232"/>
        <v>0</v>
      </c>
      <c r="CU299" s="47">
        <f t="shared" si="232"/>
        <v>0</v>
      </c>
      <c r="CV299" s="47">
        <f t="shared" si="232"/>
        <v>0</v>
      </c>
      <c r="CW299" s="47">
        <f t="shared" si="232"/>
        <v>0</v>
      </c>
      <c r="CX299" s="47">
        <f t="shared" si="232"/>
        <v>0</v>
      </c>
      <c r="CY299" s="47">
        <f t="shared" si="232"/>
        <v>0</v>
      </c>
      <c r="CZ299" s="47">
        <f t="shared" si="232"/>
        <v>0</v>
      </c>
      <c r="DA299" s="47">
        <f t="shared" si="232"/>
        <v>0</v>
      </c>
      <c r="DB299" s="47">
        <f t="shared" si="232"/>
        <v>0</v>
      </c>
      <c r="DC299" s="47">
        <f t="shared" si="232"/>
        <v>0</v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1"/>
      <c r="DX299" s="1"/>
      <c r="DY299" s="1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</sheetData>
  <mergeCells count="193">
    <mergeCell ref="B51:B52"/>
    <mergeCell ref="DF51:DF52"/>
    <mergeCell ref="B56:B57"/>
    <mergeCell ref="DF56:DF57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69:B72"/>
    <mergeCell ref="DF69:DF72"/>
    <mergeCell ref="B73:B76"/>
    <mergeCell ref="DF73:DF76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B26:B29"/>
    <mergeCell ref="DF26:DF29"/>
    <mergeCell ref="B79:B80"/>
    <mergeCell ref="DF79:DF80"/>
    <mergeCell ref="B81:B83"/>
    <mergeCell ref="DF81:DF83"/>
    <mergeCell ref="B84:B87"/>
    <mergeCell ref="DF84:DF87"/>
    <mergeCell ref="B88:B95"/>
    <mergeCell ref="DF88:DF95"/>
    <mergeCell ref="B96:B99"/>
    <mergeCell ref="DF96:DF99"/>
    <mergeCell ref="DF132:DF135"/>
    <mergeCell ref="B100:B103"/>
    <mergeCell ref="DF100:DF103"/>
    <mergeCell ref="B104:B107"/>
    <mergeCell ref="DF104:DF107"/>
    <mergeCell ref="B108:B109"/>
    <mergeCell ref="DF108:DF109"/>
    <mergeCell ref="B110:B112"/>
    <mergeCell ref="DF110:DF112"/>
    <mergeCell ref="B113:B115"/>
    <mergeCell ref="DF113:DF115"/>
    <mergeCell ref="B239:B246"/>
    <mergeCell ref="B196:B197"/>
    <mergeCell ref="B192:B193"/>
    <mergeCell ref="B194:B195"/>
    <mergeCell ref="B198:B199"/>
    <mergeCell ref="B200:B201"/>
    <mergeCell ref="A152:D152"/>
    <mergeCell ref="A153:A154"/>
    <mergeCell ref="B153:B154"/>
    <mergeCell ref="C153:C154"/>
    <mergeCell ref="D153:D154"/>
    <mergeCell ref="B181:B184"/>
    <mergeCell ref="B185:B186"/>
    <mergeCell ref="B188:B191"/>
    <mergeCell ref="K153:K154"/>
    <mergeCell ref="L153:L154"/>
    <mergeCell ref="M153:M154"/>
    <mergeCell ref="B53:B54"/>
    <mergeCell ref="DF53:DF54"/>
    <mergeCell ref="B58:B59"/>
    <mergeCell ref="DF58:DF59"/>
    <mergeCell ref="B60:B63"/>
    <mergeCell ref="DF60:DF63"/>
    <mergeCell ref="B64:B65"/>
    <mergeCell ref="DF64:DF65"/>
    <mergeCell ref="B66:B68"/>
    <mergeCell ref="DF66:DF68"/>
    <mergeCell ref="B116:B118"/>
    <mergeCell ref="DF116:DF118"/>
    <mergeCell ref="B119:B122"/>
    <mergeCell ref="DF119:DF122"/>
    <mergeCell ref="B123:B126"/>
    <mergeCell ref="DF123:DF126"/>
    <mergeCell ref="B127:B129"/>
    <mergeCell ref="DF127:DF129"/>
    <mergeCell ref="B130:B131"/>
    <mergeCell ref="DF130:DF131"/>
    <mergeCell ref="B132:B135"/>
    <mergeCell ref="CP153:DC153"/>
    <mergeCell ref="B155:B159"/>
    <mergeCell ref="EB159:EC159"/>
    <mergeCell ref="B160:B162"/>
    <mergeCell ref="B163:B166"/>
    <mergeCell ref="B167:B169"/>
    <mergeCell ref="B170:B173"/>
    <mergeCell ref="B175:B176"/>
    <mergeCell ref="B177:B180"/>
    <mergeCell ref="N153:N154"/>
    <mergeCell ref="O153:O154"/>
    <mergeCell ref="P153:P154"/>
    <mergeCell ref="Q153:Q154"/>
    <mergeCell ref="R153:R154"/>
    <mergeCell ref="S153:AA153"/>
    <mergeCell ref="AB153:BA153"/>
    <mergeCell ref="BB153:BO153"/>
    <mergeCell ref="BP153:CO153"/>
    <mergeCell ref="E153:E154"/>
    <mergeCell ref="F153:F154"/>
    <mergeCell ref="G153:G154"/>
    <mergeCell ref="H153:H154"/>
    <mergeCell ref="I153:I154"/>
    <mergeCell ref="J153:J154"/>
    <mergeCell ref="B283:B286"/>
    <mergeCell ref="B202:B203"/>
    <mergeCell ref="B204:B205"/>
    <mergeCell ref="B207:B208"/>
    <mergeCell ref="B209:B210"/>
    <mergeCell ref="B211:B214"/>
    <mergeCell ref="B215:B216"/>
    <mergeCell ref="B217:B219"/>
    <mergeCell ref="B224:B227"/>
    <mergeCell ref="B230:B231"/>
    <mergeCell ref="B247:B250"/>
    <mergeCell ref="B251:B254"/>
    <mergeCell ref="B270:B273"/>
    <mergeCell ref="B255:B258"/>
    <mergeCell ref="B259:B260"/>
    <mergeCell ref="B261:B263"/>
    <mergeCell ref="B264:B266"/>
    <mergeCell ref="B267:B269"/>
    <mergeCell ref="B274:B277"/>
    <mergeCell ref="B278:B280"/>
    <mergeCell ref="B281:B282"/>
    <mergeCell ref="B220:B223"/>
    <mergeCell ref="B232:B234"/>
    <mergeCell ref="B235:B238"/>
  </mergeCells>
  <phoneticPr fontId="1" type="noConversion"/>
  <conditionalFormatting sqref="E154:G157 E2:G2 DI2:DK2">
    <cfRule type="cellIs" dxfId="193" priority="194" stopIfTrue="1" operator="equal">
      <formula>0</formula>
    </cfRule>
  </conditionalFormatting>
  <conditionalFormatting sqref="S6:BO151 S161:BO306 DW4:FS151">
    <cfRule type="cellIs" dxfId="192" priority="193" operator="greaterThan">
      <formula>0</formula>
    </cfRule>
  </conditionalFormatting>
  <conditionalFormatting sqref="E154:G157 E2:G2 DI2:DK2">
    <cfRule type="cellIs" dxfId="191" priority="192" stopIfTrue="1" operator="equal">
      <formula>0</formula>
    </cfRule>
  </conditionalFormatting>
  <conditionalFormatting sqref="S6:BO151 S161:BO306 DW4:FS151">
    <cfRule type="cellIs" dxfId="190" priority="191" operator="greaterThan">
      <formula>0</formula>
    </cfRule>
  </conditionalFormatting>
  <conditionalFormatting sqref="E154:G157 E2:G2 DI2:DK2">
    <cfRule type="cellIs" dxfId="189" priority="190" stopIfTrue="1" operator="equal">
      <formula>0</formula>
    </cfRule>
  </conditionalFormatting>
  <conditionalFormatting sqref="S6:BO151 S161:BO306 DW4:FS151">
    <cfRule type="cellIs" dxfId="188" priority="189" operator="greaterThan">
      <formula>0</formula>
    </cfRule>
  </conditionalFormatting>
  <conditionalFormatting sqref="E154:G157 E2:G2 DI2:DK2">
    <cfRule type="cellIs" dxfId="187" priority="188" stopIfTrue="1" operator="equal">
      <formula>0</formula>
    </cfRule>
  </conditionalFormatting>
  <conditionalFormatting sqref="S6:BO151 S161:BO306 DW4:FS151">
    <cfRule type="cellIs" dxfId="186" priority="187" operator="greaterThan">
      <formula>0</formula>
    </cfRule>
  </conditionalFormatting>
  <conditionalFormatting sqref="E154:G157 E2:G2 DI2:DK2">
    <cfRule type="cellIs" dxfId="185" priority="186" stopIfTrue="1" operator="equal">
      <formula>0</formula>
    </cfRule>
  </conditionalFormatting>
  <conditionalFormatting sqref="S6:BO151 S161:BO306 DW4:FS151">
    <cfRule type="cellIs" dxfId="184" priority="185" operator="greaterThan">
      <formula>0</formula>
    </cfRule>
  </conditionalFormatting>
  <conditionalFormatting sqref="E154:G157 E2:G2 DI2:DK2">
    <cfRule type="cellIs" dxfId="183" priority="184" stopIfTrue="1" operator="equal">
      <formula>0</formula>
    </cfRule>
  </conditionalFormatting>
  <conditionalFormatting sqref="S6:BO151 S161:BO306 DW4:FS151">
    <cfRule type="cellIs" dxfId="182" priority="183" operator="greaterThan">
      <formula>0</formula>
    </cfRule>
  </conditionalFormatting>
  <conditionalFormatting sqref="E154:G157 E2:G2 DI2:DK2">
    <cfRule type="cellIs" dxfId="181" priority="182" stopIfTrue="1" operator="equal">
      <formula>0</formula>
    </cfRule>
  </conditionalFormatting>
  <conditionalFormatting sqref="S6:BO151 S161:BO306 DW4:FS151">
    <cfRule type="cellIs" dxfId="180" priority="181" operator="greaterThan">
      <formula>0</formula>
    </cfRule>
  </conditionalFormatting>
  <conditionalFormatting sqref="E154:G157 E2:G2 DI2:DK2">
    <cfRule type="cellIs" dxfId="179" priority="180" stopIfTrue="1" operator="equal">
      <formula>0</formula>
    </cfRule>
  </conditionalFormatting>
  <conditionalFormatting sqref="S6:BO151 S161:BO306 DW4:FS151">
    <cfRule type="cellIs" dxfId="178" priority="179" operator="greaterThan">
      <formula>0</formula>
    </cfRule>
  </conditionalFormatting>
  <conditionalFormatting sqref="E154:G157 E2:G2 DI2:DK2">
    <cfRule type="cellIs" dxfId="177" priority="178" stopIfTrue="1" operator="equal">
      <formula>0</formula>
    </cfRule>
  </conditionalFormatting>
  <conditionalFormatting sqref="S6:BO151 S161:BO306 DW4:FS151">
    <cfRule type="cellIs" dxfId="176" priority="177" operator="greaterThan">
      <formula>0</formula>
    </cfRule>
  </conditionalFormatting>
  <conditionalFormatting sqref="E154:G157 E2:G2 DI2:DK2">
    <cfRule type="cellIs" dxfId="175" priority="176" stopIfTrue="1" operator="equal">
      <formula>0</formula>
    </cfRule>
  </conditionalFormatting>
  <conditionalFormatting sqref="S6:BO151 S161:BO306 DW4:FS151">
    <cfRule type="cellIs" dxfId="174" priority="175" operator="greaterThan">
      <formula>0</formula>
    </cfRule>
  </conditionalFormatting>
  <conditionalFormatting sqref="E154:G157 E2:G2 DI2:DK2">
    <cfRule type="cellIs" dxfId="173" priority="174" stopIfTrue="1" operator="equal">
      <formula>0</formula>
    </cfRule>
  </conditionalFormatting>
  <conditionalFormatting sqref="S6:BO151 S161:BO306 DW4:FS151">
    <cfRule type="cellIs" dxfId="172" priority="173" operator="greaterThan">
      <formula>0</formula>
    </cfRule>
  </conditionalFormatting>
  <conditionalFormatting sqref="E154:G157 E2:G2 DI2:DK2">
    <cfRule type="cellIs" dxfId="171" priority="172" stopIfTrue="1" operator="equal">
      <formula>0</formula>
    </cfRule>
  </conditionalFormatting>
  <conditionalFormatting sqref="S6:BO151 S161:BO306 DW4:FS151">
    <cfRule type="cellIs" dxfId="170" priority="171" operator="greaterThan">
      <formula>0</formula>
    </cfRule>
  </conditionalFormatting>
  <conditionalFormatting sqref="E154:G157 E2:G2 DI2:DK2">
    <cfRule type="cellIs" dxfId="169" priority="170" stopIfTrue="1" operator="equal">
      <formula>0</formula>
    </cfRule>
  </conditionalFormatting>
  <conditionalFormatting sqref="S6:BO151 S161:BO306 DW4:FS151">
    <cfRule type="cellIs" dxfId="168" priority="169" operator="greaterThan">
      <formula>0</formula>
    </cfRule>
  </conditionalFormatting>
  <conditionalFormatting sqref="E154:G157 E2:G2 DI2:DK2">
    <cfRule type="cellIs" dxfId="167" priority="168" stopIfTrue="1" operator="equal">
      <formula>0</formula>
    </cfRule>
  </conditionalFormatting>
  <conditionalFormatting sqref="S6:BO151 S161:BO306 DW4:FS151">
    <cfRule type="cellIs" dxfId="166" priority="167" operator="greaterThan">
      <formula>0</formula>
    </cfRule>
  </conditionalFormatting>
  <conditionalFormatting sqref="E154:G157 E2:G2 DI2:DK2">
    <cfRule type="cellIs" dxfId="165" priority="166" stopIfTrue="1" operator="equal">
      <formula>0</formula>
    </cfRule>
  </conditionalFormatting>
  <conditionalFormatting sqref="S6:BO151 S161:BO306 DW4:FS151">
    <cfRule type="cellIs" dxfId="164" priority="165" operator="greaterThan">
      <formula>0</formula>
    </cfRule>
  </conditionalFormatting>
  <conditionalFormatting sqref="E154:G157 E2:G2 DI2:DK2">
    <cfRule type="cellIs" dxfId="163" priority="164" stopIfTrue="1" operator="equal">
      <formula>0</formula>
    </cfRule>
  </conditionalFormatting>
  <conditionalFormatting sqref="S6:BO151 S161:BO306 DW4:FS151">
    <cfRule type="cellIs" dxfId="162" priority="163" operator="greaterThan">
      <formula>0</formula>
    </cfRule>
  </conditionalFormatting>
  <conditionalFormatting sqref="E154:G157 E2:G2 DI2:DK2">
    <cfRule type="cellIs" dxfId="161" priority="162" stopIfTrue="1" operator="equal">
      <formula>0</formula>
    </cfRule>
  </conditionalFormatting>
  <conditionalFormatting sqref="S6:BO151 S161:BO306 DW4:FS151">
    <cfRule type="cellIs" dxfId="160" priority="161" operator="greaterThan">
      <formula>0</formula>
    </cfRule>
  </conditionalFormatting>
  <conditionalFormatting sqref="E154:G157 E2:G2 DI2:DK2">
    <cfRule type="cellIs" dxfId="159" priority="160" stopIfTrue="1" operator="equal">
      <formula>0</formula>
    </cfRule>
  </conditionalFormatting>
  <conditionalFormatting sqref="S6:BO151 S161:BO306 DW4:FS151">
    <cfRule type="cellIs" dxfId="158" priority="159" operator="greaterThan">
      <formula>0</formula>
    </cfRule>
  </conditionalFormatting>
  <conditionalFormatting sqref="E154:G157 E2:G2 DI2:DK2">
    <cfRule type="cellIs" dxfId="157" priority="158" stopIfTrue="1" operator="equal">
      <formula>0</formula>
    </cfRule>
  </conditionalFormatting>
  <conditionalFormatting sqref="S6:BO151 S161:BO306 DW4:FS151">
    <cfRule type="cellIs" dxfId="156" priority="157" operator="greaterThan">
      <formula>0</formula>
    </cfRule>
  </conditionalFormatting>
  <conditionalFormatting sqref="E154:G157 E2:G2 DI2:DK2">
    <cfRule type="cellIs" dxfId="155" priority="156" stopIfTrue="1" operator="equal">
      <formula>0</formula>
    </cfRule>
  </conditionalFormatting>
  <conditionalFormatting sqref="S6:BO151 S161:BO306 DW4:FS151">
    <cfRule type="cellIs" dxfId="154" priority="155" operator="greaterThan">
      <formula>0</formula>
    </cfRule>
  </conditionalFormatting>
  <conditionalFormatting sqref="E154:G157 E2:G2 DI2:DK2">
    <cfRule type="cellIs" dxfId="153" priority="154" stopIfTrue="1" operator="equal">
      <formula>0</formula>
    </cfRule>
  </conditionalFormatting>
  <conditionalFormatting sqref="S6:BO151 S161:BO306 DW4:FS151">
    <cfRule type="cellIs" dxfId="152" priority="153" operator="greaterThan">
      <formula>0</formula>
    </cfRule>
  </conditionalFormatting>
  <conditionalFormatting sqref="E154:G157 E2:G2 DI2:DK2">
    <cfRule type="cellIs" dxfId="151" priority="152" stopIfTrue="1" operator="equal">
      <formula>0</formula>
    </cfRule>
  </conditionalFormatting>
  <conditionalFormatting sqref="S6:BO151 S161:BO306 DW4:FS151">
    <cfRule type="cellIs" dxfId="150" priority="151" operator="greaterThan">
      <formula>0</formula>
    </cfRule>
  </conditionalFormatting>
  <conditionalFormatting sqref="E154:G157 E2:G2 DI2:DK2">
    <cfRule type="cellIs" dxfId="149" priority="150" stopIfTrue="1" operator="equal">
      <formula>0</formula>
    </cfRule>
  </conditionalFormatting>
  <conditionalFormatting sqref="S6:BO151 S161:BO306 DW4:FS151">
    <cfRule type="cellIs" dxfId="148" priority="149" operator="greaterThan">
      <formula>0</formula>
    </cfRule>
  </conditionalFormatting>
  <conditionalFormatting sqref="E154:G157 E2:G2 DI2:DK2">
    <cfRule type="cellIs" dxfId="147" priority="148" stopIfTrue="1" operator="equal">
      <formula>0</formula>
    </cfRule>
  </conditionalFormatting>
  <conditionalFormatting sqref="S6:BO151 S161:BO306 DW4:FS151">
    <cfRule type="cellIs" dxfId="146" priority="147" operator="greaterThan">
      <formula>0</formula>
    </cfRule>
  </conditionalFormatting>
  <conditionalFormatting sqref="E154:G157 E2:G2 DI2:DK2">
    <cfRule type="cellIs" dxfId="145" priority="146" stopIfTrue="1" operator="equal">
      <formula>0</formula>
    </cfRule>
  </conditionalFormatting>
  <conditionalFormatting sqref="S6:BO151 S161:BO306 DW4:FS151">
    <cfRule type="cellIs" dxfId="144" priority="145" operator="greaterThan">
      <formula>0</formula>
    </cfRule>
  </conditionalFormatting>
  <conditionalFormatting sqref="E154:G157 E2:G2 DI2:DK2">
    <cfRule type="cellIs" dxfId="143" priority="144" stopIfTrue="1" operator="equal">
      <formula>0</formula>
    </cfRule>
  </conditionalFormatting>
  <conditionalFormatting sqref="S6:BO151 S161:BO306 DW4:FS151">
    <cfRule type="cellIs" dxfId="142" priority="143" operator="greaterThan">
      <formula>0</formula>
    </cfRule>
  </conditionalFormatting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48:G151 E2:G2 DI2:DK2">
    <cfRule type="cellIs" dxfId="45" priority="46" stopIfTrue="1" operator="equal">
      <formula>0</formula>
    </cfRule>
  </conditionalFormatting>
  <conditionalFormatting sqref="S153:BO294 S4:BO145 DW4:FS145">
    <cfRule type="cellIs" dxfId="44" priority="45" operator="greaterThan">
      <formula>0</formula>
    </cfRule>
  </conditionalFormatting>
  <conditionalFormatting sqref="E148:G151 E2:G2 DI2:DK2">
    <cfRule type="cellIs" dxfId="43" priority="44" stopIfTrue="1" operator="equal">
      <formula>0</formula>
    </cfRule>
  </conditionalFormatting>
  <conditionalFormatting sqref="S153:BO294 S4:BO145 DW4:FS145">
    <cfRule type="cellIs" dxfId="42" priority="43" operator="greaterThan">
      <formula>0</formula>
    </cfRule>
  </conditionalFormatting>
  <conditionalFormatting sqref="E148:G151 E2:G2 DI2:DK2">
    <cfRule type="cellIs" dxfId="41" priority="42" stopIfTrue="1" operator="equal">
      <formula>0</formula>
    </cfRule>
  </conditionalFormatting>
  <conditionalFormatting sqref="S153:BO294 S4:BO145 DW4:FS145">
    <cfRule type="cellIs" dxfId="40" priority="41" operator="greaterThan">
      <formula>0</formula>
    </cfRule>
  </conditionalFormatting>
  <conditionalFormatting sqref="E148:G151 E2:G2 DI2:DK2">
    <cfRule type="cellIs" dxfId="39" priority="40" stopIfTrue="1" operator="equal">
      <formula>0</formula>
    </cfRule>
  </conditionalFormatting>
  <conditionalFormatting sqref="S153:BO294 S4:BO145 DW4:FS145">
    <cfRule type="cellIs" dxfId="38" priority="39" operator="greaterThan">
      <formula>0</formula>
    </cfRule>
  </conditionalFormatting>
  <conditionalFormatting sqref="E148:G151 E2:G2 DI2:DK2">
    <cfRule type="cellIs" dxfId="37" priority="38" stopIfTrue="1" operator="equal">
      <formula>0</formula>
    </cfRule>
  </conditionalFormatting>
  <conditionalFormatting sqref="S153:BO294 S4:BO145 DW4:FS145">
    <cfRule type="cellIs" dxfId="36" priority="37" operator="greaterThan">
      <formula>0</formula>
    </cfRule>
  </conditionalFormatting>
  <conditionalFormatting sqref="E148:G151 E2:G2 DI2:DK2">
    <cfRule type="cellIs" dxfId="35" priority="36" stopIfTrue="1" operator="equal">
      <formula>0</formula>
    </cfRule>
  </conditionalFormatting>
  <conditionalFormatting sqref="S153:BO294 S4:BO145 DW4:FS145">
    <cfRule type="cellIs" dxfId="34" priority="35" operator="greaterThan">
      <formula>0</formula>
    </cfRule>
  </conditionalFormatting>
  <conditionalFormatting sqref="E148:G151 E2:G2 DI2:DK2">
    <cfRule type="cellIs" dxfId="33" priority="34" stopIfTrue="1" operator="equal">
      <formula>0</formula>
    </cfRule>
  </conditionalFormatting>
  <conditionalFormatting sqref="S153:BO294 S4:BO145 DW4:FS145">
    <cfRule type="cellIs" dxfId="32" priority="33" operator="greaterThan">
      <formula>0</formula>
    </cfRule>
  </conditionalFormatting>
  <conditionalFormatting sqref="E148:G151 E2:G2 DI2:DK2">
    <cfRule type="cellIs" dxfId="31" priority="32" stopIfTrue="1" operator="equal">
      <formula>0</formula>
    </cfRule>
  </conditionalFormatting>
  <conditionalFormatting sqref="S153:BO294 S4:BO145 DW4:FS145">
    <cfRule type="cellIs" dxfId="30" priority="31" operator="greaterThan">
      <formula>0</formula>
    </cfRule>
  </conditionalFormatting>
  <conditionalFormatting sqref="E148:G151 E2:G2 DI2:DK2">
    <cfRule type="cellIs" dxfId="29" priority="30" stopIfTrue="1" operator="equal">
      <formula>0</formula>
    </cfRule>
  </conditionalFormatting>
  <conditionalFormatting sqref="S153:BO294 S4:BO145 DW4:FS145">
    <cfRule type="cellIs" dxfId="28" priority="29" operator="greaterThan">
      <formula>0</formula>
    </cfRule>
  </conditionalFormatting>
  <conditionalFormatting sqref="E148:G151 E2:G2 DI2:DK2">
    <cfRule type="cellIs" dxfId="27" priority="28" stopIfTrue="1" operator="equal">
      <formula>0</formula>
    </cfRule>
  </conditionalFormatting>
  <conditionalFormatting sqref="S153:BO294 S4:BO145 DW4:FS145">
    <cfRule type="cellIs" dxfId="26" priority="27" operator="greaterThan">
      <formula>0</formula>
    </cfRule>
  </conditionalFormatting>
  <conditionalFormatting sqref="E148:G151 E2:G2 DI2:DK2">
    <cfRule type="cellIs" dxfId="25" priority="26" stopIfTrue="1" operator="equal">
      <formula>0</formula>
    </cfRule>
  </conditionalFormatting>
  <conditionalFormatting sqref="S153:BO294 S4:BO145 DW4:FS145">
    <cfRule type="cellIs" dxfId="24" priority="25" operator="greaterThan">
      <formula>0</formula>
    </cfRule>
  </conditionalFormatting>
  <conditionalFormatting sqref="E148:G151 E2:G2 DI2:DK2">
    <cfRule type="cellIs" dxfId="23" priority="24" stopIfTrue="1" operator="equal">
      <formula>0</formula>
    </cfRule>
  </conditionalFormatting>
  <conditionalFormatting sqref="S153:BO294 S4:BO145 DW4:FS145">
    <cfRule type="cellIs" dxfId="22" priority="23" operator="greaterThan">
      <formula>0</formula>
    </cfRule>
  </conditionalFormatting>
  <conditionalFormatting sqref="E148:G151 E2:G2 DI2:DK2">
    <cfRule type="cellIs" dxfId="21" priority="22" stopIfTrue="1" operator="equal">
      <formula>0</formula>
    </cfRule>
  </conditionalFormatting>
  <conditionalFormatting sqref="S153:BO294 S4:BO145 DW4:FS145">
    <cfRule type="cellIs" dxfId="20" priority="21" operator="greaterThan">
      <formula>0</formula>
    </cfRule>
  </conditionalFormatting>
  <conditionalFormatting sqref="E148:G151 E2:G2 DI2:DK2">
    <cfRule type="cellIs" dxfId="19" priority="20" stopIfTrue="1" operator="equal">
      <formula>0</formula>
    </cfRule>
  </conditionalFormatting>
  <conditionalFormatting sqref="S153:BO294 S4:BO145 DW4:FS145">
    <cfRule type="cellIs" dxfId="18" priority="19" operator="greaterThan">
      <formula>0</formula>
    </cfRule>
  </conditionalFormatting>
  <conditionalFormatting sqref="E148:G151 E2:G2 DI2:DK2">
    <cfRule type="cellIs" dxfId="17" priority="18" stopIfTrue="1" operator="equal">
      <formula>0</formula>
    </cfRule>
  </conditionalFormatting>
  <conditionalFormatting sqref="S153:BO294 S4:BO145 DW4:FS145">
    <cfRule type="cellIs" dxfId="16" priority="17" operator="greaterThan">
      <formula>0</formula>
    </cfRule>
  </conditionalFormatting>
  <conditionalFormatting sqref="E148:G151 E2:G2 DI2:DK2">
    <cfRule type="cellIs" dxfId="15" priority="16" stopIfTrue="1" operator="equal">
      <formula>0</formula>
    </cfRule>
  </conditionalFormatting>
  <conditionalFormatting sqref="S153:BO294 S4:BO145 DW4:FS145">
    <cfRule type="cellIs" dxfId="14" priority="15" operator="greaterThan">
      <formula>0</formula>
    </cfRule>
  </conditionalFormatting>
  <conditionalFormatting sqref="E148:G151 E2:G2 DI2:DK2">
    <cfRule type="cellIs" dxfId="13" priority="14" stopIfTrue="1" operator="equal">
      <formula>0</formula>
    </cfRule>
  </conditionalFormatting>
  <conditionalFormatting sqref="S153:BO294 S4:BO145 DW4:FS145">
    <cfRule type="cellIs" dxfId="12" priority="13" operator="greaterThan">
      <formula>0</formula>
    </cfRule>
  </conditionalFormatting>
  <conditionalFormatting sqref="E148:G151 E2:G2 DI2:DK2">
    <cfRule type="cellIs" dxfId="11" priority="12" stopIfTrue="1" operator="equal">
      <formula>0</formula>
    </cfRule>
  </conditionalFormatting>
  <conditionalFormatting sqref="S153:BO294 S4:BO145 DW4:FS145">
    <cfRule type="cellIs" dxfId="10" priority="11" operator="greaterThan">
      <formula>0</formula>
    </cfRule>
  </conditionalFormatting>
  <conditionalFormatting sqref="E148:G151 E2:G2 DI2:DK2">
    <cfRule type="cellIs" dxfId="9" priority="10" stopIfTrue="1" operator="equal">
      <formula>0</formula>
    </cfRule>
  </conditionalFormatting>
  <conditionalFormatting sqref="S153:BO294 S4:BO145 DW4:FS145">
    <cfRule type="cellIs" dxfId="8" priority="9" operator="greaterThan">
      <formula>0</formula>
    </cfRule>
  </conditionalFormatting>
  <conditionalFormatting sqref="E148:G151 E2:G2 DI2:DK2">
    <cfRule type="cellIs" dxfId="7" priority="8" stopIfTrue="1" operator="equal">
      <formula>0</formula>
    </cfRule>
  </conditionalFormatting>
  <conditionalFormatting sqref="S153:BO294 S4:BO145 DW4:FS145">
    <cfRule type="cellIs" dxfId="6" priority="7" operator="greaterThan">
      <formula>0</formula>
    </cfRule>
  </conditionalFormatting>
  <conditionalFormatting sqref="E148:G151 E2:G2 DI2:DK2">
    <cfRule type="cellIs" dxfId="5" priority="6" stopIfTrue="1" operator="equal">
      <formula>0</formula>
    </cfRule>
  </conditionalFormatting>
  <conditionalFormatting sqref="S153:BO294 S4:BO145 DW4:FS145">
    <cfRule type="cellIs" dxfId="4" priority="5" operator="greaterThan">
      <formula>0</formula>
    </cfRule>
  </conditionalFormatting>
  <conditionalFormatting sqref="E150:G153 E2:G2 DI2:DK2">
    <cfRule type="cellIs" dxfId="3" priority="4" stopIfTrue="1" operator="equal">
      <formula>0</formula>
    </cfRule>
  </conditionalFormatting>
  <conditionalFormatting sqref="S4:BO147 S155:BO298 DW4:FS147">
    <cfRule type="cellIs" dxfId="2" priority="3" operator="greaterThan">
      <formula>0</formula>
    </cfRule>
  </conditionalFormatting>
  <conditionalFormatting sqref="E150:G153 E2:G2 DI2:DK2">
    <cfRule type="cellIs" dxfId="1" priority="2" stopIfTrue="1" operator="equal">
      <formula>0</formula>
    </cfRule>
  </conditionalFormatting>
  <conditionalFormatting sqref="S4:BO147 S155:BO298 DW4:FS14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2017-06-08T03:51:52Z</dcterms:modified>
</cp:coreProperties>
</file>