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5" i="87"/>
  <c r="BN295"/>
  <c r="BM295"/>
  <c r="BL295"/>
  <c r="BK295"/>
  <c r="BJ295"/>
  <c r="BI295"/>
  <c r="BH295"/>
  <c r="BG295"/>
  <c r="BF295"/>
  <c r="BE295"/>
  <c r="BD295"/>
  <c r="BC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D295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BB257"/>
  <c r="CP257" s="1"/>
  <c r="I257"/>
  <c r="L257" s="1"/>
  <c r="BR257" s="1"/>
  <c r="H257"/>
  <c r="G257"/>
  <c r="F257"/>
  <c r="J257" s="1"/>
  <c r="DC256"/>
  <c r="DB256"/>
  <c r="DA256"/>
  <c r="CZ256"/>
  <c r="CY256"/>
  <c r="CX256"/>
  <c r="CW256"/>
  <c r="CV256"/>
  <c r="CU256"/>
  <c r="CT256"/>
  <c r="CS256"/>
  <c r="CR256"/>
  <c r="CQ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BB256"/>
  <c r="BB295" s="1"/>
  <c r="I256"/>
  <c r="L256" s="1"/>
  <c r="BR256" s="1"/>
  <c r="H256"/>
  <c r="G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G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G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G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G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G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G194"/>
  <c r="G295" s="1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L155" s="1"/>
  <c r="BR155" s="1"/>
  <c r="H155"/>
  <c r="F155"/>
  <c r="J155" s="1"/>
  <c r="DC154"/>
  <c r="DB154"/>
  <c r="DA154"/>
  <c r="CZ154"/>
  <c r="CY154"/>
  <c r="CX154"/>
  <c r="CW154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W154"/>
  <c r="BS154"/>
  <c r="I154"/>
  <c r="L154" s="1"/>
  <c r="BR154" s="1"/>
  <c r="H154"/>
  <c r="F154"/>
  <c r="J154" s="1"/>
  <c r="DC153"/>
  <c r="DB153"/>
  <c r="DA153"/>
  <c r="CZ153"/>
  <c r="CY153"/>
  <c r="CX153"/>
  <c r="CW153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W153"/>
  <c r="BS153"/>
  <c r="I153"/>
  <c r="I295" s="1"/>
  <c r="L295" s="1"/>
  <c r="H153"/>
  <c r="H295" s="1"/>
  <c r="F153"/>
  <c r="F295" s="1"/>
  <c r="BO146"/>
  <c r="BN146"/>
  <c r="BM146"/>
  <c r="BL146"/>
  <c r="BK146"/>
  <c r="BJ146"/>
  <c r="BI146"/>
  <c r="BH146"/>
  <c r="BG146"/>
  <c r="BF146"/>
  <c r="BE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D146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HG129" s="1"/>
  <c r="FR129"/>
  <c r="HF129" s="1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GL122" s="1"/>
  <c r="EW122"/>
  <c r="GK122" s="1"/>
  <c r="EV122"/>
  <c r="GJ122" s="1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HG115" s="1"/>
  <c r="FR115"/>
  <c r="HF115" s="1"/>
  <c r="FQ115"/>
  <c r="HE115" s="1"/>
  <c r="FP115"/>
  <c r="HD115" s="1"/>
  <c r="FO115"/>
  <c r="HC115" s="1"/>
  <c r="FN115"/>
  <c r="HB115" s="1"/>
  <c r="FM115"/>
  <c r="HA115" s="1"/>
  <c r="FL115"/>
  <c r="GZ115" s="1"/>
  <c r="FK115"/>
  <c r="GY115" s="1"/>
  <c r="FJ115"/>
  <c r="GX115" s="1"/>
  <c r="FI115"/>
  <c r="GW115" s="1"/>
  <c r="FH115"/>
  <c r="GV115" s="1"/>
  <c r="FG115"/>
  <c r="GU115" s="1"/>
  <c r="FF115"/>
  <c r="GT115" s="1"/>
  <c r="FE115"/>
  <c r="GS115" s="1"/>
  <c r="FD115"/>
  <c r="GR115" s="1"/>
  <c r="FC115"/>
  <c r="GQ115" s="1"/>
  <c r="FB115"/>
  <c r="GP115" s="1"/>
  <c r="FA115"/>
  <c r="GO115" s="1"/>
  <c r="EZ115"/>
  <c r="GN115" s="1"/>
  <c r="EY115"/>
  <c r="GM115" s="1"/>
  <c r="EX115"/>
  <c r="GL115" s="1"/>
  <c r="EW115"/>
  <c r="GK115" s="1"/>
  <c r="EV115"/>
  <c r="GJ115" s="1"/>
  <c r="EU115"/>
  <c r="GI115" s="1"/>
  <c r="ET115"/>
  <c r="GH115" s="1"/>
  <c r="ES115"/>
  <c r="GG115" s="1"/>
  <c r="ER115"/>
  <c r="GF115" s="1"/>
  <c r="EQ115"/>
  <c r="GE115" s="1"/>
  <c r="EP115"/>
  <c r="GD115" s="1"/>
  <c r="EO115"/>
  <c r="GC115" s="1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P115" s="1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HG114" s="1"/>
  <c r="FR114"/>
  <c r="HF114" s="1"/>
  <c r="FQ114"/>
  <c r="HE114" s="1"/>
  <c r="FP114"/>
  <c r="HD114" s="1"/>
  <c r="FO114"/>
  <c r="HC114" s="1"/>
  <c r="FN114"/>
  <c r="HB114" s="1"/>
  <c r="FM114"/>
  <c r="HA114" s="1"/>
  <c r="FL114"/>
  <c r="GZ114" s="1"/>
  <c r="FK114"/>
  <c r="GY114" s="1"/>
  <c r="FJ114"/>
  <c r="GX114" s="1"/>
  <c r="FI114"/>
  <c r="GW114" s="1"/>
  <c r="FH114"/>
  <c r="GV114" s="1"/>
  <c r="FG114"/>
  <c r="GU114" s="1"/>
  <c r="FF114"/>
  <c r="GT114" s="1"/>
  <c r="FE114"/>
  <c r="GS114" s="1"/>
  <c r="FD114"/>
  <c r="GR114" s="1"/>
  <c r="FC114"/>
  <c r="GQ114" s="1"/>
  <c r="FB114"/>
  <c r="GP114" s="1"/>
  <c r="FA114"/>
  <c r="GO114" s="1"/>
  <c r="EZ114"/>
  <c r="GN114" s="1"/>
  <c r="EY114"/>
  <c r="GM114" s="1"/>
  <c r="EX114"/>
  <c r="GL114" s="1"/>
  <c r="EW114"/>
  <c r="GK114" s="1"/>
  <c r="EV114"/>
  <c r="GJ114" s="1"/>
  <c r="EU114"/>
  <c r="GI114" s="1"/>
  <c r="ET114"/>
  <c r="GH114" s="1"/>
  <c r="ES114"/>
  <c r="GG114" s="1"/>
  <c r="ER114"/>
  <c r="GF114" s="1"/>
  <c r="EQ114"/>
  <c r="GE114" s="1"/>
  <c r="EP114"/>
  <c r="GD114" s="1"/>
  <c r="EO114"/>
  <c r="GC114" s="1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P114" s="1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HG113" s="1"/>
  <c r="FR113"/>
  <c r="HF113" s="1"/>
  <c r="FQ113"/>
  <c r="HE113" s="1"/>
  <c r="FP113"/>
  <c r="HD113" s="1"/>
  <c r="FO113"/>
  <c r="HC113" s="1"/>
  <c r="FN113"/>
  <c r="HB113" s="1"/>
  <c r="FM113"/>
  <c r="HA113" s="1"/>
  <c r="FL113"/>
  <c r="GZ113" s="1"/>
  <c r="FK113"/>
  <c r="GY113" s="1"/>
  <c r="FJ113"/>
  <c r="GX113" s="1"/>
  <c r="FI113"/>
  <c r="GW113" s="1"/>
  <c r="FH113"/>
  <c r="GV113" s="1"/>
  <c r="FG113"/>
  <c r="GU113" s="1"/>
  <c r="FF113"/>
  <c r="GT113" s="1"/>
  <c r="FE113"/>
  <c r="GS113" s="1"/>
  <c r="FD113"/>
  <c r="GR113" s="1"/>
  <c r="FC113"/>
  <c r="GQ113" s="1"/>
  <c r="FB113"/>
  <c r="GP113" s="1"/>
  <c r="FA113"/>
  <c r="GO113" s="1"/>
  <c r="EZ113"/>
  <c r="GN113" s="1"/>
  <c r="EY113"/>
  <c r="GM113" s="1"/>
  <c r="EX113"/>
  <c r="GL113" s="1"/>
  <c r="EW113"/>
  <c r="GK113" s="1"/>
  <c r="EV113"/>
  <c r="GJ113" s="1"/>
  <c r="EU113"/>
  <c r="GI113" s="1"/>
  <c r="ET113"/>
  <c r="GH113" s="1"/>
  <c r="ES113"/>
  <c r="GG113" s="1"/>
  <c r="ER113"/>
  <c r="GF113" s="1"/>
  <c r="EQ113"/>
  <c r="GE113" s="1"/>
  <c r="EP113"/>
  <c r="GD113" s="1"/>
  <c r="EO113"/>
  <c r="GC113" s="1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P113" s="1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HG112" s="1"/>
  <c r="FR112"/>
  <c r="HF112" s="1"/>
  <c r="FQ112"/>
  <c r="HE112" s="1"/>
  <c r="FP112"/>
  <c r="HD112" s="1"/>
  <c r="FO112"/>
  <c r="HC112" s="1"/>
  <c r="FN112"/>
  <c r="HB112" s="1"/>
  <c r="FM112"/>
  <c r="HA112" s="1"/>
  <c r="FL112"/>
  <c r="GZ112" s="1"/>
  <c r="FK112"/>
  <c r="GY112" s="1"/>
  <c r="FJ112"/>
  <c r="GX112" s="1"/>
  <c r="FI112"/>
  <c r="GW112" s="1"/>
  <c r="FH112"/>
  <c r="GV112" s="1"/>
  <c r="FG112"/>
  <c r="GU112" s="1"/>
  <c r="FF112"/>
  <c r="GT112" s="1"/>
  <c r="FE112"/>
  <c r="GS112" s="1"/>
  <c r="FD112"/>
  <c r="GR112" s="1"/>
  <c r="FC112"/>
  <c r="GQ112" s="1"/>
  <c r="FB112"/>
  <c r="GP112" s="1"/>
  <c r="FA112"/>
  <c r="GO112" s="1"/>
  <c r="EZ112"/>
  <c r="GN112" s="1"/>
  <c r="EY112"/>
  <c r="GM112" s="1"/>
  <c r="EX112"/>
  <c r="GL112" s="1"/>
  <c r="EW112"/>
  <c r="GK112" s="1"/>
  <c r="EV112"/>
  <c r="GJ112" s="1"/>
  <c r="EU112"/>
  <c r="GI112" s="1"/>
  <c r="ET112"/>
  <c r="GH112" s="1"/>
  <c r="ES112"/>
  <c r="GG112" s="1"/>
  <c r="ER112"/>
  <c r="GF112" s="1"/>
  <c r="EQ112"/>
  <c r="GE112" s="1"/>
  <c r="EP112"/>
  <c r="GD112" s="1"/>
  <c r="EO112"/>
  <c r="GC112" s="1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P112" s="1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HG111" s="1"/>
  <c r="FR111"/>
  <c r="HF111" s="1"/>
  <c r="FQ111"/>
  <c r="HE111" s="1"/>
  <c r="FP111"/>
  <c r="HD111" s="1"/>
  <c r="FO111"/>
  <c r="HC111" s="1"/>
  <c r="FN111"/>
  <c r="HB111" s="1"/>
  <c r="FM111"/>
  <c r="HA111" s="1"/>
  <c r="FL111"/>
  <c r="GZ111" s="1"/>
  <c r="FK111"/>
  <c r="GY111" s="1"/>
  <c r="FJ111"/>
  <c r="GX111" s="1"/>
  <c r="FI111"/>
  <c r="GW111" s="1"/>
  <c r="FH111"/>
  <c r="GV111" s="1"/>
  <c r="FG111"/>
  <c r="GU111" s="1"/>
  <c r="FF111"/>
  <c r="GT111" s="1"/>
  <c r="FE111"/>
  <c r="GS111" s="1"/>
  <c r="FD111"/>
  <c r="GR111" s="1"/>
  <c r="FC111"/>
  <c r="GQ111" s="1"/>
  <c r="FB111"/>
  <c r="GP111" s="1"/>
  <c r="FA111"/>
  <c r="GO111" s="1"/>
  <c r="EZ111"/>
  <c r="GN111" s="1"/>
  <c r="EY111"/>
  <c r="GM111" s="1"/>
  <c r="EX111"/>
  <c r="GL111" s="1"/>
  <c r="EW111"/>
  <c r="GK111" s="1"/>
  <c r="EV111"/>
  <c r="GJ111" s="1"/>
  <c r="EU111"/>
  <c r="GI111" s="1"/>
  <c r="ET111"/>
  <c r="GH111" s="1"/>
  <c r="ES111"/>
  <c r="GG111" s="1"/>
  <c r="ER111"/>
  <c r="GF111" s="1"/>
  <c r="EQ111"/>
  <c r="GE111" s="1"/>
  <c r="EP111"/>
  <c r="GD111" s="1"/>
  <c r="EO111"/>
  <c r="GC111" s="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P111" s="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HG110" s="1"/>
  <c r="FR110"/>
  <c r="HF110" s="1"/>
  <c r="FQ110"/>
  <c r="HE110" s="1"/>
  <c r="FP110"/>
  <c r="HD110" s="1"/>
  <c r="FO110"/>
  <c r="HC110" s="1"/>
  <c r="FN110"/>
  <c r="HB110" s="1"/>
  <c r="FM110"/>
  <c r="HA110" s="1"/>
  <c r="FL110"/>
  <c r="GZ110" s="1"/>
  <c r="FK110"/>
  <c r="GY110" s="1"/>
  <c r="FJ110"/>
  <c r="GX110" s="1"/>
  <c r="FI110"/>
  <c r="GW110" s="1"/>
  <c r="FH110"/>
  <c r="GV110" s="1"/>
  <c r="FG110"/>
  <c r="GU110" s="1"/>
  <c r="FF110"/>
  <c r="GT110" s="1"/>
  <c r="FE110"/>
  <c r="GS110" s="1"/>
  <c r="FD110"/>
  <c r="GR110" s="1"/>
  <c r="FC110"/>
  <c r="GQ110" s="1"/>
  <c r="FB110"/>
  <c r="GP110" s="1"/>
  <c r="FA110"/>
  <c r="GO110" s="1"/>
  <c r="EZ110"/>
  <c r="GN110" s="1"/>
  <c r="EY110"/>
  <c r="GM110" s="1"/>
  <c r="EX110"/>
  <c r="GL110" s="1"/>
  <c r="EW110"/>
  <c r="GK110" s="1"/>
  <c r="EV110"/>
  <c r="GJ110" s="1"/>
  <c r="EU110"/>
  <c r="GI110" s="1"/>
  <c r="ET110"/>
  <c r="GH110" s="1"/>
  <c r="ES110"/>
  <c r="GG110" s="1"/>
  <c r="ER110"/>
  <c r="GF110" s="1"/>
  <c r="EQ110"/>
  <c r="GE110" s="1"/>
  <c r="EP110"/>
  <c r="GD110" s="1"/>
  <c r="EO110"/>
  <c r="GC110" s="1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P110" s="1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HG109" s="1"/>
  <c r="FR109"/>
  <c r="HF109" s="1"/>
  <c r="FQ109"/>
  <c r="HE109" s="1"/>
  <c r="FP109"/>
  <c r="HD109" s="1"/>
  <c r="FO109"/>
  <c r="HC109" s="1"/>
  <c r="FN109"/>
  <c r="HB109" s="1"/>
  <c r="FM109"/>
  <c r="HA109" s="1"/>
  <c r="FL109"/>
  <c r="GZ109" s="1"/>
  <c r="FK109"/>
  <c r="GY109" s="1"/>
  <c r="FJ109"/>
  <c r="GX109" s="1"/>
  <c r="FI109"/>
  <c r="GW109" s="1"/>
  <c r="FH109"/>
  <c r="GV109" s="1"/>
  <c r="FG109"/>
  <c r="GU109" s="1"/>
  <c r="FF109"/>
  <c r="GT109" s="1"/>
  <c r="FE109"/>
  <c r="GS109" s="1"/>
  <c r="FD109"/>
  <c r="GR109" s="1"/>
  <c r="FC109"/>
  <c r="GQ109" s="1"/>
  <c r="FB109"/>
  <c r="GP109" s="1"/>
  <c r="FA109"/>
  <c r="GO109" s="1"/>
  <c r="EZ109"/>
  <c r="GN109" s="1"/>
  <c r="EY109"/>
  <c r="GM109" s="1"/>
  <c r="EX109"/>
  <c r="GL109" s="1"/>
  <c r="EW109"/>
  <c r="GK109" s="1"/>
  <c r="EV109"/>
  <c r="GJ109" s="1"/>
  <c r="EU109"/>
  <c r="GI109" s="1"/>
  <c r="ET109"/>
  <c r="GH109" s="1"/>
  <c r="ES109"/>
  <c r="GG109" s="1"/>
  <c r="ER109"/>
  <c r="GF109" s="1"/>
  <c r="EQ109"/>
  <c r="GE109" s="1"/>
  <c r="EP109"/>
  <c r="GD109" s="1"/>
  <c r="EO109"/>
  <c r="GC109" s="1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P109" s="1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HG108" s="1"/>
  <c r="FR108"/>
  <c r="HF108" s="1"/>
  <c r="FQ108"/>
  <c r="HE108" s="1"/>
  <c r="FP108"/>
  <c r="HD108" s="1"/>
  <c r="FO108"/>
  <c r="HC108" s="1"/>
  <c r="FN108"/>
  <c r="HB108" s="1"/>
  <c r="FM108"/>
  <c r="HA108" s="1"/>
  <c r="FL108"/>
  <c r="GZ108" s="1"/>
  <c r="FK108"/>
  <c r="GY108" s="1"/>
  <c r="FJ108"/>
  <c r="GX108" s="1"/>
  <c r="FI108"/>
  <c r="GW108" s="1"/>
  <c r="FH108"/>
  <c r="GV108" s="1"/>
  <c r="FG108"/>
  <c r="GU108" s="1"/>
  <c r="FF108"/>
  <c r="GT108" s="1"/>
  <c r="FE108"/>
  <c r="GS108" s="1"/>
  <c r="FD108"/>
  <c r="GR108" s="1"/>
  <c r="FC108"/>
  <c r="GQ108" s="1"/>
  <c r="FB108"/>
  <c r="GP108" s="1"/>
  <c r="FA108"/>
  <c r="GO108" s="1"/>
  <c r="EZ108"/>
  <c r="GN108" s="1"/>
  <c r="EY108"/>
  <c r="GM108" s="1"/>
  <c r="EX108"/>
  <c r="GL108" s="1"/>
  <c r="EW108"/>
  <c r="GK108" s="1"/>
  <c r="EV108"/>
  <c r="GJ108" s="1"/>
  <c r="EU108"/>
  <c r="GI108" s="1"/>
  <c r="ET108"/>
  <c r="GH108" s="1"/>
  <c r="ES108"/>
  <c r="GG108" s="1"/>
  <c r="ER108"/>
  <c r="GF108" s="1"/>
  <c r="EQ108"/>
  <c r="GE108" s="1"/>
  <c r="EP108"/>
  <c r="GD108" s="1"/>
  <c r="EO108"/>
  <c r="GC108" s="1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P108" s="1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P94" s="1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P93" s="1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P92" s="1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P90" s="1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H87"/>
  <c r="GV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P87" s="1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HG68" s="1"/>
  <c r="FR68"/>
  <c r="HF68" s="1"/>
  <c r="FQ68"/>
  <c r="HE68" s="1"/>
  <c r="FP68"/>
  <c r="HD68" s="1"/>
  <c r="FO68"/>
  <c r="HC68" s="1"/>
  <c r="FN68"/>
  <c r="HB68" s="1"/>
  <c r="FM68"/>
  <c r="HA68" s="1"/>
  <c r="FL68"/>
  <c r="GZ68" s="1"/>
  <c r="FK68"/>
  <c r="GY68" s="1"/>
  <c r="FJ68"/>
  <c r="GX68" s="1"/>
  <c r="FI68"/>
  <c r="GW68" s="1"/>
  <c r="FH68"/>
  <c r="GV68" s="1"/>
  <c r="FG68"/>
  <c r="GU68" s="1"/>
  <c r="FF68"/>
  <c r="GT68" s="1"/>
  <c r="FE68"/>
  <c r="GS68" s="1"/>
  <c r="FD68"/>
  <c r="GR68" s="1"/>
  <c r="FC68"/>
  <c r="GQ68" s="1"/>
  <c r="FB68"/>
  <c r="GP68" s="1"/>
  <c r="FA68"/>
  <c r="GO68" s="1"/>
  <c r="EZ68"/>
  <c r="GN68" s="1"/>
  <c r="EY68"/>
  <c r="GM68" s="1"/>
  <c r="EX68"/>
  <c r="GL68" s="1"/>
  <c r="EW68"/>
  <c r="GK68" s="1"/>
  <c r="EV68"/>
  <c r="GJ68" s="1"/>
  <c r="EU68"/>
  <c r="GI68" s="1"/>
  <c r="ET68"/>
  <c r="GH68" s="1"/>
  <c r="ES68"/>
  <c r="GG68" s="1"/>
  <c r="ER68"/>
  <c r="GF68" s="1"/>
  <c r="EQ68"/>
  <c r="GE68" s="1"/>
  <c r="EP68"/>
  <c r="GD68" s="1"/>
  <c r="EO68"/>
  <c r="GC68" s="1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P68" s="1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HG63" s="1"/>
  <c r="FR63"/>
  <c r="HF63" s="1"/>
  <c r="FQ63"/>
  <c r="HE63" s="1"/>
  <c r="FP63"/>
  <c r="HD63" s="1"/>
  <c r="FO63"/>
  <c r="HC63" s="1"/>
  <c r="FN63"/>
  <c r="HB63" s="1"/>
  <c r="FM63"/>
  <c r="HA63" s="1"/>
  <c r="FL63"/>
  <c r="GZ63" s="1"/>
  <c r="FK63"/>
  <c r="GY63" s="1"/>
  <c r="FJ63"/>
  <c r="GX63" s="1"/>
  <c r="FI63"/>
  <c r="GW63" s="1"/>
  <c r="FH63"/>
  <c r="GV63" s="1"/>
  <c r="FG63"/>
  <c r="GU63" s="1"/>
  <c r="FF63"/>
  <c r="GT63" s="1"/>
  <c r="FE63"/>
  <c r="GS63" s="1"/>
  <c r="FD63"/>
  <c r="GR63" s="1"/>
  <c r="FC63"/>
  <c r="GQ63" s="1"/>
  <c r="FB63"/>
  <c r="GP63" s="1"/>
  <c r="FA63"/>
  <c r="GO63" s="1"/>
  <c r="EZ63"/>
  <c r="GN63" s="1"/>
  <c r="EY63"/>
  <c r="GM63" s="1"/>
  <c r="EX63"/>
  <c r="GL63" s="1"/>
  <c r="EW63"/>
  <c r="GK63" s="1"/>
  <c r="EV63"/>
  <c r="GJ63" s="1"/>
  <c r="EU63"/>
  <c r="GI63" s="1"/>
  <c r="ET63"/>
  <c r="GH63" s="1"/>
  <c r="ES63"/>
  <c r="GG63" s="1"/>
  <c r="ER63"/>
  <c r="GF63" s="1"/>
  <c r="EQ63"/>
  <c r="GE63" s="1"/>
  <c r="EP63"/>
  <c r="GD63" s="1"/>
  <c r="EO63"/>
  <c r="GC63" s="1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HG61" s="1"/>
  <c r="FR61"/>
  <c r="HF61" s="1"/>
  <c r="FQ61"/>
  <c r="HE61" s="1"/>
  <c r="FP61"/>
  <c r="HD61" s="1"/>
  <c r="FO61"/>
  <c r="HC61" s="1"/>
  <c r="FN61"/>
  <c r="HB61" s="1"/>
  <c r="FM61"/>
  <c r="HA61" s="1"/>
  <c r="FL61"/>
  <c r="GZ61" s="1"/>
  <c r="FK61"/>
  <c r="GY61" s="1"/>
  <c r="FJ61"/>
  <c r="GX61" s="1"/>
  <c r="FI61"/>
  <c r="GW61" s="1"/>
  <c r="FH61"/>
  <c r="GV61" s="1"/>
  <c r="FG61"/>
  <c r="GU61" s="1"/>
  <c r="FF61"/>
  <c r="GT61" s="1"/>
  <c r="FE61"/>
  <c r="GS61" s="1"/>
  <c r="FD61"/>
  <c r="GR61" s="1"/>
  <c r="FC61"/>
  <c r="GQ61" s="1"/>
  <c r="FB61"/>
  <c r="GP61" s="1"/>
  <c r="FA61"/>
  <c r="GO61" s="1"/>
  <c r="EZ61"/>
  <c r="GN61" s="1"/>
  <c r="EY61"/>
  <c r="GM61" s="1"/>
  <c r="EX61"/>
  <c r="GL61" s="1"/>
  <c r="EW61"/>
  <c r="GK61" s="1"/>
  <c r="EV61"/>
  <c r="GJ61" s="1"/>
  <c r="EU61"/>
  <c r="GI61" s="1"/>
  <c r="ET61"/>
  <c r="GH61" s="1"/>
  <c r="ES61"/>
  <c r="GG61" s="1"/>
  <c r="ER61"/>
  <c r="GF61" s="1"/>
  <c r="EQ61"/>
  <c r="GE61" s="1"/>
  <c r="EP61"/>
  <c r="GD61" s="1"/>
  <c r="EO61"/>
  <c r="GC61" s="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P61" s="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P42" s="1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P41" s="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P40" s="1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P39" s="1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P38" s="1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P37" s="1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G29"/>
  <c r="DK29" s="1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G28"/>
  <c r="DK28" s="1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G27"/>
  <c r="DK27" s="1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P24" s="1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P23" s="1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P22" s="1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P20" s="1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P19" s="1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P17" s="1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H10"/>
  <c r="GV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P10" s="1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P9" s="1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H8"/>
  <c r="GV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P8" s="1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H7"/>
  <c r="GV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P7" s="1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L6"/>
  <c r="DH6"/>
  <c r="DJ6" s="1"/>
  <c r="DN6" s="1"/>
  <c r="DC6"/>
  <c r="DB6"/>
  <c r="DA6"/>
  <c r="CZ6"/>
  <c r="CY6"/>
  <c r="CX6"/>
  <c r="CW6"/>
  <c r="CV6"/>
  <c r="CU6"/>
  <c r="CT6"/>
  <c r="CS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BD6"/>
  <c r="FH6" s="1"/>
  <c r="I6"/>
  <c r="L6" s="1"/>
  <c r="BR6" s="1"/>
  <c r="H6"/>
  <c r="G6"/>
  <c r="DK6" s="1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L5"/>
  <c r="DH5"/>
  <c r="DJ5" s="1"/>
  <c r="DN5" s="1"/>
  <c r="DC5"/>
  <c r="DB5"/>
  <c r="DA5"/>
  <c r="CZ5"/>
  <c r="CY5"/>
  <c r="CX5"/>
  <c r="CW5"/>
  <c r="CV5"/>
  <c r="CU5"/>
  <c r="CT5"/>
  <c r="CS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BD5"/>
  <c r="FH5" s="1"/>
  <c r="I5"/>
  <c r="L5" s="1"/>
  <c r="BR5" s="1"/>
  <c r="H5"/>
  <c r="G5"/>
  <c r="DK5" s="1"/>
  <c r="F5"/>
  <c r="J5" s="1"/>
  <c r="FS4"/>
  <c r="FS146" s="1"/>
  <c r="FR4"/>
  <c r="FR146" s="1"/>
  <c r="FQ4"/>
  <c r="FQ146" s="1"/>
  <c r="FP4"/>
  <c r="FP146" s="1"/>
  <c r="FO4"/>
  <c r="FO146" s="1"/>
  <c r="FN4"/>
  <c r="FN146" s="1"/>
  <c r="FM4"/>
  <c r="FM146" s="1"/>
  <c r="FL4"/>
  <c r="FL146" s="1"/>
  <c r="FK4"/>
  <c r="FK146" s="1"/>
  <c r="FJ4"/>
  <c r="FJ146" s="1"/>
  <c r="FI4"/>
  <c r="FI146" s="1"/>
  <c r="FG4"/>
  <c r="FG146" s="1"/>
  <c r="FF4"/>
  <c r="FF146" s="1"/>
  <c r="FE4"/>
  <c r="FE146" s="1"/>
  <c r="FD4"/>
  <c r="FD146" s="1"/>
  <c r="FC4"/>
  <c r="FC146" s="1"/>
  <c r="FB4"/>
  <c r="FB146" s="1"/>
  <c r="FA4"/>
  <c r="FA146" s="1"/>
  <c r="EZ4"/>
  <c r="EZ146" s="1"/>
  <c r="EY4"/>
  <c r="EY146" s="1"/>
  <c r="EX4"/>
  <c r="EX146" s="1"/>
  <c r="EW4"/>
  <c r="EW146" s="1"/>
  <c r="EV4"/>
  <c r="EV146" s="1"/>
  <c r="EU4"/>
  <c r="EU146" s="1"/>
  <c r="ET4"/>
  <c r="ET146" s="1"/>
  <c r="ES4"/>
  <c r="ES146" s="1"/>
  <c r="ER4"/>
  <c r="ER146" s="1"/>
  <c r="EQ4"/>
  <c r="EQ146" s="1"/>
  <c r="EP4"/>
  <c r="EP146" s="1"/>
  <c r="EO4"/>
  <c r="EO146" s="1"/>
  <c r="EN4"/>
  <c r="EN146" s="1"/>
  <c r="EM4"/>
  <c r="EM146" s="1"/>
  <c r="EL4"/>
  <c r="EL146" s="1"/>
  <c r="EK4"/>
  <c r="EK146" s="1"/>
  <c r="EJ4"/>
  <c r="EJ146" s="1"/>
  <c r="EI4"/>
  <c r="EI146" s="1"/>
  <c r="EH4"/>
  <c r="EH146" s="1"/>
  <c r="EG4"/>
  <c r="EG146" s="1"/>
  <c r="EF4"/>
  <c r="EF146" s="1"/>
  <c r="EE4"/>
  <c r="EE146" s="1"/>
  <c r="ED4"/>
  <c r="ED146" s="1"/>
  <c r="EC4"/>
  <c r="EC146" s="1"/>
  <c r="EB4"/>
  <c r="EB146" s="1"/>
  <c r="EA4"/>
  <c r="EA146" s="1"/>
  <c r="DX152" s="1"/>
  <c r="DZ4"/>
  <c r="DZ146" s="1"/>
  <c r="DX153" s="1"/>
  <c r="DY4"/>
  <c r="DY146" s="1"/>
  <c r="DX4"/>
  <c r="DX146" s="1"/>
  <c r="DX151" s="1"/>
  <c r="DW4"/>
  <c r="DW146" s="1"/>
  <c r="DL4"/>
  <c r="DL146" s="1"/>
  <c r="DH4"/>
  <c r="DH146" s="1"/>
  <c r="DC4"/>
  <c r="DB4"/>
  <c r="DA4"/>
  <c r="CZ4"/>
  <c r="CY4"/>
  <c r="CX4"/>
  <c r="CW4"/>
  <c r="CV4"/>
  <c r="CU4"/>
  <c r="CT4"/>
  <c r="CS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BD4"/>
  <c r="BD146" s="1"/>
  <c r="I4"/>
  <c r="I146" s="1"/>
  <c r="H4"/>
  <c r="H146" s="1"/>
  <c r="G4"/>
  <c r="G146" s="1"/>
  <c r="F4"/>
  <c r="F146" s="1"/>
  <c r="BP5" l="1"/>
  <c r="R5"/>
  <c r="BX5" s="1"/>
  <c r="P5"/>
  <c r="BV5" s="1"/>
  <c r="N5"/>
  <c r="BT5" s="1"/>
  <c r="GV5"/>
  <c r="DM5"/>
  <c r="DP5" s="1"/>
  <c r="DV5"/>
  <c r="DT5"/>
  <c r="DR5"/>
  <c r="BP6"/>
  <c r="R6"/>
  <c r="BX6" s="1"/>
  <c r="P6"/>
  <c r="BV6" s="1"/>
  <c r="N6"/>
  <c r="BT6" s="1"/>
  <c r="GV6"/>
  <c r="DM6"/>
  <c r="DP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2"/>
  <c r="DV23"/>
  <c r="DT23"/>
  <c r="DR23"/>
  <c r="BP24"/>
  <c r="R24"/>
  <c r="BX24" s="1"/>
  <c r="P24"/>
  <c r="BV24" s="1"/>
  <c r="N24"/>
  <c r="BT24" s="1"/>
  <c r="ED153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ED154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P27"/>
  <c r="FT27"/>
  <c r="FU27"/>
  <c r="FV27"/>
  <c r="FX27"/>
  <c r="FZ27"/>
  <c r="GB27"/>
  <c r="K28"/>
  <c r="DO28"/>
  <c r="DP28"/>
  <c r="FT28"/>
  <c r="FU28"/>
  <c r="FV28"/>
  <c r="FX28"/>
  <c r="FZ28"/>
  <c r="GB28"/>
  <c r="K29"/>
  <c r="DO29"/>
  <c r="DP29"/>
  <c r="FT29"/>
  <c r="FU29"/>
  <c r="FV29"/>
  <c r="FX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EE157"/>
  <c r="EE156"/>
  <c r="DX150"/>
  <c r="DW147"/>
  <c r="EE155"/>
  <c r="EE151"/>
  <c r="EE152"/>
  <c r="EF152" s="1"/>
  <c r="EE153"/>
  <c r="EF153" s="1"/>
  <c r="EE154"/>
  <c r="EF154" s="1"/>
  <c r="GE146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L146"/>
  <c r="J4"/>
  <c r="K4"/>
  <c r="L4"/>
  <c r="BR4" s="1"/>
  <c r="CR146"/>
  <c r="CR4"/>
  <c r="DJ4"/>
  <c r="DK4"/>
  <c r="DK146" s="1"/>
  <c r="DY151"/>
  <c r="DY153"/>
  <c r="DY152"/>
  <c r="GC146"/>
  <c r="GD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FH4"/>
  <c r="GW146"/>
  <c r="GX146"/>
  <c r="GY146"/>
  <c r="GZ146"/>
  <c r="HA146"/>
  <c r="HB146"/>
  <c r="HC146"/>
  <c r="HD146"/>
  <c r="HE146"/>
  <c r="HF146"/>
  <c r="HG146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W4"/>
  <c r="GX4"/>
  <c r="GY4"/>
  <c r="GZ4"/>
  <c r="HA4"/>
  <c r="HB4"/>
  <c r="HC4"/>
  <c r="HD4"/>
  <c r="HE4"/>
  <c r="HF4"/>
  <c r="HG4"/>
  <c r="CR5"/>
  <c r="CR6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54"/>
  <c r="R154"/>
  <c r="BX154" s="1"/>
  <c r="P154"/>
  <c r="BV154" s="1"/>
  <c r="N154"/>
  <c r="BT154" s="1"/>
  <c r="BP155"/>
  <c r="R155"/>
  <c r="BX155" s="1"/>
  <c r="P155"/>
  <c r="BV155" s="1"/>
  <c r="N155"/>
  <c r="BT155" s="1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CP146"/>
  <c r="CQ146"/>
  <c r="CS146"/>
  <c r="CT146"/>
  <c r="CU146"/>
  <c r="CV146"/>
  <c r="CW146"/>
  <c r="CX146"/>
  <c r="CY146"/>
  <c r="CZ146"/>
  <c r="DA146"/>
  <c r="DB146"/>
  <c r="DC146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J153"/>
  <c r="K153"/>
  <c r="L153"/>
  <c r="BR153" s="1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CP256"/>
  <c r="K281"/>
  <c r="K282"/>
  <c r="K283"/>
  <c r="K284"/>
  <c r="K285"/>
  <c r="K286"/>
  <c r="K287"/>
  <c r="K288"/>
  <c r="K289"/>
  <c r="K290"/>
  <c r="K291"/>
  <c r="K292"/>
  <c r="K293"/>
  <c r="K294"/>
  <c r="BQ294" l="1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53"/>
  <c r="O153"/>
  <c r="BU153" s="1"/>
  <c r="J295"/>
  <c r="BP153"/>
  <c r="R153"/>
  <c r="P153"/>
  <c r="BV153" s="1"/>
  <c r="N153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55"/>
  <c r="O155"/>
  <c r="BU155" s="1"/>
  <c r="BQ154"/>
  <c r="O154"/>
  <c r="BU154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FH146"/>
  <c r="GV146" s="1"/>
  <c r="GV4"/>
  <c r="DM4"/>
  <c r="DJ146"/>
  <c r="DN4"/>
  <c r="BQ4"/>
  <c r="O4"/>
  <c r="BU4" s="1"/>
  <c r="J146"/>
  <c r="BP4"/>
  <c r="R4"/>
  <c r="P4"/>
  <c r="BV4" s="1"/>
  <c r="N4"/>
  <c r="DX155"/>
  <c r="DY155" s="1"/>
  <c r="DX154"/>
  <c r="DY15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Y150"/>
  <c r="DS29"/>
  <c r="FY29" s="1"/>
  <c r="DS28"/>
  <c r="FY28" s="1"/>
  <c r="DS27"/>
  <c r="FY27" s="1"/>
  <c r="C6" i="86"/>
  <c r="B6"/>
  <c r="N146" i="87" l="1"/>
  <c r="M146" s="1"/>
  <c r="BT4"/>
  <c r="R146"/>
  <c r="Q146" s="1"/>
  <c r="BX4"/>
  <c r="P146"/>
  <c r="K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DN146"/>
  <c r="DV4"/>
  <c r="DT4"/>
  <c r="FZ4" s="1"/>
  <c r="DR4"/>
  <c r="DO4"/>
  <c r="FT4"/>
  <c r="DM146"/>
  <c r="DP146" s="1"/>
  <c r="FV146" s="1"/>
  <c r="DP4"/>
  <c r="FV4" s="1"/>
  <c r="N295"/>
  <c r="M295" s="1"/>
  <c r="BT153"/>
  <c r="R295"/>
  <c r="Q295" s="1"/>
  <c r="BX153"/>
  <c r="P295"/>
  <c r="K295"/>
  <c r="CP295"/>
  <c r="BP295"/>
  <c r="BQ295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Q295"/>
  <c r="CR295"/>
  <c r="CS295"/>
  <c r="CT295"/>
  <c r="CU295"/>
  <c r="CV295"/>
  <c r="CW295"/>
  <c r="CX295"/>
  <c r="CY295"/>
  <c r="CZ295"/>
  <c r="DA295"/>
  <c r="DB295"/>
  <c r="DC295"/>
  <c r="DS4" l="1"/>
  <c r="FY4" s="1"/>
  <c r="FU4"/>
  <c r="DR146"/>
  <c r="FX4"/>
  <c r="DV146"/>
  <c r="GB4"/>
  <c r="ED157"/>
  <c r="EF157" s="1"/>
  <c r="ED156"/>
  <c r="EF156" s="1"/>
  <c r="ED155"/>
  <c r="EF155" s="1"/>
  <c r="ED151"/>
  <c r="EF151" s="1"/>
  <c r="DO146"/>
  <c r="FU146" s="1"/>
  <c r="DT146"/>
  <c r="FZ146" s="1"/>
  <c r="FT146"/>
  <c r="O295"/>
  <c r="O146"/>
  <c r="C3" i="86"/>
  <c r="B3"/>
  <c r="DU146" i="87" l="1"/>
  <c r="GA146" s="1"/>
  <c r="GB146"/>
  <c r="DQ146"/>
  <c r="FX146"/>
  <c r="B4" i="86"/>
  <c r="B9"/>
  <c r="B10"/>
  <c r="B5"/>
  <c r="B7" s="1"/>
  <c r="B8" s="1"/>
  <c r="C4"/>
  <c r="C9"/>
  <c r="C10"/>
  <c r="C5"/>
  <c r="C7" s="1"/>
  <c r="C8" s="1"/>
  <c r="DS146" i="87" l="1"/>
  <c r="FY146" s="1"/>
  <c r="FW146"/>
</calcChain>
</file>

<file path=xl/sharedStrings.xml><?xml version="1.0" encoding="utf-8"?>
<sst xmlns="http://schemas.openxmlformats.org/spreadsheetml/2006/main" count="1007" uniqueCount="262">
  <si>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</si>
  <si>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</si>
  <si>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</si>
  <si>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</si>
  <si>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</si>
  <si>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</si>
  <si>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</si>
  <si>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</si>
  <si>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</si>
  <si>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</si>
  <si>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</si>
  <si>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</si>
  <si>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</si>
  <si>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</si>
  <si>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</si>
  <si>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</si>
  <si>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</si>
  <si>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</si>
  <si>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</si>
  <si>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</si>
  <si>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</si>
  <si>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</si>
  <si>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</si>
  <si>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</si>
  <si>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</si>
  <si>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</si>
  <si>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</si>
  <si>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</si>
  <si>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</si>
  <si>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</si>
  <si>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</si>
  <si>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</si>
  <si>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</si>
  <si>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</si>
  <si>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</si>
  <si>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</si>
  <si>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</si>
  <si>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</si>
  <si>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</si>
  <si>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</si>
  <si>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</si>
  <si>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</si>
  <si>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</si>
  <si>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</si>
  <si>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</si>
  <si>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</si>
  <si>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</si>
  <si>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</si>
  <si>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</si>
  <si>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</si>
  <si>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</si>
  <si>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</si>
  <si>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</si>
  <si>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</si>
  <si>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</si>
  <si>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B</t>
    <phoneticPr fontId="1" type="noConversion"/>
  </si>
  <si>
    <t>45g奶香酪/布甸草莓</t>
    <phoneticPr fontId="1" type="noConversion"/>
  </si>
  <si>
    <t>气泡</t>
    <phoneticPr fontId="1" type="noConversion"/>
  </si>
  <si>
    <t>45g奶香酪/布甸荔枝</t>
    <phoneticPr fontId="1" type="noConversion"/>
  </si>
  <si>
    <t>95g果肉黄桃</t>
    <phoneticPr fontId="1" type="noConversion"/>
  </si>
  <si>
    <t>气泡、杂物、挂杯</t>
    <phoneticPr fontId="1" type="noConversion"/>
  </si>
  <si>
    <t>25g乳酸酸奶</t>
    <phoneticPr fontId="1" type="noConversion"/>
  </si>
  <si>
    <t>偏膜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</si>
  <si>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</si>
  <si>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</si>
  <si>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</si>
  <si>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</si>
  <si>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</si>
  <si>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</si>
  <si>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</si>
  <si>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</si>
  <si>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</si>
  <si>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</si>
  <si>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</si>
  <si>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</si>
  <si>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</si>
  <si>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</si>
  <si>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</si>
  <si>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</si>
  <si>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</si>
  <si>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</si>
  <si>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</si>
  <si>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</si>
  <si>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</si>
  <si>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</si>
  <si>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</si>
  <si>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</si>
  <si>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</si>
  <si>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</si>
  <si>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</si>
  <si>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</si>
  <si>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</si>
  <si>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</si>
  <si>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</si>
  <si>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</si>
  <si>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</si>
  <si>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</si>
  <si>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</si>
  <si>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</si>
  <si>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</si>
  <si>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</si>
  <si>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</si>
  <si>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</si>
  <si>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</si>
  <si>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</si>
  <si>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</si>
  <si>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</si>
  <si>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</si>
  <si>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</si>
  <si>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</si>
  <si>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</si>
  <si>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挂杯</t>
    <phoneticPr fontId="2" type="noConversion"/>
  </si>
  <si>
    <t>软糖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</si>
  <si>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</si>
  <si>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</si>
  <si>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</si>
  <si>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长短不一</t>
    <phoneticPr fontId="2" type="noConversion"/>
  </si>
  <si>
    <t>调机</t>
    <phoneticPr fontId="2" type="noConversion"/>
  </si>
  <si>
    <t>余料</t>
    <phoneticPr fontId="2" type="noConversion"/>
  </si>
  <si>
    <t>白料倾斜</t>
    <phoneticPr fontId="2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</si>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</sst>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19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5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3"/>
      <sheetName val="4"/>
      <sheetName val="5"/>
      <sheetName val="6.7"/>
      <sheetName val="8"/>
      <sheetName val="9"/>
      <sheetName val="10"/>
      <sheetName val="11"/>
      <sheetName val="12"/>
      <sheetName val="13.14"/>
      <sheetName val="15"/>
      <sheetName val="16"/>
      <sheetName val="17"/>
      <sheetName val="18"/>
      <sheetName val="19"/>
      <sheetName val="20.21"/>
      <sheetName val="22"/>
      <sheetName val="23"/>
      <sheetName val="24"/>
      <sheetName val="25"/>
      <sheetName val="第一周"/>
      <sheetName val="第二周"/>
      <sheetName val="第三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6">
          <cell r="J146">
            <v>7781.55</v>
          </cell>
          <cell r="K146">
            <v>0.28400511466224593</v>
          </cell>
          <cell r="L146">
            <v>0.53388595212588463</v>
          </cell>
          <cell r="M146">
            <v>0.23620441942800605</v>
          </cell>
          <cell r="P146">
            <v>0</v>
          </cell>
          <cell r="Q146">
            <v>7.4363976328623474E-2</v>
          </cell>
        </row>
        <row r="295">
          <cell r="J295">
            <v>29412.739999999998</v>
          </cell>
          <cell r="K295">
            <v>0.28015071020244975</v>
          </cell>
          <cell r="L295">
            <v>0.131312772828903</v>
          </cell>
          <cell r="M295">
            <v>0.58864335658629541</v>
          </cell>
          <cell r="P295">
            <v>0.37398759857123143</v>
          </cell>
          <cell r="Q295">
            <v>0.39877872649742935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8">
          <cell r="L18">
            <v>4036.8</v>
          </cell>
        </row>
        <row r="19">
          <cell r="L19">
            <v>6559.8</v>
          </cell>
        </row>
        <row r="20">
          <cell r="L20">
            <v>1009.2</v>
          </cell>
        </row>
        <row r="47">
          <cell r="L47">
            <v>1051.78</v>
          </cell>
        </row>
        <row r="48">
          <cell r="L48">
            <v>1051.78</v>
          </cell>
        </row>
        <row r="50">
          <cell r="L50">
            <v>525.89</v>
          </cell>
        </row>
        <row r="76">
          <cell r="L76">
            <v>4888</v>
          </cell>
        </row>
        <row r="77">
          <cell r="L77">
            <v>6843.2</v>
          </cell>
        </row>
        <row r="85">
          <cell r="L85">
            <v>2520.5</v>
          </cell>
        </row>
        <row r="89">
          <cell r="L89">
            <v>1180.1999999999998</v>
          </cell>
        </row>
        <row r="95">
          <cell r="L95">
            <v>3840</v>
          </cell>
        </row>
        <row r="105">
          <cell r="L105">
            <v>2634.1</v>
          </cell>
        </row>
        <row r="106">
          <cell r="L106">
            <v>718.2</v>
          </cell>
        </row>
        <row r="124">
          <cell r="L124">
            <v>5552.8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A11" sqref="A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5"/>
      <c r="E2" s="86" t="s">
        <v>26</v>
      </c>
      <c r="F2" s="87" t="s">
        <v>27</v>
      </c>
      <c r="G2" s="88"/>
      <c r="H2" s="91" t="s">
        <v>28</v>
      </c>
      <c r="I2" s="92"/>
      <c r="J2" s="92"/>
      <c r="K2" s="92"/>
      <c r="L2" s="92"/>
      <c r="M2" s="92"/>
      <c r="N2" s="93"/>
    </row>
    <row r="3" spans="1:14" s="17" customFormat="1" ht="33.75" customHeight="1">
      <c r="A3" s="12" t="s">
        <v>29</v>
      </c>
      <c r="B3" s="15">
        <f>+'[1]25'!$J$146</f>
        <v>7781.55</v>
      </c>
      <c r="C3" s="15">
        <f>+'[1]25'!$J$295</f>
        <v>29412.739999999998</v>
      </c>
      <c r="D3" s="85"/>
      <c r="E3" s="86"/>
      <c r="F3" s="89"/>
      <c r="G3" s="90"/>
      <c r="H3" s="55" t="s">
        <v>30</v>
      </c>
      <c r="I3" s="55" t="s">
        <v>31</v>
      </c>
      <c r="J3" s="80" t="s">
        <v>32</v>
      </c>
      <c r="K3" s="81"/>
      <c r="L3" s="55" t="s">
        <v>33</v>
      </c>
      <c r="M3" s="80" t="s">
        <v>34</v>
      </c>
      <c r="N3" s="81"/>
    </row>
    <row r="4" spans="1:14" s="17" customFormat="1" ht="33" customHeight="1">
      <c r="A4" s="13" t="s">
        <v>35</v>
      </c>
      <c r="B4" s="15">
        <f>+'[1]25'!$M$146</f>
        <v>0.23620441942800605</v>
      </c>
      <c r="C4" s="15">
        <f>+'[1]25'!$M$295</f>
        <v>0.58864335658629541</v>
      </c>
      <c r="D4" s="85"/>
      <c r="E4" s="75" t="s">
        <v>54</v>
      </c>
      <c r="F4" s="80" t="s">
        <v>61</v>
      </c>
      <c r="G4" s="81"/>
      <c r="H4" s="55">
        <v>0.3</v>
      </c>
      <c r="I4" s="55">
        <v>0.16</v>
      </c>
      <c r="J4" s="80" t="s">
        <v>57</v>
      </c>
      <c r="K4" s="81"/>
      <c r="L4" s="55">
        <v>0.42</v>
      </c>
      <c r="M4" s="80" t="s">
        <v>62</v>
      </c>
      <c r="N4" s="81"/>
    </row>
    <row r="5" spans="1:14" s="17" customFormat="1" ht="33" customHeight="1">
      <c r="A5" s="13" t="s">
        <v>31</v>
      </c>
      <c r="B5" s="15">
        <f>+'[1]25'!$K$146</f>
        <v>0.28400511466224593</v>
      </c>
      <c r="C5" s="15">
        <f>+'[1]25'!$K$295</f>
        <v>0.28015071020244975</v>
      </c>
      <c r="D5" s="85"/>
      <c r="E5" s="69" t="s">
        <v>54</v>
      </c>
      <c r="F5" s="94" t="s">
        <v>56</v>
      </c>
      <c r="G5" s="94"/>
      <c r="H5" s="18">
        <v>0.15</v>
      </c>
      <c r="I5" s="18">
        <v>0.54</v>
      </c>
      <c r="J5" s="80" t="s">
        <v>57</v>
      </c>
      <c r="K5" s="81"/>
      <c r="L5" s="18">
        <v>0.28999999999999998</v>
      </c>
      <c r="M5" s="80" t="s">
        <v>57</v>
      </c>
      <c r="N5" s="81"/>
    </row>
    <row r="6" spans="1:14" s="17" customFormat="1" ht="33" customHeight="1">
      <c r="A6" s="13" t="s">
        <v>36</v>
      </c>
      <c r="B6" s="15">
        <f>+'[1]25'!$L$146</f>
        <v>0.53388595212588463</v>
      </c>
      <c r="C6" s="15">
        <f>+'[1]25'!$L$295</f>
        <v>0.131312772828903</v>
      </c>
      <c r="D6" s="85"/>
      <c r="E6" s="71" t="s">
        <v>54</v>
      </c>
      <c r="F6" s="94" t="s">
        <v>58</v>
      </c>
      <c r="G6" s="94"/>
      <c r="H6" s="18">
        <v>0.15</v>
      </c>
      <c r="I6" s="18">
        <v>0.76</v>
      </c>
      <c r="J6" s="80" t="s">
        <v>57</v>
      </c>
      <c r="K6" s="81"/>
      <c r="L6" s="18">
        <v>0.48</v>
      </c>
      <c r="M6" s="80" t="s">
        <v>62</v>
      </c>
      <c r="N6" s="81"/>
    </row>
    <row r="7" spans="1:14" s="17" customFormat="1" ht="33" customHeight="1">
      <c r="A7" s="13" t="s">
        <v>37</v>
      </c>
      <c r="B7" s="15">
        <f>+B5+B6</f>
        <v>0.81789106678813051</v>
      </c>
      <c r="C7" s="15">
        <f>+C5+C6</f>
        <v>0.41146348303135272</v>
      </c>
      <c r="D7" s="85"/>
      <c r="E7" s="74" t="s">
        <v>55</v>
      </c>
      <c r="F7" s="94" t="s">
        <v>59</v>
      </c>
      <c r="G7" s="94"/>
      <c r="H7" s="18">
        <v>0.6</v>
      </c>
      <c r="I7" s="18">
        <v>0.63</v>
      </c>
      <c r="J7" s="80" t="s">
        <v>60</v>
      </c>
      <c r="K7" s="81"/>
      <c r="L7" s="18">
        <v>0</v>
      </c>
      <c r="M7" s="80"/>
      <c r="N7" s="81"/>
    </row>
    <row r="8" spans="1:14" s="17" customFormat="1" ht="33" customHeight="1">
      <c r="A8" s="13" t="s">
        <v>38</v>
      </c>
      <c r="B8" s="16">
        <f>+B7-B4</f>
        <v>0.58168664736012443</v>
      </c>
      <c r="C8" s="16">
        <f>+C7-C4</f>
        <v>-0.17717987355494269</v>
      </c>
      <c r="D8" s="85"/>
      <c r="E8" s="73"/>
      <c r="F8" s="82"/>
      <c r="G8" s="83"/>
      <c r="H8" s="18"/>
      <c r="I8" s="18"/>
      <c r="J8" s="80"/>
      <c r="K8" s="81"/>
      <c r="L8" s="18"/>
      <c r="M8" s="80"/>
      <c r="N8" s="81"/>
    </row>
    <row r="9" spans="1:14" s="17" customFormat="1" ht="33" customHeight="1">
      <c r="A9" s="12" t="s">
        <v>39</v>
      </c>
      <c r="B9" s="16">
        <f>+'[1]25'!$Q$146</f>
        <v>7.4363976328623474E-2</v>
      </c>
      <c r="C9" s="16">
        <f>+'[1]25'!$Q$295</f>
        <v>0.39877872649742935</v>
      </c>
      <c r="D9" s="85"/>
      <c r="E9" s="73"/>
      <c r="F9" s="82"/>
      <c r="G9" s="83"/>
      <c r="H9" s="18"/>
      <c r="I9" s="18"/>
      <c r="J9" s="80"/>
      <c r="K9" s="81"/>
      <c r="L9" s="18"/>
      <c r="M9" s="80"/>
      <c r="N9" s="81"/>
    </row>
    <row r="10" spans="1:14" s="17" customFormat="1" ht="33" customHeight="1">
      <c r="A10" s="12" t="s">
        <v>43</v>
      </c>
      <c r="B10" s="16">
        <f>+'[1]25'!$P$146</f>
        <v>0</v>
      </c>
      <c r="C10" s="16">
        <f>+'[1]25'!$P$295</f>
        <v>0.37398759857123143</v>
      </c>
      <c r="D10" s="85"/>
      <c r="E10" s="72"/>
      <c r="F10" s="82"/>
      <c r="G10" s="83"/>
      <c r="H10" s="18"/>
      <c r="I10" s="18"/>
      <c r="J10" s="80"/>
      <c r="K10" s="81"/>
      <c r="L10" s="55"/>
      <c r="M10" s="80"/>
      <c r="N10" s="81"/>
    </row>
    <row r="11" spans="1:14" s="17" customFormat="1" ht="33" customHeight="1">
      <c r="A11" s="51"/>
      <c r="B11" s="51"/>
      <c r="C11" s="51"/>
      <c r="D11" s="85"/>
      <c r="E11" s="68"/>
      <c r="F11" s="82"/>
      <c r="G11" s="83"/>
      <c r="H11" s="18"/>
      <c r="I11" s="18"/>
      <c r="J11" s="80"/>
      <c r="K11" s="81"/>
      <c r="L11" s="55"/>
      <c r="M11" s="80"/>
      <c r="N11" s="81"/>
    </row>
    <row r="12" spans="1:14" s="17" customFormat="1" ht="33" customHeight="1">
      <c r="A12" s="12"/>
      <c r="B12" s="16"/>
      <c r="C12" s="16"/>
      <c r="D12" s="85"/>
      <c r="E12" s="68"/>
      <c r="F12" s="82"/>
      <c r="G12" s="83"/>
      <c r="H12" s="18"/>
      <c r="I12" s="18"/>
      <c r="J12" s="80"/>
      <c r="K12" s="81"/>
      <c r="L12" s="55"/>
      <c r="M12" s="80"/>
      <c r="N12" s="81"/>
    </row>
    <row r="13" spans="1:14" s="17" customFormat="1" ht="33" customHeight="1">
      <c r="A13" s="14"/>
      <c r="B13" s="16"/>
      <c r="C13" s="16"/>
      <c r="D13" s="85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5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5"/>
      <c r="E15" s="19" t="s">
        <v>42</v>
      </c>
      <c r="F15" s="20">
        <v>3</v>
      </c>
      <c r="G15" s="20">
        <v>2</v>
      </c>
      <c r="H15" s="20">
        <v>0</v>
      </c>
      <c r="I15" s="20">
        <v>4</v>
      </c>
      <c r="J15" s="20">
        <v>2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4:N4"/>
    <mergeCell ref="J4:K4"/>
    <mergeCell ref="F4:G4"/>
    <mergeCell ref="A1:N1"/>
    <mergeCell ref="D2:D15"/>
    <mergeCell ref="E2:E3"/>
    <mergeCell ref="F2:G3"/>
    <mergeCell ref="H2:N2"/>
    <mergeCell ref="J3:K3"/>
    <mergeCell ref="M3:N3"/>
    <mergeCell ref="F5:G5"/>
    <mergeCell ref="J5:K5"/>
    <mergeCell ref="J6:K6"/>
    <mergeCell ref="M5:N5"/>
    <mergeCell ref="F6:G6"/>
    <mergeCell ref="F7:G7"/>
    <mergeCell ref="F8:G8"/>
    <mergeCell ref="M6:N6"/>
    <mergeCell ref="J7:K7"/>
    <mergeCell ref="M8:N8"/>
    <mergeCell ref="M7:N7"/>
    <mergeCell ref="J8:K8"/>
    <mergeCell ref="M11:N11"/>
    <mergeCell ref="F9:G9"/>
    <mergeCell ref="M12:N12"/>
    <mergeCell ref="F12:G12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4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7"/>
  <sheetViews>
    <sheetView workbookViewId="0">
      <selection activeCell="D300" sqref="D300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32" t="s">
        <v>63</v>
      </c>
      <c r="B1" s="132"/>
      <c r="C1" s="132"/>
      <c r="D1" s="132"/>
      <c r="BN1" t="s">
        <v>64</v>
      </c>
      <c r="DE1" s="132" t="s">
        <v>65</v>
      </c>
      <c r="DF1" s="132"/>
      <c r="DG1" s="132"/>
      <c r="DH1" s="132"/>
      <c r="FR1" t="s">
        <v>64</v>
      </c>
    </row>
    <row r="2" spans="1:215" s="33" customFormat="1" ht="26.25" customHeight="1">
      <c r="A2" s="133" t="s">
        <v>66</v>
      </c>
      <c r="B2" s="135" t="s">
        <v>0</v>
      </c>
      <c r="C2" s="119" t="s">
        <v>1</v>
      </c>
      <c r="D2" s="121" t="s">
        <v>2</v>
      </c>
      <c r="E2" s="123" t="s">
        <v>3</v>
      </c>
      <c r="F2" s="110" t="s">
        <v>67</v>
      </c>
      <c r="G2" s="110" t="s">
        <v>68</v>
      </c>
      <c r="H2" s="125" t="s">
        <v>69</v>
      </c>
      <c r="I2" s="125" t="s">
        <v>70</v>
      </c>
      <c r="J2" s="125" t="s">
        <v>4</v>
      </c>
      <c r="K2" s="127" t="s">
        <v>71</v>
      </c>
      <c r="L2" s="104" t="s">
        <v>72</v>
      </c>
      <c r="M2" s="106" t="s">
        <v>5</v>
      </c>
      <c r="N2" s="108" t="s">
        <v>6</v>
      </c>
      <c r="O2" s="110" t="s">
        <v>7</v>
      </c>
      <c r="P2" s="104" t="s">
        <v>10</v>
      </c>
      <c r="Q2" s="112" t="s">
        <v>9</v>
      </c>
      <c r="R2" s="114" t="s">
        <v>8</v>
      </c>
      <c r="S2" s="116" t="s">
        <v>11</v>
      </c>
      <c r="T2" s="117"/>
      <c r="U2" s="117"/>
      <c r="V2" s="117"/>
      <c r="W2" s="117"/>
      <c r="X2" s="117"/>
      <c r="Y2" s="117"/>
      <c r="Z2" s="117"/>
      <c r="AA2" s="118"/>
      <c r="AB2" s="95" t="s">
        <v>73</v>
      </c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5" t="s">
        <v>74</v>
      </c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7" t="s">
        <v>75</v>
      </c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 t="s">
        <v>76</v>
      </c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E2" s="133" t="s">
        <v>66</v>
      </c>
      <c r="DF2" s="135" t="s">
        <v>0</v>
      </c>
      <c r="DG2" s="119" t="s">
        <v>1</v>
      </c>
      <c r="DH2" s="121" t="s">
        <v>2</v>
      </c>
      <c r="DI2" s="110" t="s">
        <v>3</v>
      </c>
      <c r="DJ2" s="110" t="s">
        <v>67</v>
      </c>
      <c r="DK2" s="110" t="s">
        <v>68</v>
      </c>
      <c r="DL2" s="125" t="s">
        <v>69</v>
      </c>
      <c r="DM2" s="125" t="s">
        <v>70</v>
      </c>
      <c r="DN2" s="125" t="s">
        <v>4</v>
      </c>
      <c r="DO2" s="127" t="s">
        <v>71</v>
      </c>
      <c r="DP2" s="104" t="s">
        <v>72</v>
      </c>
      <c r="DQ2" s="106" t="s">
        <v>5</v>
      </c>
      <c r="DR2" s="108" t="s">
        <v>6</v>
      </c>
      <c r="DS2" s="110" t="s">
        <v>7</v>
      </c>
      <c r="DT2" s="104" t="s">
        <v>10</v>
      </c>
      <c r="DU2" s="112" t="s">
        <v>9</v>
      </c>
      <c r="DV2" s="114" t="s">
        <v>8</v>
      </c>
      <c r="DW2" s="116" t="s">
        <v>11</v>
      </c>
      <c r="DX2" s="117"/>
      <c r="DY2" s="117"/>
      <c r="DZ2" s="117"/>
      <c r="EA2" s="117"/>
      <c r="EB2" s="117"/>
      <c r="EC2" s="117"/>
      <c r="ED2" s="117"/>
      <c r="EE2" s="118"/>
      <c r="EF2" s="95" t="s">
        <v>73</v>
      </c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5" t="s">
        <v>74</v>
      </c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7" t="s">
        <v>75</v>
      </c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 t="s">
        <v>76</v>
      </c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</row>
    <row r="3" spans="1:215" s="33" customFormat="1" ht="36" customHeight="1">
      <c r="A3" s="134"/>
      <c r="B3" s="136"/>
      <c r="C3" s="120"/>
      <c r="D3" s="122"/>
      <c r="E3" s="124"/>
      <c r="F3" s="111"/>
      <c r="G3" s="111"/>
      <c r="H3" s="126"/>
      <c r="I3" s="126"/>
      <c r="J3" s="126"/>
      <c r="K3" s="128"/>
      <c r="L3" s="105"/>
      <c r="M3" s="107"/>
      <c r="N3" s="109"/>
      <c r="O3" s="111"/>
      <c r="P3" s="105"/>
      <c r="Q3" s="113"/>
      <c r="R3" s="115"/>
      <c r="S3" s="34" t="s">
        <v>12</v>
      </c>
      <c r="T3" s="34" t="s">
        <v>13</v>
      </c>
      <c r="U3" s="34" t="s">
        <v>77</v>
      </c>
      <c r="V3" s="34" t="s">
        <v>78</v>
      </c>
      <c r="W3" s="34" t="s">
        <v>79</v>
      </c>
      <c r="X3" s="34" t="s">
        <v>80</v>
      </c>
      <c r="Y3" s="34" t="s">
        <v>81</v>
      </c>
      <c r="Z3" s="34" t="s">
        <v>82</v>
      </c>
      <c r="AA3" s="34" t="s">
        <v>83</v>
      </c>
      <c r="AB3" s="35" t="s">
        <v>84</v>
      </c>
      <c r="AC3" s="25" t="s">
        <v>85</v>
      </c>
      <c r="AD3" s="25" t="s">
        <v>86</v>
      </c>
      <c r="AE3" s="25" t="s">
        <v>87</v>
      </c>
      <c r="AF3" s="35" t="s">
        <v>88</v>
      </c>
      <c r="AG3" s="25" t="s">
        <v>89</v>
      </c>
      <c r="AH3" s="25" t="s">
        <v>90</v>
      </c>
      <c r="AI3" s="35" t="s">
        <v>91</v>
      </c>
      <c r="AJ3" s="35" t="s">
        <v>92</v>
      </c>
      <c r="AK3" s="35" t="s">
        <v>93</v>
      </c>
      <c r="AL3" s="26" t="s">
        <v>94</v>
      </c>
      <c r="AM3" s="25" t="s">
        <v>95</v>
      </c>
      <c r="AN3" s="25" t="s">
        <v>96</v>
      </c>
      <c r="AO3" s="25" t="s">
        <v>97</v>
      </c>
      <c r="AP3" s="35" t="s">
        <v>98</v>
      </c>
      <c r="AQ3" s="36" t="s">
        <v>99</v>
      </c>
      <c r="AR3" s="35" t="s">
        <v>100</v>
      </c>
      <c r="AS3" s="35" t="s">
        <v>101</v>
      </c>
      <c r="AT3" s="35" t="s">
        <v>102</v>
      </c>
      <c r="AU3" s="35" t="s">
        <v>103</v>
      </c>
      <c r="AV3" s="25" t="s">
        <v>104</v>
      </c>
      <c r="AW3" s="25" t="s">
        <v>105</v>
      </c>
      <c r="AX3" s="25" t="s">
        <v>106</v>
      </c>
      <c r="AY3" s="25" t="s">
        <v>107</v>
      </c>
      <c r="AZ3" s="25" t="s">
        <v>108</v>
      </c>
      <c r="BA3" s="25" t="s">
        <v>109</v>
      </c>
      <c r="BB3" s="27" t="s">
        <v>85</v>
      </c>
      <c r="BC3" s="37" t="s">
        <v>86</v>
      </c>
      <c r="BD3" s="37" t="s">
        <v>87</v>
      </c>
      <c r="BE3" s="37" t="s">
        <v>110</v>
      </c>
      <c r="BF3" s="37" t="s">
        <v>96</v>
      </c>
      <c r="BG3" s="37" t="s">
        <v>111</v>
      </c>
      <c r="BH3" s="37" t="s">
        <v>112</v>
      </c>
      <c r="BI3" s="37" t="s">
        <v>113</v>
      </c>
      <c r="BJ3" s="37" t="s">
        <v>92</v>
      </c>
      <c r="BK3" s="37" t="s">
        <v>114</v>
      </c>
      <c r="BL3" s="37" t="s">
        <v>115</v>
      </c>
      <c r="BM3" s="37" t="s">
        <v>116</v>
      </c>
      <c r="BN3" s="37" t="s">
        <v>117</v>
      </c>
      <c r="BO3" s="37" t="s">
        <v>118</v>
      </c>
      <c r="BP3" s="35" t="s">
        <v>84</v>
      </c>
      <c r="BQ3" s="25" t="s">
        <v>85</v>
      </c>
      <c r="BR3" s="25" t="s">
        <v>86</v>
      </c>
      <c r="BS3" s="25" t="s">
        <v>87</v>
      </c>
      <c r="BT3" s="35" t="s">
        <v>111</v>
      </c>
      <c r="BU3" s="25" t="s">
        <v>116</v>
      </c>
      <c r="BV3" s="25" t="s">
        <v>112</v>
      </c>
      <c r="BW3" s="35" t="s">
        <v>119</v>
      </c>
      <c r="BX3" s="35" t="s">
        <v>92</v>
      </c>
      <c r="BY3" s="35" t="s">
        <v>93</v>
      </c>
      <c r="BZ3" s="26" t="s">
        <v>94</v>
      </c>
      <c r="CA3" s="25" t="s">
        <v>95</v>
      </c>
      <c r="CB3" s="25" t="s">
        <v>96</v>
      </c>
      <c r="CC3" s="25" t="s">
        <v>97</v>
      </c>
      <c r="CD3" s="35" t="s">
        <v>98</v>
      </c>
      <c r="CE3" s="36" t="s">
        <v>99</v>
      </c>
      <c r="CF3" s="35" t="s">
        <v>100</v>
      </c>
      <c r="CG3" s="35" t="s">
        <v>101</v>
      </c>
      <c r="CH3" s="35" t="s">
        <v>102</v>
      </c>
      <c r="CI3" s="35" t="s">
        <v>103</v>
      </c>
      <c r="CJ3" s="25" t="s">
        <v>104</v>
      </c>
      <c r="CK3" s="25" t="s">
        <v>105</v>
      </c>
      <c r="CL3" s="25" t="s">
        <v>106</v>
      </c>
      <c r="CM3" s="25" t="s">
        <v>107</v>
      </c>
      <c r="CN3" s="25" t="s">
        <v>108</v>
      </c>
      <c r="CO3" s="25" t="s">
        <v>109</v>
      </c>
      <c r="CP3" s="27" t="s">
        <v>85</v>
      </c>
      <c r="CQ3" s="37" t="s">
        <v>86</v>
      </c>
      <c r="CR3" s="37" t="s">
        <v>87</v>
      </c>
      <c r="CS3" s="37" t="s">
        <v>110</v>
      </c>
      <c r="CT3" s="37" t="s">
        <v>96</v>
      </c>
      <c r="CU3" s="37" t="s">
        <v>111</v>
      </c>
      <c r="CV3" s="37" t="s">
        <v>112</v>
      </c>
      <c r="CW3" s="37" t="s">
        <v>113</v>
      </c>
      <c r="CX3" s="37" t="s">
        <v>92</v>
      </c>
      <c r="CY3" s="37" t="s">
        <v>114</v>
      </c>
      <c r="CZ3" s="37" t="s">
        <v>115</v>
      </c>
      <c r="DA3" s="37" t="s">
        <v>116</v>
      </c>
      <c r="DB3" s="37" t="s">
        <v>117</v>
      </c>
      <c r="DC3" s="37" t="s">
        <v>118</v>
      </c>
      <c r="DE3" s="134"/>
      <c r="DF3" s="136"/>
      <c r="DG3" s="120"/>
      <c r="DH3" s="122"/>
      <c r="DI3" s="111"/>
      <c r="DJ3" s="111"/>
      <c r="DK3" s="111"/>
      <c r="DL3" s="126"/>
      <c r="DM3" s="126"/>
      <c r="DN3" s="126"/>
      <c r="DO3" s="128"/>
      <c r="DP3" s="105"/>
      <c r="DQ3" s="107"/>
      <c r="DR3" s="109"/>
      <c r="DS3" s="111"/>
      <c r="DT3" s="105"/>
      <c r="DU3" s="113"/>
      <c r="DV3" s="115"/>
      <c r="DW3" s="34" t="s">
        <v>12</v>
      </c>
      <c r="DX3" s="34" t="s">
        <v>13</v>
      </c>
      <c r="DY3" s="34" t="s">
        <v>120</v>
      </c>
      <c r="DZ3" s="34" t="s">
        <v>121</v>
      </c>
      <c r="EA3" s="34" t="s">
        <v>122</v>
      </c>
      <c r="EB3" s="34" t="s">
        <v>123</v>
      </c>
      <c r="EC3" s="34" t="s">
        <v>81</v>
      </c>
      <c r="ED3" s="34" t="s">
        <v>82</v>
      </c>
      <c r="EE3" s="34" t="s">
        <v>83</v>
      </c>
      <c r="EF3" s="35" t="s">
        <v>84</v>
      </c>
      <c r="EG3" s="25" t="s">
        <v>85</v>
      </c>
      <c r="EH3" s="25" t="s">
        <v>86</v>
      </c>
      <c r="EI3" s="25" t="s">
        <v>87</v>
      </c>
      <c r="EJ3" s="35" t="s">
        <v>111</v>
      </c>
      <c r="EK3" s="25" t="s">
        <v>116</v>
      </c>
      <c r="EL3" s="25" t="s">
        <v>112</v>
      </c>
      <c r="EM3" s="35" t="s">
        <v>119</v>
      </c>
      <c r="EN3" s="35" t="s">
        <v>92</v>
      </c>
      <c r="EO3" s="35" t="s">
        <v>93</v>
      </c>
      <c r="EP3" s="26" t="s">
        <v>94</v>
      </c>
      <c r="EQ3" s="25" t="s">
        <v>95</v>
      </c>
      <c r="ER3" s="25" t="s">
        <v>96</v>
      </c>
      <c r="ES3" s="25" t="s">
        <v>97</v>
      </c>
      <c r="ET3" s="35" t="s">
        <v>98</v>
      </c>
      <c r="EU3" s="36" t="s">
        <v>99</v>
      </c>
      <c r="EV3" s="35" t="s">
        <v>100</v>
      </c>
      <c r="EW3" s="35" t="s">
        <v>101</v>
      </c>
      <c r="EX3" s="35" t="s">
        <v>102</v>
      </c>
      <c r="EY3" s="35" t="s">
        <v>103</v>
      </c>
      <c r="EZ3" s="25" t="s">
        <v>104</v>
      </c>
      <c r="FA3" s="25" t="s">
        <v>105</v>
      </c>
      <c r="FB3" s="25" t="s">
        <v>106</v>
      </c>
      <c r="FC3" s="25" t="s">
        <v>107</v>
      </c>
      <c r="FD3" s="25" t="s">
        <v>108</v>
      </c>
      <c r="FE3" s="25" t="s">
        <v>109</v>
      </c>
      <c r="FF3" s="27" t="s">
        <v>85</v>
      </c>
      <c r="FG3" s="37" t="s">
        <v>86</v>
      </c>
      <c r="FH3" s="37" t="s">
        <v>87</v>
      </c>
      <c r="FI3" s="37" t="s">
        <v>110</v>
      </c>
      <c r="FJ3" s="37" t="s">
        <v>96</v>
      </c>
      <c r="FK3" s="37" t="s">
        <v>111</v>
      </c>
      <c r="FL3" s="37" t="s">
        <v>112</v>
      </c>
      <c r="FM3" s="37" t="s">
        <v>113</v>
      </c>
      <c r="FN3" s="37" t="s">
        <v>92</v>
      </c>
      <c r="FO3" s="37" t="s">
        <v>114</v>
      </c>
      <c r="FP3" s="37" t="s">
        <v>115</v>
      </c>
      <c r="FQ3" s="37" t="s">
        <v>116</v>
      </c>
      <c r="FR3" s="37" t="s">
        <v>117</v>
      </c>
      <c r="FS3" s="37" t="s">
        <v>101</v>
      </c>
      <c r="FT3" s="35" t="s">
        <v>84</v>
      </c>
      <c r="FU3" s="25" t="s">
        <v>85</v>
      </c>
      <c r="FV3" s="25" t="s">
        <v>86</v>
      </c>
      <c r="FW3" s="25" t="s">
        <v>87</v>
      </c>
      <c r="FX3" s="35" t="s">
        <v>111</v>
      </c>
      <c r="FY3" s="25" t="s">
        <v>116</v>
      </c>
      <c r="FZ3" s="25" t="s">
        <v>112</v>
      </c>
      <c r="GA3" s="35" t="s">
        <v>119</v>
      </c>
      <c r="GB3" s="35" t="s">
        <v>92</v>
      </c>
      <c r="GC3" s="35" t="s">
        <v>93</v>
      </c>
      <c r="GD3" s="26" t="s">
        <v>94</v>
      </c>
      <c r="GE3" s="25" t="s">
        <v>95</v>
      </c>
      <c r="GF3" s="25" t="s">
        <v>96</v>
      </c>
      <c r="GG3" s="25" t="s">
        <v>97</v>
      </c>
      <c r="GH3" s="35" t="s">
        <v>98</v>
      </c>
      <c r="GI3" s="36" t="s">
        <v>99</v>
      </c>
      <c r="GJ3" s="35" t="s">
        <v>100</v>
      </c>
      <c r="GK3" s="35" t="s">
        <v>101</v>
      </c>
      <c r="GL3" s="35" t="s">
        <v>102</v>
      </c>
      <c r="GM3" s="35" t="s">
        <v>103</v>
      </c>
      <c r="GN3" s="25" t="s">
        <v>104</v>
      </c>
      <c r="GO3" s="25" t="s">
        <v>105</v>
      </c>
      <c r="GP3" s="25" t="s">
        <v>106</v>
      </c>
      <c r="GQ3" s="25" t="s">
        <v>107</v>
      </c>
      <c r="GR3" s="25" t="s">
        <v>108</v>
      </c>
      <c r="GS3" s="25" t="s">
        <v>109</v>
      </c>
      <c r="GT3" s="27" t="s">
        <v>85</v>
      </c>
      <c r="GU3" s="37" t="s">
        <v>86</v>
      </c>
      <c r="GV3" s="37" t="s">
        <v>87</v>
      </c>
      <c r="GW3" s="37" t="s">
        <v>110</v>
      </c>
      <c r="GX3" s="37" t="s">
        <v>96</v>
      </c>
      <c r="GY3" s="37" t="s">
        <v>111</v>
      </c>
      <c r="GZ3" s="37" t="s">
        <v>112</v>
      </c>
      <c r="HA3" s="37" t="s">
        <v>113</v>
      </c>
      <c r="HB3" s="37" t="s">
        <v>92</v>
      </c>
      <c r="HC3" s="37" t="s">
        <v>114</v>
      </c>
      <c r="HD3" s="37" t="s">
        <v>115</v>
      </c>
      <c r="HE3" s="37" t="s">
        <v>116</v>
      </c>
      <c r="HF3" s="37" t="s">
        <v>117</v>
      </c>
      <c r="HG3" s="37" t="s">
        <v>101</v>
      </c>
    </row>
    <row r="4" spans="1:215" s="1" customFormat="1" ht="15" customHeight="1">
      <c r="A4" s="60">
        <v>30100012</v>
      </c>
      <c r="B4" s="98" t="s">
        <v>124</v>
      </c>
      <c r="C4" s="76" t="s">
        <v>125</v>
      </c>
      <c r="D4" s="5">
        <v>730</v>
      </c>
      <c r="E4" s="22">
        <v>5.03</v>
      </c>
      <c r="F4" s="23">
        <f t="shared" ref="F4:F67" si="0">E4*D4</f>
        <v>3671.9</v>
      </c>
      <c r="G4" s="23">
        <f>+'[2]25'!$L$18</f>
        <v>4036.8</v>
      </c>
      <c r="H4" s="23">
        <f t="shared" ref="H4:H67" si="1">SUM(AB4:BA4)</f>
        <v>6</v>
      </c>
      <c r="I4" s="23">
        <f t="shared" ref="I4:I67" si="2">SUM(BB4:BO4)</f>
        <v>17</v>
      </c>
      <c r="J4" s="23">
        <f t="shared" ref="J4:J67" si="3">F4+H4</f>
        <v>3677.9</v>
      </c>
      <c r="K4" s="23">
        <f t="shared" ref="K4:K67" si="4">IF(ISERROR(H4/J4*100),"0",(H4/J4*100))</f>
        <v>0.16313657250061175</v>
      </c>
      <c r="L4" s="23">
        <f t="shared" ref="L4:L67" si="5">IF(ISERROR(I4/G4*100),"0",(I4/G4*100))</f>
        <v>0.42112564407451442</v>
      </c>
      <c r="M4" s="10">
        <v>0.3</v>
      </c>
      <c r="N4" s="23">
        <f t="shared" ref="N4:N67" si="6">J4*M4/100</f>
        <v>11.0337</v>
      </c>
      <c r="O4" s="23">
        <f t="shared" ref="O4:O67" si="7">IF(ISERROR(M4-K4-L4),"",(M4-K4-L4))</f>
        <v>-0.28426221657512618</v>
      </c>
      <c r="P4" s="23">
        <f t="shared" ref="P4:P67" si="8">IF(ISERROR((S4+T4+U4+V4+W4+X4+Y4+Z4+AA4)/J4*1000),"",((S4+T4+U4+V4+W4+X4+Y4+Z4+AA4)/J4*1000))</f>
        <v>0</v>
      </c>
      <c r="Q4" s="7">
        <v>0.05</v>
      </c>
      <c r="R4" s="6">
        <f t="shared" ref="R4:R67" si="9">Q4*J4/1000</f>
        <v>0.183895</v>
      </c>
      <c r="S4" s="5"/>
      <c r="T4" s="5"/>
      <c r="U4" s="5"/>
      <c r="V4" s="5"/>
      <c r="W4" s="5"/>
      <c r="X4" s="5"/>
      <c r="Y4" s="5"/>
      <c r="Z4" s="5"/>
      <c r="AA4" s="5"/>
      <c r="AB4" s="4">
        <v>1</v>
      </c>
      <c r="AC4" s="4">
        <v>5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>
        <f>9+8</f>
        <v>17</v>
      </c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>
        <f t="shared" ref="BP4:CE19" si="10">IF(ISERROR(AB4/J4*100),"",(AB4/J4*100))</f>
        <v>2.7189428750101958E-2</v>
      </c>
      <c r="BQ4" s="4">
        <f t="shared" si="10"/>
        <v>3064.916666666667</v>
      </c>
      <c r="BR4" s="4">
        <f t="shared" si="10"/>
        <v>0</v>
      </c>
      <c r="BS4" s="4">
        <f t="shared" si="10"/>
        <v>0</v>
      </c>
      <c r="BT4" s="4">
        <f t="shared" si="10"/>
        <v>0</v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>
        <f t="shared" si="10"/>
        <v>0</v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>
        <f t="shared" si="11"/>
        <v>0</v>
      </c>
      <c r="CI4" s="4">
        <f t="shared" si="11"/>
        <v>0</v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8" t="s">
        <v>126</v>
      </c>
      <c r="DG4" s="76" t="s">
        <v>125</v>
      </c>
      <c r="DH4" s="5">
        <f>D4+D153</f>
        <v>730</v>
      </c>
      <c r="DI4" s="24">
        <v>5.03</v>
      </c>
      <c r="DJ4" s="23">
        <f t="shared" ref="DJ4:DJ67" si="13">DI4*DH4</f>
        <v>3671.9</v>
      </c>
      <c r="DK4" s="23">
        <f>G4+G153</f>
        <v>4036.8</v>
      </c>
      <c r="DL4" s="23">
        <f t="shared" ref="DL4:DL67" si="14">SUM(EF4:FE4)</f>
        <v>6</v>
      </c>
      <c r="DM4" s="23">
        <f t="shared" ref="DM4:DM67" si="15">SUM(FF4:FS4)</f>
        <v>17</v>
      </c>
      <c r="DN4" s="23">
        <f t="shared" ref="DN4:DN67" si="16">DJ4+DL4</f>
        <v>3677.9</v>
      </c>
      <c r="DO4" s="23">
        <f t="shared" ref="DO4:DO67" si="17">IF(ISERROR(DL4/DN4*100),"",(DL4/DN4*100))</f>
        <v>0.16313657250061175</v>
      </c>
      <c r="DP4" s="23">
        <f t="shared" ref="DP4:DP67" si="18">IF(ISERROR(DM4/DK4*100),"",(DM4/DK4*100))</f>
        <v>0.42112564407451442</v>
      </c>
      <c r="DQ4" s="10">
        <v>0.3</v>
      </c>
      <c r="DR4" s="23">
        <f t="shared" ref="DR4:DR67" si="19">DN4*DQ4/100</f>
        <v>11.0337</v>
      </c>
      <c r="DS4" s="23">
        <f t="shared" ref="DS4:DS67" si="20">IF(ISERROR(DQ4-DO4-DP4),"",(DQ4-DO4-DP4))</f>
        <v>-0.28426221657512618</v>
      </c>
      <c r="DT4" s="23">
        <f t="shared" ref="DT4:DT67" si="21">IF(ISERROR((DW4+DX4+DY4+DZ4+EA4+EB4+EC4+ED4+EE4)/DN4*1000),"",((DW4+DX4+DY4+DZ4+EA4+EB4+EC4+ED4+EE4)/DN4*1000))</f>
        <v>0</v>
      </c>
      <c r="DU4" s="7">
        <v>0.05</v>
      </c>
      <c r="DV4" s="6">
        <f t="shared" ref="DV4:DV67" si="22">DU4*DN4/1000</f>
        <v>0.183895</v>
      </c>
      <c r="DW4" s="5">
        <f>S4+S153</f>
        <v>0</v>
      </c>
      <c r="DX4" s="5">
        <f t="shared" ref="DX4:EM19" si="23">T4+T153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AB4+AB153</f>
        <v>1</v>
      </c>
      <c r="EG4" s="54">
        <f t="shared" ref="EG4:EV19" si="24">AC4+AC153</f>
        <v>5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AS4+AS153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17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BI4+BI153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>
        <f t="shared" ref="FT4:GI19" si="27">IF(ISERROR(EF4/DN4*100),"",(EF4/DN4*100))</f>
        <v>2.7189428750101958E-2</v>
      </c>
      <c r="FU4" s="4">
        <f t="shared" si="27"/>
        <v>3064.916666666667</v>
      </c>
      <c r="FV4" s="4">
        <f t="shared" si="27"/>
        <v>0</v>
      </c>
      <c r="FW4" s="4">
        <f t="shared" si="27"/>
        <v>0</v>
      </c>
      <c r="FX4" s="4">
        <f t="shared" si="27"/>
        <v>0</v>
      </c>
      <c r="FY4" s="4">
        <f t="shared" si="27"/>
        <v>0</v>
      </c>
      <c r="FZ4" s="4" t="str">
        <f t="shared" si="27"/>
        <v/>
      </c>
      <c r="GA4" s="4">
        <f t="shared" si="27"/>
        <v>0</v>
      </c>
      <c r="GB4" s="4">
        <f t="shared" si="27"/>
        <v>0</v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>
        <f t="shared" si="28"/>
        <v>0</v>
      </c>
      <c r="GM4" s="4">
        <f t="shared" si="28"/>
        <v>0</v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9"/>
      <c r="C5" s="76" t="s">
        <v>127</v>
      </c>
      <c r="D5" s="5"/>
      <c r="E5" s="22">
        <v>5.03</v>
      </c>
      <c r="F5" s="23">
        <f t="shared" si="0"/>
        <v>0</v>
      </c>
      <c r="G5" s="23">
        <f>+'[2]25'!$L$20</f>
        <v>1009.2</v>
      </c>
      <c r="H5" s="23">
        <f t="shared" si="1"/>
        <v>0</v>
      </c>
      <c r="I5" s="23">
        <f t="shared" si="2"/>
        <v>18</v>
      </c>
      <c r="J5" s="23">
        <f t="shared" si="3"/>
        <v>0</v>
      </c>
      <c r="K5" s="23" t="str">
        <f t="shared" si="4"/>
        <v>0</v>
      </c>
      <c r="L5" s="23">
        <f t="shared" si="5"/>
        <v>1.78359096313912</v>
      </c>
      <c r="M5" s="10">
        <v>0.3</v>
      </c>
      <c r="N5" s="23">
        <f t="shared" si="6"/>
        <v>0</v>
      </c>
      <c r="O5" s="23">
        <f t="shared" si="7"/>
        <v>-1.48359096313912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>
        <f>2+16</f>
        <v>18</v>
      </c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>
        <f t="shared" si="10"/>
        <v>0</v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9"/>
      <c r="DG5" s="76" t="s">
        <v>127</v>
      </c>
      <c r="DH5" s="5">
        <f t="shared" ref="DH5:DH68" si="30">D5+D154</f>
        <v>0</v>
      </c>
      <c r="DI5" s="24">
        <v>5.03</v>
      </c>
      <c r="DJ5" s="23">
        <f t="shared" si="13"/>
        <v>0</v>
      </c>
      <c r="DK5" s="23">
        <f t="shared" ref="DK5:DK68" si="31">G5+G154</f>
        <v>1009.2</v>
      </c>
      <c r="DL5" s="23">
        <f t="shared" si="14"/>
        <v>0</v>
      </c>
      <c r="DM5" s="23">
        <f t="shared" si="15"/>
        <v>18</v>
      </c>
      <c r="DN5" s="23">
        <f t="shared" si="16"/>
        <v>0</v>
      </c>
      <c r="DO5" s="23" t="str">
        <f t="shared" si="17"/>
        <v/>
      </c>
      <c r="DP5" s="23">
        <f t="shared" si="18"/>
        <v>1.78359096313912</v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S5+S154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18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>
        <f t="shared" si="27"/>
        <v>0</v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customHeight="1">
      <c r="A6" s="60">
        <v>30100010</v>
      </c>
      <c r="B6" s="99"/>
      <c r="C6" s="76" t="s">
        <v>128</v>
      </c>
      <c r="D6" s="5">
        <v>62</v>
      </c>
      <c r="E6" s="22">
        <v>5.03</v>
      </c>
      <c r="F6" s="23">
        <f t="shared" si="0"/>
        <v>311.86</v>
      </c>
      <c r="G6" s="23">
        <f>+'[2]25'!$L$19</f>
        <v>6559.8</v>
      </c>
      <c r="H6" s="23">
        <f t="shared" si="1"/>
        <v>0</v>
      </c>
      <c r="I6" s="23">
        <f t="shared" si="2"/>
        <v>23</v>
      </c>
      <c r="J6" s="23">
        <f t="shared" si="3"/>
        <v>311.86</v>
      </c>
      <c r="K6" s="23">
        <f t="shared" si="4"/>
        <v>0</v>
      </c>
      <c r="L6" s="23">
        <f t="shared" si="5"/>
        <v>0.3506204457452971</v>
      </c>
      <c r="M6" s="10">
        <v>0.3</v>
      </c>
      <c r="N6" s="23">
        <f t="shared" si="6"/>
        <v>0.93558000000000008</v>
      </c>
      <c r="O6" s="23">
        <f t="shared" si="7"/>
        <v>-5.0620445745297116E-2</v>
      </c>
      <c r="P6" s="23">
        <f t="shared" si="8"/>
        <v>0</v>
      </c>
      <c r="Q6" s="7">
        <v>0.05</v>
      </c>
      <c r="R6" s="6">
        <f t="shared" si="9"/>
        <v>1.5593000000000001E-2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>
        <f>13+10</f>
        <v>23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>
        <f t="shared" si="10"/>
        <v>0</v>
      </c>
      <c r="BQ6" s="4" t="str">
        <f t="shared" si="10"/>
        <v/>
      </c>
      <c r="BR6" s="4">
        <f t="shared" si="10"/>
        <v>0</v>
      </c>
      <c r="BS6" s="4">
        <f t="shared" si="10"/>
        <v>0</v>
      </c>
      <c r="BT6" s="4">
        <f t="shared" si="10"/>
        <v>0</v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>
        <f t="shared" si="10"/>
        <v>0</v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9"/>
      <c r="DG6" s="76" t="s">
        <v>128</v>
      </c>
      <c r="DH6" s="5">
        <f t="shared" si="30"/>
        <v>62</v>
      </c>
      <c r="DI6" s="24">
        <v>5.03</v>
      </c>
      <c r="DJ6" s="23">
        <f t="shared" si="13"/>
        <v>311.86</v>
      </c>
      <c r="DK6" s="23">
        <f t="shared" si="31"/>
        <v>6559.8</v>
      </c>
      <c r="DL6" s="23">
        <f t="shared" si="14"/>
        <v>0</v>
      </c>
      <c r="DM6" s="23">
        <f t="shared" si="15"/>
        <v>23</v>
      </c>
      <c r="DN6" s="23">
        <f t="shared" si="16"/>
        <v>311.86</v>
      </c>
      <c r="DO6" s="23">
        <f t="shared" si="17"/>
        <v>0</v>
      </c>
      <c r="DP6" s="23">
        <f t="shared" si="18"/>
        <v>0.3506204457452971</v>
      </c>
      <c r="DQ6" s="10">
        <v>0.3</v>
      </c>
      <c r="DR6" s="23">
        <f t="shared" si="19"/>
        <v>0.93558000000000008</v>
      </c>
      <c r="DS6" s="23">
        <f t="shared" si="20"/>
        <v>-5.0620445745297116E-2</v>
      </c>
      <c r="DT6" s="23">
        <f t="shared" si="21"/>
        <v>0</v>
      </c>
      <c r="DU6" s="7">
        <v>0.05</v>
      </c>
      <c r="DV6" s="6">
        <f t="shared" si="22"/>
        <v>1.5593000000000001E-2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23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>
        <f t="shared" si="27"/>
        <v>0</v>
      </c>
      <c r="FU6" s="4" t="str">
        <f t="shared" si="27"/>
        <v/>
      </c>
      <c r="FV6" s="4">
        <f t="shared" si="27"/>
        <v>0</v>
      </c>
      <c r="FW6" s="4">
        <f t="shared" si="27"/>
        <v>0</v>
      </c>
      <c r="FX6" s="4">
        <f t="shared" si="27"/>
        <v>0</v>
      </c>
      <c r="FY6" s="4">
        <f t="shared" si="27"/>
        <v>0</v>
      </c>
      <c r="FZ6" s="4" t="str">
        <f t="shared" si="27"/>
        <v/>
      </c>
      <c r="GA6" s="4">
        <f t="shared" si="27"/>
        <v>0</v>
      </c>
      <c r="GB6" s="4">
        <f t="shared" si="27"/>
        <v>0</v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9"/>
      <c r="C7" s="76" t="s">
        <v>129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9"/>
      <c r="DG7" s="76" t="s">
        <v>129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100"/>
      <c r="C8" s="76" t="s">
        <v>130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100"/>
      <c r="DG8" s="76" t="s">
        <v>130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8" t="s">
        <v>131</v>
      </c>
      <c r="C9" s="76" t="s">
        <v>132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8" t="s">
        <v>131</v>
      </c>
      <c r="DG9" s="76" t="s">
        <v>132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9"/>
      <c r="C10" s="76" t="s">
        <v>133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9"/>
      <c r="DG10" s="76" t="s">
        <v>133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100"/>
      <c r="C11" s="76" t="s">
        <v>134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100"/>
      <c r="DG11" s="76" t="s">
        <v>134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3" t="s">
        <v>135</v>
      </c>
      <c r="C12" s="76" t="s">
        <v>130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3" t="s">
        <v>135</v>
      </c>
      <c r="DG12" s="76" t="s">
        <v>130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3"/>
      <c r="C13" s="76" t="s">
        <v>136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3"/>
      <c r="DG13" s="76" t="s">
        <v>136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3"/>
      <c r="C14" s="76" t="s">
        <v>137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3"/>
      <c r="DG14" s="76" t="s">
        <v>137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3"/>
      <c r="C15" s="76" t="s">
        <v>138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3"/>
      <c r="DG15" s="76" t="s">
        <v>138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8" t="s">
        <v>139</v>
      </c>
      <c r="C16" s="76" t="s">
        <v>138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8" t="s">
        <v>139</v>
      </c>
      <c r="DG16" s="76" t="s">
        <v>138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9"/>
      <c r="C17" s="76" t="s">
        <v>140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9"/>
      <c r="DG17" s="76" t="s">
        <v>140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100"/>
      <c r="C18" s="76" t="s">
        <v>128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100"/>
      <c r="DG18" s="76" t="s">
        <v>128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8" t="s">
        <v>141</v>
      </c>
      <c r="C19" s="76" t="s">
        <v>142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8" t="s">
        <v>141</v>
      </c>
      <c r="DG19" s="76" t="s">
        <v>142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BH19+BH168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9"/>
      <c r="C20" s="76" t="s">
        <v>143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9"/>
      <c r="DG20" s="76" t="s">
        <v>143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AI20+AI169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BN20+BN169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9"/>
      <c r="C21" s="76" t="s">
        <v>144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9"/>
      <c r="DG21" s="76" t="s">
        <v>144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100"/>
      <c r="C22" s="76" t="s">
        <v>145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100"/>
      <c r="DG22" s="76" t="s">
        <v>145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9" t="s">
        <v>146</v>
      </c>
      <c r="C23" s="76" t="s">
        <v>147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9" t="s">
        <v>146</v>
      </c>
      <c r="DG23" s="76" t="s">
        <v>147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3" t="s">
        <v>148</v>
      </c>
      <c r="C24" s="76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3" t="s">
        <v>148</v>
      </c>
      <c r="DG24" s="76" t="s">
        <v>14</v>
      </c>
      <c r="DH24" s="5">
        <f t="shared" si="30"/>
        <v>0</v>
      </c>
      <c r="DI24" s="24">
        <v>5.03</v>
      </c>
      <c r="DJ24" s="23">
        <f t="shared" si="13"/>
        <v>0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0</v>
      </c>
      <c r="DO24" s="23" t="str">
        <f t="shared" si="17"/>
        <v/>
      </c>
      <c r="DP24" s="23" t="str">
        <f t="shared" si="18"/>
        <v/>
      </c>
      <c r="DQ24" s="10">
        <v>0.8</v>
      </c>
      <c r="DR24" s="23">
        <f t="shared" si="19"/>
        <v>0</v>
      </c>
      <c r="DS24" s="23" t="str">
        <f t="shared" si="20"/>
        <v/>
      </c>
      <c r="DT24" s="23" t="str">
        <f t="shared" si="21"/>
        <v/>
      </c>
      <c r="DU24" s="7">
        <v>0.5</v>
      </c>
      <c r="DV24" s="6">
        <f t="shared" si="22"/>
        <v>0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3"/>
      <c r="C25" s="76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3"/>
      <c r="DG25" s="76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29" t="s">
        <v>149</v>
      </c>
      <c r="C26" s="76" t="s">
        <v>150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29" t="s">
        <v>149</v>
      </c>
      <c r="DG26" s="76" t="s">
        <v>150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customHeight="1">
      <c r="A27" s="60">
        <v>30100039</v>
      </c>
      <c r="B27" s="130"/>
      <c r="C27" s="76" t="s">
        <v>128</v>
      </c>
      <c r="D27" s="5">
        <v>192</v>
      </c>
      <c r="E27" s="22">
        <v>5.03</v>
      </c>
      <c r="F27" s="23">
        <f t="shared" si="0"/>
        <v>965.76</v>
      </c>
      <c r="G27" s="23">
        <f>+'[2]25'!$L$47</f>
        <v>1051.78</v>
      </c>
      <c r="H27" s="23">
        <f t="shared" si="1"/>
        <v>5.2</v>
      </c>
      <c r="I27" s="23">
        <f t="shared" si="2"/>
        <v>3</v>
      </c>
      <c r="J27" s="23">
        <f t="shared" si="3"/>
        <v>970.96</v>
      </c>
      <c r="K27" s="23">
        <f t="shared" si="4"/>
        <v>0.5355524429430667</v>
      </c>
      <c r="L27" s="23">
        <f t="shared" si="5"/>
        <v>0.28523075167810757</v>
      </c>
      <c r="M27" s="10">
        <v>0.15</v>
      </c>
      <c r="N27" s="23">
        <f t="shared" si="6"/>
        <v>1.45644</v>
      </c>
      <c r="O27" s="23">
        <f t="shared" si="7"/>
        <v>-0.67078319462117419</v>
      </c>
      <c r="P27" s="23">
        <f t="shared" si="8"/>
        <v>0</v>
      </c>
      <c r="Q27" s="7">
        <v>0.1</v>
      </c>
      <c r="R27" s="6">
        <f t="shared" si="9"/>
        <v>9.7096000000000002E-2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>
        <v>5.2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>
        <v>3</v>
      </c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>
        <f t="shared" si="36"/>
        <v>0</v>
      </c>
      <c r="BQ27" s="4">
        <f t="shared" si="36"/>
        <v>970.96</v>
      </c>
      <c r="BR27" s="4">
        <f t="shared" si="36"/>
        <v>0</v>
      </c>
      <c r="BS27" s="4">
        <f t="shared" si="36"/>
        <v>0</v>
      </c>
      <c r="BT27" s="4">
        <f t="shared" si="36"/>
        <v>0</v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>
        <f t="shared" si="36"/>
        <v>0</v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>
        <f t="shared" si="33"/>
        <v>0</v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30"/>
      <c r="DG27" s="76" t="s">
        <v>128</v>
      </c>
      <c r="DH27" s="5">
        <f t="shared" si="30"/>
        <v>192</v>
      </c>
      <c r="DI27" s="24">
        <v>5.03</v>
      </c>
      <c r="DJ27" s="23">
        <f t="shared" si="13"/>
        <v>965.76</v>
      </c>
      <c r="DK27" s="23">
        <f t="shared" si="31"/>
        <v>1051.78</v>
      </c>
      <c r="DL27" s="23">
        <f t="shared" si="14"/>
        <v>5.2</v>
      </c>
      <c r="DM27" s="23">
        <f t="shared" si="15"/>
        <v>3</v>
      </c>
      <c r="DN27" s="23">
        <f t="shared" si="16"/>
        <v>970.96</v>
      </c>
      <c r="DO27" s="23">
        <f t="shared" si="17"/>
        <v>0.5355524429430667</v>
      </c>
      <c r="DP27" s="23">
        <f t="shared" si="18"/>
        <v>0.28523075167810757</v>
      </c>
      <c r="DQ27" s="10">
        <v>0.15</v>
      </c>
      <c r="DR27" s="23">
        <f t="shared" si="19"/>
        <v>1.45644</v>
      </c>
      <c r="DS27" s="23">
        <f t="shared" si="20"/>
        <v>-0.67078319462117419</v>
      </c>
      <c r="DT27" s="23">
        <f t="shared" si="21"/>
        <v>0</v>
      </c>
      <c r="DU27" s="7">
        <v>0.1</v>
      </c>
      <c r="DV27" s="6">
        <f t="shared" si="22"/>
        <v>9.7096000000000002E-2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5.2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3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>
        <f t="shared" si="40"/>
        <v>0</v>
      </c>
      <c r="FU27" s="4">
        <f t="shared" si="40"/>
        <v>970.96</v>
      </c>
      <c r="FV27" s="4">
        <f t="shared" si="40"/>
        <v>0</v>
      </c>
      <c r="FW27" s="4">
        <f t="shared" si="40"/>
        <v>0</v>
      </c>
      <c r="FX27" s="4">
        <f t="shared" si="40"/>
        <v>0</v>
      </c>
      <c r="FY27" s="4">
        <f t="shared" si="40"/>
        <v>0</v>
      </c>
      <c r="FZ27" s="4" t="str">
        <f t="shared" si="40"/>
        <v/>
      </c>
      <c r="GA27" s="4">
        <f t="shared" si="40"/>
        <v>0</v>
      </c>
      <c r="GB27" s="4">
        <f t="shared" si="40"/>
        <v>0</v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>
        <f t="shared" si="35"/>
        <v>0</v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customHeight="1">
      <c r="A28" s="60">
        <v>30100042</v>
      </c>
      <c r="B28" s="130"/>
      <c r="C28" s="76" t="s">
        <v>140</v>
      </c>
      <c r="D28" s="5">
        <v>83</v>
      </c>
      <c r="E28" s="22">
        <v>5.03</v>
      </c>
      <c r="F28" s="23">
        <f t="shared" si="0"/>
        <v>417.49</v>
      </c>
      <c r="G28" s="23">
        <f>+'[2]25'!$L$50</f>
        <v>525.89</v>
      </c>
      <c r="H28" s="23">
        <f t="shared" si="1"/>
        <v>3.7</v>
      </c>
      <c r="I28" s="23">
        <f t="shared" si="2"/>
        <v>10</v>
      </c>
      <c r="J28" s="23">
        <f t="shared" si="3"/>
        <v>421.19</v>
      </c>
      <c r="K28" s="23">
        <f t="shared" si="4"/>
        <v>0.87846340131532086</v>
      </c>
      <c r="L28" s="23">
        <f t="shared" si="5"/>
        <v>1.9015383445207172</v>
      </c>
      <c r="M28" s="10">
        <v>0.15</v>
      </c>
      <c r="N28" s="23">
        <f t="shared" si="6"/>
        <v>0.63178500000000004</v>
      </c>
      <c r="O28" s="23">
        <f t="shared" si="7"/>
        <v>-2.6300017458360383</v>
      </c>
      <c r="P28" s="23">
        <f t="shared" si="8"/>
        <v>0</v>
      </c>
      <c r="Q28" s="7">
        <v>0.1</v>
      </c>
      <c r="R28" s="6">
        <f t="shared" si="9"/>
        <v>4.2118999999999997E-2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>
        <v>3.7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>
        <v>10</v>
      </c>
      <c r="BM28" s="4"/>
      <c r="BN28" s="4"/>
      <c r="BO28" s="4"/>
      <c r="BP28" s="4">
        <f t="shared" si="36"/>
        <v>0</v>
      </c>
      <c r="BQ28" s="4">
        <f t="shared" si="36"/>
        <v>421.19</v>
      </c>
      <c r="BR28" s="4">
        <f t="shared" si="36"/>
        <v>0</v>
      </c>
      <c r="BS28" s="4">
        <f t="shared" si="36"/>
        <v>0</v>
      </c>
      <c r="BT28" s="4">
        <f t="shared" si="36"/>
        <v>0</v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>
        <f t="shared" si="36"/>
        <v>0</v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>
        <f t="shared" si="33"/>
        <v>0</v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30"/>
      <c r="DG28" s="76" t="s">
        <v>140</v>
      </c>
      <c r="DH28" s="5">
        <f t="shared" si="30"/>
        <v>83</v>
      </c>
      <c r="DI28" s="24">
        <v>5.03</v>
      </c>
      <c r="DJ28" s="23">
        <f t="shared" si="13"/>
        <v>417.49</v>
      </c>
      <c r="DK28" s="23">
        <f t="shared" si="31"/>
        <v>525.89</v>
      </c>
      <c r="DL28" s="23">
        <f t="shared" si="14"/>
        <v>3.7</v>
      </c>
      <c r="DM28" s="23">
        <f t="shared" si="15"/>
        <v>10</v>
      </c>
      <c r="DN28" s="23">
        <f t="shared" si="16"/>
        <v>421.19</v>
      </c>
      <c r="DO28" s="23">
        <f t="shared" si="17"/>
        <v>0.87846340131532086</v>
      </c>
      <c r="DP28" s="23">
        <f t="shared" si="18"/>
        <v>1.9015383445207172</v>
      </c>
      <c r="DQ28" s="10">
        <v>0.15</v>
      </c>
      <c r="DR28" s="23">
        <f t="shared" si="19"/>
        <v>0.63178500000000004</v>
      </c>
      <c r="DS28" s="23">
        <f t="shared" si="20"/>
        <v>-2.6300017458360383</v>
      </c>
      <c r="DT28" s="23">
        <f t="shared" si="21"/>
        <v>0</v>
      </c>
      <c r="DU28" s="7">
        <v>0.1</v>
      </c>
      <c r="DV28" s="6">
        <f t="shared" si="22"/>
        <v>4.2118999999999997E-2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3.7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10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>
        <f t="shared" si="40"/>
        <v>0</v>
      </c>
      <c r="FU28" s="4">
        <f t="shared" si="40"/>
        <v>421.19</v>
      </c>
      <c r="FV28" s="4">
        <f t="shared" si="40"/>
        <v>0</v>
      </c>
      <c r="FW28" s="4">
        <f t="shared" si="40"/>
        <v>0</v>
      </c>
      <c r="FX28" s="4">
        <f t="shared" si="40"/>
        <v>0</v>
      </c>
      <c r="FY28" s="4">
        <f t="shared" si="40"/>
        <v>0</v>
      </c>
      <c r="FZ28" s="4" t="str">
        <f t="shared" si="40"/>
        <v/>
      </c>
      <c r="GA28" s="4">
        <f t="shared" si="40"/>
        <v>0</v>
      </c>
      <c r="GB28" s="4">
        <f t="shared" si="40"/>
        <v>0</v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>
        <f t="shared" si="35"/>
        <v>0</v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customHeight="1">
      <c r="A29" s="60">
        <v>30100041</v>
      </c>
      <c r="B29" s="131"/>
      <c r="C29" s="76" t="s">
        <v>138</v>
      </c>
      <c r="D29" s="5">
        <v>188</v>
      </c>
      <c r="E29" s="22">
        <v>5.03</v>
      </c>
      <c r="F29" s="23">
        <f t="shared" si="0"/>
        <v>945.6400000000001</v>
      </c>
      <c r="G29" s="23">
        <f>+'[2]25'!$L$48</f>
        <v>1051.78</v>
      </c>
      <c r="H29" s="23">
        <f t="shared" si="1"/>
        <v>7.2</v>
      </c>
      <c r="I29" s="23">
        <f t="shared" si="2"/>
        <v>5</v>
      </c>
      <c r="J29" s="23">
        <f t="shared" si="3"/>
        <v>952.84000000000015</v>
      </c>
      <c r="K29" s="23">
        <f t="shared" si="4"/>
        <v>0.75563578355232774</v>
      </c>
      <c r="L29" s="23">
        <f t="shared" si="5"/>
        <v>0.47538458613017931</v>
      </c>
      <c r="M29" s="10">
        <v>0.15</v>
      </c>
      <c r="N29" s="23">
        <f t="shared" si="6"/>
        <v>1.4292600000000002</v>
      </c>
      <c r="O29" s="23">
        <f t="shared" si="7"/>
        <v>-1.0810203696825069</v>
      </c>
      <c r="P29" s="23">
        <f t="shared" si="8"/>
        <v>0</v>
      </c>
      <c r="Q29" s="7">
        <v>0.1</v>
      </c>
      <c r="R29" s="6">
        <f t="shared" si="9"/>
        <v>9.5284000000000021E-2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>
        <v>7.2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>
        <v>5</v>
      </c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>
        <f t="shared" si="36"/>
        <v>0</v>
      </c>
      <c r="BQ29" s="4">
        <f t="shared" si="36"/>
        <v>952.84000000000015</v>
      </c>
      <c r="BR29" s="4">
        <f t="shared" si="36"/>
        <v>0</v>
      </c>
      <c r="BS29" s="4">
        <f t="shared" si="36"/>
        <v>0</v>
      </c>
      <c r="BT29" s="4">
        <f t="shared" si="36"/>
        <v>0</v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>
        <f t="shared" si="36"/>
        <v>0</v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>
        <f t="shared" si="33"/>
        <v>0</v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31"/>
      <c r="DG29" s="76" t="s">
        <v>138</v>
      </c>
      <c r="DH29" s="5">
        <f t="shared" si="30"/>
        <v>188</v>
      </c>
      <c r="DI29" s="24">
        <v>5.03</v>
      </c>
      <c r="DJ29" s="23">
        <f t="shared" si="13"/>
        <v>945.6400000000001</v>
      </c>
      <c r="DK29" s="23">
        <f t="shared" si="31"/>
        <v>1051.78</v>
      </c>
      <c r="DL29" s="23">
        <f t="shared" si="14"/>
        <v>7.2</v>
      </c>
      <c r="DM29" s="23">
        <f t="shared" si="15"/>
        <v>5</v>
      </c>
      <c r="DN29" s="23">
        <f t="shared" si="16"/>
        <v>952.84000000000015</v>
      </c>
      <c r="DO29" s="23">
        <f t="shared" si="17"/>
        <v>0.75563578355232774</v>
      </c>
      <c r="DP29" s="23">
        <f t="shared" si="18"/>
        <v>0.47538458613017931</v>
      </c>
      <c r="DQ29" s="10">
        <v>0.15</v>
      </c>
      <c r="DR29" s="23">
        <f t="shared" si="19"/>
        <v>1.4292600000000002</v>
      </c>
      <c r="DS29" s="23">
        <f t="shared" si="20"/>
        <v>-1.0810203696825069</v>
      </c>
      <c r="DT29" s="23">
        <f t="shared" si="21"/>
        <v>0</v>
      </c>
      <c r="DU29" s="7">
        <v>0.1</v>
      </c>
      <c r="DV29" s="6">
        <f t="shared" si="22"/>
        <v>9.5284000000000021E-2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7.2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5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>
        <f t="shared" si="40"/>
        <v>0</v>
      </c>
      <c r="FU29" s="4">
        <f t="shared" si="40"/>
        <v>952.84000000000015</v>
      </c>
      <c r="FV29" s="4">
        <f t="shared" si="40"/>
        <v>0</v>
      </c>
      <c r="FW29" s="4">
        <f t="shared" si="40"/>
        <v>0</v>
      </c>
      <c r="FX29" s="4">
        <f t="shared" si="40"/>
        <v>0</v>
      </c>
      <c r="FY29" s="4">
        <f t="shared" si="40"/>
        <v>0</v>
      </c>
      <c r="FZ29" s="4" t="str">
        <f t="shared" si="40"/>
        <v/>
      </c>
      <c r="GA29" s="4">
        <f t="shared" si="40"/>
        <v>0</v>
      </c>
      <c r="GB29" s="4">
        <f t="shared" si="40"/>
        <v>0</v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>
        <f t="shared" si="35"/>
        <v>0</v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8" t="s">
        <v>151</v>
      </c>
      <c r="C30" s="76" t="s">
        <v>129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8" t="s">
        <v>151</v>
      </c>
      <c r="DG30" s="76" t="s">
        <v>129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9"/>
      <c r="C31" s="76" t="s">
        <v>125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9"/>
      <c r="DG31" s="76" t="s">
        <v>125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9"/>
      <c r="C32" s="76" t="s">
        <v>140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9"/>
      <c r="DG32" s="76" t="s">
        <v>140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100"/>
      <c r="C33" s="76" t="s">
        <v>152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100"/>
      <c r="DG33" s="76" t="s">
        <v>152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8" t="s">
        <v>153</v>
      </c>
      <c r="C34" s="76" t="s">
        <v>136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8" t="s">
        <v>153</v>
      </c>
      <c r="DG34" s="76" t="s">
        <v>136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100"/>
      <c r="C35" s="76" t="s">
        <v>154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100"/>
      <c r="DG35" s="76" t="s">
        <v>154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S35+S184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8" t="s">
        <v>155</v>
      </c>
      <c r="C36" s="76" t="s">
        <v>156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8" t="s">
        <v>155</v>
      </c>
      <c r="DG36" s="76" t="s">
        <v>156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AN36+AN185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BC36+BC185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8" t="s">
        <v>157</v>
      </c>
      <c r="C37" s="76" t="s">
        <v>134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8" t="s">
        <v>157</v>
      </c>
      <c r="DG37" s="76" t="s">
        <v>134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AI37+AI186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9"/>
      <c r="C38" s="76" t="s">
        <v>158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5"/>
        <v/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 t="str">
        <f t="shared" si="45"/>
        <v/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 t="str">
        <f t="shared" si="45"/>
        <v/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9"/>
      <c r="DG38" s="76" t="s">
        <v>158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9"/>
      <c r="C39" s="76" t="s">
        <v>159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5"/>
        <v/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 t="str">
        <f t="shared" si="45"/>
        <v/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 t="str">
        <f t="shared" si="45"/>
        <v/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9"/>
      <c r="DG39" s="76" t="s">
        <v>159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9"/>
      <c r="C40" s="76" t="s">
        <v>133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5"/>
        <v/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 t="str">
        <f t="shared" si="45"/>
        <v/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 t="str">
        <f t="shared" si="45"/>
        <v/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9"/>
      <c r="DG40" s="76" t="s">
        <v>133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8" t="s">
        <v>160</v>
      </c>
      <c r="C41" s="76" t="s">
        <v>161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5"/>
        <v/>
      </c>
      <c r="BQ41" s="4" t="str">
        <f t="shared" si="45"/>
        <v/>
      </c>
      <c r="BR41" s="4" t="str">
        <f t="shared" si="45"/>
        <v/>
      </c>
      <c r="BS41" s="4">
        <f t="shared" si="45"/>
        <v>0</v>
      </c>
      <c r="BT41" s="4" t="str">
        <f t="shared" si="45"/>
        <v/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 t="str">
        <f t="shared" si="45"/>
        <v/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8" t="s">
        <v>160</v>
      </c>
      <c r="DG41" s="76" t="s">
        <v>161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 t="str">
        <f t="shared" si="44"/>
        <v/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9"/>
      <c r="C42" s="76" t="s">
        <v>138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9"/>
      <c r="DG42" s="76" t="s">
        <v>138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8" t="s">
        <v>162</v>
      </c>
      <c r="C43" s="76" t="s">
        <v>138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8" t="s">
        <v>162</v>
      </c>
      <c r="DG43" s="76" t="s">
        <v>138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100"/>
      <c r="C44" s="76" t="s">
        <v>136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100"/>
      <c r="DG44" s="76" t="s">
        <v>136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30100001</v>
      </c>
      <c r="B45" s="99" t="s">
        <v>163</v>
      </c>
      <c r="C45" s="76" t="s">
        <v>152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1">
        <v>30100001</v>
      </c>
      <c r="DF45" s="99" t="s">
        <v>163</v>
      </c>
      <c r="DG45" s="76" t="s">
        <v>152</v>
      </c>
      <c r="DH45" s="5">
        <f t="shared" si="30"/>
        <v>748</v>
      </c>
      <c r="DI45" s="24">
        <v>5.0599999999999996</v>
      </c>
      <c r="DJ45" s="23">
        <f t="shared" si="13"/>
        <v>3784.8799999999997</v>
      </c>
      <c r="DK45" s="23">
        <f t="shared" si="31"/>
        <v>3840</v>
      </c>
      <c r="DL45" s="23">
        <f t="shared" si="14"/>
        <v>6.3</v>
      </c>
      <c r="DM45" s="23">
        <f t="shared" si="15"/>
        <v>0</v>
      </c>
      <c r="DN45" s="23">
        <f t="shared" si="16"/>
        <v>3791.18</v>
      </c>
      <c r="DO45" s="23">
        <f t="shared" si="17"/>
        <v>0.166175175011474</v>
      </c>
      <c r="DP45" s="23">
        <f t="shared" si="18"/>
        <v>0</v>
      </c>
      <c r="DQ45" s="10">
        <v>0.7</v>
      </c>
      <c r="DR45" s="23">
        <f t="shared" si="19"/>
        <v>26.538259999999994</v>
      </c>
      <c r="DS45" s="23">
        <f t="shared" si="20"/>
        <v>0.53382482498852601</v>
      </c>
      <c r="DT45" s="23">
        <f t="shared" si="21"/>
        <v>0</v>
      </c>
      <c r="DU45" s="7">
        <v>0.3</v>
      </c>
      <c r="DV45" s="6">
        <f t="shared" si="22"/>
        <v>1.1373539999999998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6.3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>
        <f t="shared" si="48"/>
        <v>0</v>
      </c>
      <c r="FU45" s="4">
        <f t="shared" si="48"/>
        <v>3791.18</v>
      </c>
      <c r="FV45" s="4" t="str">
        <f t="shared" si="48"/>
        <v/>
      </c>
      <c r="FW45" s="4">
        <f t="shared" si="48"/>
        <v>0</v>
      </c>
      <c r="FX45" s="4">
        <f t="shared" si="48"/>
        <v>0</v>
      </c>
      <c r="FY45" s="4">
        <f t="shared" si="48"/>
        <v>0</v>
      </c>
      <c r="FZ45" s="4" t="str">
        <f t="shared" si="48"/>
        <v/>
      </c>
      <c r="GA45" s="4">
        <f t="shared" si="48"/>
        <v>0</v>
      </c>
      <c r="GB45" s="4">
        <f t="shared" si="48"/>
        <v>0</v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>
        <f t="shared" si="44"/>
        <v>0</v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30100002</v>
      </c>
      <c r="B46" s="100"/>
      <c r="C46" s="76" t="s">
        <v>164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1">
        <v>30100002</v>
      </c>
      <c r="DF46" s="100"/>
      <c r="DG46" s="76" t="s">
        <v>164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 t="str">
        <f t="shared" si="44"/>
        <v/>
      </c>
      <c r="GM46" s="4" t="str">
        <f t="shared" si="44"/>
        <v/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 t="str">
        <f t="shared" si="44"/>
        <v/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30101068</v>
      </c>
      <c r="B47" s="99" t="s">
        <v>165</v>
      </c>
      <c r="C47" s="76" t="s">
        <v>127</v>
      </c>
      <c r="D47" s="5"/>
      <c r="E47" s="22">
        <v>5.05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0.5</v>
      </c>
      <c r="N47" s="23">
        <f t="shared" si="6"/>
        <v>0</v>
      </c>
      <c r="O47" s="23">
        <f t="shared" si="7"/>
        <v>0.5</v>
      </c>
      <c r="P47" s="23" t="str">
        <f t="shared" si="8"/>
        <v/>
      </c>
      <c r="Q47" s="7">
        <v>0.5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30101068</v>
      </c>
      <c r="DF47" s="99" t="s">
        <v>165</v>
      </c>
      <c r="DG47" s="76" t="s">
        <v>127</v>
      </c>
      <c r="DH47" s="5">
        <f t="shared" si="30"/>
        <v>0</v>
      </c>
      <c r="DI47" s="24">
        <v>5.05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0.5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0.5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30101071</v>
      </c>
      <c r="B48" s="100"/>
      <c r="C48" s="76" t="s">
        <v>16</v>
      </c>
      <c r="D48" s="5"/>
      <c r="E48" s="22">
        <v>5.05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0.5</v>
      </c>
      <c r="N48" s="23">
        <f t="shared" si="6"/>
        <v>0</v>
      </c>
      <c r="O48" s="23">
        <f t="shared" si="7"/>
        <v>0.5</v>
      </c>
      <c r="P48" s="23" t="str">
        <f t="shared" si="8"/>
        <v/>
      </c>
      <c r="Q48" s="7">
        <v>0.5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30101071</v>
      </c>
      <c r="DF48" s="100"/>
      <c r="DG48" s="76" t="s">
        <v>16</v>
      </c>
      <c r="DH48" s="5">
        <f t="shared" si="30"/>
        <v>0</v>
      </c>
      <c r="DI48" s="24">
        <v>5.05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0.5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0.5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30200006</v>
      </c>
      <c r="B49" s="98" t="s">
        <v>166</v>
      </c>
      <c r="C49" s="76" t="s">
        <v>167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1.2</v>
      </c>
      <c r="N49" s="23">
        <f t="shared" si="6"/>
        <v>0</v>
      </c>
      <c r="O49" s="23">
        <f t="shared" si="7"/>
        <v>1.2</v>
      </c>
      <c r="P49" s="23" t="str">
        <f t="shared" si="8"/>
        <v/>
      </c>
      <c r="Q49" s="7">
        <v>1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30200006</v>
      </c>
      <c r="DF49" s="98" t="s">
        <v>166</v>
      </c>
      <c r="DG49" s="76" t="s">
        <v>167</v>
      </c>
      <c r="DH49" s="5">
        <f t="shared" si="30"/>
        <v>524</v>
      </c>
      <c r="DI49" s="24">
        <v>5.05</v>
      </c>
      <c r="DJ49" s="23">
        <f t="shared" si="13"/>
        <v>2646.2</v>
      </c>
      <c r="DK49" s="23">
        <f t="shared" si="31"/>
        <v>2634.1</v>
      </c>
      <c r="DL49" s="23">
        <f t="shared" si="14"/>
        <v>10.8</v>
      </c>
      <c r="DM49" s="23">
        <f t="shared" si="15"/>
        <v>0</v>
      </c>
      <c r="DN49" s="23">
        <f t="shared" si="16"/>
        <v>2657</v>
      </c>
      <c r="DO49" s="23">
        <f t="shared" si="17"/>
        <v>0.40647346631539333</v>
      </c>
      <c r="DP49" s="23">
        <f t="shared" si="18"/>
        <v>0</v>
      </c>
      <c r="DQ49" s="10">
        <v>1.2</v>
      </c>
      <c r="DR49" s="23">
        <f t="shared" si="19"/>
        <v>31.884</v>
      </c>
      <c r="DS49" s="23">
        <f t="shared" si="20"/>
        <v>0.79352653368460668</v>
      </c>
      <c r="DT49" s="23">
        <f t="shared" si="21"/>
        <v>1.5054572826496049</v>
      </c>
      <c r="DU49" s="7">
        <v>1</v>
      </c>
      <c r="DV49" s="6">
        <f t="shared" si="22"/>
        <v>2.657</v>
      </c>
      <c r="DW49" s="5">
        <f t="shared" si="43"/>
        <v>1</v>
      </c>
      <c r="DX49" s="5">
        <f t="shared" si="43"/>
        <v>1</v>
      </c>
      <c r="DY49" s="5">
        <f t="shared" si="43"/>
        <v>0</v>
      </c>
      <c r="DZ49" s="5">
        <f t="shared" si="43"/>
        <v>2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1.8</v>
      </c>
      <c r="EG49" s="54">
        <f t="shared" si="43"/>
        <v>3.6</v>
      </c>
      <c r="EH49" s="54">
        <f t="shared" si="43"/>
        <v>0</v>
      </c>
      <c r="EI49" s="54">
        <f t="shared" si="43"/>
        <v>0</v>
      </c>
      <c r="EJ49" s="54">
        <f t="shared" si="43"/>
        <v>3.6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1.8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>
        <f t="shared" si="48"/>
        <v>6.7745577719232217E-2</v>
      </c>
      <c r="FU49" s="4">
        <f t="shared" si="48"/>
        <v>885.66666666666652</v>
      </c>
      <c r="FV49" s="4" t="str">
        <f t="shared" si="48"/>
        <v/>
      </c>
      <c r="FW49" s="4">
        <f t="shared" si="48"/>
        <v>0</v>
      </c>
      <c r="FX49" s="4">
        <f t="shared" si="48"/>
        <v>11.290929619872037</v>
      </c>
      <c r="FY49" s="4">
        <f t="shared" si="48"/>
        <v>0</v>
      </c>
      <c r="FZ49" s="4">
        <f t="shared" si="48"/>
        <v>0</v>
      </c>
      <c r="GA49" s="4">
        <f t="shared" si="48"/>
        <v>0</v>
      </c>
      <c r="GB49" s="4">
        <f t="shared" si="48"/>
        <v>0</v>
      </c>
      <c r="GC49" s="4">
        <f t="shared" si="48"/>
        <v>0</v>
      </c>
      <c r="GD49" s="4">
        <f t="shared" si="48"/>
        <v>0</v>
      </c>
      <c r="GE49" s="4" t="str">
        <f t="shared" si="48"/>
        <v/>
      </c>
      <c r="GF49" s="4">
        <f t="shared" si="48"/>
        <v>0</v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>
        <f t="shared" si="44"/>
        <v>0</v>
      </c>
      <c r="GM49" s="4">
        <f t="shared" si="44"/>
        <v>0</v>
      </c>
      <c r="GN49" s="4" t="str">
        <f t="shared" si="44"/>
        <v/>
      </c>
      <c r="GO49" s="4" t="str">
        <f t="shared" si="44"/>
        <v/>
      </c>
      <c r="GP49" s="4">
        <f t="shared" si="44"/>
        <v>0</v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>
        <f t="shared" si="44"/>
        <v>0</v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30200005</v>
      </c>
      <c r="B50" s="100"/>
      <c r="C50" s="76" t="s">
        <v>161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0.6</v>
      </c>
      <c r="N50" s="23">
        <f t="shared" si="6"/>
        <v>0</v>
      </c>
      <c r="O50" s="23">
        <f t="shared" si="7"/>
        <v>0.6</v>
      </c>
      <c r="P50" s="23" t="str">
        <f t="shared" si="8"/>
        <v/>
      </c>
      <c r="Q50" s="7">
        <v>1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30200005</v>
      </c>
      <c r="DF50" s="100"/>
      <c r="DG50" s="76" t="s">
        <v>161</v>
      </c>
      <c r="DH50" s="5">
        <f t="shared" si="30"/>
        <v>129</v>
      </c>
      <c r="DI50" s="24">
        <v>5.05</v>
      </c>
      <c r="DJ50" s="23">
        <f t="shared" si="13"/>
        <v>651.44999999999993</v>
      </c>
      <c r="DK50" s="23">
        <f t="shared" si="31"/>
        <v>718.2</v>
      </c>
      <c r="DL50" s="23">
        <f t="shared" si="14"/>
        <v>4.0999999999999996</v>
      </c>
      <c r="DM50" s="23">
        <f t="shared" si="15"/>
        <v>0</v>
      </c>
      <c r="DN50" s="23">
        <f t="shared" si="16"/>
        <v>655.55</v>
      </c>
      <c r="DO50" s="23">
        <f t="shared" si="17"/>
        <v>0.62542902905956832</v>
      </c>
      <c r="DP50" s="23">
        <f t="shared" si="18"/>
        <v>0</v>
      </c>
      <c r="DQ50" s="10">
        <v>0.6</v>
      </c>
      <c r="DR50" s="23">
        <f t="shared" si="19"/>
        <v>3.9333</v>
      </c>
      <c r="DS50" s="23">
        <f t="shared" si="20"/>
        <v>-2.5429029059568342E-2</v>
      </c>
      <c r="DT50" s="23">
        <f t="shared" si="21"/>
        <v>0</v>
      </c>
      <c r="DU50" s="7">
        <v>1</v>
      </c>
      <c r="DV50" s="6">
        <f t="shared" si="22"/>
        <v>0.65554999999999997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0.9</v>
      </c>
      <c r="EG50" s="54">
        <f t="shared" si="43"/>
        <v>1.8</v>
      </c>
      <c r="EH50" s="54">
        <f t="shared" si="43"/>
        <v>0</v>
      </c>
      <c r="EI50" s="54">
        <f t="shared" si="43"/>
        <v>0</v>
      </c>
      <c r="EJ50" s="54">
        <f t="shared" si="43"/>
        <v>0.9</v>
      </c>
      <c r="EK50" s="54">
        <f t="shared" si="43"/>
        <v>0</v>
      </c>
      <c r="EL50" s="54">
        <f t="shared" ref="EL50:EZ113" si="54">AH50+AH199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0.5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>
        <f t="shared" si="48"/>
        <v>0.13728929906185647</v>
      </c>
      <c r="FU50" s="4">
        <f t="shared" si="48"/>
        <v>287.80243902439025</v>
      </c>
      <c r="FV50" s="4" t="str">
        <f t="shared" si="48"/>
        <v/>
      </c>
      <c r="FW50" s="4">
        <f t="shared" si="48"/>
        <v>0</v>
      </c>
      <c r="FX50" s="4">
        <f t="shared" si="48"/>
        <v>22.881549843642741</v>
      </c>
      <c r="FY50" s="4">
        <f t="shared" si="48"/>
        <v>0</v>
      </c>
      <c r="FZ50" s="4" t="str">
        <f t="shared" si="48"/>
        <v/>
      </c>
      <c r="GA50" s="4">
        <f t="shared" si="48"/>
        <v>0</v>
      </c>
      <c r="GB50" s="4">
        <f t="shared" si="48"/>
        <v>0</v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>
        <f t="shared" si="44"/>
        <v>0</v>
      </c>
      <c r="GM50" s="4">
        <f t="shared" si="44"/>
        <v>0</v>
      </c>
      <c r="GN50" s="4" t="str">
        <f t="shared" si="44"/>
        <v/>
      </c>
      <c r="GO50" s="4" t="str">
        <f t="shared" si="44"/>
        <v/>
      </c>
      <c r="GP50" s="4">
        <f t="shared" si="44"/>
        <v>0</v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>
        <f t="shared" si="44"/>
        <v>0</v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2">
        <v>30100063</v>
      </c>
      <c r="B51" s="98" t="s">
        <v>168</v>
      </c>
      <c r="C51" s="76" t="s">
        <v>169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0.8</v>
      </c>
      <c r="N51" s="23">
        <f t="shared" si="6"/>
        <v>0</v>
      </c>
      <c r="O51" s="23">
        <f t="shared" si="7"/>
        <v>0.8</v>
      </c>
      <c r="P51" s="23" t="str">
        <f t="shared" si="8"/>
        <v/>
      </c>
      <c r="Q51" s="7">
        <v>1.2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3">
        <v>30100063</v>
      </c>
      <c r="DF51" s="98" t="s">
        <v>168</v>
      </c>
      <c r="DG51" s="76" t="s">
        <v>169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0.8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1.2</v>
      </c>
      <c r="DV51" s="6">
        <f t="shared" si="22"/>
        <v>0</v>
      </c>
      <c r="DW51" s="5">
        <f t="shared" ref="DW51:EK114" si="55">S51+S200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30100061</v>
      </c>
      <c r="B52" s="100"/>
      <c r="C52" s="76" t="s">
        <v>170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</v>
      </c>
      <c r="N52" s="23">
        <f t="shared" si="6"/>
        <v>0</v>
      </c>
      <c r="O52" s="23">
        <f t="shared" si="7"/>
        <v>1</v>
      </c>
      <c r="P52" s="23" t="str">
        <f t="shared" si="8"/>
        <v/>
      </c>
      <c r="Q52" s="7">
        <v>1.2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30100061</v>
      </c>
      <c r="DF52" s="100"/>
      <c r="DG52" s="76" t="s">
        <v>170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1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1.2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0">
        <v>30200001</v>
      </c>
      <c r="B53" s="79" t="s">
        <v>171</v>
      </c>
      <c r="C53" s="76" t="s">
        <v>167</v>
      </c>
      <c r="D53" s="5"/>
      <c r="E53" s="22">
        <v>5.0599999999999996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1</v>
      </c>
      <c r="N53" s="23">
        <f t="shared" si="6"/>
        <v>0</v>
      </c>
      <c r="O53" s="23">
        <f t="shared" si="7"/>
        <v>1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1">
        <v>30200001</v>
      </c>
      <c r="DF53" s="79" t="s">
        <v>171</v>
      </c>
      <c r="DG53" s="76" t="s">
        <v>167</v>
      </c>
      <c r="DH53" s="5">
        <f t="shared" si="30"/>
        <v>0</v>
      </c>
      <c r="DI53" s="24">
        <v>5.0599999999999996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1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30100007</v>
      </c>
      <c r="B54" s="98" t="s">
        <v>172</v>
      </c>
      <c r="C54" s="76" t="s">
        <v>161</v>
      </c>
      <c r="D54" s="5"/>
      <c r="E54" s="22">
        <v>5.09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30100007</v>
      </c>
      <c r="DF54" s="98" t="s">
        <v>172</v>
      </c>
      <c r="DG54" s="76" t="s">
        <v>161</v>
      </c>
      <c r="DH54" s="5">
        <f t="shared" si="30"/>
        <v>0</v>
      </c>
      <c r="DI54" s="24">
        <v>5.09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0.8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30200002</v>
      </c>
      <c r="B55" s="100"/>
      <c r="C55" s="76" t="s">
        <v>167</v>
      </c>
      <c r="D55" s="5"/>
      <c r="E55" s="22">
        <v>5.09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1.2</v>
      </c>
      <c r="N55" s="23">
        <f t="shared" si="6"/>
        <v>0</v>
      </c>
      <c r="O55" s="23">
        <f t="shared" si="7"/>
        <v>1.2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30200002</v>
      </c>
      <c r="DF55" s="100"/>
      <c r="DG55" s="76" t="s">
        <v>167</v>
      </c>
      <c r="DH55" s="5">
        <f t="shared" si="30"/>
        <v>1090</v>
      </c>
      <c r="DI55" s="24">
        <v>5.09</v>
      </c>
      <c r="DJ55" s="23">
        <f t="shared" si="13"/>
        <v>5548.0999999999995</v>
      </c>
      <c r="DK55" s="23">
        <f t="shared" si="31"/>
        <v>5552.8</v>
      </c>
      <c r="DL55" s="23">
        <f t="shared" si="14"/>
        <v>61.2</v>
      </c>
      <c r="DM55" s="23">
        <f t="shared" si="15"/>
        <v>0</v>
      </c>
      <c r="DN55" s="23">
        <f t="shared" si="16"/>
        <v>5609.2999999999993</v>
      </c>
      <c r="DO55" s="23">
        <f t="shared" si="17"/>
        <v>1.0910452284598793</v>
      </c>
      <c r="DP55" s="23">
        <f t="shared" si="18"/>
        <v>0</v>
      </c>
      <c r="DQ55" s="10">
        <v>1.2</v>
      </c>
      <c r="DR55" s="23">
        <f t="shared" si="19"/>
        <v>67.311599999999984</v>
      </c>
      <c r="DS55" s="23">
        <f t="shared" si="20"/>
        <v>0.10895477154012068</v>
      </c>
      <c r="DT55" s="23">
        <f t="shared" si="21"/>
        <v>1.247927548892019</v>
      </c>
      <c r="DU55" s="7">
        <v>1</v>
      </c>
      <c r="DV55" s="6">
        <f t="shared" si="22"/>
        <v>5.6092999999999993</v>
      </c>
      <c r="DW55" s="5">
        <f t="shared" si="55"/>
        <v>2</v>
      </c>
      <c r="DX55" s="5">
        <f t="shared" si="55"/>
        <v>1</v>
      </c>
      <c r="DY55" s="5">
        <f t="shared" si="55"/>
        <v>0</v>
      </c>
      <c r="DZ55" s="5">
        <f t="shared" si="55"/>
        <v>2</v>
      </c>
      <c r="EA55" s="5">
        <f t="shared" si="55"/>
        <v>2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11.4</v>
      </c>
      <c r="EG55" s="54">
        <f t="shared" si="55"/>
        <v>15.4</v>
      </c>
      <c r="EH55" s="54">
        <f t="shared" si="55"/>
        <v>0</v>
      </c>
      <c r="EI55" s="54">
        <f t="shared" si="55"/>
        <v>0</v>
      </c>
      <c r="EJ55" s="54">
        <f t="shared" si="55"/>
        <v>20.7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AL55+AL204</f>
        <v>0</v>
      </c>
      <c r="EQ55" s="54">
        <f t="shared" si="62"/>
        <v>8.5</v>
      </c>
      <c r="ER55" s="54">
        <f t="shared" si="62"/>
        <v>0</v>
      </c>
      <c r="ES55" s="54">
        <f t="shared" si="62"/>
        <v>5.2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>
        <f t="shared" si="60"/>
        <v>0.20323391510527167</v>
      </c>
      <c r="FU55" s="4">
        <f t="shared" si="60"/>
        <v>1411.4905228758169</v>
      </c>
      <c r="FV55" s="4" t="str">
        <f t="shared" si="60"/>
        <v/>
      </c>
      <c r="FW55" s="4">
        <f t="shared" si="57"/>
        <v>0</v>
      </c>
      <c r="FX55" s="4">
        <f t="shared" si="57"/>
        <v>30.752500311981894</v>
      </c>
      <c r="FY55" s="4">
        <f t="shared" si="57"/>
        <v>0</v>
      </c>
      <c r="FZ55" s="4">
        <f t="shared" si="57"/>
        <v>0</v>
      </c>
      <c r="GA55" s="4">
        <f t="shared" si="57"/>
        <v>0</v>
      </c>
      <c r="GB55" s="4">
        <f t="shared" si="57"/>
        <v>0</v>
      </c>
      <c r="GC55" s="4">
        <f t="shared" si="57"/>
        <v>0</v>
      </c>
      <c r="GD55" s="4">
        <f t="shared" si="57"/>
        <v>0</v>
      </c>
      <c r="GE55" s="4" t="str">
        <f t="shared" si="57"/>
        <v/>
      </c>
      <c r="GF55" s="4">
        <f t="shared" si="57"/>
        <v>0</v>
      </c>
      <c r="GG55" s="4">
        <f t="shared" si="57"/>
        <v>260</v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>
        <f t="shared" si="57"/>
        <v>0</v>
      </c>
      <c r="GM55" s="4">
        <f t="shared" si="61"/>
        <v>0</v>
      </c>
      <c r="GN55" s="4" t="str">
        <f t="shared" si="61"/>
        <v/>
      </c>
      <c r="GO55" s="4" t="str">
        <f t="shared" si="61"/>
        <v/>
      </c>
      <c r="GP55" s="4">
        <f t="shared" si="61"/>
        <v>0</v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>
        <f t="shared" si="61"/>
        <v>0</v>
      </c>
      <c r="GX55" s="4" t="str">
        <f t="shared" si="53"/>
        <v/>
      </c>
      <c r="GY55" s="4">
        <f t="shared" si="53"/>
        <v>0</v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30100009</v>
      </c>
      <c r="B56" s="98" t="s">
        <v>173</v>
      </c>
      <c r="C56" s="76" t="s">
        <v>161</v>
      </c>
      <c r="D56" s="5"/>
      <c r="E56" s="22">
        <v>5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30100009</v>
      </c>
      <c r="DF56" s="98" t="s">
        <v>173</v>
      </c>
      <c r="DG56" s="76" t="s">
        <v>161</v>
      </c>
      <c r="DH56" s="5">
        <f t="shared" si="30"/>
        <v>0</v>
      </c>
      <c r="DI56" s="24">
        <v>5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30200004</v>
      </c>
      <c r="B57" s="100"/>
      <c r="C57" s="76" t="s">
        <v>167</v>
      </c>
      <c r="D57" s="5"/>
      <c r="E57" s="22">
        <v>5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30200004</v>
      </c>
      <c r="DF57" s="100"/>
      <c r="DG57" s="76" t="s">
        <v>167</v>
      </c>
      <c r="DH57" s="5">
        <f t="shared" si="30"/>
        <v>0</v>
      </c>
      <c r="DI57" s="24">
        <v>5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BL57+BL206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30400012</v>
      </c>
      <c r="B58" s="98" t="s">
        <v>174</v>
      </c>
      <c r="C58" s="76" t="s">
        <v>136</v>
      </c>
      <c r="D58" s="5"/>
      <c r="E58" s="22">
        <v>5.03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0.3</v>
      </c>
      <c r="N58" s="23">
        <f t="shared" si="6"/>
        <v>0</v>
      </c>
      <c r="O58" s="23">
        <f t="shared" si="7"/>
        <v>0.3</v>
      </c>
      <c r="P58" s="23" t="str">
        <f t="shared" si="8"/>
        <v/>
      </c>
      <c r="Q58" s="7">
        <v>0.1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30400012</v>
      </c>
      <c r="DF58" s="98" t="s">
        <v>174</v>
      </c>
      <c r="DG58" s="76" t="s">
        <v>136</v>
      </c>
      <c r="DH58" s="5">
        <f t="shared" si="30"/>
        <v>0</v>
      </c>
      <c r="DI58" s="24">
        <v>5.03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0.3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0.1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BD58+BD207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30400011</v>
      </c>
      <c r="B59" s="99"/>
      <c r="C59" s="76" t="s">
        <v>152</v>
      </c>
      <c r="D59" s="5"/>
      <c r="E59" s="22">
        <v>5.03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0.3</v>
      </c>
      <c r="N59" s="23">
        <f t="shared" si="6"/>
        <v>0</v>
      </c>
      <c r="O59" s="23">
        <f t="shared" si="7"/>
        <v>0.3</v>
      </c>
      <c r="P59" s="23" t="str">
        <f t="shared" si="8"/>
        <v/>
      </c>
      <c r="Q59" s="7">
        <v>0.1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30400011</v>
      </c>
      <c r="DF59" s="99"/>
      <c r="DG59" s="76" t="s">
        <v>152</v>
      </c>
      <c r="DH59" s="5">
        <f t="shared" si="30"/>
        <v>0</v>
      </c>
      <c r="DI59" s="24">
        <v>5.03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0.3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0.1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0"/>
        <v/>
      </c>
      <c r="FU59" s="4" t="str">
        <f t="shared" si="60"/>
        <v/>
      </c>
      <c r="FV59" s="4" t="str">
        <f t="shared" si="60"/>
        <v/>
      </c>
      <c r="FW59" s="4">
        <f t="shared" si="57"/>
        <v>0</v>
      </c>
      <c r="FX59" s="4" t="str">
        <f t="shared" si="57"/>
        <v/>
      </c>
      <c r="FY59" s="4" t="str">
        <f t="shared" si="57"/>
        <v/>
      </c>
      <c r="FZ59" s="4" t="str">
        <f t="shared" si="57"/>
        <v/>
      </c>
      <c r="GA59" s="4">
        <f t="shared" si="57"/>
        <v>0</v>
      </c>
      <c r="GB59" s="4" t="str">
        <f t="shared" si="57"/>
        <v/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 t="str">
        <f t="shared" si="57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30400010</v>
      </c>
      <c r="B60" s="99"/>
      <c r="C60" s="79" t="s">
        <v>128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30400010</v>
      </c>
      <c r="DF60" s="99"/>
      <c r="DG60" s="79" t="s">
        <v>128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30400009</v>
      </c>
      <c r="B61" s="100"/>
      <c r="C61" s="79" t="s">
        <v>159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30400009</v>
      </c>
      <c r="DF61" s="100"/>
      <c r="DG61" s="79" t="s">
        <v>159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30400013</v>
      </c>
      <c r="B62" s="98" t="s">
        <v>175</v>
      </c>
      <c r="C62" s="76" t="s">
        <v>127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0.5</v>
      </c>
      <c r="N62" s="23">
        <f t="shared" si="6"/>
        <v>0</v>
      </c>
      <c r="O62" s="23">
        <f t="shared" si="7"/>
        <v>0.5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30400013</v>
      </c>
      <c r="DF62" s="98" t="s">
        <v>175</v>
      </c>
      <c r="DG62" s="76" t="s">
        <v>127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0.5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9" customFormat="1" ht="15" hidden="1" customHeight="1">
      <c r="A63" s="60">
        <v>30400015</v>
      </c>
      <c r="B63" s="100"/>
      <c r="C63" s="29" t="s">
        <v>18</v>
      </c>
      <c r="D63" s="5"/>
      <c r="E63" s="22">
        <v>5.03</v>
      </c>
      <c r="F63" s="23">
        <f t="shared" si="0"/>
        <v>0</v>
      </c>
      <c r="G63" s="4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3">
        <v>0.4</v>
      </c>
      <c r="N63" s="23">
        <f t="shared" si="6"/>
        <v>0</v>
      </c>
      <c r="O63" s="23">
        <f t="shared" si="7"/>
        <v>0.4</v>
      </c>
      <c r="P63" s="23" t="str">
        <f t="shared" si="8"/>
        <v/>
      </c>
      <c r="Q63" s="2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30400015</v>
      </c>
      <c r="DF63" s="100"/>
      <c r="DG63" s="29" t="s">
        <v>18</v>
      </c>
      <c r="DH63" s="5">
        <f t="shared" si="30"/>
        <v>0</v>
      </c>
      <c r="DI63" s="22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3">
        <v>0.4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2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30400014</v>
      </c>
      <c r="B64" s="137" t="s">
        <v>176</v>
      </c>
      <c r="C64" s="76" t="s">
        <v>136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0.4</v>
      </c>
      <c r="N64" s="23">
        <f t="shared" si="6"/>
        <v>0</v>
      </c>
      <c r="O64" s="23">
        <f t="shared" si="7"/>
        <v>0.4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30400014</v>
      </c>
      <c r="DF64" s="137" t="s">
        <v>176</v>
      </c>
      <c r="DG64" s="76" t="s">
        <v>136</v>
      </c>
      <c r="DH64" s="5">
        <f t="shared" si="30"/>
        <v>242</v>
      </c>
      <c r="DI64" s="24">
        <v>5.03</v>
      </c>
      <c r="DJ64" s="23">
        <f t="shared" si="13"/>
        <v>1217.26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1217.26</v>
      </c>
      <c r="DO64" s="23">
        <f t="shared" si="17"/>
        <v>0</v>
      </c>
      <c r="DP64" s="23" t="str">
        <f t="shared" si="18"/>
        <v/>
      </c>
      <c r="DQ64" s="10">
        <v>0.4</v>
      </c>
      <c r="DR64" s="23">
        <f t="shared" si="19"/>
        <v>4.86904</v>
      </c>
      <c r="DS64" s="23" t="str">
        <f t="shared" si="20"/>
        <v/>
      </c>
      <c r="DT64" s="23">
        <f t="shared" si="21"/>
        <v>0</v>
      </c>
      <c r="DU64" s="7">
        <v>0.1</v>
      </c>
      <c r="DV64" s="6">
        <f t="shared" si="22"/>
        <v>0.121726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>
        <f t="shared" si="60"/>
        <v>0</v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>
        <f t="shared" si="57"/>
        <v>0</v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>
        <f t="shared" si="57"/>
        <v>0</v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1" customFormat="1" ht="15" hidden="1" customHeight="1">
      <c r="A65" s="60">
        <v>30400016</v>
      </c>
      <c r="B65" s="138"/>
      <c r="C65" s="76" t="s">
        <v>158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30400016</v>
      </c>
      <c r="DF65" s="138"/>
      <c r="DG65" s="76" t="s">
        <v>158</v>
      </c>
      <c r="DH65" s="5">
        <f t="shared" si="30"/>
        <v>385</v>
      </c>
      <c r="DI65" s="24">
        <v>5.03</v>
      </c>
      <c r="DJ65" s="23">
        <f t="shared" si="13"/>
        <v>1936.5500000000002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1936.5500000000002</v>
      </c>
      <c r="DO65" s="23">
        <f t="shared" si="17"/>
        <v>0</v>
      </c>
      <c r="DP65" s="23" t="str">
        <f t="shared" si="18"/>
        <v/>
      </c>
      <c r="DQ65" s="10">
        <v>0.4</v>
      </c>
      <c r="DR65" s="23">
        <f t="shared" si="19"/>
        <v>7.7462000000000009</v>
      </c>
      <c r="DS65" s="23" t="str">
        <f t="shared" si="20"/>
        <v/>
      </c>
      <c r="DT65" s="23">
        <f t="shared" si="21"/>
        <v>0</v>
      </c>
      <c r="DU65" s="7">
        <v>0.1</v>
      </c>
      <c r="DV65" s="6">
        <f t="shared" si="22"/>
        <v>0.19365500000000002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>
        <f t="shared" si="60"/>
        <v>0</v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>
        <f t="shared" si="57"/>
        <v>0</v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>
        <f t="shared" si="57"/>
        <v>0</v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30400017</v>
      </c>
      <c r="B66" s="139"/>
      <c r="C66" s="76" t="s">
        <v>169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0.5</v>
      </c>
      <c r="N66" s="23">
        <f t="shared" si="6"/>
        <v>0</v>
      </c>
      <c r="O66" s="23">
        <f t="shared" si="7"/>
        <v>0.5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30400017</v>
      </c>
      <c r="DF66" s="139"/>
      <c r="DG66" s="76" t="s">
        <v>169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0.5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30600002</v>
      </c>
      <c r="B67" s="98" t="s">
        <v>177</v>
      </c>
      <c r="C67" s="38" t="s">
        <v>128</v>
      </c>
      <c r="D67" s="5"/>
      <c r="E67" s="53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0.2</v>
      </c>
      <c r="N67" s="23">
        <f t="shared" si="6"/>
        <v>0</v>
      </c>
      <c r="O67" s="23">
        <f t="shared" si="7"/>
        <v>0.2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30600002</v>
      </c>
      <c r="DF67" s="98" t="s">
        <v>177</v>
      </c>
      <c r="DG67" s="38" t="s">
        <v>128</v>
      </c>
      <c r="DH67" s="5">
        <f t="shared" si="30"/>
        <v>0</v>
      </c>
      <c r="DI67" s="39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0.2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30600004</v>
      </c>
      <c r="B68" s="99"/>
      <c r="C68" s="38" t="s">
        <v>136</v>
      </c>
      <c r="D68" s="5"/>
      <c r="E68" s="53">
        <v>5.03</v>
      </c>
      <c r="F68" s="23">
        <f t="shared" ref="F68:F131" si="65">E68*D68</f>
        <v>0</v>
      </c>
      <c r="G68" s="23"/>
      <c r="H68" s="23">
        <f t="shared" ref="H68:H131" si="66">SUM(AB68:BA68)</f>
        <v>0</v>
      </c>
      <c r="I68" s="23">
        <f t="shared" ref="I68:I131" si="67">SUM(BB68:BO68)</f>
        <v>0</v>
      </c>
      <c r="J68" s="23">
        <f t="shared" ref="J68:J131" si="68">F68+H68</f>
        <v>0</v>
      </c>
      <c r="K68" s="23" t="str">
        <f t="shared" ref="K68:K131" si="69">IF(ISERROR(H68/J68*100),"0",(H68/J68*100))</f>
        <v>0</v>
      </c>
      <c r="L68" s="23" t="str">
        <f t="shared" ref="L68:L131" si="70">IF(ISERROR(I68/G68*100),"0",(I68/G68*100))</f>
        <v>0</v>
      </c>
      <c r="M68" s="10">
        <v>0.2</v>
      </c>
      <c r="N68" s="23">
        <f t="shared" ref="N68:N131" si="71">J68*M68/100</f>
        <v>0</v>
      </c>
      <c r="O68" s="23">
        <f t="shared" ref="O68:O131" si="72">IF(ISERROR(M68-K68-L68),"",(M68-K68-L68))</f>
        <v>0.2</v>
      </c>
      <c r="P68" s="23" t="str">
        <f t="shared" ref="P68:P131" si="73">IF(ISERROR((S68+T68+U68+V68+W68+X68+Y68+Z68+AA68)/J68*1000),"",((S68+T68+U68+V68+W68+X68+Y68+Z68+AA68)/J68*1000))</f>
        <v/>
      </c>
      <c r="Q68" s="7">
        <v>0.1</v>
      </c>
      <c r="R68" s="6">
        <f t="shared" ref="R68:R131" si="74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5">IF(ISERROR(AR68/Z68*100),"",(AR68/Z68*100))</f>
        <v/>
      </c>
      <c r="CG68" s="4" t="str">
        <f t="shared" si="75"/>
        <v/>
      </c>
      <c r="CH68" s="4" t="str">
        <f t="shared" si="75"/>
        <v/>
      </c>
      <c r="CI68" s="4" t="str">
        <f t="shared" si="75"/>
        <v/>
      </c>
      <c r="CJ68" s="4" t="str">
        <f t="shared" si="75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30600004</v>
      </c>
      <c r="DF68" s="99"/>
      <c r="DG68" s="38" t="s">
        <v>136</v>
      </c>
      <c r="DH68" s="5">
        <f t="shared" si="30"/>
        <v>0</v>
      </c>
      <c r="DI68" s="39">
        <v>5.03</v>
      </c>
      <c r="DJ68" s="23">
        <f t="shared" ref="DJ68:DJ131" si="76">DI68*DH68</f>
        <v>0</v>
      </c>
      <c r="DK68" s="23">
        <f t="shared" si="31"/>
        <v>0</v>
      </c>
      <c r="DL68" s="23">
        <f t="shared" ref="DL68:DL131" si="77">SUM(EF68:FE68)</f>
        <v>0</v>
      </c>
      <c r="DM68" s="23">
        <f t="shared" ref="DM68:DM131" si="78">SUM(FF68:FS68)</f>
        <v>0</v>
      </c>
      <c r="DN68" s="23">
        <f t="shared" ref="DN68:DN131" si="79">DJ68+DL68</f>
        <v>0</v>
      </c>
      <c r="DO68" s="23" t="str">
        <f t="shared" ref="DO68:DO131" si="80">IF(ISERROR(DL68/DN68*100),"",(DL68/DN68*100))</f>
        <v/>
      </c>
      <c r="DP68" s="23" t="str">
        <f t="shared" ref="DP68:DP131" si="81">IF(ISERROR(DM68/DK68*100),"",(DM68/DK68*100))</f>
        <v/>
      </c>
      <c r="DQ68" s="10">
        <v>0.2</v>
      </c>
      <c r="DR68" s="23">
        <f t="shared" ref="DR68:DR131" si="82">DN68*DQ68/100</f>
        <v>0</v>
      </c>
      <c r="DS68" s="23" t="str">
        <f t="shared" ref="DS68:DS131" si="83">IF(ISERROR(DQ68-DO68-DP68),"",(DQ68-DO68-DP68))</f>
        <v/>
      </c>
      <c r="DT68" s="23" t="str">
        <f t="shared" ref="DT68:DT131" si="84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5">DU68*DN68/1000</f>
        <v>0</v>
      </c>
      <c r="DW68" s="5">
        <f t="shared" ref="DW68:EK131" si="86">S68+S217</f>
        <v>0</v>
      </c>
      <c r="DX68" s="5">
        <f t="shared" si="86"/>
        <v>0</v>
      </c>
      <c r="DY68" s="5">
        <f t="shared" si="86"/>
        <v>0</v>
      </c>
      <c r="DZ68" s="5">
        <f t="shared" si="86"/>
        <v>0</v>
      </c>
      <c r="EA68" s="5">
        <f t="shared" si="86"/>
        <v>0</v>
      </c>
      <c r="EB68" s="5">
        <f t="shared" si="86"/>
        <v>0</v>
      </c>
      <c r="EC68" s="5">
        <f t="shared" si="86"/>
        <v>0</v>
      </c>
      <c r="ED68" s="5">
        <f t="shared" si="86"/>
        <v>0</v>
      </c>
      <c r="EE68" s="5">
        <f t="shared" si="86"/>
        <v>0</v>
      </c>
      <c r="EF68" s="54">
        <f t="shared" si="86"/>
        <v>0</v>
      </c>
      <c r="EG68" s="54">
        <f t="shared" si="86"/>
        <v>0</v>
      </c>
      <c r="EH68" s="54">
        <f t="shared" si="86"/>
        <v>0</v>
      </c>
      <c r="EI68" s="54">
        <f t="shared" si="86"/>
        <v>0</v>
      </c>
      <c r="EJ68" s="54">
        <f t="shared" si="86"/>
        <v>0</v>
      </c>
      <c r="EK68" s="54">
        <f t="shared" si="86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7">IF(ISERROR(EV68/ED68*100),"",(EV68/ED68*100))</f>
        <v/>
      </c>
      <c r="GK68" s="4" t="str">
        <f t="shared" si="87"/>
        <v/>
      </c>
      <c r="GL68" s="4" t="str">
        <f t="shared" si="87"/>
        <v/>
      </c>
      <c r="GM68" s="4" t="str">
        <f t="shared" si="87"/>
        <v/>
      </c>
      <c r="GN68" s="4" t="str">
        <f t="shared" si="87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30600003</v>
      </c>
      <c r="B69" s="99"/>
      <c r="C69" s="38" t="s">
        <v>178</v>
      </c>
      <c r="D69" s="5"/>
      <c r="E69" s="53">
        <v>5.03</v>
      </c>
      <c r="F69" s="23">
        <f t="shared" si="65"/>
        <v>0</v>
      </c>
      <c r="G69" s="23"/>
      <c r="H69" s="23">
        <f t="shared" ref="H69:H132" si="88">SUM(AB69:BA69)</f>
        <v>0</v>
      </c>
      <c r="I69" s="23">
        <f t="shared" ref="I69:I132" si="89">SUM(BB69:BO69)</f>
        <v>0</v>
      </c>
      <c r="J69" s="23">
        <f t="shared" si="68"/>
        <v>0</v>
      </c>
      <c r="K69" s="23" t="str">
        <f t="shared" si="69"/>
        <v>0</v>
      </c>
      <c r="L69" s="23" t="str">
        <f t="shared" si="70"/>
        <v>0</v>
      </c>
      <c r="M69" s="10">
        <v>0.2</v>
      </c>
      <c r="N69" s="23">
        <f t="shared" si="71"/>
        <v>0</v>
      </c>
      <c r="O69" s="23">
        <f t="shared" si="72"/>
        <v>0.2</v>
      </c>
      <c r="P69" s="23" t="str">
        <f t="shared" si="73"/>
        <v/>
      </c>
      <c r="Q69" s="7">
        <v>0.1</v>
      </c>
      <c r="R69" s="6">
        <f t="shared" si="74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5"/>
        <v/>
      </c>
      <c r="CE69" s="4" t="str">
        <f t="shared" si="75"/>
        <v/>
      </c>
      <c r="CF69" s="4" t="str">
        <f t="shared" si="75"/>
        <v/>
      </c>
      <c r="CG69" s="4" t="str">
        <f t="shared" si="75"/>
        <v/>
      </c>
      <c r="CH69" s="4" t="str">
        <f t="shared" si="75"/>
        <v/>
      </c>
      <c r="CI69" s="4" t="str">
        <f t="shared" si="75"/>
        <v/>
      </c>
      <c r="CJ69" s="4" t="str">
        <f t="shared" si="75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30600003</v>
      </c>
      <c r="DF69" s="99"/>
      <c r="DG69" s="38" t="s">
        <v>178</v>
      </c>
      <c r="DH69" s="5">
        <f t="shared" ref="DH69:DH132" si="90">D69+D218</f>
        <v>0</v>
      </c>
      <c r="DI69" s="39">
        <v>5.03</v>
      </c>
      <c r="DJ69" s="23">
        <f t="shared" si="76"/>
        <v>0</v>
      </c>
      <c r="DK69" s="23">
        <f t="shared" ref="DK69:DK132" si="91">G69+G218</f>
        <v>0</v>
      </c>
      <c r="DL69" s="23">
        <f t="shared" si="77"/>
        <v>0</v>
      </c>
      <c r="DM69" s="23">
        <f t="shared" si="78"/>
        <v>0</v>
      </c>
      <c r="DN69" s="23">
        <f t="shared" si="79"/>
        <v>0</v>
      </c>
      <c r="DO69" s="23" t="str">
        <f t="shared" si="80"/>
        <v/>
      </c>
      <c r="DP69" s="23" t="str">
        <f t="shared" si="81"/>
        <v/>
      </c>
      <c r="DQ69" s="10">
        <v>0.2</v>
      </c>
      <c r="DR69" s="23">
        <f t="shared" si="82"/>
        <v>0</v>
      </c>
      <c r="DS69" s="23" t="str">
        <f t="shared" si="83"/>
        <v/>
      </c>
      <c r="DT69" s="23" t="str">
        <f t="shared" si="84"/>
        <v/>
      </c>
      <c r="DU69" s="7">
        <v>0.1</v>
      </c>
      <c r="DV69" s="6">
        <f t="shared" si="85"/>
        <v>0</v>
      </c>
      <c r="DW69" s="5">
        <f t="shared" si="86"/>
        <v>0</v>
      </c>
      <c r="DX69" s="5">
        <f t="shared" si="86"/>
        <v>0</v>
      </c>
      <c r="DY69" s="5">
        <f t="shared" si="86"/>
        <v>0</v>
      </c>
      <c r="DZ69" s="5">
        <f t="shared" si="86"/>
        <v>0</v>
      </c>
      <c r="EA69" s="5">
        <f t="shared" si="86"/>
        <v>0</v>
      </c>
      <c r="EB69" s="5">
        <f t="shared" si="86"/>
        <v>0</v>
      </c>
      <c r="EC69" s="5">
        <f t="shared" si="86"/>
        <v>0</v>
      </c>
      <c r="ED69" s="5">
        <f t="shared" si="86"/>
        <v>0</v>
      </c>
      <c r="EE69" s="5">
        <f t="shared" si="86"/>
        <v>0</v>
      </c>
      <c r="EF69" s="54">
        <f t="shared" si="86"/>
        <v>0</v>
      </c>
      <c r="EG69" s="54">
        <f t="shared" si="86"/>
        <v>0</v>
      </c>
      <c r="EH69" s="54">
        <f t="shared" si="86"/>
        <v>0</v>
      </c>
      <c r="EI69" s="54">
        <f t="shared" si="86"/>
        <v>0</v>
      </c>
      <c r="EJ69" s="54">
        <f t="shared" si="86"/>
        <v>0</v>
      </c>
      <c r="EK69" s="54">
        <f t="shared" si="86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7"/>
        <v/>
      </c>
      <c r="GI69" s="4" t="str">
        <f t="shared" si="87"/>
        <v/>
      </c>
      <c r="GJ69" s="4" t="str">
        <f t="shared" si="87"/>
        <v/>
      </c>
      <c r="GK69" s="4" t="str">
        <f t="shared" si="87"/>
        <v/>
      </c>
      <c r="GL69" s="4" t="str">
        <f t="shared" si="87"/>
        <v/>
      </c>
      <c r="GM69" s="4" t="str">
        <f t="shared" si="87"/>
        <v/>
      </c>
      <c r="GN69" s="4" t="str">
        <f t="shared" si="87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30600001</v>
      </c>
      <c r="B70" s="100"/>
      <c r="C70" s="38" t="s">
        <v>179</v>
      </c>
      <c r="D70" s="5"/>
      <c r="E70" s="53">
        <v>5.03</v>
      </c>
      <c r="F70" s="23">
        <f t="shared" si="65"/>
        <v>0</v>
      </c>
      <c r="G70" s="23"/>
      <c r="H70" s="23">
        <f t="shared" si="88"/>
        <v>0</v>
      </c>
      <c r="I70" s="23">
        <f t="shared" si="89"/>
        <v>0</v>
      </c>
      <c r="J70" s="23">
        <f t="shared" si="68"/>
        <v>0</v>
      </c>
      <c r="K70" s="23" t="str">
        <f t="shared" si="69"/>
        <v>0</v>
      </c>
      <c r="L70" s="23" t="str">
        <f t="shared" si="70"/>
        <v>0</v>
      </c>
      <c r="M70" s="10">
        <v>0.2</v>
      </c>
      <c r="N70" s="23">
        <f t="shared" si="71"/>
        <v>0</v>
      </c>
      <c r="O70" s="23">
        <f t="shared" si="72"/>
        <v>0.2</v>
      </c>
      <c r="P70" s="23" t="str">
        <f t="shared" si="73"/>
        <v/>
      </c>
      <c r="Q70" s="7">
        <v>0.1</v>
      </c>
      <c r="R70" s="6">
        <f t="shared" si="74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5"/>
        <v/>
      </c>
      <c r="CE70" s="4" t="str">
        <f t="shared" si="75"/>
        <v/>
      </c>
      <c r="CF70" s="4" t="str">
        <f t="shared" si="75"/>
        <v/>
      </c>
      <c r="CG70" s="4" t="str">
        <f t="shared" si="75"/>
        <v/>
      </c>
      <c r="CH70" s="4" t="str">
        <f t="shared" si="75"/>
        <v/>
      </c>
      <c r="CI70" s="4" t="str">
        <f t="shared" si="75"/>
        <v/>
      </c>
      <c r="CJ70" s="4" t="str">
        <f t="shared" si="75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30600001</v>
      </c>
      <c r="DF70" s="100"/>
      <c r="DG70" s="38" t="s">
        <v>179</v>
      </c>
      <c r="DH70" s="5">
        <f t="shared" si="90"/>
        <v>0</v>
      </c>
      <c r="DI70" s="39">
        <v>5.03</v>
      </c>
      <c r="DJ70" s="23">
        <f t="shared" si="76"/>
        <v>0</v>
      </c>
      <c r="DK70" s="23">
        <f t="shared" si="91"/>
        <v>0</v>
      </c>
      <c r="DL70" s="23">
        <f t="shared" si="77"/>
        <v>0</v>
      </c>
      <c r="DM70" s="23">
        <f t="shared" si="78"/>
        <v>0</v>
      </c>
      <c r="DN70" s="23">
        <f t="shared" si="79"/>
        <v>0</v>
      </c>
      <c r="DO70" s="23" t="str">
        <f t="shared" si="80"/>
        <v/>
      </c>
      <c r="DP70" s="23" t="str">
        <f t="shared" si="81"/>
        <v/>
      </c>
      <c r="DQ70" s="10">
        <v>0.2</v>
      </c>
      <c r="DR70" s="23">
        <f t="shared" si="82"/>
        <v>0</v>
      </c>
      <c r="DS70" s="23" t="str">
        <f t="shared" si="83"/>
        <v/>
      </c>
      <c r="DT70" s="23" t="str">
        <f t="shared" si="84"/>
        <v/>
      </c>
      <c r="DU70" s="7">
        <v>0.1</v>
      </c>
      <c r="DV70" s="6">
        <f t="shared" si="85"/>
        <v>0</v>
      </c>
      <c r="DW70" s="5">
        <f t="shared" si="86"/>
        <v>0</v>
      </c>
      <c r="DX70" s="5">
        <f t="shared" si="86"/>
        <v>0</v>
      </c>
      <c r="DY70" s="5">
        <f t="shared" si="86"/>
        <v>0</v>
      </c>
      <c r="DZ70" s="5">
        <f t="shared" si="86"/>
        <v>0</v>
      </c>
      <c r="EA70" s="5">
        <f t="shared" si="86"/>
        <v>0</v>
      </c>
      <c r="EB70" s="5">
        <f t="shared" si="86"/>
        <v>0</v>
      </c>
      <c r="EC70" s="5">
        <f t="shared" si="86"/>
        <v>0</v>
      </c>
      <c r="ED70" s="5">
        <f t="shared" si="86"/>
        <v>0</v>
      </c>
      <c r="EE70" s="5">
        <f t="shared" si="86"/>
        <v>0</v>
      </c>
      <c r="EF70" s="54">
        <f t="shared" si="86"/>
        <v>0</v>
      </c>
      <c r="EG70" s="54">
        <f t="shared" si="86"/>
        <v>0</v>
      </c>
      <c r="EH70" s="54">
        <f t="shared" si="86"/>
        <v>0</v>
      </c>
      <c r="EI70" s="54">
        <f t="shared" si="86"/>
        <v>0</v>
      </c>
      <c r="EJ70" s="54">
        <f t="shared" si="86"/>
        <v>0</v>
      </c>
      <c r="EK70" s="54">
        <f t="shared" si="86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7"/>
        <v/>
      </c>
      <c r="GI70" s="4" t="str">
        <f t="shared" si="87"/>
        <v/>
      </c>
      <c r="GJ70" s="4" t="str">
        <f t="shared" si="87"/>
        <v/>
      </c>
      <c r="GK70" s="4" t="str">
        <f t="shared" si="87"/>
        <v/>
      </c>
      <c r="GL70" s="4" t="str">
        <f t="shared" si="87"/>
        <v/>
      </c>
      <c r="GM70" s="4" t="str">
        <f t="shared" si="87"/>
        <v/>
      </c>
      <c r="GN70" s="4" t="str">
        <f t="shared" si="87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30600006</v>
      </c>
      <c r="B71" s="98" t="s">
        <v>180</v>
      </c>
      <c r="C71" s="38" t="s">
        <v>128</v>
      </c>
      <c r="D71" s="5"/>
      <c r="E71" s="53">
        <v>10</v>
      </c>
      <c r="F71" s="23">
        <f t="shared" si="65"/>
        <v>0</v>
      </c>
      <c r="G71" s="23"/>
      <c r="H71" s="23">
        <f t="shared" si="88"/>
        <v>0</v>
      </c>
      <c r="I71" s="23">
        <f t="shared" si="89"/>
        <v>0</v>
      </c>
      <c r="J71" s="23">
        <f t="shared" si="68"/>
        <v>0</v>
      </c>
      <c r="K71" s="23" t="str">
        <f t="shared" si="69"/>
        <v>0</v>
      </c>
      <c r="L71" s="23" t="str">
        <f t="shared" si="70"/>
        <v>0</v>
      </c>
      <c r="M71" s="10">
        <v>0.2</v>
      </c>
      <c r="N71" s="23">
        <f t="shared" si="71"/>
        <v>0</v>
      </c>
      <c r="O71" s="23">
        <f t="shared" si="72"/>
        <v>0.2</v>
      </c>
      <c r="P71" s="23" t="str">
        <f t="shared" si="73"/>
        <v/>
      </c>
      <c r="Q71" s="7">
        <v>0.1</v>
      </c>
      <c r="R71" s="6">
        <f t="shared" si="74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5"/>
        <v/>
      </c>
      <c r="CE71" s="4" t="str">
        <f t="shared" si="75"/>
        <v/>
      </c>
      <c r="CF71" s="4" t="str">
        <f t="shared" si="75"/>
        <v/>
      </c>
      <c r="CG71" s="4" t="str">
        <f t="shared" si="75"/>
        <v/>
      </c>
      <c r="CH71" s="4" t="str">
        <f t="shared" si="75"/>
        <v/>
      </c>
      <c r="CI71" s="4" t="str">
        <f t="shared" si="75"/>
        <v/>
      </c>
      <c r="CJ71" s="4" t="str">
        <f t="shared" si="75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30600006</v>
      </c>
      <c r="DF71" s="98" t="s">
        <v>180</v>
      </c>
      <c r="DG71" s="38" t="s">
        <v>128</v>
      </c>
      <c r="DH71" s="5">
        <f t="shared" si="90"/>
        <v>0</v>
      </c>
      <c r="DI71" s="39">
        <v>10</v>
      </c>
      <c r="DJ71" s="23">
        <f t="shared" si="76"/>
        <v>0</v>
      </c>
      <c r="DK71" s="23">
        <f t="shared" si="91"/>
        <v>0</v>
      </c>
      <c r="DL71" s="23">
        <f t="shared" si="77"/>
        <v>0</v>
      </c>
      <c r="DM71" s="23">
        <f t="shared" si="78"/>
        <v>0</v>
      </c>
      <c r="DN71" s="23">
        <f t="shared" si="79"/>
        <v>0</v>
      </c>
      <c r="DO71" s="23" t="str">
        <f t="shared" si="80"/>
        <v/>
      </c>
      <c r="DP71" s="23" t="str">
        <f t="shared" si="81"/>
        <v/>
      </c>
      <c r="DQ71" s="10">
        <v>0.2</v>
      </c>
      <c r="DR71" s="23">
        <f t="shared" si="82"/>
        <v>0</v>
      </c>
      <c r="DS71" s="23" t="str">
        <f t="shared" si="83"/>
        <v/>
      </c>
      <c r="DT71" s="23" t="str">
        <f t="shared" si="84"/>
        <v/>
      </c>
      <c r="DU71" s="7">
        <v>0.1</v>
      </c>
      <c r="DV71" s="6">
        <f t="shared" si="85"/>
        <v>0</v>
      </c>
      <c r="DW71" s="5">
        <f t="shared" si="86"/>
        <v>0</v>
      </c>
      <c r="DX71" s="5">
        <f t="shared" si="86"/>
        <v>0</v>
      </c>
      <c r="DY71" s="5">
        <f t="shared" si="86"/>
        <v>0</v>
      </c>
      <c r="DZ71" s="5">
        <f t="shared" si="86"/>
        <v>0</v>
      </c>
      <c r="EA71" s="5">
        <f t="shared" si="86"/>
        <v>0</v>
      </c>
      <c r="EB71" s="5">
        <f t="shared" si="86"/>
        <v>0</v>
      </c>
      <c r="EC71" s="5">
        <f t="shared" si="86"/>
        <v>0</v>
      </c>
      <c r="ED71" s="5">
        <f t="shared" si="86"/>
        <v>0</v>
      </c>
      <c r="EE71" s="5">
        <f t="shared" si="86"/>
        <v>0</v>
      </c>
      <c r="EF71" s="54">
        <f t="shared" si="86"/>
        <v>0</v>
      </c>
      <c r="EG71" s="54">
        <f t="shared" si="86"/>
        <v>0</v>
      </c>
      <c r="EH71" s="54">
        <f t="shared" si="86"/>
        <v>0</v>
      </c>
      <c r="EI71" s="54">
        <f t="shared" si="86"/>
        <v>0</v>
      </c>
      <c r="EJ71" s="54">
        <f t="shared" si="86"/>
        <v>0</v>
      </c>
      <c r="EK71" s="54">
        <f t="shared" si="86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7"/>
        <v/>
      </c>
      <c r="GI71" s="4" t="str">
        <f t="shared" si="87"/>
        <v/>
      </c>
      <c r="GJ71" s="4" t="str">
        <f t="shared" si="87"/>
        <v/>
      </c>
      <c r="GK71" s="4" t="str">
        <f t="shared" si="87"/>
        <v/>
      </c>
      <c r="GL71" s="4" t="str">
        <f t="shared" si="87"/>
        <v/>
      </c>
      <c r="GM71" s="4" t="str">
        <f t="shared" si="87"/>
        <v/>
      </c>
      <c r="GN71" s="4" t="str">
        <f t="shared" si="87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30600008</v>
      </c>
      <c r="B72" s="99"/>
      <c r="C72" s="38" t="s">
        <v>136</v>
      </c>
      <c r="D72" s="5"/>
      <c r="E72" s="53">
        <v>10</v>
      </c>
      <c r="F72" s="23">
        <f t="shared" si="65"/>
        <v>0</v>
      </c>
      <c r="G72" s="23"/>
      <c r="H72" s="23">
        <f t="shared" si="88"/>
        <v>0</v>
      </c>
      <c r="I72" s="23">
        <f t="shared" si="89"/>
        <v>0</v>
      </c>
      <c r="J72" s="23">
        <f t="shared" si="68"/>
        <v>0</v>
      </c>
      <c r="K72" s="23" t="str">
        <f t="shared" si="69"/>
        <v>0</v>
      </c>
      <c r="L72" s="23" t="str">
        <f t="shared" si="70"/>
        <v>0</v>
      </c>
      <c r="M72" s="10">
        <v>0.2</v>
      </c>
      <c r="N72" s="23">
        <f t="shared" si="71"/>
        <v>0</v>
      </c>
      <c r="O72" s="23">
        <f t="shared" si="72"/>
        <v>0.2</v>
      </c>
      <c r="P72" s="23" t="str">
        <f t="shared" si="73"/>
        <v/>
      </c>
      <c r="Q72" s="7">
        <v>0.1</v>
      </c>
      <c r="R72" s="6">
        <f t="shared" si="74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5"/>
        <v/>
      </c>
      <c r="CE72" s="4" t="str">
        <f t="shared" si="75"/>
        <v/>
      </c>
      <c r="CF72" s="4" t="str">
        <f t="shared" si="75"/>
        <v/>
      </c>
      <c r="CG72" s="4" t="str">
        <f t="shared" si="75"/>
        <v/>
      </c>
      <c r="CH72" s="4" t="str">
        <f t="shared" si="75"/>
        <v/>
      </c>
      <c r="CI72" s="4" t="str">
        <f t="shared" si="75"/>
        <v/>
      </c>
      <c r="CJ72" s="4" t="str">
        <f t="shared" si="75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30600008</v>
      </c>
      <c r="DF72" s="99"/>
      <c r="DG72" s="38" t="s">
        <v>136</v>
      </c>
      <c r="DH72" s="5">
        <f t="shared" si="90"/>
        <v>0</v>
      </c>
      <c r="DI72" s="39">
        <v>10</v>
      </c>
      <c r="DJ72" s="23">
        <f t="shared" si="76"/>
        <v>0</v>
      </c>
      <c r="DK72" s="23">
        <f t="shared" si="91"/>
        <v>4888</v>
      </c>
      <c r="DL72" s="23">
        <f t="shared" si="77"/>
        <v>0</v>
      </c>
      <c r="DM72" s="23">
        <f t="shared" si="78"/>
        <v>0</v>
      </c>
      <c r="DN72" s="23">
        <f t="shared" si="79"/>
        <v>0</v>
      </c>
      <c r="DO72" s="23" t="str">
        <f t="shared" si="80"/>
        <v/>
      </c>
      <c r="DP72" s="23">
        <f t="shared" si="81"/>
        <v>0</v>
      </c>
      <c r="DQ72" s="10">
        <v>0.2</v>
      </c>
      <c r="DR72" s="23">
        <f t="shared" si="82"/>
        <v>0</v>
      </c>
      <c r="DS72" s="23" t="str">
        <f t="shared" si="83"/>
        <v/>
      </c>
      <c r="DT72" s="23" t="str">
        <f t="shared" si="84"/>
        <v/>
      </c>
      <c r="DU72" s="7">
        <v>0.1</v>
      </c>
      <c r="DV72" s="6">
        <f t="shared" si="85"/>
        <v>0</v>
      </c>
      <c r="DW72" s="5">
        <f t="shared" si="86"/>
        <v>0</v>
      </c>
      <c r="DX72" s="5">
        <f t="shared" si="86"/>
        <v>0</v>
      </c>
      <c r="DY72" s="5">
        <f t="shared" si="86"/>
        <v>0</v>
      </c>
      <c r="DZ72" s="5">
        <f t="shared" si="86"/>
        <v>0</v>
      </c>
      <c r="EA72" s="5">
        <f t="shared" si="86"/>
        <v>0</v>
      </c>
      <c r="EB72" s="5">
        <f t="shared" si="86"/>
        <v>0</v>
      </c>
      <c r="EC72" s="5">
        <f t="shared" si="86"/>
        <v>0</v>
      </c>
      <c r="ED72" s="5">
        <f t="shared" si="86"/>
        <v>0</v>
      </c>
      <c r="EE72" s="5">
        <f t="shared" si="86"/>
        <v>0</v>
      </c>
      <c r="EF72" s="54">
        <f t="shared" si="86"/>
        <v>0</v>
      </c>
      <c r="EG72" s="54">
        <f t="shared" si="86"/>
        <v>0</v>
      </c>
      <c r="EH72" s="54">
        <f t="shared" si="86"/>
        <v>0</v>
      </c>
      <c r="EI72" s="54">
        <f t="shared" si="86"/>
        <v>0</v>
      </c>
      <c r="EJ72" s="54">
        <f t="shared" si="86"/>
        <v>0</v>
      </c>
      <c r="EK72" s="54">
        <f t="shared" si="86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2">AO72+AO221</f>
        <v>0</v>
      </c>
      <c r="ET72" s="54">
        <f t="shared" si="92"/>
        <v>0</v>
      </c>
      <c r="EU72" s="54">
        <f t="shared" si="92"/>
        <v>0</v>
      </c>
      <c r="EV72" s="54">
        <f t="shared" si="92"/>
        <v>0</v>
      </c>
      <c r="EW72" s="54">
        <f t="shared" si="92"/>
        <v>0</v>
      </c>
      <c r="EX72" s="54">
        <f t="shared" si="92"/>
        <v>0</v>
      </c>
      <c r="EY72" s="54">
        <f t="shared" si="92"/>
        <v>0</v>
      </c>
      <c r="EZ72" s="54">
        <f t="shared" si="92"/>
        <v>0</v>
      </c>
      <c r="FA72" s="54">
        <f t="shared" si="92"/>
        <v>0</v>
      </c>
      <c r="FB72" s="54">
        <f t="shared" si="92"/>
        <v>0</v>
      </c>
      <c r="FC72" s="54">
        <f t="shared" si="92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7"/>
        <v/>
      </c>
      <c r="GI72" s="4" t="str">
        <f t="shared" si="87"/>
        <v/>
      </c>
      <c r="GJ72" s="4" t="str">
        <f t="shared" si="87"/>
        <v/>
      </c>
      <c r="GK72" s="4" t="str">
        <f t="shared" si="87"/>
        <v/>
      </c>
      <c r="GL72" s="4" t="str">
        <f t="shared" si="87"/>
        <v/>
      </c>
      <c r="GM72" s="4" t="str">
        <f t="shared" si="87"/>
        <v/>
      </c>
      <c r="GN72" s="4" t="str">
        <f t="shared" si="87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30600007</v>
      </c>
      <c r="B73" s="99"/>
      <c r="C73" s="38" t="s">
        <v>178</v>
      </c>
      <c r="D73" s="5"/>
      <c r="E73" s="53">
        <v>10</v>
      </c>
      <c r="F73" s="23">
        <f t="shared" si="65"/>
        <v>0</v>
      </c>
      <c r="G73" s="23"/>
      <c r="H73" s="23">
        <f t="shared" si="88"/>
        <v>0</v>
      </c>
      <c r="I73" s="23">
        <f t="shared" si="89"/>
        <v>0</v>
      </c>
      <c r="J73" s="23">
        <f t="shared" si="68"/>
        <v>0</v>
      </c>
      <c r="K73" s="23" t="str">
        <f t="shared" si="69"/>
        <v>0</v>
      </c>
      <c r="L73" s="23" t="str">
        <f t="shared" si="70"/>
        <v>0</v>
      </c>
      <c r="M73" s="10">
        <v>0.2</v>
      </c>
      <c r="N73" s="23">
        <f t="shared" si="71"/>
        <v>0</v>
      </c>
      <c r="O73" s="23">
        <f t="shared" si="72"/>
        <v>0.2</v>
      </c>
      <c r="P73" s="23" t="str">
        <f t="shared" si="73"/>
        <v/>
      </c>
      <c r="Q73" s="7">
        <v>0.1</v>
      </c>
      <c r="R73" s="6">
        <f t="shared" si="74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5"/>
        <v/>
      </c>
      <c r="CE73" s="4" t="str">
        <f t="shared" si="75"/>
        <v/>
      </c>
      <c r="CF73" s="4" t="str">
        <f t="shared" si="75"/>
        <v/>
      </c>
      <c r="CG73" s="4" t="str">
        <f t="shared" si="75"/>
        <v/>
      </c>
      <c r="CH73" s="4" t="str">
        <f t="shared" si="75"/>
        <v/>
      </c>
      <c r="CI73" s="4" t="str">
        <f t="shared" si="75"/>
        <v/>
      </c>
      <c r="CJ73" s="4" t="str">
        <f t="shared" si="75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30600007</v>
      </c>
      <c r="DF73" s="99"/>
      <c r="DG73" s="38" t="s">
        <v>178</v>
      </c>
      <c r="DH73" s="5">
        <f t="shared" si="90"/>
        <v>0</v>
      </c>
      <c r="DI73" s="39">
        <v>10</v>
      </c>
      <c r="DJ73" s="23">
        <f t="shared" si="76"/>
        <v>0</v>
      </c>
      <c r="DK73" s="23">
        <f t="shared" si="91"/>
        <v>6843.2</v>
      </c>
      <c r="DL73" s="23">
        <f t="shared" si="77"/>
        <v>0</v>
      </c>
      <c r="DM73" s="23">
        <f t="shared" si="78"/>
        <v>9</v>
      </c>
      <c r="DN73" s="23">
        <f t="shared" si="79"/>
        <v>0</v>
      </c>
      <c r="DO73" s="23" t="str">
        <f t="shared" si="80"/>
        <v/>
      </c>
      <c r="DP73" s="23">
        <f t="shared" si="81"/>
        <v>0.13151741875146131</v>
      </c>
      <c r="DQ73" s="10">
        <v>0.2</v>
      </c>
      <c r="DR73" s="23">
        <f t="shared" si="82"/>
        <v>0</v>
      </c>
      <c r="DS73" s="23" t="str">
        <f t="shared" si="83"/>
        <v/>
      </c>
      <c r="DT73" s="23" t="str">
        <f t="shared" si="84"/>
        <v/>
      </c>
      <c r="DU73" s="7">
        <v>0.1</v>
      </c>
      <c r="DV73" s="6">
        <f t="shared" si="85"/>
        <v>0</v>
      </c>
      <c r="DW73" s="5">
        <f t="shared" si="86"/>
        <v>0</v>
      </c>
      <c r="DX73" s="5">
        <f t="shared" si="86"/>
        <v>0</v>
      </c>
      <c r="DY73" s="5">
        <f t="shared" si="86"/>
        <v>0</v>
      </c>
      <c r="DZ73" s="5">
        <f t="shared" si="86"/>
        <v>0</v>
      </c>
      <c r="EA73" s="5">
        <f t="shared" si="86"/>
        <v>0</v>
      </c>
      <c r="EB73" s="5">
        <f t="shared" si="86"/>
        <v>0</v>
      </c>
      <c r="EC73" s="5">
        <f t="shared" si="86"/>
        <v>0</v>
      </c>
      <c r="ED73" s="5">
        <f t="shared" si="86"/>
        <v>0</v>
      </c>
      <c r="EE73" s="5">
        <f t="shared" si="86"/>
        <v>0</v>
      </c>
      <c r="EF73" s="54">
        <f t="shared" si="86"/>
        <v>0</v>
      </c>
      <c r="EG73" s="54">
        <f t="shared" si="86"/>
        <v>0</v>
      </c>
      <c r="EH73" s="54">
        <f t="shared" si="86"/>
        <v>0</v>
      </c>
      <c r="EI73" s="54">
        <f t="shared" si="86"/>
        <v>0</v>
      </c>
      <c r="EJ73" s="54">
        <f t="shared" si="86"/>
        <v>0</v>
      </c>
      <c r="EK73" s="54">
        <f t="shared" si="86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2"/>
        <v>0</v>
      </c>
      <c r="EV73" s="54">
        <f t="shared" si="92"/>
        <v>0</v>
      </c>
      <c r="EW73" s="54">
        <f t="shared" si="92"/>
        <v>0</v>
      </c>
      <c r="EX73" s="54">
        <f t="shared" si="92"/>
        <v>0</v>
      </c>
      <c r="EY73" s="54">
        <f t="shared" si="92"/>
        <v>0</v>
      </c>
      <c r="EZ73" s="54">
        <f t="shared" si="92"/>
        <v>0</v>
      </c>
      <c r="FA73" s="54">
        <f t="shared" si="92"/>
        <v>0</v>
      </c>
      <c r="FB73" s="54">
        <f t="shared" si="92"/>
        <v>0</v>
      </c>
      <c r="FC73" s="54">
        <f t="shared" si="92"/>
        <v>0</v>
      </c>
      <c r="FD73" s="54">
        <f t="shared" si="64"/>
        <v>0</v>
      </c>
      <c r="FE73" s="54">
        <f t="shared" si="64"/>
        <v>0</v>
      </c>
      <c r="FF73" s="54">
        <f t="shared" si="64"/>
        <v>9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>
        <f t="shared" si="60"/>
        <v>0</v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7"/>
        <v/>
      </c>
      <c r="GI73" s="4" t="str">
        <f t="shared" si="87"/>
        <v/>
      </c>
      <c r="GJ73" s="4" t="str">
        <f t="shared" si="87"/>
        <v/>
      </c>
      <c r="GK73" s="4" t="str">
        <f t="shared" si="87"/>
        <v/>
      </c>
      <c r="GL73" s="4" t="str">
        <f t="shared" si="87"/>
        <v/>
      </c>
      <c r="GM73" s="4" t="str">
        <f t="shared" si="87"/>
        <v/>
      </c>
      <c r="GN73" s="4" t="str">
        <f t="shared" si="87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30600005</v>
      </c>
      <c r="B74" s="100"/>
      <c r="C74" s="38" t="s">
        <v>179</v>
      </c>
      <c r="D74" s="5"/>
      <c r="E74" s="53">
        <v>10</v>
      </c>
      <c r="F74" s="23">
        <f t="shared" si="65"/>
        <v>0</v>
      </c>
      <c r="G74" s="23"/>
      <c r="H74" s="23">
        <f t="shared" si="88"/>
        <v>0</v>
      </c>
      <c r="I74" s="23">
        <f t="shared" si="89"/>
        <v>0</v>
      </c>
      <c r="J74" s="23">
        <f t="shared" si="68"/>
        <v>0</v>
      </c>
      <c r="K74" s="23" t="str">
        <f t="shared" si="69"/>
        <v>0</v>
      </c>
      <c r="L74" s="23" t="str">
        <f t="shared" si="70"/>
        <v>0</v>
      </c>
      <c r="M74" s="10">
        <v>0.2</v>
      </c>
      <c r="N74" s="23">
        <f t="shared" si="71"/>
        <v>0</v>
      </c>
      <c r="O74" s="23">
        <f t="shared" si="72"/>
        <v>0.2</v>
      </c>
      <c r="P74" s="23" t="str">
        <f t="shared" si="73"/>
        <v/>
      </c>
      <c r="Q74" s="7">
        <v>0.1</v>
      </c>
      <c r="R74" s="6">
        <f t="shared" si="74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5"/>
        <v/>
      </c>
      <c r="CE74" s="4" t="str">
        <f t="shared" si="75"/>
        <v/>
      </c>
      <c r="CF74" s="4" t="str">
        <f t="shared" si="75"/>
        <v/>
      </c>
      <c r="CG74" s="4" t="str">
        <f t="shared" si="75"/>
        <v/>
      </c>
      <c r="CH74" s="4" t="str">
        <f t="shared" si="75"/>
        <v/>
      </c>
      <c r="CI74" s="4" t="str">
        <f t="shared" si="75"/>
        <v/>
      </c>
      <c r="CJ74" s="4" t="str">
        <f t="shared" si="75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30600005</v>
      </c>
      <c r="DF74" s="100"/>
      <c r="DG74" s="38" t="s">
        <v>179</v>
      </c>
      <c r="DH74" s="5">
        <f t="shared" si="90"/>
        <v>0</v>
      </c>
      <c r="DI74" s="39">
        <v>10</v>
      </c>
      <c r="DJ74" s="23">
        <f t="shared" si="76"/>
        <v>0</v>
      </c>
      <c r="DK74" s="23">
        <f t="shared" si="91"/>
        <v>0</v>
      </c>
      <c r="DL74" s="23">
        <f t="shared" si="77"/>
        <v>0</v>
      </c>
      <c r="DM74" s="23">
        <f t="shared" si="78"/>
        <v>0</v>
      </c>
      <c r="DN74" s="23">
        <f t="shared" si="79"/>
        <v>0</v>
      </c>
      <c r="DO74" s="23" t="str">
        <f t="shared" si="80"/>
        <v/>
      </c>
      <c r="DP74" s="23" t="str">
        <f t="shared" si="81"/>
        <v/>
      </c>
      <c r="DQ74" s="10">
        <v>0.2</v>
      </c>
      <c r="DR74" s="23">
        <f t="shared" si="82"/>
        <v>0</v>
      </c>
      <c r="DS74" s="23" t="str">
        <f t="shared" si="83"/>
        <v/>
      </c>
      <c r="DT74" s="23" t="str">
        <f t="shared" si="84"/>
        <v/>
      </c>
      <c r="DU74" s="7">
        <v>0.1</v>
      </c>
      <c r="DV74" s="6">
        <f t="shared" si="85"/>
        <v>0</v>
      </c>
      <c r="DW74" s="5">
        <f t="shared" si="86"/>
        <v>0</v>
      </c>
      <c r="DX74" s="5">
        <f t="shared" si="86"/>
        <v>0</v>
      </c>
      <c r="DY74" s="5">
        <f t="shared" si="86"/>
        <v>0</v>
      </c>
      <c r="DZ74" s="5">
        <f t="shared" si="86"/>
        <v>0</v>
      </c>
      <c r="EA74" s="5">
        <f t="shared" si="86"/>
        <v>0</v>
      </c>
      <c r="EB74" s="5">
        <f t="shared" si="86"/>
        <v>0</v>
      </c>
      <c r="EC74" s="5">
        <f t="shared" si="86"/>
        <v>0</v>
      </c>
      <c r="ED74" s="5">
        <f t="shared" si="86"/>
        <v>0</v>
      </c>
      <c r="EE74" s="5">
        <f t="shared" si="86"/>
        <v>0</v>
      </c>
      <c r="EF74" s="54">
        <f t="shared" si="86"/>
        <v>0</v>
      </c>
      <c r="EG74" s="54">
        <f t="shared" si="86"/>
        <v>0</v>
      </c>
      <c r="EH74" s="54">
        <f t="shared" si="86"/>
        <v>0</v>
      </c>
      <c r="EI74" s="54">
        <f t="shared" si="86"/>
        <v>0</v>
      </c>
      <c r="EJ74" s="54">
        <f t="shared" si="86"/>
        <v>0</v>
      </c>
      <c r="EK74" s="54">
        <f t="shared" si="86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2"/>
        <v>0</v>
      </c>
      <c r="EV74" s="54">
        <f t="shared" si="92"/>
        <v>0</v>
      </c>
      <c r="EW74" s="54">
        <f t="shared" si="92"/>
        <v>0</v>
      </c>
      <c r="EX74" s="54">
        <f t="shared" si="92"/>
        <v>0</v>
      </c>
      <c r="EY74" s="54">
        <f t="shared" si="92"/>
        <v>0</v>
      </c>
      <c r="EZ74" s="54">
        <f t="shared" si="92"/>
        <v>0</v>
      </c>
      <c r="FA74" s="54">
        <f t="shared" si="92"/>
        <v>0</v>
      </c>
      <c r="FB74" s="54">
        <f t="shared" si="92"/>
        <v>0</v>
      </c>
      <c r="FC74" s="54">
        <f t="shared" si="92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7"/>
        <v/>
      </c>
      <c r="GI74" s="4" t="str">
        <f t="shared" si="87"/>
        <v/>
      </c>
      <c r="GJ74" s="4" t="str">
        <f t="shared" si="87"/>
        <v/>
      </c>
      <c r="GK74" s="4" t="str">
        <f t="shared" si="87"/>
        <v/>
      </c>
      <c r="GL74" s="4" t="str">
        <f t="shared" si="87"/>
        <v/>
      </c>
      <c r="GM74" s="4" t="str">
        <f t="shared" si="87"/>
        <v/>
      </c>
      <c r="GN74" s="4" t="str">
        <f t="shared" si="87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30700010</v>
      </c>
      <c r="B75" s="79" t="s">
        <v>181</v>
      </c>
      <c r="C75" s="38" t="s">
        <v>182</v>
      </c>
      <c r="D75" s="5"/>
      <c r="E75" s="53">
        <v>10</v>
      </c>
      <c r="F75" s="23">
        <f t="shared" si="65"/>
        <v>0</v>
      </c>
      <c r="G75" s="23"/>
      <c r="H75" s="23">
        <f t="shared" si="88"/>
        <v>0</v>
      </c>
      <c r="I75" s="23">
        <f t="shared" si="89"/>
        <v>0</v>
      </c>
      <c r="J75" s="23">
        <f t="shared" si="68"/>
        <v>0</v>
      </c>
      <c r="K75" s="23" t="str">
        <f t="shared" si="69"/>
        <v>0</v>
      </c>
      <c r="L75" s="23" t="str">
        <f t="shared" si="70"/>
        <v>0</v>
      </c>
      <c r="M75" s="10">
        <v>0.2</v>
      </c>
      <c r="N75" s="23">
        <f t="shared" si="71"/>
        <v>0</v>
      </c>
      <c r="O75" s="23">
        <f t="shared" si="72"/>
        <v>0.2</v>
      </c>
      <c r="P75" s="23" t="str">
        <f t="shared" si="73"/>
        <v/>
      </c>
      <c r="Q75" s="7">
        <v>0.1</v>
      </c>
      <c r="R75" s="6">
        <f t="shared" si="74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5"/>
        <v/>
      </c>
      <c r="CE75" s="4" t="str">
        <f t="shared" si="75"/>
        <v/>
      </c>
      <c r="CF75" s="4" t="str">
        <f t="shared" si="75"/>
        <v/>
      </c>
      <c r="CG75" s="4" t="str">
        <f t="shared" si="75"/>
        <v/>
      </c>
      <c r="CH75" s="4" t="str">
        <f t="shared" si="75"/>
        <v/>
      </c>
      <c r="CI75" s="4" t="str">
        <f t="shared" si="75"/>
        <v/>
      </c>
      <c r="CJ75" s="4" t="str">
        <f t="shared" si="75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30700010</v>
      </c>
      <c r="DF75" s="78" t="s">
        <v>181</v>
      </c>
      <c r="DG75" s="38" t="s">
        <v>182</v>
      </c>
      <c r="DH75" s="5">
        <f t="shared" si="90"/>
        <v>972</v>
      </c>
      <c r="DI75" s="39">
        <v>10</v>
      </c>
      <c r="DJ75" s="23">
        <f t="shared" si="76"/>
        <v>9720</v>
      </c>
      <c r="DK75" s="23">
        <f t="shared" si="91"/>
        <v>0</v>
      </c>
      <c r="DL75" s="23">
        <f t="shared" si="77"/>
        <v>0</v>
      </c>
      <c r="DM75" s="23">
        <f t="shared" si="78"/>
        <v>0</v>
      </c>
      <c r="DN75" s="23">
        <f t="shared" si="79"/>
        <v>9720</v>
      </c>
      <c r="DO75" s="23">
        <f t="shared" si="80"/>
        <v>0</v>
      </c>
      <c r="DP75" s="23" t="str">
        <f t="shared" si="81"/>
        <v/>
      </c>
      <c r="DQ75" s="10">
        <v>0.2</v>
      </c>
      <c r="DR75" s="23">
        <f t="shared" si="82"/>
        <v>19.440000000000001</v>
      </c>
      <c r="DS75" s="23" t="str">
        <f t="shared" si="83"/>
        <v/>
      </c>
      <c r="DT75" s="23">
        <f t="shared" si="84"/>
        <v>0</v>
      </c>
      <c r="DU75" s="7">
        <v>0.1</v>
      </c>
      <c r="DV75" s="6">
        <f t="shared" si="85"/>
        <v>0.97199999999999998</v>
      </c>
      <c r="DW75" s="5">
        <f t="shared" si="86"/>
        <v>0</v>
      </c>
      <c r="DX75" s="5">
        <f t="shared" si="86"/>
        <v>0</v>
      </c>
      <c r="DY75" s="5">
        <f t="shared" si="86"/>
        <v>0</v>
      </c>
      <c r="DZ75" s="5">
        <f t="shared" si="86"/>
        <v>0</v>
      </c>
      <c r="EA75" s="5">
        <f t="shared" si="86"/>
        <v>0</v>
      </c>
      <c r="EB75" s="5">
        <f t="shared" si="86"/>
        <v>0</v>
      </c>
      <c r="EC75" s="5">
        <f t="shared" si="86"/>
        <v>0</v>
      </c>
      <c r="ED75" s="5">
        <f t="shared" si="86"/>
        <v>0</v>
      </c>
      <c r="EE75" s="5">
        <f t="shared" si="86"/>
        <v>0</v>
      </c>
      <c r="EF75" s="54">
        <f t="shared" si="86"/>
        <v>0</v>
      </c>
      <c r="EG75" s="54">
        <f t="shared" si="86"/>
        <v>0</v>
      </c>
      <c r="EH75" s="54">
        <f t="shared" si="86"/>
        <v>0</v>
      </c>
      <c r="EI75" s="54">
        <f t="shared" si="86"/>
        <v>0</v>
      </c>
      <c r="EJ75" s="54">
        <f t="shared" si="86"/>
        <v>0</v>
      </c>
      <c r="EK75" s="54">
        <f t="shared" si="86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2"/>
        <v>0</v>
      </c>
      <c r="EV75" s="54">
        <f t="shared" si="92"/>
        <v>0</v>
      </c>
      <c r="EW75" s="54">
        <f t="shared" si="92"/>
        <v>0</v>
      </c>
      <c r="EX75" s="54">
        <f t="shared" si="92"/>
        <v>0</v>
      </c>
      <c r="EY75" s="54">
        <f t="shared" si="92"/>
        <v>0</v>
      </c>
      <c r="EZ75" s="54">
        <f t="shared" si="92"/>
        <v>0</v>
      </c>
      <c r="FA75" s="54">
        <f t="shared" si="92"/>
        <v>0</v>
      </c>
      <c r="FB75" s="54">
        <f t="shared" si="92"/>
        <v>0</v>
      </c>
      <c r="FC75" s="54">
        <f t="shared" si="92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0"/>
        <v>0</v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>
        <f t="shared" si="60"/>
        <v>0</v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>
        <f t="shared" si="60"/>
        <v>0</v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7"/>
        <v/>
      </c>
      <c r="GI75" s="4" t="str">
        <f t="shared" si="87"/>
        <v/>
      </c>
      <c r="GJ75" s="4" t="str">
        <f t="shared" si="87"/>
        <v/>
      </c>
      <c r="GK75" s="4" t="str">
        <f t="shared" si="87"/>
        <v/>
      </c>
      <c r="GL75" s="4" t="str">
        <f t="shared" si="87"/>
        <v/>
      </c>
      <c r="GM75" s="4" t="str">
        <f t="shared" si="87"/>
        <v/>
      </c>
      <c r="GN75" s="4" t="str">
        <f t="shared" si="87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30701020</v>
      </c>
      <c r="B76" s="78" t="s">
        <v>183</v>
      </c>
      <c r="C76" s="38" t="s">
        <v>182</v>
      </c>
      <c r="D76" s="5"/>
      <c r="E76" s="53">
        <v>4.92</v>
      </c>
      <c r="F76" s="23">
        <f t="shared" si="65"/>
        <v>0</v>
      </c>
      <c r="G76" s="23"/>
      <c r="H76" s="23">
        <f t="shared" si="88"/>
        <v>0</v>
      </c>
      <c r="I76" s="23">
        <f t="shared" si="89"/>
        <v>0</v>
      </c>
      <c r="J76" s="23">
        <f t="shared" si="68"/>
        <v>0</v>
      </c>
      <c r="K76" s="23" t="str">
        <f t="shared" si="69"/>
        <v>0</v>
      </c>
      <c r="L76" s="23" t="str">
        <f t="shared" si="70"/>
        <v>0</v>
      </c>
      <c r="M76" s="10">
        <v>0.2</v>
      </c>
      <c r="N76" s="23">
        <f t="shared" si="71"/>
        <v>0</v>
      </c>
      <c r="O76" s="23">
        <f t="shared" si="72"/>
        <v>0.2</v>
      </c>
      <c r="P76" s="23" t="str">
        <f t="shared" si="73"/>
        <v/>
      </c>
      <c r="Q76" s="7">
        <v>0.1</v>
      </c>
      <c r="R76" s="6">
        <f t="shared" si="74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5"/>
        <v/>
      </c>
      <c r="CE76" s="4" t="str">
        <f t="shared" si="75"/>
        <v/>
      </c>
      <c r="CF76" s="4" t="str">
        <f t="shared" si="75"/>
        <v/>
      </c>
      <c r="CG76" s="4" t="str">
        <f t="shared" si="75"/>
        <v/>
      </c>
      <c r="CH76" s="4" t="str">
        <f t="shared" si="75"/>
        <v/>
      </c>
      <c r="CI76" s="4" t="str">
        <f t="shared" si="75"/>
        <v/>
      </c>
      <c r="CJ76" s="4" t="str">
        <f t="shared" si="75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0">
        <v>30701020</v>
      </c>
      <c r="DF76" s="78" t="s">
        <v>183</v>
      </c>
      <c r="DG76" s="38" t="s">
        <v>182</v>
      </c>
      <c r="DH76" s="5">
        <f t="shared" si="90"/>
        <v>13</v>
      </c>
      <c r="DI76" s="39">
        <v>4.92</v>
      </c>
      <c r="DJ76" s="23">
        <f t="shared" si="76"/>
        <v>63.96</v>
      </c>
      <c r="DK76" s="23">
        <f t="shared" si="91"/>
        <v>0</v>
      </c>
      <c r="DL76" s="23">
        <f t="shared" si="77"/>
        <v>0</v>
      </c>
      <c r="DM76" s="23">
        <f t="shared" si="78"/>
        <v>0</v>
      </c>
      <c r="DN76" s="23">
        <f t="shared" si="79"/>
        <v>63.96</v>
      </c>
      <c r="DO76" s="23">
        <f t="shared" si="80"/>
        <v>0</v>
      </c>
      <c r="DP76" s="23" t="str">
        <f t="shared" si="81"/>
        <v/>
      </c>
      <c r="DQ76" s="10">
        <v>0.2</v>
      </c>
      <c r="DR76" s="23">
        <f t="shared" si="82"/>
        <v>0.12792000000000001</v>
      </c>
      <c r="DS76" s="23" t="str">
        <f t="shared" si="83"/>
        <v/>
      </c>
      <c r="DT76" s="23">
        <f t="shared" si="84"/>
        <v>0</v>
      </c>
      <c r="DU76" s="7">
        <v>0.1</v>
      </c>
      <c r="DV76" s="6">
        <f t="shared" si="85"/>
        <v>6.3960000000000006E-3</v>
      </c>
      <c r="DW76" s="5">
        <f t="shared" si="86"/>
        <v>0</v>
      </c>
      <c r="DX76" s="5">
        <f t="shared" si="86"/>
        <v>0</v>
      </c>
      <c r="DY76" s="5">
        <f t="shared" si="86"/>
        <v>0</v>
      </c>
      <c r="DZ76" s="5">
        <f t="shared" si="86"/>
        <v>0</v>
      </c>
      <c r="EA76" s="5">
        <f t="shared" si="86"/>
        <v>0</v>
      </c>
      <c r="EB76" s="5">
        <f t="shared" si="86"/>
        <v>0</v>
      </c>
      <c r="EC76" s="5">
        <f t="shared" si="86"/>
        <v>0</v>
      </c>
      <c r="ED76" s="5">
        <f t="shared" si="86"/>
        <v>0</v>
      </c>
      <c r="EE76" s="5">
        <f t="shared" si="86"/>
        <v>0</v>
      </c>
      <c r="EF76" s="54">
        <f t="shared" si="86"/>
        <v>0</v>
      </c>
      <c r="EG76" s="54">
        <f t="shared" si="86"/>
        <v>0</v>
      </c>
      <c r="EH76" s="54">
        <f t="shared" si="86"/>
        <v>0</v>
      </c>
      <c r="EI76" s="54">
        <f t="shared" si="86"/>
        <v>0</v>
      </c>
      <c r="EJ76" s="54">
        <f t="shared" si="86"/>
        <v>0</v>
      </c>
      <c r="EK76" s="54">
        <f t="shared" si="86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2"/>
        <v>0</v>
      </c>
      <c r="EV76" s="54">
        <f t="shared" si="92"/>
        <v>0</v>
      </c>
      <c r="EW76" s="54">
        <f t="shared" si="92"/>
        <v>0</v>
      </c>
      <c r="EX76" s="54">
        <f t="shared" si="92"/>
        <v>0</v>
      </c>
      <c r="EY76" s="54">
        <f t="shared" si="92"/>
        <v>0</v>
      </c>
      <c r="EZ76" s="54">
        <f t="shared" si="92"/>
        <v>0</v>
      </c>
      <c r="FA76" s="54">
        <f t="shared" si="92"/>
        <v>0</v>
      </c>
      <c r="FB76" s="54">
        <f t="shared" si="92"/>
        <v>0</v>
      </c>
      <c r="FC76" s="54">
        <f t="shared" si="92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>
        <f t="shared" si="60"/>
        <v>0</v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>
        <f t="shared" si="60"/>
        <v>0</v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>
        <f t="shared" si="60"/>
        <v>0</v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7"/>
        <v/>
      </c>
      <c r="GI76" s="4" t="str">
        <f t="shared" si="87"/>
        <v/>
      </c>
      <c r="GJ76" s="4" t="str">
        <f t="shared" si="87"/>
        <v/>
      </c>
      <c r="GK76" s="4" t="str">
        <f t="shared" si="87"/>
        <v/>
      </c>
      <c r="GL76" s="4" t="str">
        <f t="shared" si="87"/>
        <v/>
      </c>
      <c r="GM76" s="4" t="str">
        <f t="shared" si="87"/>
        <v/>
      </c>
      <c r="GN76" s="4" t="str">
        <f t="shared" si="87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30400001</v>
      </c>
      <c r="B77" s="98" t="s">
        <v>184</v>
      </c>
      <c r="C77" s="79" t="s">
        <v>140</v>
      </c>
      <c r="D77" s="5"/>
      <c r="E77" s="22">
        <v>5.0599999999999996</v>
      </c>
      <c r="F77" s="23">
        <f t="shared" si="65"/>
        <v>0</v>
      </c>
      <c r="G77" s="23"/>
      <c r="H77" s="23">
        <f t="shared" si="88"/>
        <v>0</v>
      </c>
      <c r="I77" s="23">
        <f t="shared" si="89"/>
        <v>0</v>
      </c>
      <c r="J77" s="23">
        <f t="shared" si="68"/>
        <v>0</v>
      </c>
      <c r="K77" s="23" t="str">
        <f t="shared" si="69"/>
        <v>0</v>
      </c>
      <c r="L77" s="23" t="str">
        <f t="shared" si="70"/>
        <v>0</v>
      </c>
      <c r="M77" s="10">
        <v>0.3</v>
      </c>
      <c r="N77" s="23">
        <f t="shared" si="71"/>
        <v>0</v>
      </c>
      <c r="O77" s="23">
        <f t="shared" si="72"/>
        <v>0.3</v>
      </c>
      <c r="P77" s="23" t="str">
        <f t="shared" si="73"/>
        <v/>
      </c>
      <c r="Q77" s="7">
        <v>0.1</v>
      </c>
      <c r="R77" s="6">
        <f t="shared" si="74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5"/>
        <v/>
      </c>
      <c r="CE77" s="4" t="str">
        <f t="shared" si="75"/>
        <v/>
      </c>
      <c r="CF77" s="4" t="str">
        <f t="shared" si="75"/>
        <v/>
      </c>
      <c r="CG77" s="4" t="str">
        <f t="shared" si="75"/>
        <v/>
      </c>
      <c r="CH77" s="4" t="str">
        <f t="shared" si="75"/>
        <v/>
      </c>
      <c r="CI77" s="4" t="str">
        <f t="shared" si="75"/>
        <v/>
      </c>
      <c r="CJ77" s="4" t="str">
        <f t="shared" si="75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30400001</v>
      </c>
      <c r="DF77" s="98" t="s">
        <v>184</v>
      </c>
      <c r="DG77" s="79" t="s">
        <v>140</v>
      </c>
      <c r="DH77" s="5">
        <f t="shared" si="90"/>
        <v>0</v>
      </c>
      <c r="DI77" s="24">
        <v>5.0599999999999996</v>
      </c>
      <c r="DJ77" s="23">
        <f t="shared" si="76"/>
        <v>0</v>
      </c>
      <c r="DK77" s="23">
        <f t="shared" si="91"/>
        <v>0</v>
      </c>
      <c r="DL77" s="23">
        <f t="shared" si="77"/>
        <v>0</v>
      </c>
      <c r="DM77" s="23">
        <f t="shared" si="78"/>
        <v>0</v>
      </c>
      <c r="DN77" s="23">
        <f t="shared" si="79"/>
        <v>0</v>
      </c>
      <c r="DO77" s="23" t="str">
        <f t="shared" si="80"/>
        <v/>
      </c>
      <c r="DP77" s="23" t="str">
        <f t="shared" si="81"/>
        <v/>
      </c>
      <c r="DQ77" s="10">
        <v>0.3</v>
      </c>
      <c r="DR77" s="23">
        <f t="shared" si="82"/>
        <v>0</v>
      </c>
      <c r="DS77" s="23" t="str">
        <f t="shared" si="83"/>
        <v/>
      </c>
      <c r="DT77" s="23" t="str">
        <f t="shared" si="84"/>
        <v/>
      </c>
      <c r="DU77" s="7">
        <v>0.1</v>
      </c>
      <c r="DV77" s="6">
        <f t="shared" si="85"/>
        <v>0</v>
      </c>
      <c r="DW77" s="5">
        <f t="shared" si="86"/>
        <v>0</v>
      </c>
      <c r="DX77" s="5">
        <f t="shared" si="86"/>
        <v>0</v>
      </c>
      <c r="DY77" s="5">
        <f t="shared" si="86"/>
        <v>0</v>
      </c>
      <c r="DZ77" s="5">
        <f t="shared" si="86"/>
        <v>0</v>
      </c>
      <c r="EA77" s="5">
        <f t="shared" si="86"/>
        <v>0</v>
      </c>
      <c r="EB77" s="5">
        <f t="shared" si="86"/>
        <v>0</v>
      </c>
      <c r="EC77" s="5">
        <f t="shared" si="86"/>
        <v>0</v>
      </c>
      <c r="ED77" s="5">
        <f t="shared" si="86"/>
        <v>0</v>
      </c>
      <c r="EE77" s="5">
        <f t="shared" si="86"/>
        <v>0</v>
      </c>
      <c r="EF77" s="54">
        <f t="shared" si="86"/>
        <v>0</v>
      </c>
      <c r="EG77" s="54">
        <f t="shared" si="86"/>
        <v>0</v>
      </c>
      <c r="EH77" s="54">
        <f t="shared" si="86"/>
        <v>0</v>
      </c>
      <c r="EI77" s="54">
        <f t="shared" si="86"/>
        <v>0</v>
      </c>
      <c r="EJ77" s="54">
        <f t="shared" si="86"/>
        <v>0</v>
      </c>
      <c r="EK77" s="54">
        <f t="shared" si="86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2"/>
        <v>0</v>
      </c>
      <c r="EV77" s="54">
        <f t="shared" si="92"/>
        <v>0</v>
      </c>
      <c r="EW77" s="54">
        <f t="shared" si="92"/>
        <v>0</v>
      </c>
      <c r="EX77" s="54">
        <f t="shared" si="92"/>
        <v>0</v>
      </c>
      <c r="EY77" s="54">
        <f t="shared" si="92"/>
        <v>0</v>
      </c>
      <c r="EZ77" s="54">
        <f t="shared" si="92"/>
        <v>0</v>
      </c>
      <c r="FA77" s="54">
        <f t="shared" si="92"/>
        <v>0</v>
      </c>
      <c r="FB77" s="54">
        <f t="shared" si="92"/>
        <v>0</v>
      </c>
      <c r="FC77" s="54">
        <f t="shared" si="92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0"/>
        <v/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 t="str">
        <f t="shared" si="60"/>
        <v/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 t="str">
        <f t="shared" si="60"/>
        <v/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7"/>
        <v/>
      </c>
      <c r="GI77" s="4" t="str">
        <f t="shared" si="87"/>
        <v/>
      </c>
      <c r="GJ77" s="4" t="str">
        <f t="shared" si="87"/>
        <v/>
      </c>
      <c r="GK77" s="4" t="str">
        <f t="shared" si="87"/>
        <v/>
      </c>
      <c r="GL77" s="4" t="str">
        <f t="shared" si="87"/>
        <v/>
      </c>
      <c r="GM77" s="4" t="str">
        <f t="shared" si="87"/>
        <v/>
      </c>
      <c r="GN77" s="4" t="str">
        <f t="shared" si="87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30400002</v>
      </c>
      <c r="B78" s="100"/>
      <c r="C78" s="76" t="s">
        <v>127</v>
      </c>
      <c r="D78" s="5"/>
      <c r="E78" s="22">
        <v>5.0599999999999996</v>
      </c>
      <c r="F78" s="23">
        <f t="shared" si="65"/>
        <v>0</v>
      </c>
      <c r="G78" s="23"/>
      <c r="H78" s="23">
        <f t="shared" si="88"/>
        <v>0</v>
      </c>
      <c r="I78" s="23">
        <f t="shared" si="89"/>
        <v>0</v>
      </c>
      <c r="J78" s="23">
        <f t="shared" si="68"/>
        <v>0</v>
      </c>
      <c r="K78" s="23" t="str">
        <f t="shared" si="69"/>
        <v>0</v>
      </c>
      <c r="L78" s="23" t="str">
        <f t="shared" si="70"/>
        <v>0</v>
      </c>
      <c r="M78" s="10">
        <v>0.3</v>
      </c>
      <c r="N78" s="23">
        <f t="shared" si="71"/>
        <v>0</v>
      </c>
      <c r="O78" s="23">
        <f t="shared" si="72"/>
        <v>0.3</v>
      </c>
      <c r="P78" s="23" t="str">
        <f t="shared" si="73"/>
        <v/>
      </c>
      <c r="Q78" s="7">
        <v>0.1</v>
      </c>
      <c r="R78" s="6">
        <f t="shared" si="74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5"/>
        <v/>
      </c>
      <c r="CE78" s="4" t="str">
        <f t="shared" si="75"/>
        <v/>
      </c>
      <c r="CF78" s="4" t="str">
        <f t="shared" si="75"/>
        <v/>
      </c>
      <c r="CG78" s="4" t="str">
        <f t="shared" si="75"/>
        <v/>
      </c>
      <c r="CH78" s="4" t="str">
        <f t="shared" si="75"/>
        <v/>
      </c>
      <c r="CI78" s="4" t="str">
        <f t="shared" si="75"/>
        <v/>
      </c>
      <c r="CJ78" s="4" t="str">
        <f t="shared" si="75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3">IF(ISERROR(BC78/AK78*100),"",(BC78/AK78*100))</f>
        <v/>
      </c>
      <c r="CR78" s="4" t="str">
        <f t="shared" si="93"/>
        <v/>
      </c>
      <c r="CS78" s="4" t="str">
        <f t="shared" si="9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1">
        <v>30400002</v>
      </c>
      <c r="DF78" s="100"/>
      <c r="DG78" s="76" t="s">
        <v>127</v>
      </c>
      <c r="DH78" s="5">
        <f t="shared" si="90"/>
        <v>0</v>
      </c>
      <c r="DI78" s="24">
        <v>5.0599999999999996</v>
      </c>
      <c r="DJ78" s="23">
        <f t="shared" si="76"/>
        <v>0</v>
      </c>
      <c r="DK78" s="23">
        <f t="shared" si="91"/>
        <v>0</v>
      </c>
      <c r="DL78" s="23">
        <f t="shared" si="77"/>
        <v>0</v>
      </c>
      <c r="DM78" s="23">
        <f t="shared" si="78"/>
        <v>0</v>
      </c>
      <c r="DN78" s="23">
        <f t="shared" si="79"/>
        <v>0</v>
      </c>
      <c r="DO78" s="23" t="str">
        <f t="shared" si="80"/>
        <v/>
      </c>
      <c r="DP78" s="23" t="str">
        <f t="shared" si="81"/>
        <v/>
      </c>
      <c r="DQ78" s="10">
        <v>0.3</v>
      </c>
      <c r="DR78" s="23">
        <f t="shared" si="82"/>
        <v>0</v>
      </c>
      <c r="DS78" s="23" t="str">
        <f t="shared" si="83"/>
        <v/>
      </c>
      <c r="DT78" s="23" t="str">
        <f t="shared" si="84"/>
        <v/>
      </c>
      <c r="DU78" s="7">
        <v>0.1</v>
      </c>
      <c r="DV78" s="6">
        <f t="shared" si="85"/>
        <v>0</v>
      </c>
      <c r="DW78" s="5">
        <f t="shared" si="86"/>
        <v>0</v>
      </c>
      <c r="DX78" s="5">
        <f t="shared" si="86"/>
        <v>0</v>
      </c>
      <c r="DY78" s="5">
        <f t="shared" si="86"/>
        <v>0</v>
      </c>
      <c r="DZ78" s="5">
        <f t="shared" si="86"/>
        <v>0</v>
      </c>
      <c r="EA78" s="5">
        <f t="shared" si="86"/>
        <v>0</v>
      </c>
      <c r="EB78" s="5">
        <f t="shared" si="86"/>
        <v>0</v>
      </c>
      <c r="EC78" s="5">
        <f t="shared" si="86"/>
        <v>0</v>
      </c>
      <c r="ED78" s="5">
        <f t="shared" si="86"/>
        <v>0</v>
      </c>
      <c r="EE78" s="5">
        <f t="shared" si="86"/>
        <v>0</v>
      </c>
      <c r="EF78" s="54">
        <f t="shared" si="86"/>
        <v>0</v>
      </c>
      <c r="EG78" s="54">
        <f t="shared" si="86"/>
        <v>0</v>
      </c>
      <c r="EH78" s="54">
        <f t="shared" si="86"/>
        <v>0</v>
      </c>
      <c r="EI78" s="54">
        <f t="shared" si="86"/>
        <v>0</v>
      </c>
      <c r="EJ78" s="54">
        <f t="shared" si="86"/>
        <v>0</v>
      </c>
      <c r="EK78" s="54">
        <f t="shared" si="86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2"/>
        <v>0</v>
      </c>
      <c r="EV78" s="54">
        <f t="shared" si="92"/>
        <v>0</v>
      </c>
      <c r="EW78" s="54">
        <f t="shared" si="92"/>
        <v>0</v>
      </c>
      <c r="EX78" s="54">
        <f t="shared" si="92"/>
        <v>0</v>
      </c>
      <c r="EY78" s="54">
        <f t="shared" si="92"/>
        <v>0</v>
      </c>
      <c r="EZ78" s="54">
        <f t="shared" si="92"/>
        <v>0</v>
      </c>
      <c r="FA78" s="54">
        <f t="shared" si="92"/>
        <v>0</v>
      </c>
      <c r="FB78" s="54">
        <f t="shared" si="92"/>
        <v>0</v>
      </c>
      <c r="FC78" s="54">
        <f t="shared" si="92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0"/>
        <v/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 t="str">
        <f t="shared" si="60"/>
        <v/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 t="str">
        <f t="shared" si="60"/>
        <v/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7"/>
        <v/>
      </c>
      <c r="GI78" s="4" t="str">
        <f t="shared" si="87"/>
        <v/>
      </c>
      <c r="GJ78" s="4" t="str">
        <f t="shared" si="87"/>
        <v/>
      </c>
      <c r="GK78" s="4" t="str">
        <f t="shared" si="87"/>
        <v/>
      </c>
      <c r="GL78" s="4" t="str">
        <f t="shared" si="87"/>
        <v/>
      </c>
      <c r="GM78" s="4" t="str">
        <f t="shared" si="87"/>
        <v/>
      </c>
      <c r="GN78" s="4" t="str">
        <f t="shared" si="87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4">IF(ISERROR(FG78/EO78*100),"",(FG78/EO78*100))</f>
        <v/>
      </c>
      <c r="GV78" s="4" t="str">
        <f t="shared" si="94"/>
        <v/>
      </c>
      <c r="GW78" s="4" t="str">
        <f t="shared" si="9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30400008</v>
      </c>
      <c r="B79" s="98" t="s">
        <v>185</v>
      </c>
      <c r="C79" s="76" t="s">
        <v>136</v>
      </c>
      <c r="D79" s="5"/>
      <c r="E79" s="22">
        <v>5.07</v>
      </c>
      <c r="F79" s="23">
        <f t="shared" si="65"/>
        <v>0</v>
      </c>
      <c r="G79" s="23"/>
      <c r="H79" s="23">
        <f t="shared" si="88"/>
        <v>0</v>
      </c>
      <c r="I79" s="23">
        <f t="shared" si="89"/>
        <v>0</v>
      </c>
      <c r="J79" s="23">
        <f t="shared" si="68"/>
        <v>0</v>
      </c>
      <c r="K79" s="23" t="str">
        <f t="shared" si="69"/>
        <v>0</v>
      </c>
      <c r="L79" s="23" t="str">
        <f t="shared" si="70"/>
        <v>0</v>
      </c>
      <c r="M79" s="10">
        <v>0.3</v>
      </c>
      <c r="N79" s="23">
        <f t="shared" si="71"/>
        <v>0</v>
      </c>
      <c r="O79" s="23">
        <f t="shared" si="72"/>
        <v>0.3</v>
      </c>
      <c r="P79" s="23" t="str">
        <f t="shared" si="73"/>
        <v/>
      </c>
      <c r="Q79" s="7">
        <v>0.1</v>
      </c>
      <c r="R79" s="6">
        <f t="shared" si="74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5"/>
        <v/>
      </c>
      <c r="CE79" s="4" t="str">
        <f t="shared" si="75"/>
        <v/>
      </c>
      <c r="CF79" s="4" t="str">
        <f t="shared" si="75"/>
        <v/>
      </c>
      <c r="CG79" s="4" t="str">
        <f t="shared" si="75"/>
        <v/>
      </c>
      <c r="CH79" s="4" t="str">
        <f t="shared" si="75"/>
        <v/>
      </c>
      <c r="CI79" s="4" t="str">
        <f t="shared" si="75"/>
        <v/>
      </c>
      <c r="CJ79" s="4" t="str">
        <f t="shared" si="75"/>
        <v/>
      </c>
      <c r="CK79" s="4" t="str">
        <f t="shared" si="93"/>
        <v/>
      </c>
      <c r="CL79" s="4" t="str">
        <f t="shared" si="93"/>
        <v/>
      </c>
      <c r="CM79" s="4" t="str">
        <f t="shared" si="93"/>
        <v/>
      </c>
      <c r="CN79" s="4" t="str">
        <f t="shared" si="93"/>
        <v/>
      </c>
      <c r="CO79" s="4" t="str">
        <f t="shared" si="93"/>
        <v/>
      </c>
      <c r="CP79" s="4" t="str">
        <f t="shared" si="93"/>
        <v/>
      </c>
      <c r="CQ79" s="4" t="str">
        <f t="shared" si="93"/>
        <v/>
      </c>
      <c r="CR79" s="4" t="str">
        <f t="shared" si="93"/>
        <v/>
      </c>
      <c r="CS79" s="4" t="str">
        <f t="shared" si="9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30400008</v>
      </c>
      <c r="DF79" s="98" t="s">
        <v>185</v>
      </c>
      <c r="DG79" s="76" t="s">
        <v>136</v>
      </c>
      <c r="DH79" s="5">
        <f t="shared" si="90"/>
        <v>0</v>
      </c>
      <c r="DI79" s="24">
        <v>5.07</v>
      </c>
      <c r="DJ79" s="23">
        <f t="shared" si="76"/>
        <v>0</v>
      </c>
      <c r="DK79" s="23">
        <f t="shared" si="91"/>
        <v>0</v>
      </c>
      <c r="DL79" s="23">
        <f t="shared" si="77"/>
        <v>0</v>
      </c>
      <c r="DM79" s="23">
        <f t="shared" si="78"/>
        <v>0</v>
      </c>
      <c r="DN79" s="23">
        <f t="shared" si="79"/>
        <v>0</v>
      </c>
      <c r="DO79" s="23" t="str">
        <f t="shared" si="80"/>
        <v/>
      </c>
      <c r="DP79" s="23" t="str">
        <f t="shared" si="81"/>
        <v/>
      </c>
      <c r="DQ79" s="10">
        <v>0.3</v>
      </c>
      <c r="DR79" s="23">
        <f t="shared" si="82"/>
        <v>0</v>
      </c>
      <c r="DS79" s="23" t="str">
        <f t="shared" si="83"/>
        <v/>
      </c>
      <c r="DT79" s="23" t="str">
        <f t="shared" si="84"/>
        <v/>
      </c>
      <c r="DU79" s="7">
        <v>0.1</v>
      </c>
      <c r="DV79" s="6">
        <f t="shared" si="85"/>
        <v>0</v>
      </c>
      <c r="DW79" s="5">
        <f t="shared" si="86"/>
        <v>0</v>
      </c>
      <c r="DX79" s="5">
        <f t="shared" si="86"/>
        <v>0</v>
      </c>
      <c r="DY79" s="5">
        <f t="shared" si="86"/>
        <v>0</v>
      </c>
      <c r="DZ79" s="5">
        <f t="shared" si="86"/>
        <v>0</v>
      </c>
      <c r="EA79" s="5">
        <f t="shared" si="86"/>
        <v>0</v>
      </c>
      <c r="EB79" s="5">
        <f t="shared" si="86"/>
        <v>0</v>
      </c>
      <c r="EC79" s="5">
        <f t="shared" si="86"/>
        <v>0</v>
      </c>
      <c r="ED79" s="5">
        <f t="shared" si="86"/>
        <v>0</v>
      </c>
      <c r="EE79" s="5">
        <f t="shared" si="86"/>
        <v>0</v>
      </c>
      <c r="EF79" s="54">
        <f t="shared" si="86"/>
        <v>0</v>
      </c>
      <c r="EG79" s="54">
        <f t="shared" si="86"/>
        <v>0</v>
      </c>
      <c r="EH79" s="54">
        <f t="shared" si="86"/>
        <v>0</v>
      </c>
      <c r="EI79" s="54">
        <f t="shared" si="86"/>
        <v>0</v>
      </c>
      <c r="EJ79" s="54">
        <f t="shared" si="86"/>
        <v>0</v>
      </c>
      <c r="EK79" s="54">
        <f t="shared" si="86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2"/>
        <v>0</v>
      </c>
      <c r="EV79" s="54">
        <f t="shared" si="92"/>
        <v>0</v>
      </c>
      <c r="EW79" s="54">
        <f t="shared" si="92"/>
        <v>0</v>
      </c>
      <c r="EX79" s="54">
        <f t="shared" si="92"/>
        <v>0</v>
      </c>
      <c r="EY79" s="54">
        <f t="shared" si="92"/>
        <v>0</v>
      </c>
      <c r="EZ79" s="54">
        <f t="shared" si="92"/>
        <v>0</v>
      </c>
      <c r="FA79" s="54">
        <f t="shared" si="92"/>
        <v>0</v>
      </c>
      <c r="FB79" s="54">
        <f t="shared" si="92"/>
        <v>0</v>
      </c>
      <c r="FC79" s="54">
        <f t="shared" si="92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7"/>
        <v/>
      </c>
      <c r="GI79" s="4" t="str">
        <f t="shared" si="87"/>
        <v/>
      </c>
      <c r="GJ79" s="4" t="str">
        <f t="shared" si="87"/>
        <v/>
      </c>
      <c r="GK79" s="4" t="str">
        <f t="shared" si="87"/>
        <v/>
      </c>
      <c r="GL79" s="4" t="str">
        <f t="shared" si="87"/>
        <v/>
      </c>
      <c r="GM79" s="4" t="str">
        <f t="shared" si="87"/>
        <v/>
      </c>
      <c r="GN79" s="4" t="str">
        <f t="shared" si="87"/>
        <v/>
      </c>
      <c r="GO79" s="4" t="str">
        <f t="shared" si="94"/>
        <v/>
      </c>
      <c r="GP79" s="4" t="str">
        <f t="shared" si="94"/>
        <v/>
      </c>
      <c r="GQ79" s="4" t="str">
        <f t="shared" si="94"/>
        <v/>
      </c>
      <c r="GR79" s="4" t="str">
        <f t="shared" si="94"/>
        <v/>
      </c>
      <c r="GS79" s="4" t="str">
        <f t="shared" si="94"/>
        <v/>
      </c>
      <c r="GT79" s="4" t="str">
        <f t="shared" si="94"/>
        <v/>
      </c>
      <c r="GU79" s="4" t="str">
        <f t="shared" si="94"/>
        <v/>
      </c>
      <c r="GV79" s="4" t="str">
        <f t="shared" si="94"/>
        <v/>
      </c>
      <c r="GW79" s="4" t="str">
        <f t="shared" si="9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30400006</v>
      </c>
      <c r="B80" s="99"/>
      <c r="C80" s="76" t="s">
        <v>128</v>
      </c>
      <c r="D80" s="5"/>
      <c r="E80" s="22">
        <v>5.07</v>
      </c>
      <c r="F80" s="23">
        <f t="shared" si="65"/>
        <v>0</v>
      </c>
      <c r="G80" s="23"/>
      <c r="H80" s="23">
        <f t="shared" si="88"/>
        <v>0</v>
      </c>
      <c r="I80" s="23">
        <f t="shared" si="89"/>
        <v>0</v>
      </c>
      <c r="J80" s="23">
        <f t="shared" si="68"/>
        <v>0</v>
      </c>
      <c r="K80" s="23" t="str">
        <f t="shared" si="69"/>
        <v>0</v>
      </c>
      <c r="L80" s="23" t="str">
        <f t="shared" si="70"/>
        <v>0</v>
      </c>
      <c r="M80" s="10">
        <v>0.3</v>
      </c>
      <c r="N80" s="23">
        <f t="shared" si="71"/>
        <v>0</v>
      </c>
      <c r="O80" s="23">
        <f t="shared" si="72"/>
        <v>0.3</v>
      </c>
      <c r="P80" s="23" t="str">
        <f t="shared" si="73"/>
        <v/>
      </c>
      <c r="Q80" s="7">
        <v>0.1</v>
      </c>
      <c r="R80" s="6">
        <f t="shared" si="74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5"/>
        <v/>
      </c>
      <c r="CE80" s="4" t="str">
        <f t="shared" si="75"/>
        <v/>
      </c>
      <c r="CF80" s="4" t="str">
        <f t="shared" si="75"/>
        <v/>
      </c>
      <c r="CG80" s="4" t="str">
        <f t="shared" si="75"/>
        <v/>
      </c>
      <c r="CH80" s="4" t="str">
        <f t="shared" si="75"/>
        <v/>
      </c>
      <c r="CI80" s="4" t="str">
        <f t="shared" si="75"/>
        <v/>
      </c>
      <c r="CJ80" s="4" t="str">
        <f t="shared" si="75"/>
        <v/>
      </c>
      <c r="CK80" s="4" t="str">
        <f t="shared" si="93"/>
        <v/>
      </c>
      <c r="CL80" s="4" t="str">
        <f t="shared" si="93"/>
        <v/>
      </c>
      <c r="CM80" s="4" t="str">
        <f t="shared" si="93"/>
        <v/>
      </c>
      <c r="CN80" s="4" t="str">
        <f t="shared" si="93"/>
        <v/>
      </c>
      <c r="CO80" s="4" t="str">
        <f t="shared" si="93"/>
        <v/>
      </c>
      <c r="CP80" s="4" t="str">
        <f t="shared" si="93"/>
        <v/>
      </c>
      <c r="CQ80" s="4" t="str">
        <f t="shared" si="93"/>
        <v/>
      </c>
      <c r="CR80" s="4" t="str">
        <f t="shared" si="93"/>
        <v/>
      </c>
      <c r="CS80" s="4" t="str">
        <f t="shared" si="9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30400006</v>
      </c>
      <c r="DF80" s="99"/>
      <c r="DG80" s="76" t="s">
        <v>128</v>
      </c>
      <c r="DH80" s="5">
        <f t="shared" si="90"/>
        <v>288</v>
      </c>
      <c r="DI80" s="24">
        <v>5.07</v>
      </c>
      <c r="DJ80" s="23">
        <f t="shared" si="76"/>
        <v>1460.16</v>
      </c>
      <c r="DK80" s="23">
        <f t="shared" si="91"/>
        <v>0</v>
      </c>
      <c r="DL80" s="23">
        <f t="shared" si="77"/>
        <v>0</v>
      </c>
      <c r="DM80" s="23">
        <f t="shared" si="78"/>
        <v>0</v>
      </c>
      <c r="DN80" s="23">
        <f t="shared" si="79"/>
        <v>1460.16</v>
      </c>
      <c r="DO80" s="23">
        <f t="shared" si="80"/>
        <v>0</v>
      </c>
      <c r="DP80" s="23" t="str">
        <f t="shared" si="81"/>
        <v/>
      </c>
      <c r="DQ80" s="10">
        <v>0.3</v>
      </c>
      <c r="DR80" s="23">
        <f t="shared" si="82"/>
        <v>4.3804800000000004</v>
      </c>
      <c r="DS80" s="23" t="str">
        <f t="shared" si="83"/>
        <v/>
      </c>
      <c r="DT80" s="23">
        <f t="shared" si="84"/>
        <v>0</v>
      </c>
      <c r="DU80" s="7">
        <v>0.1</v>
      </c>
      <c r="DV80" s="6">
        <f t="shared" si="85"/>
        <v>0.14601600000000001</v>
      </c>
      <c r="DW80" s="5">
        <f t="shared" si="86"/>
        <v>0</v>
      </c>
      <c r="DX80" s="5">
        <f t="shared" si="86"/>
        <v>0</v>
      </c>
      <c r="DY80" s="5">
        <f t="shared" si="86"/>
        <v>0</v>
      </c>
      <c r="DZ80" s="5">
        <f t="shared" si="86"/>
        <v>0</v>
      </c>
      <c r="EA80" s="5">
        <f t="shared" si="86"/>
        <v>0</v>
      </c>
      <c r="EB80" s="5">
        <f t="shared" si="86"/>
        <v>0</v>
      </c>
      <c r="EC80" s="5">
        <f t="shared" si="86"/>
        <v>0</v>
      </c>
      <c r="ED80" s="5">
        <f t="shared" si="86"/>
        <v>0</v>
      </c>
      <c r="EE80" s="5">
        <f t="shared" si="86"/>
        <v>0</v>
      </c>
      <c r="EF80" s="54">
        <f t="shared" si="86"/>
        <v>0</v>
      </c>
      <c r="EG80" s="54">
        <f t="shared" si="86"/>
        <v>0</v>
      </c>
      <c r="EH80" s="54">
        <f t="shared" si="86"/>
        <v>0</v>
      </c>
      <c r="EI80" s="54">
        <f t="shared" si="86"/>
        <v>0</v>
      </c>
      <c r="EJ80" s="54">
        <f t="shared" si="86"/>
        <v>0</v>
      </c>
      <c r="EK80" s="54">
        <f t="shared" si="86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2"/>
        <v>0</v>
      </c>
      <c r="EV80" s="54">
        <f t="shared" si="92"/>
        <v>0</v>
      </c>
      <c r="EW80" s="54">
        <f t="shared" si="92"/>
        <v>0</v>
      </c>
      <c r="EX80" s="54">
        <f t="shared" si="92"/>
        <v>0</v>
      </c>
      <c r="EY80" s="54">
        <f t="shared" si="92"/>
        <v>0</v>
      </c>
      <c r="EZ80" s="54">
        <f t="shared" si="92"/>
        <v>0</v>
      </c>
      <c r="FA80" s="54">
        <f t="shared" si="92"/>
        <v>0</v>
      </c>
      <c r="FB80" s="54">
        <f t="shared" si="92"/>
        <v>0</v>
      </c>
      <c r="FC80" s="54">
        <f t="shared" si="92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>
        <f t="shared" si="60"/>
        <v>0</v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>
        <f t="shared" si="60"/>
        <v>0</v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>
        <f t="shared" si="60"/>
        <v>0</v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7"/>
        <v/>
      </c>
      <c r="GI80" s="4" t="str">
        <f t="shared" si="87"/>
        <v/>
      </c>
      <c r="GJ80" s="4" t="str">
        <f t="shared" si="87"/>
        <v/>
      </c>
      <c r="GK80" s="4" t="str">
        <f t="shared" si="87"/>
        <v/>
      </c>
      <c r="GL80" s="4" t="str">
        <f t="shared" si="87"/>
        <v/>
      </c>
      <c r="GM80" s="4" t="str">
        <f t="shared" si="87"/>
        <v/>
      </c>
      <c r="GN80" s="4" t="str">
        <f t="shared" si="87"/>
        <v/>
      </c>
      <c r="GO80" s="4" t="str">
        <f t="shared" si="94"/>
        <v/>
      </c>
      <c r="GP80" s="4" t="str">
        <f t="shared" si="94"/>
        <v/>
      </c>
      <c r="GQ80" s="4" t="str">
        <f t="shared" si="94"/>
        <v/>
      </c>
      <c r="GR80" s="4" t="str">
        <f t="shared" si="94"/>
        <v/>
      </c>
      <c r="GS80" s="4" t="str">
        <f t="shared" si="94"/>
        <v/>
      </c>
      <c r="GT80" s="4" t="str">
        <f t="shared" si="94"/>
        <v/>
      </c>
      <c r="GU80" s="4" t="str">
        <f t="shared" si="94"/>
        <v/>
      </c>
      <c r="GV80" s="4" t="str">
        <f t="shared" si="94"/>
        <v/>
      </c>
      <c r="GW80" s="4" t="str">
        <f t="shared" si="9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30400007</v>
      </c>
      <c r="B81" s="100"/>
      <c r="C81" s="76" t="s">
        <v>152</v>
      </c>
      <c r="D81" s="5"/>
      <c r="E81" s="22">
        <v>5.07</v>
      </c>
      <c r="F81" s="23">
        <f t="shared" si="65"/>
        <v>0</v>
      </c>
      <c r="G81" s="23"/>
      <c r="H81" s="23">
        <f t="shared" si="88"/>
        <v>0</v>
      </c>
      <c r="I81" s="23">
        <f t="shared" si="89"/>
        <v>0</v>
      </c>
      <c r="J81" s="23">
        <f t="shared" si="68"/>
        <v>0</v>
      </c>
      <c r="K81" s="23" t="str">
        <f t="shared" si="69"/>
        <v>0</v>
      </c>
      <c r="L81" s="23" t="str">
        <f t="shared" si="70"/>
        <v>0</v>
      </c>
      <c r="M81" s="10">
        <v>0.3</v>
      </c>
      <c r="N81" s="23">
        <f t="shared" si="71"/>
        <v>0</v>
      </c>
      <c r="O81" s="23">
        <f t="shared" si="72"/>
        <v>0.3</v>
      </c>
      <c r="P81" s="23" t="str">
        <f t="shared" si="73"/>
        <v/>
      </c>
      <c r="Q81" s="7">
        <v>0.1</v>
      </c>
      <c r="R81" s="6">
        <f t="shared" si="74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5"/>
        <v/>
      </c>
      <c r="CE81" s="4" t="str">
        <f t="shared" si="75"/>
        <v/>
      </c>
      <c r="CF81" s="4" t="str">
        <f t="shared" si="75"/>
        <v/>
      </c>
      <c r="CG81" s="4" t="str">
        <f t="shared" si="75"/>
        <v/>
      </c>
      <c r="CH81" s="4" t="str">
        <f t="shared" si="75"/>
        <v/>
      </c>
      <c r="CI81" s="4" t="str">
        <f t="shared" si="75"/>
        <v/>
      </c>
      <c r="CJ81" s="4" t="str">
        <f t="shared" si="75"/>
        <v/>
      </c>
      <c r="CK81" s="4" t="str">
        <f t="shared" si="93"/>
        <v/>
      </c>
      <c r="CL81" s="4" t="str">
        <f t="shared" si="93"/>
        <v/>
      </c>
      <c r="CM81" s="4" t="str">
        <f t="shared" si="93"/>
        <v/>
      </c>
      <c r="CN81" s="4" t="str">
        <f t="shared" si="93"/>
        <v/>
      </c>
      <c r="CO81" s="4" t="str">
        <f t="shared" si="93"/>
        <v/>
      </c>
      <c r="CP81" s="4" t="str">
        <f t="shared" si="93"/>
        <v/>
      </c>
      <c r="CQ81" s="4" t="str">
        <f t="shared" si="93"/>
        <v/>
      </c>
      <c r="CR81" s="4" t="str">
        <f t="shared" si="93"/>
        <v/>
      </c>
      <c r="CS81" s="4" t="str">
        <f t="shared" si="9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30400007</v>
      </c>
      <c r="DF81" s="100"/>
      <c r="DG81" s="76" t="s">
        <v>152</v>
      </c>
      <c r="DH81" s="5">
        <f t="shared" si="90"/>
        <v>454</v>
      </c>
      <c r="DI81" s="24">
        <v>5.07</v>
      </c>
      <c r="DJ81" s="23">
        <f t="shared" si="76"/>
        <v>2301.7800000000002</v>
      </c>
      <c r="DK81" s="23">
        <f t="shared" si="91"/>
        <v>0</v>
      </c>
      <c r="DL81" s="23">
        <f t="shared" si="77"/>
        <v>0</v>
      </c>
      <c r="DM81" s="23">
        <f t="shared" si="78"/>
        <v>0</v>
      </c>
      <c r="DN81" s="23">
        <f t="shared" si="79"/>
        <v>2301.7800000000002</v>
      </c>
      <c r="DO81" s="23">
        <f t="shared" si="80"/>
        <v>0</v>
      </c>
      <c r="DP81" s="23" t="str">
        <f t="shared" si="81"/>
        <v/>
      </c>
      <c r="DQ81" s="10">
        <v>0.3</v>
      </c>
      <c r="DR81" s="23">
        <f t="shared" si="82"/>
        <v>6.9053399999999998</v>
      </c>
      <c r="DS81" s="23" t="str">
        <f t="shared" si="83"/>
        <v/>
      </c>
      <c r="DT81" s="23">
        <f t="shared" si="84"/>
        <v>0</v>
      </c>
      <c r="DU81" s="7">
        <v>0.1</v>
      </c>
      <c r="DV81" s="6">
        <f t="shared" si="85"/>
        <v>0.23017800000000002</v>
      </c>
      <c r="DW81" s="5">
        <f t="shared" si="86"/>
        <v>0</v>
      </c>
      <c r="DX81" s="5">
        <f t="shared" si="86"/>
        <v>0</v>
      </c>
      <c r="DY81" s="5">
        <f t="shared" si="86"/>
        <v>0</v>
      </c>
      <c r="DZ81" s="5">
        <f t="shared" si="86"/>
        <v>0</v>
      </c>
      <c r="EA81" s="5">
        <f t="shared" si="86"/>
        <v>0</v>
      </c>
      <c r="EB81" s="5">
        <f t="shared" si="86"/>
        <v>0</v>
      </c>
      <c r="EC81" s="5">
        <f t="shared" si="86"/>
        <v>0</v>
      </c>
      <c r="ED81" s="5">
        <f t="shared" si="86"/>
        <v>0</v>
      </c>
      <c r="EE81" s="5">
        <f t="shared" si="86"/>
        <v>0</v>
      </c>
      <c r="EF81" s="54">
        <f t="shared" si="86"/>
        <v>0</v>
      </c>
      <c r="EG81" s="54">
        <f t="shared" si="86"/>
        <v>0</v>
      </c>
      <c r="EH81" s="54">
        <f t="shared" si="86"/>
        <v>0</v>
      </c>
      <c r="EI81" s="54">
        <f t="shared" si="86"/>
        <v>0</v>
      </c>
      <c r="EJ81" s="54">
        <f t="shared" si="86"/>
        <v>0</v>
      </c>
      <c r="EK81" s="54">
        <f t="shared" si="86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2"/>
        <v>0</v>
      </c>
      <c r="FB81" s="54">
        <f t="shared" si="92"/>
        <v>0</v>
      </c>
      <c r="FC81" s="54">
        <f t="shared" si="92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>
        <f t="shared" si="60"/>
        <v>0</v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>
        <f t="shared" si="60"/>
        <v>0</v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>
        <f t="shared" si="60"/>
        <v>0</v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7"/>
        <v/>
      </c>
      <c r="GI81" s="4" t="str">
        <f t="shared" si="87"/>
        <v/>
      </c>
      <c r="GJ81" s="4" t="str">
        <f t="shared" si="87"/>
        <v/>
      </c>
      <c r="GK81" s="4" t="str">
        <f t="shared" si="87"/>
        <v/>
      </c>
      <c r="GL81" s="4" t="str">
        <f t="shared" si="87"/>
        <v/>
      </c>
      <c r="GM81" s="4" t="str">
        <f t="shared" si="87"/>
        <v/>
      </c>
      <c r="GN81" s="4" t="str">
        <f t="shared" si="87"/>
        <v/>
      </c>
      <c r="GO81" s="4" t="str">
        <f t="shared" si="94"/>
        <v/>
      </c>
      <c r="GP81" s="4" t="str">
        <f t="shared" si="94"/>
        <v/>
      </c>
      <c r="GQ81" s="4" t="str">
        <f t="shared" si="94"/>
        <v/>
      </c>
      <c r="GR81" s="4" t="str">
        <f t="shared" si="94"/>
        <v/>
      </c>
      <c r="GS81" s="4" t="str">
        <f t="shared" si="94"/>
        <v/>
      </c>
      <c r="GT81" s="4" t="str">
        <f t="shared" si="94"/>
        <v/>
      </c>
      <c r="GU81" s="4" t="str">
        <f t="shared" si="94"/>
        <v/>
      </c>
      <c r="GV81" s="4" t="str">
        <f t="shared" si="94"/>
        <v/>
      </c>
      <c r="GW81" s="4" t="str">
        <f t="shared" si="9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30400018</v>
      </c>
      <c r="B82" s="98" t="s">
        <v>186</v>
      </c>
      <c r="C82" s="76" t="s">
        <v>179</v>
      </c>
      <c r="D82" s="5"/>
      <c r="E82" s="22">
        <v>5.05</v>
      </c>
      <c r="F82" s="23">
        <f t="shared" si="65"/>
        <v>0</v>
      </c>
      <c r="G82" s="23"/>
      <c r="H82" s="23">
        <f t="shared" si="88"/>
        <v>0</v>
      </c>
      <c r="I82" s="23">
        <f t="shared" si="89"/>
        <v>0</v>
      </c>
      <c r="J82" s="23">
        <f t="shared" si="68"/>
        <v>0</v>
      </c>
      <c r="K82" s="23" t="str">
        <f t="shared" si="69"/>
        <v>0</v>
      </c>
      <c r="L82" s="23" t="str">
        <f t="shared" si="70"/>
        <v>0</v>
      </c>
      <c r="M82" s="10">
        <v>0.3</v>
      </c>
      <c r="N82" s="23">
        <f t="shared" si="71"/>
        <v>0</v>
      </c>
      <c r="O82" s="23">
        <f t="shared" si="72"/>
        <v>0.3</v>
      </c>
      <c r="P82" s="23" t="str">
        <f t="shared" si="73"/>
        <v/>
      </c>
      <c r="Q82" s="7">
        <v>0.1</v>
      </c>
      <c r="R82" s="6">
        <f t="shared" si="74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5">IF(ISERROR(AN82/V82*100),"",(AN82/V82*100))</f>
        <v/>
      </c>
      <c r="CC82" s="4" t="str">
        <f t="shared" si="95"/>
        <v/>
      </c>
      <c r="CD82" s="4" t="str">
        <f t="shared" si="75"/>
        <v/>
      </c>
      <c r="CE82" s="4" t="str">
        <f t="shared" si="75"/>
        <v/>
      </c>
      <c r="CF82" s="4" t="str">
        <f t="shared" si="75"/>
        <v/>
      </c>
      <c r="CG82" s="4" t="str">
        <f t="shared" si="75"/>
        <v/>
      </c>
      <c r="CH82" s="4" t="str">
        <f t="shared" si="75"/>
        <v/>
      </c>
      <c r="CI82" s="4" t="str">
        <f t="shared" si="75"/>
        <v/>
      </c>
      <c r="CJ82" s="4" t="str">
        <f t="shared" si="75"/>
        <v/>
      </c>
      <c r="CK82" s="4" t="str">
        <f t="shared" si="93"/>
        <v/>
      </c>
      <c r="CL82" s="4" t="str">
        <f t="shared" si="93"/>
        <v/>
      </c>
      <c r="CM82" s="4" t="str">
        <f t="shared" si="93"/>
        <v/>
      </c>
      <c r="CN82" s="4" t="str">
        <f t="shared" si="93"/>
        <v/>
      </c>
      <c r="CO82" s="4" t="str">
        <f t="shared" si="93"/>
        <v/>
      </c>
      <c r="CP82" s="4" t="str">
        <f t="shared" si="93"/>
        <v/>
      </c>
      <c r="CQ82" s="4" t="str">
        <f t="shared" si="93"/>
        <v/>
      </c>
      <c r="CR82" s="4" t="str">
        <f t="shared" si="93"/>
        <v/>
      </c>
      <c r="CS82" s="4" t="str">
        <f t="shared" si="9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30400018</v>
      </c>
      <c r="DF82" s="98" t="s">
        <v>186</v>
      </c>
      <c r="DG82" s="76" t="s">
        <v>179</v>
      </c>
      <c r="DH82" s="5">
        <f t="shared" si="90"/>
        <v>0</v>
      </c>
      <c r="DI82" s="24">
        <v>5.05</v>
      </c>
      <c r="DJ82" s="23">
        <f t="shared" si="76"/>
        <v>0</v>
      </c>
      <c r="DK82" s="23">
        <f t="shared" si="91"/>
        <v>0</v>
      </c>
      <c r="DL82" s="23">
        <f t="shared" si="77"/>
        <v>0</v>
      </c>
      <c r="DM82" s="23">
        <f t="shared" si="78"/>
        <v>0</v>
      </c>
      <c r="DN82" s="23">
        <f t="shared" si="79"/>
        <v>0</v>
      </c>
      <c r="DO82" s="23" t="str">
        <f t="shared" si="80"/>
        <v/>
      </c>
      <c r="DP82" s="23" t="str">
        <f t="shared" si="81"/>
        <v/>
      </c>
      <c r="DQ82" s="10">
        <v>0.3</v>
      </c>
      <c r="DR82" s="23">
        <f t="shared" si="82"/>
        <v>0</v>
      </c>
      <c r="DS82" s="23" t="str">
        <f t="shared" si="83"/>
        <v/>
      </c>
      <c r="DT82" s="23" t="str">
        <f t="shared" si="84"/>
        <v/>
      </c>
      <c r="DU82" s="7">
        <v>0.1</v>
      </c>
      <c r="DV82" s="6">
        <f t="shared" si="85"/>
        <v>0</v>
      </c>
      <c r="DW82" s="5">
        <f t="shared" si="86"/>
        <v>0</v>
      </c>
      <c r="DX82" s="5">
        <f t="shared" si="86"/>
        <v>0</v>
      </c>
      <c r="DY82" s="5">
        <f t="shared" si="86"/>
        <v>0</v>
      </c>
      <c r="DZ82" s="5">
        <f t="shared" si="86"/>
        <v>0</v>
      </c>
      <c r="EA82" s="5">
        <f t="shared" si="86"/>
        <v>0</v>
      </c>
      <c r="EB82" s="5">
        <f t="shared" si="86"/>
        <v>0</v>
      </c>
      <c r="EC82" s="5">
        <f t="shared" si="86"/>
        <v>0</v>
      </c>
      <c r="ED82" s="5">
        <f t="shared" si="86"/>
        <v>0</v>
      </c>
      <c r="EE82" s="5">
        <f t="shared" si="86"/>
        <v>0</v>
      </c>
      <c r="EF82" s="54">
        <f t="shared" si="86"/>
        <v>0</v>
      </c>
      <c r="EG82" s="54">
        <f t="shared" si="86"/>
        <v>0</v>
      </c>
      <c r="EH82" s="54">
        <f t="shared" si="86"/>
        <v>0</v>
      </c>
      <c r="EI82" s="54">
        <f t="shared" si="86"/>
        <v>0</v>
      </c>
      <c r="EJ82" s="54">
        <f t="shared" si="86"/>
        <v>0</v>
      </c>
      <c r="EK82" s="54">
        <f t="shared" si="86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2"/>
        <v>0</v>
      </c>
      <c r="FB82" s="54">
        <f t="shared" si="92"/>
        <v>0</v>
      </c>
      <c r="FC82" s="54">
        <f t="shared" si="92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6">IF(ISERROR(ER82/DZ82*100),"",(ER82/DZ82*100))</f>
        <v/>
      </c>
      <c r="GG82" s="4" t="str">
        <f t="shared" si="96"/>
        <v/>
      </c>
      <c r="GH82" s="4" t="str">
        <f t="shared" si="87"/>
        <v/>
      </c>
      <c r="GI82" s="4" t="str">
        <f t="shared" si="87"/>
        <v/>
      </c>
      <c r="GJ82" s="4" t="str">
        <f t="shared" si="87"/>
        <v/>
      </c>
      <c r="GK82" s="4" t="str">
        <f t="shared" si="87"/>
        <v/>
      </c>
      <c r="GL82" s="4" t="str">
        <f t="shared" si="87"/>
        <v/>
      </c>
      <c r="GM82" s="4" t="str">
        <f t="shared" si="87"/>
        <v/>
      </c>
      <c r="GN82" s="4" t="str">
        <f t="shared" si="87"/>
        <v/>
      </c>
      <c r="GO82" s="4" t="str">
        <f t="shared" si="94"/>
        <v/>
      </c>
      <c r="GP82" s="4" t="str">
        <f t="shared" si="94"/>
        <v/>
      </c>
      <c r="GQ82" s="4" t="str">
        <f t="shared" si="94"/>
        <v/>
      </c>
      <c r="GR82" s="4" t="str">
        <f t="shared" si="94"/>
        <v/>
      </c>
      <c r="GS82" s="4" t="str">
        <f t="shared" si="94"/>
        <v/>
      </c>
      <c r="GT82" s="4" t="str">
        <f t="shared" si="94"/>
        <v/>
      </c>
      <c r="GU82" s="4" t="str">
        <f t="shared" si="94"/>
        <v/>
      </c>
      <c r="GV82" s="4" t="str">
        <f t="shared" si="94"/>
        <v/>
      </c>
      <c r="GW82" s="4" t="str">
        <f t="shared" si="9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30400021</v>
      </c>
      <c r="B83" s="99"/>
      <c r="C83" s="76" t="s">
        <v>136</v>
      </c>
      <c r="D83" s="5"/>
      <c r="E83" s="22">
        <v>5.05</v>
      </c>
      <c r="F83" s="23">
        <f t="shared" si="65"/>
        <v>0</v>
      </c>
      <c r="G83" s="23"/>
      <c r="H83" s="23">
        <f t="shared" si="88"/>
        <v>0</v>
      </c>
      <c r="I83" s="23">
        <f t="shared" si="89"/>
        <v>0</v>
      </c>
      <c r="J83" s="23">
        <f t="shared" si="68"/>
        <v>0</v>
      </c>
      <c r="K83" s="23" t="str">
        <f t="shared" si="69"/>
        <v>0</v>
      </c>
      <c r="L83" s="23" t="str">
        <f t="shared" si="70"/>
        <v>0</v>
      </c>
      <c r="M83" s="10">
        <v>0.3</v>
      </c>
      <c r="N83" s="23">
        <f t="shared" si="71"/>
        <v>0</v>
      </c>
      <c r="O83" s="23">
        <f t="shared" si="72"/>
        <v>0.3</v>
      </c>
      <c r="P83" s="23" t="str">
        <f t="shared" si="73"/>
        <v/>
      </c>
      <c r="Q83" s="7">
        <v>0.1</v>
      </c>
      <c r="R83" s="6">
        <f t="shared" si="74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7">IF(ISERROR(AB83/J83*100),"",(AB83/J83*100))</f>
        <v/>
      </c>
      <c r="BQ83" s="4" t="str">
        <f t="shared" si="97"/>
        <v/>
      </c>
      <c r="BR83" s="4" t="str">
        <f t="shared" si="97"/>
        <v/>
      </c>
      <c r="BS83" s="4">
        <f t="shared" si="97"/>
        <v>0</v>
      </c>
      <c r="BT83" s="4" t="str">
        <f t="shared" si="97"/>
        <v/>
      </c>
      <c r="BU83" s="4">
        <f t="shared" si="95"/>
        <v>0</v>
      </c>
      <c r="BV83" s="4" t="str">
        <f t="shared" si="95"/>
        <v/>
      </c>
      <c r="BW83" s="4">
        <f t="shared" si="95"/>
        <v>0</v>
      </c>
      <c r="BX83" s="4" t="str">
        <f t="shared" si="95"/>
        <v/>
      </c>
      <c r="BY83" s="4" t="str">
        <f t="shared" si="95"/>
        <v/>
      </c>
      <c r="BZ83" s="4" t="str">
        <f t="shared" si="95"/>
        <v/>
      </c>
      <c r="CA83" s="4" t="str">
        <f t="shared" si="95"/>
        <v/>
      </c>
      <c r="CB83" s="4" t="str">
        <f t="shared" si="95"/>
        <v/>
      </c>
      <c r="CC83" s="4" t="str">
        <f t="shared" si="95"/>
        <v/>
      </c>
      <c r="CD83" s="4" t="str">
        <f t="shared" si="95"/>
        <v/>
      </c>
      <c r="CE83" s="4" t="str">
        <f t="shared" si="95"/>
        <v/>
      </c>
      <c r="CF83" s="4" t="str">
        <f t="shared" si="95"/>
        <v/>
      </c>
      <c r="CG83" s="4" t="str">
        <f t="shared" si="95"/>
        <v/>
      </c>
      <c r="CH83" s="4" t="str">
        <f t="shared" si="95"/>
        <v/>
      </c>
      <c r="CI83" s="4" t="str">
        <f t="shared" si="95"/>
        <v/>
      </c>
      <c r="CJ83" s="4" t="str">
        <f t="shared" si="75"/>
        <v/>
      </c>
      <c r="CK83" s="4" t="str">
        <f t="shared" si="93"/>
        <v/>
      </c>
      <c r="CL83" s="4" t="str">
        <f t="shared" si="93"/>
        <v/>
      </c>
      <c r="CM83" s="4" t="str">
        <f t="shared" si="93"/>
        <v/>
      </c>
      <c r="CN83" s="4" t="str">
        <f t="shared" si="93"/>
        <v/>
      </c>
      <c r="CO83" s="4" t="str">
        <f t="shared" si="93"/>
        <v/>
      </c>
      <c r="CP83" s="4" t="str">
        <f t="shared" si="93"/>
        <v/>
      </c>
      <c r="CQ83" s="4" t="str">
        <f t="shared" si="93"/>
        <v/>
      </c>
      <c r="CR83" s="4" t="str">
        <f t="shared" si="93"/>
        <v/>
      </c>
      <c r="CS83" s="4" t="str">
        <f t="shared" si="9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30400021</v>
      </c>
      <c r="DF83" s="99"/>
      <c r="DG83" s="76" t="s">
        <v>136</v>
      </c>
      <c r="DH83" s="5">
        <f t="shared" si="90"/>
        <v>0</v>
      </c>
      <c r="DI83" s="24">
        <v>5.05</v>
      </c>
      <c r="DJ83" s="23">
        <f t="shared" si="76"/>
        <v>0</v>
      </c>
      <c r="DK83" s="23">
        <f t="shared" si="91"/>
        <v>0</v>
      </c>
      <c r="DL83" s="23">
        <f t="shared" si="77"/>
        <v>0</v>
      </c>
      <c r="DM83" s="23">
        <f t="shared" si="78"/>
        <v>0</v>
      </c>
      <c r="DN83" s="23">
        <f t="shared" si="79"/>
        <v>0</v>
      </c>
      <c r="DO83" s="23" t="str">
        <f t="shared" si="80"/>
        <v/>
      </c>
      <c r="DP83" s="23" t="str">
        <f t="shared" si="81"/>
        <v/>
      </c>
      <c r="DQ83" s="10">
        <v>0.3</v>
      </c>
      <c r="DR83" s="23">
        <f t="shared" si="82"/>
        <v>0</v>
      </c>
      <c r="DS83" s="23" t="str">
        <f t="shared" si="83"/>
        <v/>
      </c>
      <c r="DT83" s="23" t="str">
        <f t="shared" si="84"/>
        <v/>
      </c>
      <c r="DU83" s="7">
        <v>0.1</v>
      </c>
      <c r="DV83" s="6">
        <f t="shared" si="85"/>
        <v>0</v>
      </c>
      <c r="DW83" s="5">
        <f t="shared" si="86"/>
        <v>0</v>
      </c>
      <c r="DX83" s="5">
        <f t="shared" si="86"/>
        <v>0</v>
      </c>
      <c r="DY83" s="5">
        <f t="shared" si="86"/>
        <v>0</v>
      </c>
      <c r="DZ83" s="5">
        <f t="shared" si="86"/>
        <v>0</v>
      </c>
      <c r="EA83" s="5">
        <f t="shared" si="86"/>
        <v>0</v>
      </c>
      <c r="EB83" s="5">
        <f t="shared" si="86"/>
        <v>0</v>
      </c>
      <c r="EC83" s="5">
        <f t="shared" si="86"/>
        <v>0</v>
      </c>
      <c r="ED83" s="5">
        <f t="shared" si="86"/>
        <v>0</v>
      </c>
      <c r="EE83" s="5">
        <f t="shared" si="86"/>
        <v>0</v>
      </c>
      <c r="EF83" s="54">
        <f t="shared" si="86"/>
        <v>0</v>
      </c>
      <c r="EG83" s="54">
        <f t="shared" si="86"/>
        <v>0</v>
      </c>
      <c r="EH83" s="54">
        <f t="shared" si="86"/>
        <v>0</v>
      </c>
      <c r="EI83" s="54">
        <f t="shared" si="86"/>
        <v>0</v>
      </c>
      <c r="EJ83" s="54">
        <f t="shared" si="86"/>
        <v>0</v>
      </c>
      <c r="EK83" s="54">
        <f t="shared" si="86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2"/>
        <v>0</v>
      </c>
      <c r="FB83" s="54">
        <f t="shared" si="92"/>
        <v>0</v>
      </c>
      <c r="FC83" s="54">
        <f t="shared" si="92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G146" si="98">IF(ISERROR(EF83/DN83*100),"",(EF83/DN83*100))</f>
        <v/>
      </c>
      <c r="FU83" s="4" t="str">
        <f t="shared" si="98"/>
        <v/>
      </c>
      <c r="FV83" s="4" t="str">
        <f t="shared" si="98"/>
        <v/>
      </c>
      <c r="FW83" s="4">
        <f t="shared" si="98"/>
        <v>0</v>
      </c>
      <c r="FX83" s="4" t="str">
        <f t="shared" si="98"/>
        <v/>
      </c>
      <c r="FY83" s="4" t="str">
        <f t="shared" si="96"/>
        <v/>
      </c>
      <c r="FZ83" s="4" t="str">
        <f t="shared" si="96"/>
        <v/>
      </c>
      <c r="GA83" s="4">
        <f t="shared" si="96"/>
        <v>0</v>
      </c>
      <c r="GB83" s="4" t="str">
        <f t="shared" si="96"/>
        <v/>
      </c>
      <c r="GC83" s="4" t="str">
        <f t="shared" si="96"/>
        <v/>
      </c>
      <c r="GD83" s="4" t="str">
        <f t="shared" si="96"/>
        <v/>
      </c>
      <c r="GE83" s="4" t="str">
        <f t="shared" si="96"/>
        <v/>
      </c>
      <c r="GF83" s="4" t="str">
        <f t="shared" si="96"/>
        <v/>
      </c>
      <c r="GG83" s="4" t="str">
        <f t="shared" si="96"/>
        <v/>
      </c>
      <c r="GH83" s="4" t="str">
        <f t="shared" si="96"/>
        <v/>
      </c>
      <c r="GI83" s="4" t="str">
        <f t="shared" si="96"/>
        <v/>
      </c>
      <c r="GJ83" s="4" t="str">
        <f t="shared" si="96"/>
        <v/>
      </c>
      <c r="GK83" s="4" t="str">
        <f t="shared" si="96"/>
        <v/>
      </c>
      <c r="GL83" s="4" t="str">
        <f t="shared" si="96"/>
        <v/>
      </c>
      <c r="GM83" s="4" t="str">
        <f t="shared" si="96"/>
        <v/>
      </c>
      <c r="GN83" s="4" t="str">
        <f t="shared" si="87"/>
        <v/>
      </c>
      <c r="GO83" s="4" t="str">
        <f t="shared" si="94"/>
        <v/>
      </c>
      <c r="GP83" s="4" t="str">
        <f t="shared" si="94"/>
        <v/>
      </c>
      <c r="GQ83" s="4" t="str">
        <f t="shared" si="94"/>
        <v/>
      </c>
      <c r="GR83" s="4" t="str">
        <f t="shared" si="94"/>
        <v/>
      </c>
      <c r="GS83" s="4" t="str">
        <f t="shared" si="94"/>
        <v/>
      </c>
      <c r="GT83" s="4" t="str">
        <f t="shared" si="94"/>
        <v/>
      </c>
      <c r="GU83" s="4" t="str">
        <f t="shared" si="94"/>
        <v/>
      </c>
      <c r="GV83" s="4" t="str">
        <f t="shared" si="94"/>
        <v/>
      </c>
      <c r="GW83" s="4" t="str">
        <f t="shared" si="9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30400020</v>
      </c>
      <c r="B84" s="99"/>
      <c r="C84" s="76" t="s">
        <v>152</v>
      </c>
      <c r="D84" s="5"/>
      <c r="E84" s="22">
        <v>5.05</v>
      </c>
      <c r="F84" s="23">
        <f t="shared" si="65"/>
        <v>0</v>
      </c>
      <c r="G84" s="23"/>
      <c r="H84" s="23">
        <f t="shared" si="88"/>
        <v>0</v>
      </c>
      <c r="I84" s="23">
        <f t="shared" si="89"/>
        <v>0</v>
      </c>
      <c r="J84" s="23">
        <f t="shared" si="68"/>
        <v>0</v>
      </c>
      <c r="K84" s="23" t="str">
        <f t="shared" si="69"/>
        <v>0</v>
      </c>
      <c r="L84" s="23" t="str">
        <f t="shared" si="70"/>
        <v>0</v>
      </c>
      <c r="M84" s="10">
        <v>0.3</v>
      </c>
      <c r="N84" s="23">
        <f t="shared" si="71"/>
        <v>0</v>
      </c>
      <c r="O84" s="23">
        <f t="shared" si="72"/>
        <v>0.3</v>
      </c>
      <c r="P84" s="23" t="str">
        <f t="shared" si="73"/>
        <v/>
      </c>
      <c r="Q84" s="7">
        <v>0.1</v>
      </c>
      <c r="R84" s="6">
        <f t="shared" si="74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7"/>
        <v/>
      </c>
      <c r="BQ84" s="4" t="str">
        <f t="shared" si="97"/>
        <v/>
      </c>
      <c r="BR84" s="4" t="str">
        <f t="shared" si="97"/>
        <v/>
      </c>
      <c r="BS84" s="4">
        <f t="shared" si="97"/>
        <v>0</v>
      </c>
      <c r="BT84" s="4" t="str">
        <f t="shared" si="97"/>
        <v/>
      </c>
      <c r="BU84" s="4">
        <f t="shared" si="95"/>
        <v>0</v>
      </c>
      <c r="BV84" s="4" t="str">
        <f t="shared" si="95"/>
        <v/>
      </c>
      <c r="BW84" s="4">
        <f t="shared" si="95"/>
        <v>0</v>
      </c>
      <c r="BX84" s="4" t="str">
        <f t="shared" si="95"/>
        <v/>
      </c>
      <c r="BY84" s="4" t="str">
        <f t="shared" si="95"/>
        <v/>
      </c>
      <c r="BZ84" s="4" t="str">
        <f t="shared" si="95"/>
        <v/>
      </c>
      <c r="CA84" s="4" t="str">
        <f t="shared" si="95"/>
        <v/>
      </c>
      <c r="CB84" s="4" t="str">
        <f t="shared" si="95"/>
        <v/>
      </c>
      <c r="CC84" s="4" t="str">
        <f t="shared" si="95"/>
        <v/>
      </c>
      <c r="CD84" s="4" t="str">
        <f t="shared" si="95"/>
        <v/>
      </c>
      <c r="CE84" s="4" t="str">
        <f t="shared" si="95"/>
        <v/>
      </c>
      <c r="CF84" s="4" t="str">
        <f t="shared" si="95"/>
        <v/>
      </c>
      <c r="CG84" s="4" t="str">
        <f t="shared" si="95"/>
        <v/>
      </c>
      <c r="CH84" s="4" t="str">
        <f t="shared" si="95"/>
        <v/>
      </c>
      <c r="CI84" s="4" t="str">
        <f t="shared" si="95"/>
        <v/>
      </c>
      <c r="CJ84" s="4" t="str">
        <f t="shared" si="75"/>
        <v/>
      </c>
      <c r="CK84" s="4" t="str">
        <f t="shared" si="93"/>
        <v/>
      </c>
      <c r="CL84" s="4" t="str">
        <f t="shared" si="93"/>
        <v/>
      </c>
      <c r="CM84" s="4" t="str">
        <f t="shared" si="93"/>
        <v/>
      </c>
      <c r="CN84" s="4" t="str">
        <f t="shared" si="93"/>
        <v/>
      </c>
      <c r="CO84" s="4" t="str">
        <f t="shared" si="93"/>
        <v/>
      </c>
      <c r="CP84" s="4" t="str">
        <f t="shared" si="93"/>
        <v/>
      </c>
      <c r="CQ84" s="4" t="str">
        <f t="shared" si="93"/>
        <v/>
      </c>
      <c r="CR84" s="4" t="str">
        <f t="shared" si="93"/>
        <v/>
      </c>
      <c r="CS84" s="4" t="str">
        <f t="shared" si="9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30400020</v>
      </c>
      <c r="DF84" s="99"/>
      <c r="DG84" s="76" t="s">
        <v>152</v>
      </c>
      <c r="DH84" s="5">
        <f t="shared" si="90"/>
        <v>0</v>
      </c>
      <c r="DI84" s="24">
        <v>5.05</v>
      </c>
      <c r="DJ84" s="23">
        <f t="shared" si="76"/>
        <v>0</v>
      </c>
      <c r="DK84" s="23">
        <f t="shared" si="91"/>
        <v>0</v>
      </c>
      <c r="DL84" s="23">
        <f t="shared" si="77"/>
        <v>0</v>
      </c>
      <c r="DM84" s="23">
        <f t="shared" si="78"/>
        <v>0</v>
      </c>
      <c r="DN84" s="23">
        <f t="shared" si="79"/>
        <v>0</v>
      </c>
      <c r="DO84" s="23" t="str">
        <f t="shared" si="80"/>
        <v/>
      </c>
      <c r="DP84" s="23" t="str">
        <f t="shared" si="81"/>
        <v/>
      </c>
      <c r="DQ84" s="10">
        <v>0.3</v>
      </c>
      <c r="DR84" s="23">
        <f t="shared" si="82"/>
        <v>0</v>
      </c>
      <c r="DS84" s="23" t="str">
        <f t="shared" si="83"/>
        <v/>
      </c>
      <c r="DT84" s="23" t="str">
        <f t="shared" si="84"/>
        <v/>
      </c>
      <c r="DU84" s="7">
        <v>0.1</v>
      </c>
      <c r="DV84" s="6">
        <f t="shared" si="85"/>
        <v>0</v>
      </c>
      <c r="DW84" s="5">
        <f t="shared" si="86"/>
        <v>0</v>
      </c>
      <c r="DX84" s="5">
        <f t="shared" si="86"/>
        <v>0</v>
      </c>
      <c r="DY84" s="5">
        <f t="shared" si="86"/>
        <v>0</v>
      </c>
      <c r="DZ84" s="5">
        <f t="shared" si="86"/>
        <v>0</v>
      </c>
      <c r="EA84" s="5">
        <f t="shared" si="86"/>
        <v>0</v>
      </c>
      <c r="EB84" s="5">
        <f t="shared" si="86"/>
        <v>0</v>
      </c>
      <c r="EC84" s="5">
        <f t="shared" si="86"/>
        <v>0</v>
      </c>
      <c r="ED84" s="5">
        <f t="shared" si="86"/>
        <v>0</v>
      </c>
      <c r="EE84" s="5">
        <f t="shared" si="86"/>
        <v>0</v>
      </c>
      <c r="EF84" s="54">
        <f t="shared" si="86"/>
        <v>0</v>
      </c>
      <c r="EG84" s="54">
        <f t="shared" si="86"/>
        <v>0</v>
      </c>
      <c r="EH84" s="54">
        <f t="shared" si="86"/>
        <v>0</v>
      </c>
      <c r="EI84" s="54">
        <f t="shared" si="86"/>
        <v>0</v>
      </c>
      <c r="EJ84" s="54">
        <f t="shared" si="86"/>
        <v>0</v>
      </c>
      <c r="EK84" s="54">
        <f t="shared" si="86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2"/>
        <v>0</v>
      </c>
      <c r="FB84" s="54">
        <f t="shared" si="92"/>
        <v>0</v>
      </c>
      <c r="FC84" s="54">
        <f t="shared" si="92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8"/>
        <v/>
      </c>
      <c r="FU84" s="4" t="str">
        <f t="shared" si="98"/>
        <v/>
      </c>
      <c r="FV84" s="4" t="str">
        <f t="shared" si="98"/>
        <v/>
      </c>
      <c r="FW84" s="4">
        <f t="shared" si="98"/>
        <v>0</v>
      </c>
      <c r="FX84" s="4" t="str">
        <f t="shared" si="98"/>
        <v/>
      </c>
      <c r="FY84" s="4" t="str">
        <f t="shared" si="96"/>
        <v/>
      </c>
      <c r="FZ84" s="4" t="str">
        <f t="shared" si="96"/>
        <v/>
      </c>
      <c r="GA84" s="4">
        <f t="shared" si="96"/>
        <v>0</v>
      </c>
      <c r="GB84" s="4" t="str">
        <f t="shared" si="96"/>
        <v/>
      </c>
      <c r="GC84" s="4" t="str">
        <f t="shared" si="96"/>
        <v/>
      </c>
      <c r="GD84" s="4" t="str">
        <f t="shared" si="96"/>
        <v/>
      </c>
      <c r="GE84" s="4" t="str">
        <f t="shared" si="96"/>
        <v/>
      </c>
      <c r="GF84" s="4" t="str">
        <f t="shared" si="96"/>
        <v/>
      </c>
      <c r="GG84" s="4" t="str">
        <f t="shared" si="96"/>
        <v/>
      </c>
      <c r="GH84" s="4" t="str">
        <f t="shared" si="96"/>
        <v/>
      </c>
      <c r="GI84" s="4" t="str">
        <f t="shared" si="96"/>
        <v/>
      </c>
      <c r="GJ84" s="4" t="str">
        <f t="shared" si="96"/>
        <v/>
      </c>
      <c r="GK84" s="4" t="str">
        <f t="shared" si="96"/>
        <v/>
      </c>
      <c r="GL84" s="4" t="str">
        <f t="shared" si="96"/>
        <v/>
      </c>
      <c r="GM84" s="4" t="str">
        <f t="shared" si="96"/>
        <v/>
      </c>
      <c r="GN84" s="4" t="str">
        <f t="shared" si="87"/>
        <v/>
      </c>
      <c r="GO84" s="4" t="str">
        <f t="shared" si="94"/>
        <v/>
      </c>
      <c r="GP84" s="4" t="str">
        <f t="shared" si="94"/>
        <v/>
      </c>
      <c r="GQ84" s="4" t="str">
        <f t="shared" si="94"/>
        <v/>
      </c>
      <c r="GR84" s="4" t="str">
        <f t="shared" si="94"/>
        <v/>
      </c>
      <c r="GS84" s="4" t="str">
        <f t="shared" si="94"/>
        <v/>
      </c>
      <c r="GT84" s="4" t="str">
        <f t="shared" si="94"/>
        <v/>
      </c>
      <c r="GU84" s="4" t="str">
        <f t="shared" si="94"/>
        <v/>
      </c>
      <c r="GV84" s="4" t="str">
        <f t="shared" si="94"/>
        <v/>
      </c>
      <c r="GW84" s="4" t="str">
        <f t="shared" si="9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30400019</v>
      </c>
      <c r="B85" s="100"/>
      <c r="C85" s="76" t="s">
        <v>128</v>
      </c>
      <c r="D85" s="5"/>
      <c r="E85" s="22">
        <v>5.05</v>
      </c>
      <c r="F85" s="23">
        <f t="shared" si="65"/>
        <v>0</v>
      </c>
      <c r="G85" s="23"/>
      <c r="H85" s="23">
        <f t="shared" si="88"/>
        <v>0</v>
      </c>
      <c r="I85" s="23">
        <f t="shared" si="89"/>
        <v>0</v>
      </c>
      <c r="J85" s="23">
        <f t="shared" si="68"/>
        <v>0</v>
      </c>
      <c r="K85" s="23" t="str">
        <f t="shared" si="69"/>
        <v>0</v>
      </c>
      <c r="L85" s="23" t="str">
        <f t="shared" si="70"/>
        <v>0</v>
      </c>
      <c r="M85" s="10">
        <v>0.3</v>
      </c>
      <c r="N85" s="23">
        <f t="shared" si="71"/>
        <v>0</v>
      </c>
      <c r="O85" s="23">
        <f t="shared" si="72"/>
        <v>0.3</v>
      </c>
      <c r="P85" s="23" t="str">
        <f t="shared" si="73"/>
        <v/>
      </c>
      <c r="Q85" s="7">
        <v>0.1</v>
      </c>
      <c r="R85" s="6">
        <f t="shared" si="74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7"/>
        <v/>
      </c>
      <c r="BQ85" s="4" t="str">
        <f t="shared" si="97"/>
        <v/>
      </c>
      <c r="BR85" s="4" t="str">
        <f t="shared" si="97"/>
        <v/>
      </c>
      <c r="BS85" s="4">
        <f t="shared" si="97"/>
        <v>0</v>
      </c>
      <c r="BT85" s="4" t="str">
        <f t="shared" si="97"/>
        <v/>
      </c>
      <c r="BU85" s="4">
        <f t="shared" si="95"/>
        <v>0</v>
      </c>
      <c r="BV85" s="4" t="str">
        <f t="shared" si="95"/>
        <v/>
      </c>
      <c r="BW85" s="4">
        <f t="shared" si="95"/>
        <v>0</v>
      </c>
      <c r="BX85" s="4" t="str">
        <f t="shared" si="95"/>
        <v/>
      </c>
      <c r="BY85" s="4" t="str">
        <f t="shared" si="95"/>
        <v/>
      </c>
      <c r="BZ85" s="4" t="str">
        <f t="shared" si="95"/>
        <v/>
      </c>
      <c r="CA85" s="4" t="str">
        <f t="shared" si="95"/>
        <v/>
      </c>
      <c r="CB85" s="4" t="str">
        <f t="shared" si="95"/>
        <v/>
      </c>
      <c r="CC85" s="4" t="str">
        <f t="shared" si="95"/>
        <v/>
      </c>
      <c r="CD85" s="4" t="str">
        <f t="shared" si="95"/>
        <v/>
      </c>
      <c r="CE85" s="4" t="str">
        <f t="shared" si="95"/>
        <v/>
      </c>
      <c r="CF85" s="4" t="str">
        <f t="shared" si="95"/>
        <v/>
      </c>
      <c r="CG85" s="4" t="str">
        <f t="shared" si="95"/>
        <v/>
      </c>
      <c r="CH85" s="4" t="str">
        <f t="shared" si="95"/>
        <v/>
      </c>
      <c r="CI85" s="4" t="str">
        <f t="shared" si="95"/>
        <v/>
      </c>
      <c r="CJ85" s="4" t="str">
        <f t="shared" si="75"/>
        <v/>
      </c>
      <c r="CK85" s="4" t="str">
        <f t="shared" si="93"/>
        <v/>
      </c>
      <c r="CL85" s="4" t="str">
        <f t="shared" si="93"/>
        <v/>
      </c>
      <c r="CM85" s="4" t="str">
        <f t="shared" si="93"/>
        <v/>
      </c>
      <c r="CN85" s="4" t="str">
        <f t="shared" si="93"/>
        <v/>
      </c>
      <c r="CO85" s="4" t="str">
        <f t="shared" si="93"/>
        <v/>
      </c>
      <c r="CP85" s="4" t="str">
        <f t="shared" si="93"/>
        <v/>
      </c>
      <c r="CQ85" s="4" t="str">
        <f t="shared" si="93"/>
        <v/>
      </c>
      <c r="CR85" s="4" t="str">
        <f t="shared" si="93"/>
        <v/>
      </c>
      <c r="CS85" s="4" t="str">
        <f t="shared" si="9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30400019</v>
      </c>
      <c r="DF85" s="100"/>
      <c r="DG85" s="76" t="s">
        <v>128</v>
      </c>
      <c r="DH85" s="5">
        <f t="shared" si="90"/>
        <v>0</v>
      </c>
      <c r="DI85" s="24">
        <v>5.05</v>
      </c>
      <c r="DJ85" s="23">
        <f t="shared" si="76"/>
        <v>0</v>
      </c>
      <c r="DK85" s="23">
        <f t="shared" si="91"/>
        <v>0</v>
      </c>
      <c r="DL85" s="23">
        <f t="shared" si="77"/>
        <v>0</v>
      </c>
      <c r="DM85" s="23">
        <f t="shared" si="78"/>
        <v>0</v>
      </c>
      <c r="DN85" s="23">
        <f t="shared" si="79"/>
        <v>0</v>
      </c>
      <c r="DO85" s="23" t="str">
        <f t="shared" si="80"/>
        <v/>
      </c>
      <c r="DP85" s="23" t="str">
        <f t="shared" si="81"/>
        <v/>
      </c>
      <c r="DQ85" s="10">
        <v>0.3</v>
      </c>
      <c r="DR85" s="23">
        <f t="shared" si="82"/>
        <v>0</v>
      </c>
      <c r="DS85" s="23" t="str">
        <f t="shared" si="83"/>
        <v/>
      </c>
      <c r="DT85" s="23" t="str">
        <f t="shared" si="84"/>
        <v/>
      </c>
      <c r="DU85" s="7">
        <v>0.1</v>
      </c>
      <c r="DV85" s="6">
        <f t="shared" si="85"/>
        <v>0</v>
      </c>
      <c r="DW85" s="5">
        <f t="shared" ref="DW85:EL148" si="99">S85+S234</f>
        <v>0</v>
      </c>
      <c r="DX85" s="5">
        <f t="shared" si="99"/>
        <v>0</v>
      </c>
      <c r="DY85" s="5">
        <f t="shared" si="99"/>
        <v>0</v>
      </c>
      <c r="DZ85" s="5">
        <f t="shared" si="99"/>
        <v>0</v>
      </c>
      <c r="EA85" s="5">
        <f t="shared" si="99"/>
        <v>0</v>
      </c>
      <c r="EB85" s="5">
        <f t="shared" si="99"/>
        <v>0</v>
      </c>
      <c r="EC85" s="5">
        <f t="shared" si="99"/>
        <v>0</v>
      </c>
      <c r="ED85" s="5">
        <f t="shared" si="99"/>
        <v>0</v>
      </c>
      <c r="EE85" s="5">
        <f t="shared" si="99"/>
        <v>0</v>
      </c>
      <c r="EF85" s="54">
        <f t="shared" si="99"/>
        <v>0</v>
      </c>
      <c r="EG85" s="54">
        <f t="shared" si="99"/>
        <v>0</v>
      </c>
      <c r="EH85" s="54">
        <f t="shared" si="99"/>
        <v>0</v>
      </c>
      <c r="EI85" s="54">
        <f t="shared" si="99"/>
        <v>0</v>
      </c>
      <c r="EJ85" s="54">
        <f t="shared" si="99"/>
        <v>0</v>
      </c>
      <c r="EK85" s="54">
        <f t="shared" si="99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2"/>
        <v>0</v>
      </c>
      <c r="FB85" s="54">
        <f t="shared" si="92"/>
        <v>0</v>
      </c>
      <c r="FC85" s="54">
        <f t="shared" si="92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8"/>
        <v/>
      </c>
      <c r="FU85" s="4" t="str">
        <f t="shared" si="98"/>
        <v/>
      </c>
      <c r="FV85" s="4" t="str">
        <f t="shared" si="98"/>
        <v/>
      </c>
      <c r="FW85" s="4">
        <f t="shared" si="98"/>
        <v>0</v>
      </c>
      <c r="FX85" s="4" t="str">
        <f t="shared" si="98"/>
        <v/>
      </c>
      <c r="FY85" s="4" t="str">
        <f t="shared" si="96"/>
        <v/>
      </c>
      <c r="FZ85" s="4" t="str">
        <f t="shared" si="96"/>
        <v/>
      </c>
      <c r="GA85" s="4">
        <f t="shared" si="96"/>
        <v>0</v>
      </c>
      <c r="GB85" s="4" t="str">
        <f t="shared" si="96"/>
        <v/>
      </c>
      <c r="GC85" s="4" t="str">
        <f t="shared" si="96"/>
        <v/>
      </c>
      <c r="GD85" s="4" t="str">
        <f t="shared" si="96"/>
        <v/>
      </c>
      <c r="GE85" s="4" t="str">
        <f t="shared" si="96"/>
        <v/>
      </c>
      <c r="GF85" s="4" t="str">
        <f t="shared" si="96"/>
        <v/>
      </c>
      <c r="GG85" s="4" t="str">
        <f t="shared" si="96"/>
        <v/>
      </c>
      <c r="GH85" s="4" t="str">
        <f t="shared" si="96"/>
        <v/>
      </c>
      <c r="GI85" s="4" t="str">
        <f t="shared" si="96"/>
        <v/>
      </c>
      <c r="GJ85" s="4" t="str">
        <f t="shared" si="96"/>
        <v/>
      </c>
      <c r="GK85" s="4" t="str">
        <f t="shared" si="96"/>
        <v/>
      </c>
      <c r="GL85" s="4" t="str">
        <f t="shared" si="96"/>
        <v/>
      </c>
      <c r="GM85" s="4" t="str">
        <f t="shared" si="96"/>
        <v/>
      </c>
      <c r="GN85" s="4" t="str">
        <f t="shared" si="87"/>
        <v/>
      </c>
      <c r="GO85" s="4" t="str">
        <f t="shared" si="94"/>
        <v/>
      </c>
      <c r="GP85" s="4" t="str">
        <f t="shared" si="94"/>
        <v/>
      </c>
      <c r="GQ85" s="4" t="str">
        <f t="shared" si="94"/>
        <v/>
      </c>
      <c r="GR85" s="4" t="str">
        <f t="shared" si="94"/>
        <v/>
      </c>
      <c r="GS85" s="4" t="str">
        <f t="shared" si="94"/>
        <v/>
      </c>
      <c r="GT85" s="4" t="str">
        <f t="shared" si="94"/>
        <v/>
      </c>
      <c r="GU85" s="4" t="str">
        <f t="shared" si="94"/>
        <v/>
      </c>
      <c r="GV85" s="4" t="str">
        <f t="shared" si="94"/>
        <v/>
      </c>
      <c r="GW85" s="4" t="str">
        <f t="shared" si="9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8" customFormat="1" ht="15" hidden="1" customHeight="1">
      <c r="A86" s="60">
        <v>30100029</v>
      </c>
      <c r="B86" s="98" t="s">
        <v>187</v>
      </c>
      <c r="C86" s="76" t="s">
        <v>127</v>
      </c>
      <c r="D86" s="5"/>
      <c r="E86" s="22">
        <v>5.08</v>
      </c>
      <c r="F86" s="23">
        <f t="shared" si="65"/>
        <v>0</v>
      </c>
      <c r="G86" s="23"/>
      <c r="H86" s="23">
        <f t="shared" si="88"/>
        <v>0</v>
      </c>
      <c r="I86" s="23">
        <f t="shared" si="89"/>
        <v>0</v>
      </c>
      <c r="J86" s="23">
        <f t="shared" si="68"/>
        <v>0</v>
      </c>
      <c r="K86" s="23" t="str">
        <f t="shared" si="69"/>
        <v>0</v>
      </c>
      <c r="L86" s="23" t="str">
        <f t="shared" si="70"/>
        <v>0</v>
      </c>
      <c r="M86" s="10">
        <v>1</v>
      </c>
      <c r="N86" s="23">
        <f t="shared" si="71"/>
        <v>0</v>
      </c>
      <c r="O86" s="23">
        <f t="shared" si="72"/>
        <v>1</v>
      </c>
      <c r="P86" s="23" t="str">
        <f t="shared" si="73"/>
        <v/>
      </c>
      <c r="Q86" s="7">
        <v>0.1</v>
      </c>
      <c r="R86" s="6">
        <f t="shared" si="74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7"/>
        <v/>
      </c>
      <c r="BQ86" s="4" t="str">
        <f t="shared" si="97"/>
        <v/>
      </c>
      <c r="BR86" s="4" t="str">
        <f t="shared" si="97"/>
        <v/>
      </c>
      <c r="BS86" s="4">
        <f t="shared" si="97"/>
        <v>0</v>
      </c>
      <c r="BT86" s="4" t="str">
        <f t="shared" si="97"/>
        <v/>
      </c>
      <c r="BU86" s="4">
        <f t="shared" si="95"/>
        <v>0</v>
      </c>
      <c r="BV86" s="4" t="str">
        <f t="shared" si="95"/>
        <v/>
      </c>
      <c r="BW86" s="4">
        <f t="shared" si="95"/>
        <v>0</v>
      </c>
      <c r="BX86" s="4" t="str">
        <f t="shared" si="95"/>
        <v/>
      </c>
      <c r="BY86" s="4" t="str">
        <f t="shared" si="95"/>
        <v/>
      </c>
      <c r="BZ86" s="4" t="str">
        <f t="shared" si="95"/>
        <v/>
      </c>
      <c r="CA86" s="4" t="str">
        <f t="shared" si="95"/>
        <v/>
      </c>
      <c r="CB86" s="4" t="str">
        <f t="shared" si="95"/>
        <v/>
      </c>
      <c r="CC86" s="4" t="str">
        <f t="shared" si="95"/>
        <v/>
      </c>
      <c r="CD86" s="4" t="str">
        <f t="shared" si="95"/>
        <v/>
      </c>
      <c r="CE86" s="4" t="str">
        <f t="shared" si="95"/>
        <v/>
      </c>
      <c r="CF86" s="4" t="str">
        <f t="shared" si="95"/>
        <v/>
      </c>
      <c r="CG86" s="4" t="str">
        <f t="shared" si="95"/>
        <v/>
      </c>
      <c r="CH86" s="4" t="str">
        <f t="shared" si="95"/>
        <v/>
      </c>
      <c r="CI86" s="4" t="str">
        <f t="shared" si="95"/>
        <v/>
      </c>
      <c r="CJ86" s="4" t="str">
        <f t="shared" si="75"/>
        <v/>
      </c>
      <c r="CK86" s="4" t="str">
        <f t="shared" si="93"/>
        <v/>
      </c>
      <c r="CL86" s="4" t="str">
        <f t="shared" si="93"/>
        <v/>
      </c>
      <c r="CM86" s="4" t="str">
        <f t="shared" si="93"/>
        <v/>
      </c>
      <c r="CN86" s="4" t="str">
        <f t="shared" si="93"/>
        <v/>
      </c>
      <c r="CO86" s="4" t="str">
        <f t="shared" si="93"/>
        <v/>
      </c>
      <c r="CP86" s="4" t="str">
        <f t="shared" si="93"/>
        <v/>
      </c>
      <c r="CQ86" s="4" t="str">
        <f t="shared" si="93"/>
        <v/>
      </c>
      <c r="CR86" s="4" t="str">
        <f t="shared" si="93"/>
        <v/>
      </c>
      <c r="CS86" s="4" t="str">
        <f t="shared" si="9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30100029</v>
      </c>
      <c r="DF86" s="98" t="s">
        <v>187</v>
      </c>
      <c r="DG86" s="76" t="s">
        <v>127</v>
      </c>
      <c r="DH86" s="5">
        <f t="shared" si="90"/>
        <v>0</v>
      </c>
      <c r="DI86" s="24">
        <v>5.08</v>
      </c>
      <c r="DJ86" s="23">
        <f t="shared" si="76"/>
        <v>0</v>
      </c>
      <c r="DK86" s="23">
        <f t="shared" si="91"/>
        <v>0</v>
      </c>
      <c r="DL86" s="23">
        <f t="shared" si="77"/>
        <v>0</v>
      </c>
      <c r="DM86" s="23">
        <f t="shared" si="78"/>
        <v>0</v>
      </c>
      <c r="DN86" s="23">
        <f t="shared" si="79"/>
        <v>0</v>
      </c>
      <c r="DO86" s="23" t="str">
        <f t="shared" si="80"/>
        <v/>
      </c>
      <c r="DP86" s="23" t="str">
        <f t="shared" si="81"/>
        <v/>
      </c>
      <c r="DQ86" s="10">
        <v>1</v>
      </c>
      <c r="DR86" s="23">
        <f t="shared" si="82"/>
        <v>0</v>
      </c>
      <c r="DS86" s="23" t="str">
        <f t="shared" si="83"/>
        <v/>
      </c>
      <c r="DT86" s="23" t="str">
        <f t="shared" si="84"/>
        <v/>
      </c>
      <c r="DU86" s="7">
        <v>0.1</v>
      </c>
      <c r="DV86" s="6">
        <f t="shared" si="85"/>
        <v>0</v>
      </c>
      <c r="DW86" s="5">
        <f t="shared" si="99"/>
        <v>0</v>
      </c>
      <c r="DX86" s="5">
        <f t="shared" si="99"/>
        <v>0</v>
      </c>
      <c r="DY86" s="5">
        <f t="shared" si="99"/>
        <v>0</v>
      </c>
      <c r="DZ86" s="5">
        <f t="shared" si="99"/>
        <v>0</v>
      </c>
      <c r="EA86" s="5">
        <f t="shared" si="99"/>
        <v>0</v>
      </c>
      <c r="EB86" s="5">
        <f t="shared" si="99"/>
        <v>0</v>
      </c>
      <c r="EC86" s="5">
        <f t="shared" si="99"/>
        <v>0</v>
      </c>
      <c r="ED86" s="5">
        <f t="shared" si="99"/>
        <v>0</v>
      </c>
      <c r="EE86" s="5">
        <f t="shared" si="99"/>
        <v>0</v>
      </c>
      <c r="EF86" s="54">
        <f t="shared" si="99"/>
        <v>0</v>
      </c>
      <c r="EG86" s="54">
        <f t="shared" si="99"/>
        <v>0</v>
      </c>
      <c r="EH86" s="54">
        <f t="shared" si="99"/>
        <v>0</v>
      </c>
      <c r="EI86" s="54">
        <f t="shared" si="99"/>
        <v>0</v>
      </c>
      <c r="EJ86" s="54">
        <f t="shared" si="99"/>
        <v>0</v>
      </c>
      <c r="EK86" s="54">
        <f t="shared" si="99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2"/>
        <v>0</v>
      </c>
      <c r="FB86" s="54">
        <f t="shared" si="92"/>
        <v>0</v>
      </c>
      <c r="FC86" s="54">
        <f t="shared" si="92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8"/>
        <v/>
      </c>
      <c r="FU86" s="4" t="str">
        <f t="shared" si="98"/>
        <v/>
      </c>
      <c r="FV86" s="4" t="str">
        <f t="shared" si="98"/>
        <v/>
      </c>
      <c r="FW86" s="4">
        <f t="shared" si="98"/>
        <v>0</v>
      </c>
      <c r="FX86" s="4" t="str">
        <f t="shared" si="98"/>
        <v/>
      </c>
      <c r="FY86" s="4" t="str">
        <f t="shared" si="96"/>
        <v/>
      </c>
      <c r="FZ86" s="4" t="str">
        <f t="shared" si="96"/>
        <v/>
      </c>
      <c r="GA86" s="4">
        <f t="shared" si="96"/>
        <v>0</v>
      </c>
      <c r="GB86" s="4" t="str">
        <f t="shared" si="96"/>
        <v/>
      </c>
      <c r="GC86" s="4" t="str">
        <f t="shared" si="96"/>
        <v/>
      </c>
      <c r="GD86" s="4" t="str">
        <f t="shared" si="96"/>
        <v/>
      </c>
      <c r="GE86" s="4" t="str">
        <f t="shared" si="96"/>
        <v/>
      </c>
      <c r="GF86" s="4" t="str">
        <f t="shared" si="96"/>
        <v/>
      </c>
      <c r="GG86" s="4" t="str">
        <f t="shared" si="96"/>
        <v/>
      </c>
      <c r="GH86" s="4" t="str">
        <f t="shared" si="96"/>
        <v/>
      </c>
      <c r="GI86" s="4" t="str">
        <f t="shared" si="96"/>
        <v/>
      </c>
      <c r="GJ86" s="4" t="str">
        <f t="shared" si="96"/>
        <v/>
      </c>
      <c r="GK86" s="4" t="str">
        <f t="shared" si="96"/>
        <v/>
      </c>
      <c r="GL86" s="4" t="str">
        <f t="shared" si="96"/>
        <v/>
      </c>
      <c r="GM86" s="4" t="str">
        <f t="shared" si="96"/>
        <v/>
      </c>
      <c r="GN86" s="4" t="str">
        <f t="shared" si="87"/>
        <v/>
      </c>
      <c r="GO86" s="4" t="str">
        <f t="shared" si="94"/>
        <v/>
      </c>
      <c r="GP86" s="4" t="str">
        <f t="shared" si="94"/>
        <v/>
      </c>
      <c r="GQ86" s="4" t="str">
        <f t="shared" si="94"/>
        <v/>
      </c>
      <c r="GR86" s="4" t="str">
        <f t="shared" si="94"/>
        <v/>
      </c>
      <c r="GS86" s="4" t="str">
        <f t="shared" si="94"/>
        <v/>
      </c>
      <c r="GT86" s="4" t="str">
        <f t="shared" si="94"/>
        <v/>
      </c>
      <c r="GU86" s="4" t="str">
        <f t="shared" si="94"/>
        <v/>
      </c>
      <c r="GV86" s="4" t="str">
        <f t="shared" si="94"/>
        <v/>
      </c>
      <c r="GW86" s="4" t="str">
        <f t="shared" si="9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8" customFormat="1" ht="15" hidden="1" customHeight="1">
      <c r="A87" s="60">
        <v>30100022</v>
      </c>
      <c r="B87" s="99"/>
      <c r="C87" s="76" t="s">
        <v>128</v>
      </c>
      <c r="D87" s="5"/>
      <c r="E87" s="22">
        <v>5.08</v>
      </c>
      <c r="F87" s="23">
        <f t="shared" si="65"/>
        <v>0</v>
      </c>
      <c r="G87" s="23"/>
      <c r="H87" s="23">
        <f t="shared" si="88"/>
        <v>0</v>
      </c>
      <c r="I87" s="23">
        <f t="shared" si="89"/>
        <v>0</v>
      </c>
      <c r="J87" s="23">
        <f t="shared" si="68"/>
        <v>0</v>
      </c>
      <c r="K87" s="23" t="str">
        <f t="shared" si="69"/>
        <v>0</v>
      </c>
      <c r="L87" s="23" t="str">
        <f t="shared" si="70"/>
        <v>0</v>
      </c>
      <c r="M87" s="10">
        <v>1</v>
      </c>
      <c r="N87" s="23">
        <f t="shared" si="71"/>
        <v>0</v>
      </c>
      <c r="O87" s="23">
        <f t="shared" si="72"/>
        <v>1</v>
      </c>
      <c r="P87" s="23" t="str">
        <f t="shared" si="73"/>
        <v/>
      </c>
      <c r="Q87" s="7">
        <v>0.1</v>
      </c>
      <c r="R87" s="6">
        <f t="shared" si="74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7"/>
        <v/>
      </c>
      <c r="BQ87" s="4" t="str">
        <f t="shared" si="97"/>
        <v/>
      </c>
      <c r="BR87" s="4" t="str">
        <f t="shared" si="97"/>
        <v/>
      </c>
      <c r="BS87" s="4">
        <f t="shared" si="97"/>
        <v>0</v>
      </c>
      <c r="BT87" s="4" t="str">
        <f t="shared" si="97"/>
        <v/>
      </c>
      <c r="BU87" s="4">
        <f t="shared" si="95"/>
        <v>0</v>
      </c>
      <c r="BV87" s="4" t="str">
        <f t="shared" si="95"/>
        <v/>
      </c>
      <c r="BW87" s="4">
        <f t="shared" si="95"/>
        <v>0</v>
      </c>
      <c r="BX87" s="4" t="str">
        <f t="shared" si="95"/>
        <v/>
      </c>
      <c r="BY87" s="4" t="str">
        <f t="shared" si="95"/>
        <v/>
      </c>
      <c r="BZ87" s="4" t="str">
        <f t="shared" si="95"/>
        <v/>
      </c>
      <c r="CA87" s="4" t="str">
        <f t="shared" si="95"/>
        <v/>
      </c>
      <c r="CB87" s="4" t="str">
        <f t="shared" si="95"/>
        <v/>
      </c>
      <c r="CC87" s="4" t="str">
        <f t="shared" si="95"/>
        <v/>
      </c>
      <c r="CD87" s="4" t="str">
        <f t="shared" si="95"/>
        <v/>
      </c>
      <c r="CE87" s="4" t="str">
        <f t="shared" si="95"/>
        <v/>
      </c>
      <c r="CF87" s="4" t="str">
        <f t="shared" si="95"/>
        <v/>
      </c>
      <c r="CG87" s="4" t="str">
        <f t="shared" si="95"/>
        <v/>
      </c>
      <c r="CH87" s="4" t="str">
        <f t="shared" si="95"/>
        <v/>
      </c>
      <c r="CI87" s="4" t="str">
        <f t="shared" si="95"/>
        <v/>
      </c>
      <c r="CJ87" s="4" t="str">
        <f t="shared" si="75"/>
        <v/>
      </c>
      <c r="CK87" s="4" t="str">
        <f t="shared" si="93"/>
        <v/>
      </c>
      <c r="CL87" s="4" t="str">
        <f t="shared" si="93"/>
        <v/>
      </c>
      <c r="CM87" s="4" t="str">
        <f t="shared" si="93"/>
        <v/>
      </c>
      <c r="CN87" s="4" t="str">
        <f t="shared" si="93"/>
        <v/>
      </c>
      <c r="CO87" s="4" t="str">
        <f t="shared" si="93"/>
        <v/>
      </c>
      <c r="CP87" s="4" t="str">
        <f t="shared" si="93"/>
        <v/>
      </c>
      <c r="CQ87" s="4" t="str">
        <f t="shared" si="93"/>
        <v/>
      </c>
      <c r="CR87" s="4" t="str">
        <f t="shared" si="93"/>
        <v/>
      </c>
      <c r="CS87" s="4" t="str">
        <f t="shared" si="9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30100022</v>
      </c>
      <c r="DF87" s="99"/>
      <c r="DG87" s="76" t="s">
        <v>128</v>
      </c>
      <c r="DH87" s="5">
        <f t="shared" si="90"/>
        <v>0</v>
      </c>
      <c r="DI87" s="24">
        <v>5.08</v>
      </c>
      <c r="DJ87" s="23">
        <f t="shared" si="76"/>
        <v>0</v>
      </c>
      <c r="DK87" s="23">
        <f t="shared" si="91"/>
        <v>0</v>
      </c>
      <c r="DL87" s="23">
        <f t="shared" si="77"/>
        <v>0</v>
      </c>
      <c r="DM87" s="23">
        <f t="shared" si="78"/>
        <v>0</v>
      </c>
      <c r="DN87" s="23">
        <f t="shared" si="79"/>
        <v>0</v>
      </c>
      <c r="DO87" s="23" t="str">
        <f t="shared" si="80"/>
        <v/>
      </c>
      <c r="DP87" s="23" t="str">
        <f t="shared" si="81"/>
        <v/>
      </c>
      <c r="DQ87" s="10">
        <v>1</v>
      </c>
      <c r="DR87" s="23">
        <f t="shared" si="82"/>
        <v>0</v>
      </c>
      <c r="DS87" s="23" t="str">
        <f t="shared" si="83"/>
        <v/>
      </c>
      <c r="DT87" s="23" t="str">
        <f t="shared" si="84"/>
        <v/>
      </c>
      <c r="DU87" s="7">
        <v>0.1</v>
      </c>
      <c r="DV87" s="6">
        <f t="shared" si="85"/>
        <v>0</v>
      </c>
      <c r="DW87" s="5">
        <f t="shared" si="99"/>
        <v>0</v>
      </c>
      <c r="DX87" s="5">
        <f t="shared" si="99"/>
        <v>0</v>
      </c>
      <c r="DY87" s="5">
        <f t="shared" si="99"/>
        <v>0</v>
      </c>
      <c r="DZ87" s="5">
        <f t="shared" si="99"/>
        <v>0</v>
      </c>
      <c r="EA87" s="5">
        <f t="shared" si="99"/>
        <v>0</v>
      </c>
      <c r="EB87" s="5">
        <f t="shared" si="99"/>
        <v>0</v>
      </c>
      <c r="EC87" s="5">
        <f t="shared" si="99"/>
        <v>0</v>
      </c>
      <c r="ED87" s="5">
        <f t="shared" si="99"/>
        <v>0</v>
      </c>
      <c r="EE87" s="5">
        <f t="shared" si="99"/>
        <v>0</v>
      </c>
      <c r="EF87" s="54">
        <f t="shared" si="99"/>
        <v>0</v>
      </c>
      <c r="EG87" s="54">
        <f t="shared" si="99"/>
        <v>0</v>
      </c>
      <c r="EH87" s="54">
        <f t="shared" si="99"/>
        <v>0</v>
      </c>
      <c r="EI87" s="54">
        <f t="shared" si="99"/>
        <v>0</v>
      </c>
      <c r="EJ87" s="54">
        <f t="shared" si="99"/>
        <v>0</v>
      </c>
      <c r="EK87" s="54">
        <f t="shared" si="99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2"/>
        <v>0</v>
      </c>
      <c r="FB87" s="54">
        <f t="shared" si="92"/>
        <v>0</v>
      </c>
      <c r="FC87" s="54">
        <f t="shared" si="92"/>
        <v>0</v>
      </c>
      <c r="FD87" s="54">
        <f t="shared" si="64"/>
        <v>0</v>
      </c>
      <c r="FE87" s="54">
        <f t="shared" si="64"/>
        <v>0</v>
      </c>
      <c r="FF87" s="54">
        <f t="shared" ref="FD87:FN150" si="100">BB87+BB236</f>
        <v>0</v>
      </c>
      <c r="FG87" s="54">
        <f t="shared" si="100"/>
        <v>0</v>
      </c>
      <c r="FH87" s="54">
        <f t="shared" si="100"/>
        <v>0</v>
      </c>
      <c r="FI87" s="54">
        <f t="shared" si="100"/>
        <v>0</v>
      </c>
      <c r="FJ87" s="54">
        <f t="shared" si="100"/>
        <v>0</v>
      </c>
      <c r="FK87" s="54">
        <f t="shared" si="100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8"/>
        <v/>
      </c>
      <c r="FU87" s="4" t="str">
        <f t="shared" si="98"/>
        <v/>
      </c>
      <c r="FV87" s="4" t="str">
        <f t="shared" si="98"/>
        <v/>
      </c>
      <c r="FW87" s="4">
        <f t="shared" si="98"/>
        <v>0</v>
      </c>
      <c r="FX87" s="4" t="str">
        <f t="shared" si="98"/>
        <v/>
      </c>
      <c r="FY87" s="4" t="str">
        <f t="shared" si="96"/>
        <v/>
      </c>
      <c r="FZ87" s="4" t="str">
        <f t="shared" si="96"/>
        <v/>
      </c>
      <c r="GA87" s="4">
        <f t="shared" si="96"/>
        <v>0</v>
      </c>
      <c r="GB87" s="4" t="str">
        <f t="shared" si="96"/>
        <v/>
      </c>
      <c r="GC87" s="4" t="str">
        <f t="shared" si="96"/>
        <v/>
      </c>
      <c r="GD87" s="4" t="str">
        <f t="shared" si="96"/>
        <v/>
      </c>
      <c r="GE87" s="4" t="str">
        <f t="shared" si="96"/>
        <v/>
      </c>
      <c r="GF87" s="4" t="str">
        <f t="shared" si="96"/>
        <v/>
      </c>
      <c r="GG87" s="4" t="str">
        <f t="shared" si="96"/>
        <v/>
      </c>
      <c r="GH87" s="4" t="str">
        <f t="shared" si="96"/>
        <v/>
      </c>
      <c r="GI87" s="4" t="str">
        <f t="shared" si="96"/>
        <v/>
      </c>
      <c r="GJ87" s="4" t="str">
        <f t="shared" si="96"/>
        <v/>
      </c>
      <c r="GK87" s="4" t="str">
        <f t="shared" si="96"/>
        <v/>
      </c>
      <c r="GL87" s="4" t="str">
        <f t="shared" si="96"/>
        <v/>
      </c>
      <c r="GM87" s="4" t="str">
        <f t="shared" si="96"/>
        <v/>
      </c>
      <c r="GN87" s="4" t="str">
        <f t="shared" si="87"/>
        <v/>
      </c>
      <c r="GO87" s="4" t="str">
        <f t="shared" si="94"/>
        <v/>
      </c>
      <c r="GP87" s="4" t="str">
        <f t="shared" si="94"/>
        <v/>
      </c>
      <c r="GQ87" s="4" t="str">
        <f t="shared" si="94"/>
        <v/>
      </c>
      <c r="GR87" s="4" t="str">
        <f t="shared" si="94"/>
        <v/>
      </c>
      <c r="GS87" s="4" t="str">
        <f t="shared" si="94"/>
        <v/>
      </c>
      <c r="GT87" s="4" t="str">
        <f t="shared" si="94"/>
        <v/>
      </c>
      <c r="GU87" s="4" t="str">
        <f t="shared" si="94"/>
        <v/>
      </c>
      <c r="GV87" s="4" t="str">
        <f t="shared" si="94"/>
        <v/>
      </c>
      <c r="GW87" s="4" t="str">
        <f t="shared" si="9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30100026</v>
      </c>
      <c r="B88" s="99"/>
      <c r="C88" s="76" t="s">
        <v>125</v>
      </c>
      <c r="D88" s="5"/>
      <c r="E88" s="22">
        <v>5.08</v>
      </c>
      <c r="F88" s="23">
        <f t="shared" si="65"/>
        <v>0</v>
      </c>
      <c r="G88" s="23"/>
      <c r="H88" s="23">
        <f t="shared" si="88"/>
        <v>0</v>
      </c>
      <c r="I88" s="23">
        <f t="shared" si="89"/>
        <v>0</v>
      </c>
      <c r="J88" s="23">
        <f t="shared" si="68"/>
        <v>0</v>
      </c>
      <c r="K88" s="23" t="str">
        <f t="shared" si="69"/>
        <v>0</v>
      </c>
      <c r="L88" s="23" t="str">
        <f t="shared" si="70"/>
        <v>0</v>
      </c>
      <c r="M88" s="10">
        <v>1</v>
      </c>
      <c r="N88" s="23">
        <f t="shared" si="71"/>
        <v>0</v>
      </c>
      <c r="O88" s="23">
        <f t="shared" si="72"/>
        <v>1</v>
      </c>
      <c r="P88" s="23" t="str">
        <f t="shared" si="73"/>
        <v/>
      </c>
      <c r="Q88" s="7">
        <v>0.1</v>
      </c>
      <c r="R88" s="6">
        <f t="shared" si="74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7"/>
        <v/>
      </c>
      <c r="BQ88" s="4" t="str">
        <f t="shared" si="97"/>
        <v/>
      </c>
      <c r="BR88" s="4" t="str">
        <f t="shared" si="97"/>
        <v/>
      </c>
      <c r="BS88" s="4">
        <f t="shared" si="97"/>
        <v>0</v>
      </c>
      <c r="BT88" s="4" t="str">
        <f t="shared" si="97"/>
        <v/>
      </c>
      <c r="BU88" s="4">
        <f t="shared" si="95"/>
        <v>0</v>
      </c>
      <c r="BV88" s="4" t="str">
        <f t="shared" si="95"/>
        <v/>
      </c>
      <c r="BW88" s="4">
        <f t="shared" si="95"/>
        <v>0</v>
      </c>
      <c r="BX88" s="4" t="str">
        <f t="shared" si="95"/>
        <v/>
      </c>
      <c r="BY88" s="4" t="str">
        <f t="shared" si="95"/>
        <v/>
      </c>
      <c r="BZ88" s="4" t="str">
        <f t="shared" si="95"/>
        <v/>
      </c>
      <c r="CA88" s="4" t="str">
        <f t="shared" si="95"/>
        <v/>
      </c>
      <c r="CB88" s="4" t="str">
        <f t="shared" si="95"/>
        <v/>
      </c>
      <c r="CC88" s="4" t="str">
        <f t="shared" si="95"/>
        <v/>
      </c>
      <c r="CD88" s="4" t="str">
        <f t="shared" si="95"/>
        <v/>
      </c>
      <c r="CE88" s="4" t="str">
        <f t="shared" si="95"/>
        <v/>
      </c>
      <c r="CF88" s="4" t="str">
        <f t="shared" si="95"/>
        <v/>
      </c>
      <c r="CG88" s="4" t="str">
        <f t="shared" si="95"/>
        <v/>
      </c>
      <c r="CH88" s="4" t="str">
        <f t="shared" si="95"/>
        <v/>
      </c>
      <c r="CI88" s="4" t="str">
        <f t="shared" si="95"/>
        <v/>
      </c>
      <c r="CJ88" s="4" t="str">
        <f t="shared" si="75"/>
        <v/>
      </c>
      <c r="CK88" s="4" t="str">
        <f t="shared" si="93"/>
        <v/>
      </c>
      <c r="CL88" s="4" t="str">
        <f t="shared" si="93"/>
        <v/>
      </c>
      <c r="CM88" s="4" t="str">
        <f t="shared" si="93"/>
        <v/>
      </c>
      <c r="CN88" s="4" t="str">
        <f t="shared" si="93"/>
        <v/>
      </c>
      <c r="CO88" s="4" t="str">
        <f t="shared" si="93"/>
        <v/>
      </c>
      <c r="CP88" s="4" t="str">
        <f t="shared" si="93"/>
        <v/>
      </c>
      <c r="CQ88" s="4" t="str">
        <f t="shared" si="93"/>
        <v/>
      </c>
      <c r="CR88" s="4" t="str">
        <f t="shared" si="93"/>
        <v/>
      </c>
      <c r="CS88" s="4" t="str">
        <f t="shared" si="9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30100026</v>
      </c>
      <c r="DF88" s="99"/>
      <c r="DG88" s="76" t="s">
        <v>125</v>
      </c>
      <c r="DH88" s="5">
        <f t="shared" si="90"/>
        <v>0</v>
      </c>
      <c r="DI88" s="24">
        <v>5.08</v>
      </c>
      <c r="DJ88" s="23">
        <f t="shared" si="76"/>
        <v>0</v>
      </c>
      <c r="DK88" s="23">
        <f t="shared" si="91"/>
        <v>0</v>
      </c>
      <c r="DL88" s="23">
        <f t="shared" si="77"/>
        <v>0</v>
      </c>
      <c r="DM88" s="23">
        <f t="shared" si="78"/>
        <v>0</v>
      </c>
      <c r="DN88" s="23">
        <f t="shared" si="79"/>
        <v>0</v>
      </c>
      <c r="DO88" s="23" t="str">
        <f t="shared" si="80"/>
        <v/>
      </c>
      <c r="DP88" s="23" t="str">
        <f t="shared" si="81"/>
        <v/>
      </c>
      <c r="DQ88" s="10">
        <v>1</v>
      </c>
      <c r="DR88" s="23">
        <f t="shared" si="82"/>
        <v>0</v>
      </c>
      <c r="DS88" s="23" t="str">
        <f t="shared" si="83"/>
        <v/>
      </c>
      <c r="DT88" s="23" t="str">
        <f t="shared" si="84"/>
        <v/>
      </c>
      <c r="DU88" s="7">
        <v>0.1</v>
      </c>
      <c r="DV88" s="6">
        <f t="shared" si="85"/>
        <v>0</v>
      </c>
      <c r="DW88" s="5">
        <f t="shared" si="99"/>
        <v>0</v>
      </c>
      <c r="DX88" s="5">
        <f t="shared" si="99"/>
        <v>0</v>
      </c>
      <c r="DY88" s="5">
        <f t="shared" si="99"/>
        <v>0</v>
      </c>
      <c r="DZ88" s="5">
        <f t="shared" si="99"/>
        <v>0</v>
      </c>
      <c r="EA88" s="5">
        <f t="shared" si="99"/>
        <v>0</v>
      </c>
      <c r="EB88" s="5">
        <f t="shared" si="99"/>
        <v>0</v>
      </c>
      <c r="EC88" s="5">
        <f t="shared" si="99"/>
        <v>0</v>
      </c>
      <c r="ED88" s="5">
        <f t="shared" si="99"/>
        <v>0</v>
      </c>
      <c r="EE88" s="5">
        <f t="shared" si="99"/>
        <v>0</v>
      </c>
      <c r="EF88" s="54">
        <f t="shared" si="99"/>
        <v>0</v>
      </c>
      <c r="EG88" s="54">
        <f t="shared" si="99"/>
        <v>0</v>
      </c>
      <c r="EH88" s="54">
        <f t="shared" si="99"/>
        <v>0</v>
      </c>
      <c r="EI88" s="54">
        <f t="shared" si="99"/>
        <v>0</v>
      </c>
      <c r="EJ88" s="54">
        <f t="shared" si="99"/>
        <v>0</v>
      </c>
      <c r="EK88" s="54">
        <f t="shared" si="99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2"/>
        <v>0</v>
      </c>
      <c r="FB88" s="54">
        <f t="shared" si="92"/>
        <v>0</v>
      </c>
      <c r="FC88" s="54">
        <f t="shared" si="92"/>
        <v>0</v>
      </c>
      <c r="FD88" s="54">
        <f t="shared" si="100"/>
        <v>0</v>
      </c>
      <c r="FE88" s="54">
        <f t="shared" si="100"/>
        <v>0</v>
      </c>
      <c r="FF88" s="54">
        <f t="shared" si="100"/>
        <v>0</v>
      </c>
      <c r="FG88" s="54">
        <f t="shared" si="100"/>
        <v>0</v>
      </c>
      <c r="FH88" s="54">
        <f t="shared" si="100"/>
        <v>0</v>
      </c>
      <c r="FI88" s="54">
        <f t="shared" si="100"/>
        <v>0</v>
      </c>
      <c r="FJ88" s="54">
        <f t="shared" si="100"/>
        <v>0</v>
      </c>
      <c r="FK88" s="54">
        <f t="shared" si="100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8"/>
        <v/>
      </c>
      <c r="FU88" s="4" t="str">
        <f t="shared" si="98"/>
        <v/>
      </c>
      <c r="FV88" s="4" t="str">
        <f t="shared" si="98"/>
        <v/>
      </c>
      <c r="FW88" s="4">
        <f t="shared" si="98"/>
        <v>0</v>
      </c>
      <c r="FX88" s="4" t="str">
        <f t="shared" si="98"/>
        <v/>
      </c>
      <c r="FY88" s="4" t="str">
        <f t="shared" si="96"/>
        <v/>
      </c>
      <c r="FZ88" s="4" t="str">
        <f t="shared" si="96"/>
        <v/>
      </c>
      <c r="GA88" s="4">
        <f t="shared" si="96"/>
        <v>0</v>
      </c>
      <c r="GB88" s="4" t="str">
        <f t="shared" si="96"/>
        <v/>
      </c>
      <c r="GC88" s="4" t="str">
        <f t="shared" si="96"/>
        <v/>
      </c>
      <c r="GD88" s="4" t="str">
        <f t="shared" si="96"/>
        <v/>
      </c>
      <c r="GE88" s="4" t="str">
        <f t="shared" si="96"/>
        <v/>
      </c>
      <c r="GF88" s="4" t="str">
        <f t="shared" si="96"/>
        <v/>
      </c>
      <c r="GG88" s="4" t="str">
        <f t="shared" si="96"/>
        <v/>
      </c>
      <c r="GH88" s="4" t="str">
        <f t="shared" si="96"/>
        <v/>
      </c>
      <c r="GI88" s="4" t="str">
        <f t="shared" si="96"/>
        <v/>
      </c>
      <c r="GJ88" s="4" t="str">
        <f t="shared" si="96"/>
        <v/>
      </c>
      <c r="GK88" s="4" t="str">
        <f t="shared" si="96"/>
        <v/>
      </c>
      <c r="GL88" s="4" t="str">
        <f t="shared" si="96"/>
        <v/>
      </c>
      <c r="GM88" s="4" t="str">
        <f t="shared" si="96"/>
        <v/>
      </c>
      <c r="GN88" s="4" t="str">
        <f t="shared" si="87"/>
        <v/>
      </c>
      <c r="GO88" s="4" t="str">
        <f t="shared" si="94"/>
        <v/>
      </c>
      <c r="GP88" s="4" t="str">
        <f t="shared" si="94"/>
        <v/>
      </c>
      <c r="GQ88" s="4" t="str">
        <f t="shared" si="94"/>
        <v/>
      </c>
      <c r="GR88" s="4" t="str">
        <f t="shared" si="94"/>
        <v/>
      </c>
      <c r="GS88" s="4" t="str">
        <f t="shared" si="94"/>
        <v/>
      </c>
      <c r="GT88" s="4" t="str">
        <f t="shared" si="94"/>
        <v/>
      </c>
      <c r="GU88" s="4" t="str">
        <f t="shared" si="94"/>
        <v/>
      </c>
      <c r="GV88" s="4" t="str">
        <f t="shared" si="94"/>
        <v/>
      </c>
      <c r="GW88" s="4" t="str">
        <f t="shared" si="9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30100028</v>
      </c>
      <c r="B89" s="99"/>
      <c r="C89" s="76" t="s">
        <v>188</v>
      </c>
      <c r="D89" s="5"/>
      <c r="E89" s="22">
        <v>5.08</v>
      </c>
      <c r="F89" s="23">
        <f t="shared" si="65"/>
        <v>0</v>
      </c>
      <c r="G89" s="23"/>
      <c r="H89" s="23">
        <f t="shared" si="88"/>
        <v>0</v>
      </c>
      <c r="I89" s="23">
        <f t="shared" si="89"/>
        <v>0</v>
      </c>
      <c r="J89" s="23">
        <f t="shared" si="68"/>
        <v>0</v>
      </c>
      <c r="K89" s="23" t="str">
        <f t="shared" si="69"/>
        <v>0</v>
      </c>
      <c r="L89" s="23" t="str">
        <f t="shared" si="70"/>
        <v>0</v>
      </c>
      <c r="M89" s="10">
        <v>1</v>
      </c>
      <c r="N89" s="23">
        <f t="shared" si="71"/>
        <v>0</v>
      </c>
      <c r="O89" s="23">
        <f t="shared" si="72"/>
        <v>1</v>
      </c>
      <c r="P89" s="23" t="str">
        <f t="shared" si="73"/>
        <v/>
      </c>
      <c r="Q89" s="7">
        <v>0.1</v>
      </c>
      <c r="R89" s="6">
        <f t="shared" si="74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7"/>
        <v/>
      </c>
      <c r="BQ89" s="4" t="str">
        <f t="shared" si="97"/>
        <v/>
      </c>
      <c r="BR89" s="4" t="str">
        <f t="shared" si="97"/>
        <v/>
      </c>
      <c r="BS89" s="4">
        <f t="shared" si="97"/>
        <v>0</v>
      </c>
      <c r="BT89" s="4" t="str">
        <f t="shared" si="97"/>
        <v/>
      </c>
      <c r="BU89" s="4">
        <f t="shared" si="95"/>
        <v>0</v>
      </c>
      <c r="BV89" s="4" t="str">
        <f t="shared" si="95"/>
        <v/>
      </c>
      <c r="BW89" s="4">
        <f t="shared" si="95"/>
        <v>0</v>
      </c>
      <c r="BX89" s="4" t="str">
        <f t="shared" si="95"/>
        <v/>
      </c>
      <c r="BY89" s="4" t="str">
        <f t="shared" si="95"/>
        <v/>
      </c>
      <c r="BZ89" s="4" t="str">
        <f t="shared" si="95"/>
        <v/>
      </c>
      <c r="CA89" s="4" t="str">
        <f t="shared" si="95"/>
        <v/>
      </c>
      <c r="CB89" s="4" t="str">
        <f t="shared" si="95"/>
        <v/>
      </c>
      <c r="CC89" s="4" t="str">
        <f t="shared" si="95"/>
        <v/>
      </c>
      <c r="CD89" s="4" t="str">
        <f t="shared" si="95"/>
        <v/>
      </c>
      <c r="CE89" s="4" t="str">
        <f t="shared" si="95"/>
        <v/>
      </c>
      <c r="CF89" s="4" t="str">
        <f t="shared" si="95"/>
        <v/>
      </c>
      <c r="CG89" s="4" t="str">
        <f t="shared" si="95"/>
        <v/>
      </c>
      <c r="CH89" s="4" t="str">
        <f t="shared" si="95"/>
        <v/>
      </c>
      <c r="CI89" s="4" t="str">
        <f t="shared" si="95"/>
        <v/>
      </c>
      <c r="CJ89" s="4" t="str">
        <f t="shared" si="75"/>
        <v/>
      </c>
      <c r="CK89" s="4" t="str">
        <f t="shared" si="93"/>
        <v/>
      </c>
      <c r="CL89" s="4" t="str">
        <f t="shared" si="93"/>
        <v/>
      </c>
      <c r="CM89" s="4" t="str">
        <f t="shared" si="93"/>
        <v/>
      </c>
      <c r="CN89" s="4" t="str">
        <f t="shared" si="93"/>
        <v/>
      </c>
      <c r="CO89" s="4" t="str">
        <f t="shared" si="93"/>
        <v/>
      </c>
      <c r="CP89" s="4" t="str">
        <f t="shared" si="93"/>
        <v/>
      </c>
      <c r="CQ89" s="4" t="str">
        <f t="shared" si="93"/>
        <v/>
      </c>
      <c r="CR89" s="4" t="str">
        <f t="shared" si="93"/>
        <v/>
      </c>
      <c r="CS89" s="4" t="str">
        <f t="shared" si="93"/>
        <v/>
      </c>
      <c r="CT89" s="4" t="str">
        <f t="shared" si="93"/>
        <v/>
      </c>
      <c r="CU89" s="4" t="str">
        <f t="shared" si="93"/>
        <v/>
      </c>
      <c r="CV89" s="4" t="str">
        <f t="shared" si="93"/>
        <v/>
      </c>
      <c r="CW89" s="4" t="str">
        <f t="shared" si="93"/>
        <v/>
      </c>
      <c r="CX89" s="4" t="str">
        <f t="shared" si="93"/>
        <v/>
      </c>
      <c r="CY89" s="4" t="str">
        <f t="shared" si="93"/>
        <v/>
      </c>
      <c r="CZ89" s="4" t="str">
        <f t="shared" si="93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30100028</v>
      </c>
      <c r="DF89" s="99"/>
      <c r="DG89" s="76" t="s">
        <v>188</v>
      </c>
      <c r="DH89" s="5">
        <f t="shared" si="90"/>
        <v>0</v>
      </c>
      <c r="DI89" s="24">
        <v>5.08</v>
      </c>
      <c r="DJ89" s="23">
        <f t="shared" si="76"/>
        <v>0</v>
      </c>
      <c r="DK89" s="23">
        <f t="shared" si="91"/>
        <v>0</v>
      </c>
      <c r="DL89" s="23">
        <f t="shared" si="77"/>
        <v>0</v>
      </c>
      <c r="DM89" s="23">
        <f t="shared" si="78"/>
        <v>0</v>
      </c>
      <c r="DN89" s="23">
        <f t="shared" si="79"/>
        <v>0</v>
      </c>
      <c r="DO89" s="23" t="str">
        <f t="shared" si="80"/>
        <v/>
      </c>
      <c r="DP89" s="23" t="str">
        <f t="shared" si="81"/>
        <v/>
      </c>
      <c r="DQ89" s="10">
        <v>1</v>
      </c>
      <c r="DR89" s="23">
        <f t="shared" si="82"/>
        <v>0</v>
      </c>
      <c r="DS89" s="23" t="str">
        <f t="shared" si="83"/>
        <v/>
      </c>
      <c r="DT89" s="23" t="str">
        <f t="shared" si="84"/>
        <v/>
      </c>
      <c r="DU89" s="7">
        <v>0.1</v>
      </c>
      <c r="DV89" s="6">
        <f t="shared" si="85"/>
        <v>0</v>
      </c>
      <c r="DW89" s="5">
        <f t="shared" si="99"/>
        <v>0</v>
      </c>
      <c r="DX89" s="5">
        <f t="shared" si="99"/>
        <v>0</v>
      </c>
      <c r="DY89" s="5">
        <f t="shared" si="99"/>
        <v>0</v>
      </c>
      <c r="DZ89" s="5">
        <f t="shared" si="99"/>
        <v>0</v>
      </c>
      <c r="EA89" s="5">
        <f t="shared" si="99"/>
        <v>0</v>
      </c>
      <c r="EB89" s="5">
        <f t="shared" si="99"/>
        <v>0</v>
      </c>
      <c r="EC89" s="5">
        <f t="shared" si="99"/>
        <v>0</v>
      </c>
      <c r="ED89" s="5">
        <f t="shared" si="99"/>
        <v>0</v>
      </c>
      <c r="EE89" s="5">
        <f t="shared" si="99"/>
        <v>0</v>
      </c>
      <c r="EF89" s="54">
        <f t="shared" si="99"/>
        <v>0</v>
      </c>
      <c r="EG89" s="54">
        <f t="shared" si="99"/>
        <v>0</v>
      </c>
      <c r="EH89" s="54">
        <f t="shared" si="99"/>
        <v>0</v>
      </c>
      <c r="EI89" s="54">
        <f t="shared" si="99"/>
        <v>0</v>
      </c>
      <c r="EJ89" s="54">
        <f t="shared" si="99"/>
        <v>0</v>
      </c>
      <c r="EK89" s="54">
        <f t="shared" si="99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2"/>
        <v>0</v>
      </c>
      <c r="FB89" s="54">
        <f t="shared" si="92"/>
        <v>0</v>
      </c>
      <c r="FC89" s="54">
        <f t="shared" si="92"/>
        <v>0</v>
      </c>
      <c r="FD89" s="54">
        <f t="shared" si="100"/>
        <v>0</v>
      </c>
      <c r="FE89" s="54">
        <f t="shared" si="100"/>
        <v>0</v>
      </c>
      <c r="FF89" s="54">
        <f t="shared" si="100"/>
        <v>0</v>
      </c>
      <c r="FG89" s="54">
        <f t="shared" si="100"/>
        <v>0</v>
      </c>
      <c r="FH89" s="54">
        <f t="shared" si="100"/>
        <v>0</v>
      </c>
      <c r="FI89" s="54">
        <f t="shared" si="100"/>
        <v>0</v>
      </c>
      <c r="FJ89" s="54">
        <f t="shared" si="100"/>
        <v>0</v>
      </c>
      <c r="FK89" s="54">
        <f t="shared" si="100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8"/>
        <v/>
      </c>
      <c r="FU89" s="4" t="str">
        <f t="shared" si="98"/>
        <v/>
      </c>
      <c r="FV89" s="4" t="str">
        <f t="shared" si="98"/>
        <v/>
      </c>
      <c r="FW89" s="4">
        <f t="shared" si="98"/>
        <v>0</v>
      </c>
      <c r="FX89" s="4" t="str">
        <f t="shared" si="98"/>
        <v/>
      </c>
      <c r="FY89" s="4" t="str">
        <f t="shared" si="96"/>
        <v/>
      </c>
      <c r="FZ89" s="4" t="str">
        <f t="shared" si="96"/>
        <v/>
      </c>
      <c r="GA89" s="4">
        <f t="shared" si="96"/>
        <v>0</v>
      </c>
      <c r="GB89" s="4" t="str">
        <f t="shared" si="96"/>
        <v/>
      </c>
      <c r="GC89" s="4" t="str">
        <f t="shared" si="96"/>
        <v/>
      </c>
      <c r="GD89" s="4" t="str">
        <f t="shared" si="96"/>
        <v/>
      </c>
      <c r="GE89" s="4" t="str">
        <f t="shared" si="96"/>
        <v/>
      </c>
      <c r="GF89" s="4" t="str">
        <f t="shared" si="96"/>
        <v/>
      </c>
      <c r="GG89" s="4" t="str">
        <f t="shared" si="96"/>
        <v/>
      </c>
      <c r="GH89" s="4" t="str">
        <f t="shared" si="96"/>
        <v/>
      </c>
      <c r="GI89" s="4" t="str">
        <f t="shared" si="96"/>
        <v/>
      </c>
      <c r="GJ89" s="4" t="str">
        <f t="shared" si="96"/>
        <v/>
      </c>
      <c r="GK89" s="4" t="str">
        <f t="shared" si="96"/>
        <v/>
      </c>
      <c r="GL89" s="4" t="str">
        <f t="shared" si="96"/>
        <v/>
      </c>
      <c r="GM89" s="4" t="str">
        <f t="shared" si="96"/>
        <v/>
      </c>
      <c r="GN89" s="4" t="str">
        <f t="shared" si="87"/>
        <v/>
      </c>
      <c r="GO89" s="4" t="str">
        <f t="shared" si="94"/>
        <v/>
      </c>
      <c r="GP89" s="4" t="str">
        <f t="shared" si="94"/>
        <v/>
      </c>
      <c r="GQ89" s="4" t="str">
        <f t="shared" si="94"/>
        <v/>
      </c>
      <c r="GR89" s="4" t="str">
        <f t="shared" si="94"/>
        <v/>
      </c>
      <c r="GS89" s="4" t="str">
        <f t="shared" si="94"/>
        <v/>
      </c>
      <c r="GT89" s="4" t="str">
        <f t="shared" si="94"/>
        <v/>
      </c>
      <c r="GU89" s="4" t="str">
        <f t="shared" si="94"/>
        <v/>
      </c>
      <c r="GV89" s="4" t="str">
        <f t="shared" si="94"/>
        <v/>
      </c>
      <c r="GW89" s="4" t="str">
        <f t="shared" si="94"/>
        <v/>
      </c>
      <c r="GX89" s="4" t="str">
        <f t="shared" si="94"/>
        <v/>
      </c>
      <c r="GY89" s="4" t="str">
        <f t="shared" si="94"/>
        <v/>
      </c>
      <c r="GZ89" s="4" t="str">
        <f t="shared" si="94"/>
        <v/>
      </c>
      <c r="HA89" s="4" t="str">
        <f t="shared" si="94"/>
        <v/>
      </c>
      <c r="HB89" s="4" t="str">
        <f t="shared" si="94"/>
        <v/>
      </c>
      <c r="HC89" s="4" t="str">
        <f t="shared" si="94"/>
        <v/>
      </c>
      <c r="HD89" s="4" t="str">
        <f t="shared" si="94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30100025</v>
      </c>
      <c r="B90" s="99"/>
      <c r="C90" s="76" t="s">
        <v>134</v>
      </c>
      <c r="D90" s="5"/>
      <c r="E90" s="22">
        <v>5.08</v>
      </c>
      <c r="F90" s="23">
        <f t="shared" si="65"/>
        <v>0</v>
      </c>
      <c r="G90" s="23"/>
      <c r="H90" s="23">
        <f t="shared" si="88"/>
        <v>0</v>
      </c>
      <c r="I90" s="23">
        <f t="shared" si="89"/>
        <v>0</v>
      </c>
      <c r="J90" s="23">
        <f t="shared" si="68"/>
        <v>0</v>
      </c>
      <c r="K90" s="23" t="str">
        <f t="shared" si="69"/>
        <v>0</v>
      </c>
      <c r="L90" s="23" t="str">
        <f t="shared" si="70"/>
        <v>0</v>
      </c>
      <c r="M90" s="10">
        <v>1</v>
      </c>
      <c r="N90" s="23">
        <f t="shared" si="71"/>
        <v>0</v>
      </c>
      <c r="O90" s="23">
        <f t="shared" si="72"/>
        <v>1</v>
      </c>
      <c r="P90" s="23" t="str">
        <f t="shared" si="73"/>
        <v/>
      </c>
      <c r="Q90" s="7">
        <v>0.1</v>
      </c>
      <c r="R90" s="6">
        <f t="shared" si="74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7"/>
        <v/>
      </c>
      <c r="BQ90" s="4" t="str">
        <f t="shared" si="97"/>
        <v/>
      </c>
      <c r="BR90" s="4" t="str">
        <f t="shared" si="97"/>
        <v/>
      </c>
      <c r="BS90" s="4">
        <f t="shared" si="97"/>
        <v>0</v>
      </c>
      <c r="BT90" s="4" t="str">
        <f t="shared" si="97"/>
        <v/>
      </c>
      <c r="BU90" s="4">
        <f t="shared" si="95"/>
        <v>0</v>
      </c>
      <c r="BV90" s="4" t="str">
        <f t="shared" si="95"/>
        <v/>
      </c>
      <c r="BW90" s="4">
        <f t="shared" si="95"/>
        <v>0</v>
      </c>
      <c r="BX90" s="4" t="str">
        <f t="shared" si="95"/>
        <v/>
      </c>
      <c r="BY90" s="4" t="str">
        <f t="shared" si="95"/>
        <v/>
      </c>
      <c r="BZ90" s="4" t="str">
        <f t="shared" si="95"/>
        <v/>
      </c>
      <c r="CA90" s="4" t="str">
        <f t="shared" si="95"/>
        <v/>
      </c>
      <c r="CB90" s="4" t="str">
        <f t="shared" si="95"/>
        <v/>
      </c>
      <c r="CC90" s="4" t="str">
        <f t="shared" si="95"/>
        <v/>
      </c>
      <c r="CD90" s="4" t="str">
        <f t="shared" si="95"/>
        <v/>
      </c>
      <c r="CE90" s="4" t="str">
        <f t="shared" si="95"/>
        <v/>
      </c>
      <c r="CF90" s="4" t="str">
        <f t="shared" si="95"/>
        <v/>
      </c>
      <c r="CG90" s="4" t="str">
        <f t="shared" si="95"/>
        <v/>
      </c>
      <c r="CH90" s="4" t="str">
        <f t="shared" si="95"/>
        <v/>
      </c>
      <c r="CI90" s="4" t="str">
        <f t="shared" si="95"/>
        <v/>
      </c>
      <c r="CJ90" s="4" t="str">
        <f t="shared" si="75"/>
        <v/>
      </c>
      <c r="CK90" s="4" t="str">
        <f t="shared" si="93"/>
        <v/>
      </c>
      <c r="CL90" s="4" t="str">
        <f t="shared" si="93"/>
        <v/>
      </c>
      <c r="CM90" s="4" t="str">
        <f t="shared" si="93"/>
        <v/>
      </c>
      <c r="CN90" s="4" t="str">
        <f t="shared" si="93"/>
        <v/>
      </c>
      <c r="CO90" s="4" t="str">
        <f t="shared" si="93"/>
        <v/>
      </c>
      <c r="CP90" s="4" t="str">
        <f t="shared" si="93"/>
        <v/>
      </c>
      <c r="CQ90" s="4" t="str">
        <f t="shared" si="93"/>
        <v/>
      </c>
      <c r="CR90" s="4" t="str">
        <f t="shared" si="93"/>
        <v/>
      </c>
      <c r="CS90" s="4" t="str">
        <f t="shared" si="93"/>
        <v/>
      </c>
      <c r="CT90" s="4" t="str">
        <f t="shared" si="93"/>
        <v/>
      </c>
      <c r="CU90" s="4" t="str">
        <f t="shared" si="93"/>
        <v/>
      </c>
      <c r="CV90" s="4" t="str">
        <f t="shared" si="93"/>
        <v/>
      </c>
      <c r="CW90" s="4" t="str">
        <f t="shared" si="93"/>
        <v/>
      </c>
      <c r="CX90" s="4" t="str">
        <f t="shared" si="93"/>
        <v/>
      </c>
      <c r="CY90" s="4" t="str">
        <f t="shared" si="93"/>
        <v/>
      </c>
      <c r="CZ90" s="4" t="str">
        <f t="shared" si="93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30100025</v>
      </c>
      <c r="DF90" s="99"/>
      <c r="DG90" s="76" t="s">
        <v>134</v>
      </c>
      <c r="DH90" s="5">
        <f t="shared" si="90"/>
        <v>0</v>
      </c>
      <c r="DI90" s="24">
        <v>5.08</v>
      </c>
      <c r="DJ90" s="23">
        <f t="shared" si="76"/>
        <v>0</v>
      </c>
      <c r="DK90" s="23">
        <f t="shared" si="91"/>
        <v>0</v>
      </c>
      <c r="DL90" s="23">
        <f t="shared" si="77"/>
        <v>0</v>
      </c>
      <c r="DM90" s="23">
        <f t="shared" si="78"/>
        <v>0</v>
      </c>
      <c r="DN90" s="23">
        <f t="shared" si="79"/>
        <v>0</v>
      </c>
      <c r="DO90" s="23" t="str">
        <f t="shared" si="80"/>
        <v/>
      </c>
      <c r="DP90" s="23" t="str">
        <f t="shared" si="81"/>
        <v/>
      </c>
      <c r="DQ90" s="10">
        <v>1</v>
      </c>
      <c r="DR90" s="23">
        <f t="shared" si="82"/>
        <v>0</v>
      </c>
      <c r="DS90" s="23" t="str">
        <f t="shared" si="83"/>
        <v/>
      </c>
      <c r="DT90" s="23" t="str">
        <f t="shared" si="84"/>
        <v/>
      </c>
      <c r="DU90" s="7">
        <v>0.1</v>
      </c>
      <c r="DV90" s="6">
        <f t="shared" si="85"/>
        <v>0</v>
      </c>
      <c r="DW90" s="5">
        <f t="shared" si="99"/>
        <v>0</v>
      </c>
      <c r="DX90" s="5">
        <f t="shared" si="99"/>
        <v>0</v>
      </c>
      <c r="DY90" s="5">
        <f t="shared" si="99"/>
        <v>0</v>
      </c>
      <c r="DZ90" s="5">
        <f t="shared" si="99"/>
        <v>0</v>
      </c>
      <c r="EA90" s="5">
        <f t="shared" si="99"/>
        <v>0</v>
      </c>
      <c r="EB90" s="5">
        <f t="shared" si="99"/>
        <v>0</v>
      </c>
      <c r="EC90" s="5">
        <f t="shared" si="99"/>
        <v>0</v>
      </c>
      <c r="ED90" s="5">
        <f t="shared" si="99"/>
        <v>0</v>
      </c>
      <c r="EE90" s="5">
        <f t="shared" si="99"/>
        <v>0</v>
      </c>
      <c r="EF90" s="54">
        <f t="shared" si="99"/>
        <v>0</v>
      </c>
      <c r="EG90" s="54">
        <f t="shared" si="99"/>
        <v>0</v>
      </c>
      <c r="EH90" s="54">
        <f t="shared" si="99"/>
        <v>0</v>
      </c>
      <c r="EI90" s="54">
        <f t="shared" si="99"/>
        <v>0</v>
      </c>
      <c r="EJ90" s="54">
        <f t="shared" si="99"/>
        <v>0</v>
      </c>
      <c r="EK90" s="54">
        <f t="shared" si="99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2"/>
        <v>0</v>
      </c>
      <c r="FB90" s="54">
        <f t="shared" si="92"/>
        <v>0</v>
      </c>
      <c r="FC90" s="54">
        <f t="shared" si="92"/>
        <v>0</v>
      </c>
      <c r="FD90" s="54">
        <f t="shared" si="100"/>
        <v>0</v>
      </c>
      <c r="FE90" s="54">
        <f t="shared" si="100"/>
        <v>0</v>
      </c>
      <c r="FF90" s="54">
        <f t="shared" si="100"/>
        <v>0</v>
      </c>
      <c r="FG90" s="54">
        <f t="shared" si="100"/>
        <v>0</v>
      </c>
      <c r="FH90" s="54">
        <f t="shared" si="100"/>
        <v>0</v>
      </c>
      <c r="FI90" s="54">
        <f t="shared" si="100"/>
        <v>0</v>
      </c>
      <c r="FJ90" s="54">
        <f t="shared" si="100"/>
        <v>0</v>
      </c>
      <c r="FK90" s="54">
        <f t="shared" si="100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8"/>
        <v/>
      </c>
      <c r="FU90" s="4" t="str">
        <f t="shared" si="98"/>
        <v/>
      </c>
      <c r="FV90" s="4" t="str">
        <f t="shared" si="98"/>
        <v/>
      </c>
      <c r="FW90" s="4">
        <f t="shared" si="98"/>
        <v>0</v>
      </c>
      <c r="FX90" s="4" t="str">
        <f t="shared" si="98"/>
        <v/>
      </c>
      <c r="FY90" s="4" t="str">
        <f t="shared" si="96"/>
        <v/>
      </c>
      <c r="FZ90" s="4" t="str">
        <f t="shared" si="96"/>
        <v/>
      </c>
      <c r="GA90" s="4">
        <f t="shared" si="96"/>
        <v>0</v>
      </c>
      <c r="GB90" s="4" t="str">
        <f t="shared" si="96"/>
        <v/>
      </c>
      <c r="GC90" s="4" t="str">
        <f t="shared" si="96"/>
        <v/>
      </c>
      <c r="GD90" s="4" t="str">
        <f t="shared" si="96"/>
        <v/>
      </c>
      <c r="GE90" s="4" t="str">
        <f t="shared" si="96"/>
        <v/>
      </c>
      <c r="GF90" s="4" t="str">
        <f t="shared" si="96"/>
        <v/>
      </c>
      <c r="GG90" s="4" t="str">
        <f t="shared" si="96"/>
        <v/>
      </c>
      <c r="GH90" s="4" t="str">
        <f t="shared" si="96"/>
        <v/>
      </c>
      <c r="GI90" s="4" t="str">
        <f t="shared" si="96"/>
        <v/>
      </c>
      <c r="GJ90" s="4" t="str">
        <f t="shared" si="96"/>
        <v/>
      </c>
      <c r="GK90" s="4" t="str">
        <f t="shared" si="96"/>
        <v/>
      </c>
      <c r="GL90" s="4" t="str">
        <f t="shared" si="96"/>
        <v/>
      </c>
      <c r="GM90" s="4" t="str">
        <f t="shared" si="96"/>
        <v/>
      </c>
      <c r="GN90" s="4" t="str">
        <f t="shared" si="87"/>
        <v/>
      </c>
      <c r="GO90" s="4" t="str">
        <f t="shared" si="94"/>
        <v/>
      </c>
      <c r="GP90" s="4" t="str">
        <f t="shared" si="94"/>
        <v/>
      </c>
      <c r="GQ90" s="4" t="str">
        <f t="shared" si="94"/>
        <v/>
      </c>
      <c r="GR90" s="4" t="str">
        <f t="shared" si="94"/>
        <v/>
      </c>
      <c r="GS90" s="4" t="str">
        <f t="shared" si="94"/>
        <v/>
      </c>
      <c r="GT90" s="4" t="str">
        <f t="shared" si="94"/>
        <v/>
      </c>
      <c r="GU90" s="4" t="str">
        <f t="shared" si="94"/>
        <v/>
      </c>
      <c r="GV90" s="4" t="str">
        <f t="shared" si="94"/>
        <v/>
      </c>
      <c r="GW90" s="4" t="str">
        <f t="shared" si="94"/>
        <v/>
      </c>
      <c r="GX90" s="4" t="str">
        <f t="shared" si="94"/>
        <v/>
      </c>
      <c r="GY90" s="4" t="str">
        <f t="shared" si="94"/>
        <v/>
      </c>
      <c r="GZ90" s="4" t="str">
        <f t="shared" si="94"/>
        <v/>
      </c>
      <c r="HA90" s="4" t="str">
        <f t="shared" si="94"/>
        <v/>
      </c>
      <c r="HB90" s="4" t="str">
        <f t="shared" si="94"/>
        <v/>
      </c>
      <c r="HC90" s="4" t="str">
        <f t="shared" si="94"/>
        <v/>
      </c>
      <c r="HD90" s="4" t="str">
        <f t="shared" si="94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30100024</v>
      </c>
      <c r="B91" s="99"/>
      <c r="C91" s="76" t="s">
        <v>189</v>
      </c>
      <c r="D91" s="5"/>
      <c r="E91" s="22">
        <v>5.08</v>
      </c>
      <c r="F91" s="23">
        <f t="shared" si="65"/>
        <v>0</v>
      </c>
      <c r="G91" s="23"/>
      <c r="H91" s="23">
        <f t="shared" si="88"/>
        <v>0</v>
      </c>
      <c r="I91" s="23">
        <f t="shared" si="89"/>
        <v>0</v>
      </c>
      <c r="J91" s="23">
        <f t="shared" si="68"/>
        <v>0</v>
      </c>
      <c r="K91" s="23" t="str">
        <f t="shared" si="69"/>
        <v>0</v>
      </c>
      <c r="L91" s="23" t="str">
        <f t="shared" si="70"/>
        <v>0</v>
      </c>
      <c r="M91" s="10">
        <v>1</v>
      </c>
      <c r="N91" s="23">
        <f t="shared" si="71"/>
        <v>0</v>
      </c>
      <c r="O91" s="23">
        <f t="shared" si="72"/>
        <v>1</v>
      </c>
      <c r="P91" s="23" t="str">
        <f t="shared" si="73"/>
        <v/>
      </c>
      <c r="Q91" s="7">
        <v>0.1</v>
      </c>
      <c r="R91" s="6">
        <f t="shared" si="74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7"/>
        <v/>
      </c>
      <c r="BQ91" s="4" t="str">
        <f t="shared" si="97"/>
        <v/>
      </c>
      <c r="BR91" s="4" t="str">
        <f t="shared" si="97"/>
        <v/>
      </c>
      <c r="BS91" s="4">
        <f t="shared" si="97"/>
        <v>0</v>
      </c>
      <c r="BT91" s="4" t="str">
        <f t="shared" si="97"/>
        <v/>
      </c>
      <c r="BU91" s="4">
        <f t="shared" si="95"/>
        <v>0</v>
      </c>
      <c r="BV91" s="4" t="str">
        <f t="shared" si="95"/>
        <v/>
      </c>
      <c r="BW91" s="4">
        <f t="shared" si="95"/>
        <v>0</v>
      </c>
      <c r="BX91" s="4" t="str">
        <f t="shared" si="95"/>
        <v/>
      </c>
      <c r="BY91" s="4" t="str">
        <f t="shared" si="95"/>
        <v/>
      </c>
      <c r="BZ91" s="4" t="str">
        <f t="shared" si="95"/>
        <v/>
      </c>
      <c r="CA91" s="4" t="str">
        <f t="shared" si="95"/>
        <v/>
      </c>
      <c r="CB91" s="4" t="str">
        <f t="shared" si="95"/>
        <v/>
      </c>
      <c r="CC91" s="4" t="str">
        <f t="shared" si="95"/>
        <v/>
      </c>
      <c r="CD91" s="4" t="str">
        <f t="shared" si="95"/>
        <v/>
      </c>
      <c r="CE91" s="4" t="str">
        <f t="shared" si="95"/>
        <v/>
      </c>
      <c r="CF91" s="4" t="str">
        <f t="shared" si="95"/>
        <v/>
      </c>
      <c r="CG91" s="4" t="str">
        <f t="shared" si="95"/>
        <v/>
      </c>
      <c r="CH91" s="4" t="str">
        <f t="shared" si="95"/>
        <v/>
      </c>
      <c r="CI91" s="4" t="str">
        <f t="shared" si="95"/>
        <v/>
      </c>
      <c r="CJ91" s="4" t="str">
        <f t="shared" si="75"/>
        <v/>
      </c>
      <c r="CK91" s="4" t="str">
        <f t="shared" si="93"/>
        <v/>
      </c>
      <c r="CL91" s="4" t="str">
        <f t="shared" si="93"/>
        <v/>
      </c>
      <c r="CM91" s="4" t="str">
        <f t="shared" si="93"/>
        <v/>
      </c>
      <c r="CN91" s="4" t="str">
        <f t="shared" si="93"/>
        <v/>
      </c>
      <c r="CO91" s="4" t="str">
        <f t="shared" si="93"/>
        <v/>
      </c>
      <c r="CP91" s="4" t="str">
        <f t="shared" si="93"/>
        <v/>
      </c>
      <c r="CQ91" s="4" t="str">
        <f t="shared" si="93"/>
        <v/>
      </c>
      <c r="CR91" s="4" t="str">
        <f t="shared" si="93"/>
        <v/>
      </c>
      <c r="CS91" s="4" t="str">
        <f t="shared" si="93"/>
        <v/>
      </c>
      <c r="CT91" s="4" t="str">
        <f t="shared" si="93"/>
        <v/>
      </c>
      <c r="CU91" s="4" t="str">
        <f t="shared" si="93"/>
        <v/>
      </c>
      <c r="CV91" s="4" t="str">
        <f t="shared" si="93"/>
        <v/>
      </c>
      <c r="CW91" s="4" t="str">
        <f t="shared" si="93"/>
        <v/>
      </c>
      <c r="CX91" s="4" t="str">
        <f t="shared" si="93"/>
        <v/>
      </c>
      <c r="CY91" s="4" t="str">
        <f t="shared" si="93"/>
        <v/>
      </c>
      <c r="CZ91" s="4" t="str">
        <f t="shared" si="93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30100024</v>
      </c>
      <c r="DF91" s="99"/>
      <c r="DG91" s="76" t="s">
        <v>189</v>
      </c>
      <c r="DH91" s="5">
        <f t="shared" si="90"/>
        <v>0</v>
      </c>
      <c r="DI91" s="24">
        <v>5.08</v>
      </c>
      <c r="DJ91" s="23">
        <f t="shared" si="76"/>
        <v>0</v>
      </c>
      <c r="DK91" s="23">
        <f t="shared" si="91"/>
        <v>0</v>
      </c>
      <c r="DL91" s="23">
        <f t="shared" si="77"/>
        <v>0</v>
      </c>
      <c r="DM91" s="23">
        <f t="shared" si="78"/>
        <v>0</v>
      </c>
      <c r="DN91" s="23">
        <f t="shared" si="79"/>
        <v>0</v>
      </c>
      <c r="DO91" s="23" t="str">
        <f t="shared" si="80"/>
        <v/>
      </c>
      <c r="DP91" s="23" t="str">
        <f t="shared" si="81"/>
        <v/>
      </c>
      <c r="DQ91" s="10">
        <v>1</v>
      </c>
      <c r="DR91" s="23">
        <f t="shared" si="82"/>
        <v>0</v>
      </c>
      <c r="DS91" s="23" t="str">
        <f t="shared" si="83"/>
        <v/>
      </c>
      <c r="DT91" s="23" t="str">
        <f t="shared" si="84"/>
        <v/>
      </c>
      <c r="DU91" s="7">
        <v>0.1</v>
      </c>
      <c r="DV91" s="6">
        <f t="shared" si="85"/>
        <v>0</v>
      </c>
      <c r="DW91" s="5">
        <f t="shared" si="99"/>
        <v>0</v>
      </c>
      <c r="DX91" s="5">
        <f t="shared" si="99"/>
        <v>0</v>
      </c>
      <c r="DY91" s="5">
        <f t="shared" si="99"/>
        <v>0</v>
      </c>
      <c r="DZ91" s="5">
        <f t="shared" si="99"/>
        <v>0</v>
      </c>
      <c r="EA91" s="5">
        <f t="shared" si="99"/>
        <v>0</v>
      </c>
      <c r="EB91" s="5">
        <f t="shared" si="99"/>
        <v>0</v>
      </c>
      <c r="EC91" s="5">
        <f t="shared" si="99"/>
        <v>0</v>
      </c>
      <c r="ED91" s="5">
        <f t="shared" si="99"/>
        <v>0</v>
      </c>
      <c r="EE91" s="5">
        <f t="shared" si="99"/>
        <v>0</v>
      </c>
      <c r="EF91" s="54">
        <f t="shared" si="99"/>
        <v>0</v>
      </c>
      <c r="EG91" s="54">
        <f t="shared" si="99"/>
        <v>0</v>
      </c>
      <c r="EH91" s="54">
        <f t="shared" si="99"/>
        <v>0</v>
      </c>
      <c r="EI91" s="54">
        <f t="shared" si="99"/>
        <v>0</v>
      </c>
      <c r="EJ91" s="54">
        <f t="shared" si="99"/>
        <v>0</v>
      </c>
      <c r="EK91" s="54">
        <f t="shared" si="99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1">AR91+AR240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2"/>
        <v>0</v>
      </c>
      <c r="FB91" s="54">
        <f t="shared" si="92"/>
        <v>0</v>
      </c>
      <c r="FC91" s="54">
        <f t="shared" si="92"/>
        <v>0</v>
      </c>
      <c r="FD91" s="54">
        <f t="shared" si="100"/>
        <v>0</v>
      </c>
      <c r="FE91" s="54">
        <f t="shared" si="100"/>
        <v>0</v>
      </c>
      <c r="FF91" s="54">
        <f t="shared" si="100"/>
        <v>0</v>
      </c>
      <c r="FG91" s="54">
        <f t="shared" si="100"/>
        <v>0</v>
      </c>
      <c r="FH91" s="54">
        <f t="shared" si="100"/>
        <v>0</v>
      </c>
      <c r="FI91" s="54">
        <f t="shared" si="100"/>
        <v>0</v>
      </c>
      <c r="FJ91" s="54">
        <f t="shared" si="100"/>
        <v>0</v>
      </c>
      <c r="FK91" s="54">
        <f t="shared" si="100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8"/>
        <v/>
      </c>
      <c r="FU91" s="4" t="str">
        <f t="shared" si="98"/>
        <v/>
      </c>
      <c r="FV91" s="4" t="str">
        <f t="shared" si="98"/>
        <v/>
      </c>
      <c r="FW91" s="4">
        <f t="shared" si="98"/>
        <v>0</v>
      </c>
      <c r="FX91" s="4" t="str">
        <f t="shared" si="98"/>
        <v/>
      </c>
      <c r="FY91" s="4" t="str">
        <f t="shared" si="96"/>
        <v/>
      </c>
      <c r="FZ91" s="4" t="str">
        <f t="shared" si="96"/>
        <v/>
      </c>
      <c r="GA91" s="4">
        <f t="shared" si="96"/>
        <v>0</v>
      </c>
      <c r="GB91" s="4" t="str">
        <f t="shared" si="96"/>
        <v/>
      </c>
      <c r="GC91" s="4" t="str">
        <f t="shared" si="96"/>
        <v/>
      </c>
      <c r="GD91" s="4" t="str">
        <f t="shared" si="96"/>
        <v/>
      </c>
      <c r="GE91" s="4" t="str">
        <f t="shared" si="96"/>
        <v/>
      </c>
      <c r="GF91" s="4" t="str">
        <f t="shared" si="96"/>
        <v/>
      </c>
      <c r="GG91" s="4" t="str">
        <f t="shared" si="96"/>
        <v/>
      </c>
      <c r="GH91" s="4" t="str">
        <f t="shared" si="96"/>
        <v/>
      </c>
      <c r="GI91" s="4" t="str">
        <f t="shared" si="96"/>
        <v/>
      </c>
      <c r="GJ91" s="4" t="str">
        <f t="shared" si="96"/>
        <v/>
      </c>
      <c r="GK91" s="4" t="str">
        <f t="shared" si="96"/>
        <v/>
      </c>
      <c r="GL91" s="4" t="str">
        <f t="shared" si="96"/>
        <v/>
      </c>
      <c r="GM91" s="4" t="str">
        <f t="shared" si="96"/>
        <v/>
      </c>
      <c r="GN91" s="4" t="str">
        <f t="shared" si="87"/>
        <v/>
      </c>
      <c r="GO91" s="4" t="str">
        <f t="shared" si="94"/>
        <v/>
      </c>
      <c r="GP91" s="4" t="str">
        <f t="shared" si="94"/>
        <v/>
      </c>
      <c r="GQ91" s="4" t="str">
        <f t="shared" si="94"/>
        <v/>
      </c>
      <c r="GR91" s="4" t="str">
        <f t="shared" si="94"/>
        <v/>
      </c>
      <c r="GS91" s="4" t="str">
        <f t="shared" si="94"/>
        <v/>
      </c>
      <c r="GT91" s="4" t="str">
        <f t="shared" si="94"/>
        <v/>
      </c>
      <c r="GU91" s="4" t="str">
        <f t="shared" si="94"/>
        <v/>
      </c>
      <c r="GV91" s="4" t="str">
        <f t="shared" si="94"/>
        <v/>
      </c>
      <c r="GW91" s="4" t="str">
        <f t="shared" si="94"/>
        <v/>
      </c>
      <c r="GX91" s="4" t="str">
        <f t="shared" si="94"/>
        <v/>
      </c>
      <c r="GY91" s="4" t="str">
        <f t="shared" si="94"/>
        <v/>
      </c>
      <c r="GZ91" s="4" t="str">
        <f t="shared" si="94"/>
        <v/>
      </c>
      <c r="HA91" s="4" t="str">
        <f t="shared" si="94"/>
        <v/>
      </c>
      <c r="HB91" s="4" t="str">
        <f t="shared" si="94"/>
        <v/>
      </c>
      <c r="HC91" s="4" t="str">
        <f t="shared" si="94"/>
        <v/>
      </c>
      <c r="HD91" s="4" t="str">
        <f t="shared" si="94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30100023</v>
      </c>
      <c r="B92" s="99"/>
      <c r="C92" s="76" t="s">
        <v>152</v>
      </c>
      <c r="D92" s="5"/>
      <c r="E92" s="22">
        <v>5.08</v>
      </c>
      <c r="F92" s="23">
        <f t="shared" si="65"/>
        <v>0</v>
      </c>
      <c r="G92" s="23"/>
      <c r="H92" s="23">
        <f t="shared" si="88"/>
        <v>0</v>
      </c>
      <c r="I92" s="23">
        <f t="shared" si="89"/>
        <v>0</v>
      </c>
      <c r="J92" s="23">
        <f t="shared" si="68"/>
        <v>0</v>
      </c>
      <c r="K92" s="23" t="str">
        <f t="shared" si="69"/>
        <v>0</v>
      </c>
      <c r="L92" s="23" t="str">
        <f t="shared" si="70"/>
        <v>0</v>
      </c>
      <c r="M92" s="10">
        <v>1</v>
      </c>
      <c r="N92" s="23">
        <f t="shared" si="71"/>
        <v>0</v>
      </c>
      <c r="O92" s="23">
        <f t="shared" si="72"/>
        <v>1</v>
      </c>
      <c r="P92" s="23" t="str">
        <f t="shared" si="73"/>
        <v/>
      </c>
      <c r="Q92" s="7">
        <v>0.1</v>
      </c>
      <c r="R92" s="6">
        <f t="shared" si="74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7"/>
        <v/>
      </c>
      <c r="BQ92" s="4" t="str">
        <f t="shared" si="97"/>
        <v/>
      </c>
      <c r="BR92" s="4" t="str">
        <f t="shared" si="97"/>
        <v/>
      </c>
      <c r="BS92" s="4">
        <f t="shared" si="97"/>
        <v>0</v>
      </c>
      <c r="BT92" s="4" t="str">
        <f t="shared" si="97"/>
        <v/>
      </c>
      <c r="BU92" s="4">
        <f t="shared" si="97"/>
        <v>0</v>
      </c>
      <c r="BV92" s="4" t="str">
        <f t="shared" si="97"/>
        <v/>
      </c>
      <c r="BW92" s="4">
        <f t="shared" si="97"/>
        <v>0</v>
      </c>
      <c r="BX92" s="4" t="str">
        <f t="shared" si="97"/>
        <v/>
      </c>
      <c r="BY92" s="4" t="str">
        <f t="shared" si="97"/>
        <v/>
      </c>
      <c r="BZ92" s="4" t="str">
        <f t="shared" si="97"/>
        <v/>
      </c>
      <c r="CA92" s="4" t="str">
        <f t="shared" si="97"/>
        <v/>
      </c>
      <c r="CB92" s="4" t="str">
        <f t="shared" si="97"/>
        <v/>
      </c>
      <c r="CC92" s="4" t="str">
        <f t="shared" si="97"/>
        <v/>
      </c>
      <c r="CD92" s="4" t="str">
        <f t="shared" si="95"/>
        <v/>
      </c>
      <c r="CE92" s="4" t="str">
        <f t="shared" si="95"/>
        <v/>
      </c>
      <c r="CF92" s="4" t="str">
        <f t="shared" si="95"/>
        <v/>
      </c>
      <c r="CG92" s="4" t="str">
        <f t="shared" si="95"/>
        <v/>
      </c>
      <c r="CH92" s="4" t="str">
        <f t="shared" si="95"/>
        <v/>
      </c>
      <c r="CI92" s="4" t="str">
        <f t="shared" si="95"/>
        <v/>
      </c>
      <c r="CJ92" s="4" t="str">
        <f t="shared" si="75"/>
        <v/>
      </c>
      <c r="CK92" s="4" t="str">
        <f t="shared" si="93"/>
        <v/>
      </c>
      <c r="CL92" s="4" t="str">
        <f t="shared" si="93"/>
        <v/>
      </c>
      <c r="CM92" s="4" t="str">
        <f t="shared" si="93"/>
        <v/>
      </c>
      <c r="CN92" s="4" t="str">
        <f t="shared" si="93"/>
        <v/>
      </c>
      <c r="CO92" s="4" t="str">
        <f t="shared" si="93"/>
        <v/>
      </c>
      <c r="CP92" s="4" t="str">
        <f t="shared" si="93"/>
        <v/>
      </c>
      <c r="CQ92" s="4" t="str">
        <f t="shared" si="93"/>
        <v/>
      </c>
      <c r="CR92" s="4" t="str">
        <f t="shared" si="93"/>
        <v/>
      </c>
      <c r="CS92" s="4" t="str">
        <f t="shared" si="93"/>
        <v/>
      </c>
      <c r="CT92" s="4" t="str">
        <f t="shared" si="93"/>
        <v/>
      </c>
      <c r="CU92" s="4" t="str">
        <f t="shared" si="93"/>
        <v/>
      </c>
      <c r="CV92" s="4" t="str">
        <f t="shared" si="93"/>
        <v/>
      </c>
      <c r="CW92" s="4" t="str">
        <f t="shared" si="93"/>
        <v/>
      </c>
      <c r="CX92" s="4" t="str">
        <f t="shared" si="93"/>
        <v/>
      </c>
      <c r="CY92" s="4" t="str">
        <f t="shared" si="93"/>
        <v/>
      </c>
      <c r="CZ92" s="4" t="str">
        <f t="shared" si="93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30100023</v>
      </c>
      <c r="DF92" s="99"/>
      <c r="DG92" s="76" t="s">
        <v>152</v>
      </c>
      <c r="DH92" s="5">
        <f t="shared" si="90"/>
        <v>0</v>
      </c>
      <c r="DI92" s="24">
        <v>5.08</v>
      </c>
      <c r="DJ92" s="23">
        <f t="shared" si="76"/>
        <v>0</v>
      </c>
      <c r="DK92" s="23">
        <f t="shared" si="91"/>
        <v>0</v>
      </c>
      <c r="DL92" s="23">
        <f t="shared" si="77"/>
        <v>0</v>
      </c>
      <c r="DM92" s="23">
        <f t="shared" si="78"/>
        <v>0</v>
      </c>
      <c r="DN92" s="23">
        <f t="shared" si="79"/>
        <v>0</v>
      </c>
      <c r="DO92" s="23" t="str">
        <f t="shared" si="80"/>
        <v/>
      </c>
      <c r="DP92" s="23" t="str">
        <f t="shared" si="81"/>
        <v/>
      </c>
      <c r="DQ92" s="10">
        <v>1</v>
      </c>
      <c r="DR92" s="23">
        <f t="shared" si="82"/>
        <v>0</v>
      </c>
      <c r="DS92" s="23" t="str">
        <f t="shared" si="83"/>
        <v/>
      </c>
      <c r="DT92" s="23" t="str">
        <f t="shared" si="84"/>
        <v/>
      </c>
      <c r="DU92" s="7">
        <v>0.1</v>
      </c>
      <c r="DV92" s="6">
        <f t="shared" si="85"/>
        <v>0</v>
      </c>
      <c r="DW92" s="5">
        <f t="shared" si="99"/>
        <v>0</v>
      </c>
      <c r="DX92" s="5">
        <f t="shared" si="99"/>
        <v>0</v>
      </c>
      <c r="DY92" s="5">
        <f t="shared" si="99"/>
        <v>0</v>
      </c>
      <c r="DZ92" s="5">
        <f t="shared" si="99"/>
        <v>0</v>
      </c>
      <c r="EA92" s="5">
        <f t="shared" si="99"/>
        <v>0</v>
      </c>
      <c r="EB92" s="5">
        <f t="shared" si="99"/>
        <v>0</v>
      </c>
      <c r="EC92" s="5">
        <f t="shared" si="99"/>
        <v>0</v>
      </c>
      <c r="ED92" s="5">
        <f t="shared" si="99"/>
        <v>0</v>
      </c>
      <c r="EE92" s="5">
        <f t="shared" si="99"/>
        <v>0</v>
      </c>
      <c r="EF92" s="54">
        <f t="shared" si="99"/>
        <v>0</v>
      </c>
      <c r="EG92" s="54">
        <f t="shared" si="99"/>
        <v>0</v>
      </c>
      <c r="EH92" s="54">
        <f t="shared" si="99"/>
        <v>0</v>
      </c>
      <c r="EI92" s="54">
        <f t="shared" si="99"/>
        <v>0</v>
      </c>
      <c r="EJ92" s="54">
        <f t="shared" si="99"/>
        <v>0</v>
      </c>
      <c r="EK92" s="54">
        <f t="shared" si="99"/>
        <v>0</v>
      </c>
      <c r="EL92" s="54">
        <f t="shared" si="99"/>
        <v>0</v>
      </c>
      <c r="EM92" s="54">
        <f t="shared" ref="EL92:EZ155" si="102">AI92+AI241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2"/>
        <v>0</v>
      </c>
      <c r="FB92" s="54">
        <f t="shared" si="92"/>
        <v>0</v>
      </c>
      <c r="FC92" s="54">
        <f t="shared" si="92"/>
        <v>0</v>
      </c>
      <c r="FD92" s="54">
        <f t="shared" si="100"/>
        <v>0</v>
      </c>
      <c r="FE92" s="54">
        <f t="shared" si="100"/>
        <v>0</v>
      </c>
      <c r="FF92" s="54">
        <f t="shared" si="100"/>
        <v>0</v>
      </c>
      <c r="FG92" s="54">
        <f t="shared" si="100"/>
        <v>0</v>
      </c>
      <c r="FH92" s="54">
        <f t="shared" si="100"/>
        <v>0</v>
      </c>
      <c r="FI92" s="54">
        <f t="shared" si="100"/>
        <v>0</v>
      </c>
      <c r="FJ92" s="54">
        <f t="shared" si="100"/>
        <v>0</v>
      </c>
      <c r="FK92" s="54">
        <f t="shared" si="100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8"/>
        <v/>
      </c>
      <c r="FU92" s="4" t="str">
        <f t="shared" si="98"/>
        <v/>
      </c>
      <c r="FV92" s="4" t="str">
        <f t="shared" si="98"/>
        <v/>
      </c>
      <c r="FW92" s="4">
        <f t="shared" si="98"/>
        <v>0</v>
      </c>
      <c r="FX92" s="4" t="str">
        <f t="shared" si="98"/>
        <v/>
      </c>
      <c r="FY92" s="4" t="str">
        <f t="shared" si="98"/>
        <v/>
      </c>
      <c r="FZ92" s="4" t="str">
        <f t="shared" si="98"/>
        <v/>
      </c>
      <c r="GA92" s="4">
        <f t="shared" si="98"/>
        <v>0</v>
      </c>
      <c r="GB92" s="4" t="str">
        <f t="shared" si="98"/>
        <v/>
      </c>
      <c r="GC92" s="4" t="str">
        <f t="shared" si="98"/>
        <v/>
      </c>
      <c r="GD92" s="4" t="str">
        <f t="shared" si="98"/>
        <v/>
      </c>
      <c r="GE92" s="4" t="str">
        <f t="shared" si="98"/>
        <v/>
      </c>
      <c r="GF92" s="4" t="str">
        <f t="shared" si="98"/>
        <v/>
      </c>
      <c r="GG92" s="4" t="str">
        <f t="shared" si="98"/>
        <v/>
      </c>
      <c r="GH92" s="4" t="str">
        <f t="shared" si="96"/>
        <v/>
      </c>
      <c r="GI92" s="4" t="str">
        <f t="shared" si="96"/>
        <v/>
      </c>
      <c r="GJ92" s="4" t="str">
        <f t="shared" si="96"/>
        <v/>
      </c>
      <c r="GK92" s="4" t="str">
        <f t="shared" si="96"/>
        <v/>
      </c>
      <c r="GL92" s="4" t="str">
        <f t="shared" si="96"/>
        <v/>
      </c>
      <c r="GM92" s="4" t="str">
        <f t="shared" si="96"/>
        <v/>
      </c>
      <c r="GN92" s="4" t="str">
        <f t="shared" si="87"/>
        <v/>
      </c>
      <c r="GO92" s="4" t="str">
        <f t="shared" si="94"/>
        <v/>
      </c>
      <c r="GP92" s="4" t="str">
        <f t="shared" si="94"/>
        <v/>
      </c>
      <c r="GQ92" s="4" t="str">
        <f t="shared" si="94"/>
        <v/>
      </c>
      <c r="GR92" s="4" t="str">
        <f t="shared" si="94"/>
        <v/>
      </c>
      <c r="GS92" s="4" t="str">
        <f t="shared" si="94"/>
        <v/>
      </c>
      <c r="GT92" s="4" t="str">
        <f t="shared" si="94"/>
        <v/>
      </c>
      <c r="GU92" s="4" t="str">
        <f t="shared" si="94"/>
        <v/>
      </c>
      <c r="GV92" s="4" t="str">
        <f t="shared" si="94"/>
        <v/>
      </c>
      <c r="GW92" s="4" t="str">
        <f t="shared" si="94"/>
        <v/>
      </c>
      <c r="GX92" s="4" t="str">
        <f t="shared" si="94"/>
        <v/>
      </c>
      <c r="GY92" s="4" t="str">
        <f t="shared" si="94"/>
        <v/>
      </c>
      <c r="GZ92" s="4" t="str">
        <f t="shared" si="94"/>
        <v/>
      </c>
      <c r="HA92" s="4" t="str">
        <f t="shared" si="94"/>
        <v/>
      </c>
      <c r="HB92" s="4" t="str">
        <f t="shared" si="94"/>
        <v/>
      </c>
      <c r="HC92" s="4" t="str">
        <f t="shared" si="94"/>
        <v/>
      </c>
      <c r="HD92" s="4" t="str">
        <f t="shared" si="94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30100027</v>
      </c>
      <c r="B93" s="100"/>
      <c r="C93" s="76" t="s">
        <v>136</v>
      </c>
      <c r="D93" s="5"/>
      <c r="E93" s="22">
        <v>5.08</v>
      </c>
      <c r="F93" s="23">
        <f t="shared" si="65"/>
        <v>0</v>
      </c>
      <c r="G93" s="23"/>
      <c r="H93" s="23">
        <f t="shared" si="88"/>
        <v>0</v>
      </c>
      <c r="I93" s="23">
        <f t="shared" si="89"/>
        <v>0</v>
      </c>
      <c r="J93" s="23">
        <f t="shared" si="68"/>
        <v>0</v>
      </c>
      <c r="K93" s="23" t="str">
        <f t="shared" si="69"/>
        <v>0</v>
      </c>
      <c r="L93" s="23" t="str">
        <f t="shared" si="70"/>
        <v>0</v>
      </c>
      <c r="M93" s="10">
        <v>1</v>
      </c>
      <c r="N93" s="23">
        <f t="shared" si="71"/>
        <v>0</v>
      </c>
      <c r="O93" s="23">
        <f t="shared" si="72"/>
        <v>1</v>
      </c>
      <c r="P93" s="23" t="str">
        <f t="shared" si="73"/>
        <v/>
      </c>
      <c r="Q93" s="7">
        <v>0.1</v>
      </c>
      <c r="R93" s="6">
        <f t="shared" si="74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7"/>
        <v/>
      </c>
      <c r="BQ93" s="4" t="str">
        <f t="shared" si="97"/>
        <v/>
      </c>
      <c r="BR93" s="4" t="str">
        <f t="shared" si="97"/>
        <v/>
      </c>
      <c r="BS93" s="4">
        <f t="shared" si="97"/>
        <v>0</v>
      </c>
      <c r="BT93" s="4" t="str">
        <f t="shared" si="97"/>
        <v/>
      </c>
      <c r="BU93" s="4">
        <f t="shared" si="97"/>
        <v>0</v>
      </c>
      <c r="BV93" s="4" t="str">
        <f t="shared" si="97"/>
        <v/>
      </c>
      <c r="BW93" s="4">
        <f t="shared" si="97"/>
        <v>0</v>
      </c>
      <c r="BX93" s="4" t="str">
        <f t="shared" si="97"/>
        <v/>
      </c>
      <c r="BY93" s="4" t="str">
        <f t="shared" si="97"/>
        <v/>
      </c>
      <c r="BZ93" s="4" t="str">
        <f t="shared" si="97"/>
        <v/>
      </c>
      <c r="CA93" s="4" t="str">
        <f t="shared" si="97"/>
        <v/>
      </c>
      <c r="CB93" s="4" t="str">
        <f t="shared" si="97"/>
        <v/>
      </c>
      <c r="CC93" s="4" t="str">
        <f t="shared" si="97"/>
        <v/>
      </c>
      <c r="CD93" s="4" t="str">
        <f t="shared" si="95"/>
        <v/>
      </c>
      <c r="CE93" s="4" t="str">
        <f t="shared" si="95"/>
        <v/>
      </c>
      <c r="CF93" s="4" t="str">
        <f t="shared" si="95"/>
        <v/>
      </c>
      <c r="CG93" s="4" t="str">
        <f t="shared" si="95"/>
        <v/>
      </c>
      <c r="CH93" s="4" t="str">
        <f t="shared" si="95"/>
        <v/>
      </c>
      <c r="CI93" s="4" t="str">
        <f t="shared" si="95"/>
        <v/>
      </c>
      <c r="CJ93" s="4" t="str">
        <f t="shared" si="75"/>
        <v/>
      </c>
      <c r="CK93" s="4" t="str">
        <f t="shared" si="75"/>
        <v/>
      </c>
      <c r="CL93" s="4" t="str">
        <f t="shared" si="75"/>
        <v/>
      </c>
      <c r="CM93" s="4" t="str">
        <f t="shared" si="75"/>
        <v/>
      </c>
      <c r="CN93" s="4" t="str">
        <f t="shared" si="75"/>
        <v/>
      </c>
      <c r="CO93" s="4" t="str">
        <f t="shared" si="75"/>
        <v/>
      </c>
      <c r="CP93" s="4" t="str">
        <f t="shared" si="75"/>
        <v/>
      </c>
      <c r="CQ93" s="4" t="str">
        <f t="shared" si="75"/>
        <v/>
      </c>
      <c r="CR93" s="4" t="str">
        <f t="shared" si="75"/>
        <v/>
      </c>
      <c r="CS93" s="4" t="str">
        <f t="shared" si="75"/>
        <v/>
      </c>
      <c r="CT93" s="4" t="str">
        <f t="shared" si="93"/>
        <v/>
      </c>
      <c r="CU93" s="4" t="str">
        <f t="shared" si="93"/>
        <v/>
      </c>
      <c r="CV93" s="4" t="str">
        <f t="shared" si="93"/>
        <v/>
      </c>
      <c r="CW93" s="4" t="str">
        <f t="shared" si="93"/>
        <v/>
      </c>
      <c r="CX93" s="4" t="str">
        <f t="shared" si="93"/>
        <v/>
      </c>
      <c r="CY93" s="4" t="str">
        <f t="shared" si="93"/>
        <v/>
      </c>
      <c r="CZ93" s="4" t="str">
        <f t="shared" si="93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30100027</v>
      </c>
      <c r="DF93" s="100"/>
      <c r="DG93" s="76" t="s">
        <v>136</v>
      </c>
      <c r="DH93" s="5">
        <f t="shared" si="90"/>
        <v>0</v>
      </c>
      <c r="DI93" s="24">
        <v>5.08</v>
      </c>
      <c r="DJ93" s="23">
        <f t="shared" si="76"/>
        <v>0</v>
      </c>
      <c r="DK93" s="23">
        <f t="shared" si="91"/>
        <v>0</v>
      </c>
      <c r="DL93" s="23">
        <f t="shared" si="77"/>
        <v>0</v>
      </c>
      <c r="DM93" s="23">
        <f t="shared" si="78"/>
        <v>0</v>
      </c>
      <c r="DN93" s="23">
        <f t="shared" si="79"/>
        <v>0</v>
      </c>
      <c r="DO93" s="23" t="str">
        <f t="shared" si="80"/>
        <v/>
      </c>
      <c r="DP93" s="23" t="str">
        <f t="shared" si="81"/>
        <v/>
      </c>
      <c r="DQ93" s="10">
        <v>1</v>
      </c>
      <c r="DR93" s="23">
        <f t="shared" si="82"/>
        <v>0</v>
      </c>
      <c r="DS93" s="23" t="str">
        <f t="shared" si="83"/>
        <v/>
      </c>
      <c r="DT93" s="23" t="str">
        <f t="shared" si="84"/>
        <v/>
      </c>
      <c r="DU93" s="7">
        <v>0.1</v>
      </c>
      <c r="DV93" s="6">
        <f t="shared" si="85"/>
        <v>0</v>
      </c>
      <c r="DW93" s="5">
        <f t="shared" si="99"/>
        <v>0</v>
      </c>
      <c r="DX93" s="5">
        <f t="shared" si="99"/>
        <v>0</v>
      </c>
      <c r="DY93" s="5">
        <f t="shared" si="99"/>
        <v>0</v>
      </c>
      <c r="DZ93" s="5">
        <f t="shared" si="99"/>
        <v>0</v>
      </c>
      <c r="EA93" s="5">
        <f t="shared" si="99"/>
        <v>0</v>
      </c>
      <c r="EB93" s="5">
        <f t="shared" si="99"/>
        <v>0</v>
      </c>
      <c r="EC93" s="5">
        <f t="shared" si="99"/>
        <v>0</v>
      </c>
      <c r="ED93" s="5">
        <f t="shared" si="99"/>
        <v>0</v>
      </c>
      <c r="EE93" s="5">
        <f t="shared" si="99"/>
        <v>0</v>
      </c>
      <c r="EF93" s="54">
        <f t="shared" si="99"/>
        <v>0</v>
      </c>
      <c r="EG93" s="54">
        <f t="shared" si="99"/>
        <v>0</v>
      </c>
      <c r="EH93" s="54">
        <f t="shared" si="99"/>
        <v>0</v>
      </c>
      <c r="EI93" s="54">
        <f t="shared" si="99"/>
        <v>0</v>
      </c>
      <c r="EJ93" s="54">
        <f t="shared" si="99"/>
        <v>0</v>
      </c>
      <c r="EK93" s="54">
        <f t="shared" si="99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2"/>
        <v>0</v>
      </c>
      <c r="FB93" s="54">
        <f t="shared" si="92"/>
        <v>0</v>
      </c>
      <c r="FC93" s="54">
        <f t="shared" si="92"/>
        <v>0</v>
      </c>
      <c r="FD93" s="54">
        <f t="shared" si="100"/>
        <v>0</v>
      </c>
      <c r="FE93" s="54">
        <f t="shared" si="100"/>
        <v>0</v>
      </c>
      <c r="FF93" s="54">
        <f t="shared" si="100"/>
        <v>0</v>
      </c>
      <c r="FG93" s="54">
        <f t="shared" si="100"/>
        <v>0</v>
      </c>
      <c r="FH93" s="54">
        <f t="shared" si="100"/>
        <v>0</v>
      </c>
      <c r="FI93" s="54">
        <f t="shared" si="100"/>
        <v>0</v>
      </c>
      <c r="FJ93" s="54">
        <f t="shared" si="100"/>
        <v>0</v>
      </c>
      <c r="FK93" s="54">
        <f t="shared" si="100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3">BM93+BM242</f>
        <v>0</v>
      </c>
      <c r="FR93" s="54">
        <f t="shared" si="103"/>
        <v>0</v>
      </c>
      <c r="FS93" s="54">
        <f t="shared" si="103"/>
        <v>0</v>
      </c>
      <c r="FT93" s="4" t="str">
        <f t="shared" si="98"/>
        <v/>
      </c>
      <c r="FU93" s="4" t="str">
        <f t="shared" si="98"/>
        <v/>
      </c>
      <c r="FV93" s="4" t="str">
        <f t="shared" si="98"/>
        <v/>
      </c>
      <c r="FW93" s="4">
        <f t="shared" si="98"/>
        <v>0</v>
      </c>
      <c r="FX93" s="4" t="str">
        <f t="shared" si="98"/>
        <v/>
      </c>
      <c r="FY93" s="4" t="str">
        <f t="shared" si="98"/>
        <v/>
      </c>
      <c r="FZ93" s="4" t="str">
        <f t="shared" si="98"/>
        <v/>
      </c>
      <c r="GA93" s="4">
        <f t="shared" si="98"/>
        <v>0</v>
      </c>
      <c r="GB93" s="4" t="str">
        <f t="shared" si="98"/>
        <v/>
      </c>
      <c r="GC93" s="4" t="str">
        <f t="shared" si="98"/>
        <v/>
      </c>
      <c r="GD93" s="4" t="str">
        <f t="shared" si="98"/>
        <v/>
      </c>
      <c r="GE93" s="4" t="str">
        <f t="shared" si="98"/>
        <v/>
      </c>
      <c r="GF93" s="4" t="str">
        <f t="shared" si="98"/>
        <v/>
      </c>
      <c r="GG93" s="4" t="str">
        <f t="shared" si="98"/>
        <v/>
      </c>
      <c r="GH93" s="4" t="str">
        <f t="shared" si="96"/>
        <v/>
      </c>
      <c r="GI93" s="4" t="str">
        <f t="shared" si="96"/>
        <v/>
      </c>
      <c r="GJ93" s="4" t="str">
        <f t="shared" si="96"/>
        <v/>
      </c>
      <c r="GK93" s="4" t="str">
        <f t="shared" si="96"/>
        <v/>
      </c>
      <c r="GL93" s="4" t="str">
        <f t="shared" si="96"/>
        <v/>
      </c>
      <c r="GM93" s="4" t="str">
        <f t="shared" si="96"/>
        <v/>
      </c>
      <c r="GN93" s="4" t="str">
        <f t="shared" si="87"/>
        <v/>
      </c>
      <c r="GO93" s="4" t="str">
        <f t="shared" si="87"/>
        <v/>
      </c>
      <c r="GP93" s="4" t="str">
        <f t="shared" si="87"/>
        <v/>
      </c>
      <c r="GQ93" s="4" t="str">
        <f t="shared" si="87"/>
        <v/>
      </c>
      <c r="GR93" s="4" t="str">
        <f t="shared" si="87"/>
        <v/>
      </c>
      <c r="GS93" s="4" t="str">
        <f t="shared" si="87"/>
        <v/>
      </c>
      <c r="GT93" s="4" t="str">
        <f t="shared" si="87"/>
        <v/>
      </c>
      <c r="GU93" s="4" t="str">
        <f t="shared" si="87"/>
        <v/>
      </c>
      <c r="GV93" s="4" t="str">
        <f t="shared" si="87"/>
        <v/>
      </c>
      <c r="GW93" s="4" t="str">
        <f t="shared" si="87"/>
        <v/>
      </c>
      <c r="GX93" s="4" t="str">
        <f t="shared" si="94"/>
        <v/>
      </c>
      <c r="GY93" s="4" t="str">
        <f t="shared" si="94"/>
        <v/>
      </c>
      <c r="GZ93" s="4" t="str">
        <f t="shared" si="94"/>
        <v/>
      </c>
      <c r="HA93" s="4" t="str">
        <f t="shared" si="94"/>
        <v/>
      </c>
      <c r="HB93" s="4" t="str">
        <f t="shared" si="94"/>
        <v/>
      </c>
      <c r="HC93" s="4" t="str">
        <f t="shared" si="94"/>
        <v/>
      </c>
      <c r="HD93" s="4" t="str">
        <f t="shared" si="94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9" customFormat="1" ht="15" hidden="1" customHeight="1">
      <c r="A94" s="60">
        <v>30100055</v>
      </c>
      <c r="B94" s="98" t="s">
        <v>190</v>
      </c>
      <c r="C94" s="29" t="s">
        <v>158</v>
      </c>
      <c r="D94" s="5"/>
      <c r="E94" s="22">
        <v>5.05</v>
      </c>
      <c r="F94" s="23">
        <f t="shared" si="65"/>
        <v>0</v>
      </c>
      <c r="G94" s="23"/>
      <c r="H94" s="23">
        <f t="shared" si="88"/>
        <v>0</v>
      </c>
      <c r="I94" s="23">
        <f t="shared" si="89"/>
        <v>0</v>
      </c>
      <c r="J94" s="23">
        <f t="shared" si="68"/>
        <v>0</v>
      </c>
      <c r="K94" s="23" t="str">
        <f t="shared" si="69"/>
        <v>0</v>
      </c>
      <c r="L94" s="23" t="str">
        <f t="shared" si="70"/>
        <v>0</v>
      </c>
      <c r="M94" s="3">
        <v>0.5</v>
      </c>
      <c r="N94" s="23">
        <f t="shared" si="71"/>
        <v>0</v>
      </c>
      <c r="O94" s="23">
        <f t="shared" si="72"/>
        <v>0.5</v>
      </c>
      <c r="P94" s="23" t="str">
        <f t="shared" si="73"/>
        <v/>
      </c>
      <c r="Q94" s="2">
        <v>0.4</v>
      </c>
      <c r="R94" s="6">
        <f t="shared" si="74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7"/>
        <v/>
      </c>
      <c r="BQ94" s="4" t="str">
        <f t="shared" si="97"/>
        <v/>
      </c>
      <c r="BR94" s="4" t="str">
        <f t="shared" si="97"/>
        <v/>
      </c>
      <c r="BS94" s="4">
        <f t="shared" si="97"/>
        <v>0</v>
      </c>
      <c r="BT94" s="4" t="str">
        <f t="shared" si="97"/>
        <v/>
      </c>
      <c r="BU94" s="4">
        <f t="shared" si="97"/>
        <v>0</v>
      </c>
      <c r="BV94" s="4" t="str">
        <f t="shared" si="97"/>
        <v/>
      </c>
      <c r="BW94" s="4">
        <f t="shared" si="97"/>
        <v>0</v>
      </c>
      <c r="BX94" s="4" t="str">
        <f t="shared" si="97"/>
        <v/>
      </c>
      <c r="BY94" s="4" t="str">
        <f t="shared" si="97"/>
        <v/>
      </c>
      <c r="BZ94" s="4" t="str">
        <f t="shared" si="97"/>
        <v/>
      </c>
      <c r="CA94" s="4" t="str">
        <f t="shared" si="97"/>
        <v/>
      </c>
      <c r="CB94" s="4" t="str">
        <f t="shared" si="97"/>
        <v/>
      </c>
      <c r="CC94" s="4" t="str">
        <f t="shared" si="97"/>
        <v/>
      </c>
      <c r="CD94" s="4" t="str">
        <f t="shared" si="95"/>
        <v/>
      </c>
      <c r="CE94" s="4" t="str">
        <f t="shared" si="95"/>
        <v/>
      </c>
      <c r="CF94" s="4" t="str">
        <f t="shared" si="95"/>
        <v/>
      </c>
      <c r="CG94" s="4" t="str">
        <f t="shared" si="95"/>
        <v/>
      </c>
      <c r="CH94" s="4" t="str">
        <f t="shared" si="95"/>
        <v/>
      </c>
      <c r="CI94" s="4" t="str">
        <f t="shared" si="95"/>
        <v/>
      </c>
      <c r="CJ94" s="4" t="str">
        <f t="shared" si="75"/>
        <v/>
      </c>
      <c r="CK94" s="4" t="str">
        <f t="shared" si="75"/>
        <v/>
      </c>
      <c r="CL94" s="4" t="str">
        <f t="shared" si="75"/>
        <v/>
      </c>
      <c r="CM94" s="4" t="str">
        <f t="shared" si="75"/>
        <v/>
      </c>
      <c r="CN94" s="4" t="str">
        <f t="shared" si="75"/>
        <v/>
      </c>
      <c r="CO94" s="4" t="str">
        <f t="shared" si="75"/>
        <v/>
      </c>
      <c r="CP94" s="4" t="str">
        <f t="shared" si="75"/>
        <v/>
      </c>
      <c r="CQ94" s="4" t="str">
        <f t="shared" si="75"/>
        <v/>
      </c>
      <c r="CR94" s="4" t="str">
        <f t="shared" si="75"/>
        <v/>
      </c>
      <c r="CS94" s="4" t="str">
        <f t="shared" si="75"/>
        <v/>
      </c>
      <c r="CT94" s="4" t="str">
        <f t="shared" si="93"/>
        <v/>
      </c>
      <c r="CU94" s="4" t="str">
        <f t="shared" si="93"/>
        <v/>
      </c>
      <c r="CV94" s="4" t="str">
        <f t="shared" si="93"/>
        <v/>
      </c>
      <c r="CW94" s="4" t="str">
        <f t="shared" si="93"/>
        <v/>
      </c>
      <c r="CX94" s="4" t="str">
        <f t="shared" si="93"/>
        <v/>
      </c>
      <c r="CY94" s="4" t="str">
        <f t="shared" si="93"/>
        <v/>
      </c>
      <c r="CZ94" s="4" t="str">
        <f t="shared" si="93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30100055</v>
      </c>
      <c r="DF94" s="98" t="s">
        <v>190</v>
      </c>
      <c r="DG94" s="29" t="s">
        <v>158</v>
      </c>
      <c r="DH94" s="5">
        <f t="shared" si="90"/>
        <v>0</v>
      </c>
      <c r="DI94" s="24">
        <v>5.05</v>
      </c>
      <c r="DJ94" s="23">
        <f t="shared" si="76"/>
        <v>0</v>
      </c>
      <c r="DK94" s="23">
        <f t="shared" si="91"/>
        <v>0</v>
      </c>
      <c r="DL94" s="23">
        <f t="shared" si="77"/>
        <v>0</v>
      </c>
      <c r="DM94" s="23">
        <f t="shared" si="78"/>
        <v>0</v>
      </c>
      <c r="DN94" s="23">
        <f t="shared" si="79"/>
        <v>0</v>
      </c>
      <c r="DO94" s="23" t="str">
        <f t="shared" si="80"/>
        <v/>
      </c>
      <c r="DP94" s="23" t="str">
        <f t="shared" si="81"/>
        <v/>
      </c>
      <c r="DQ94" s="3">
        <v>0.5</v>
      </c>
      <c r="DR94" s="23">
        <f t="shared" si="82"/>
        <v>0</v>
      </c>
      <c r="DS94" s="23" t="str">
        <f t="shared" si="83"/>
        <v/>
      </c>
      <c r="DT94" s="23" t="str">
        <f t="shared" si="84"/>
        <v/>
      </c>
      <c r="DU94" s="2">
        <v>0.4</v>
      </c>
      <c r="DV94" s="6">
        <f t="shared" si="85"/>
        <v>0</v>
      </c>
      <c r="DW94" s="5">
        <f t="shared" si="99"/>
        <v>0</v>
      </c>
      <c r="DX94" s="5">
        <f t="shared" si="99"/>
        <v>0</v>
      </c>
      <c r="DY94" s="5">
        <f t="shared" si="99"/>
        <v>0</v>
      </c>
      <c r="DZ94" s="5">
        <f t="shared" si="99"/>
        <v>0</v>
      </c>
      <c r="EA94" s="5">
        <f t="shared" si="99"/>
        <v>0</v>
      </c>
      <c r="EB94" s="5">
        <f t="shared" si="99"/>
        <v>0</v>
      </c>
      <c r="EC94" s="5">
        <f t="shared" si="99"/>
        <v>0</v>
      </c>
      <c r="ED94" s="5">
        <f t="shared" si="99"/>
        <v>0</v>
      </c>
      <c r="EE94" s="5">
        <f t="shared" si="99"/>
        <v>0</v>
      </c>
      <c r="EF94" s="54">
        <f t="shared" si="99"/>
        <v>0</v>
      </c>
      <c r="EG94" s="54">
        <f t="shared" si="99"/>
        <v>0</v>
      </c>
      <c r="EH94" s="54">
        <f t="shared" si="99"/>
        <v>0</v>
      </c>
      <c r="EI94" s="54">
        <f t="shared" si="99"/>
        <v>0</v>
      </c>
      <c r="EJ94" s="54">
        <f t="shared" si="99"/>
        <v>0</v>
      </c>
      <c r="EK94" s="54">
        <f t="shared" si="99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2"/>
        <v>0</v>
      </c>
      <c r="FB94" s="54">
        <f t="shared" si="92"/>
        <v>0</v>
      </c>
      <c r="FC94" s="54">
        <f t="shared" si="92"/>
        <v>0</v>
      </c>
      <c r="FD94" s="54">
        <f t="shared" si="100"/>
        <v>0</v>
      </c>
      <c r="FE94" s="54">
        <f t="shared" si="100"/>
        <v>0</v>
      </c>
      <c r="FF94" s="54">
        <f t="shared" si="100"/>
        <v>0</v>
      </c>
      <c r="FG94" s="54">
        <f t="shared" si="100"/>
        <v>0</v>
      </c>
      <c r="FH94" s="54">
        <f t="shared" si="100"/>
        <v>0</v>
      </c>
      <c r="FI94" s="54">
        <f t="shared" si="100"/>
        <v>0</v>
      </c>
      <c r="FJ94" s="54">
        <f t="shared" si="100"/>
        <v>0</v>
      </c>
      <c r="FK94" s="54">
        <f t="shared" si="100"/>
        <v>0</v>
      </c>
      <c r="FL94" s="54">
        <f t="shared" si="100"/>
        <v>0</v>
      </c>
      <c r="FM94" s="54">
        <f t="shared" si="100"/>
        <v>0</v>
      </c>
      <c r="FN94" s="54">
        <f t="shared" si="100"/>
        <v>0</v>
      </c>
      <c r="FO94" s="54">
        <f t="shared" si="103"/>
        <v>0</v>
      </c>
      <c r="FP94" s="54">
        <f t="shared" si="103"/>
        <v>0</v>
      </c>
      <c r="FQ94" s="54">
        <f t="shared" si="103"/>
        <v>0</v>
      </c>
      <c r="FR94" s="54">
        <f t="shared" si="103"/>
        <v>0</v>
      </c>
      <c r="FS94" s="54">
        <f t="shared" si="103"/>
        <v>0</v>
      </c>
      <c r="FT94" s="4" t="str">
        <f t="shared" si="98"/>
        <v/>
      </c>
      <c r="FU94" s="4" t="str">
        <f t="shared" si="98"/>
        <v/>
      </c>
      <c r="FV94" s="4" t="str">
        <f t="shared" si="98"/>
        <v/>
      </c>
      <c r="FW94" s="4">
        <f t="shared" si="98"/>
        <v>0</v>
      </c>
      <c r="FX94" s="4" t="str">
        <f t="shared" si="98"/>
        <v/>
      </c>
      <c r="FY94" s="4" t="str">
        <f t="shared" si="98"/>
        <v/>
      </c>
      <c r="FZ94" s="4" t="str">
        <f t="shared" si="98"/>
        <v/>
      </c>
      <c r="GA94" s="4">
        <f t="shared" si="98"/>
        <v>0</v>
      </c>
      <c r="GB94" s="4" t="str">
        <f t="shared" si="98"/>
        <v/>
      </c>
      <c r="GC94" s="4" t="str">
        <f t="shared" si="98"/>
        <v/>
      </c>
      <c r="GD94" s="4" t="str">
        <f t="shared" si="98"/>
        <v/>
      </c>
      <c r="GE94" s="4" t="str">
        <f t="shared" si="98"/>
        <v/>
      </c>
      <c r="GF94" s="4" t="str">
        <f t="shared" si="98"/>
        <v/>
      </c>
      <c r="GG94" s="4" t="str">
        <f t="shared" si="98"/>
        <v/>
      </c>
      <c r="GH94" s="4" t="str">
        <f t="shared" si="96"/>
        <v/>
      </c>
      <c r="GI94" s="4" t="str">
        <f t="shared" si="96"/>
        <v/>
      </c>
      <c r="GJ94" s="4" t="str">
        <f t="shared" si="96"/>
        <v/>
      </c>
      <c r="GK94" s="4" t="str">
        <f t="shared" si="96"/>
        <v/>
      </c>
      <c r="GL94" s="4" t="str">
        <f t="shared" si="96"/>
        <v/>
      </c>
      <c r="GM94" s="4" t="str">
        <f t="shared" si="96"/>
        <v/>
      </c>
      <c r="GN94" s="4" t="str">
        <f t="shared" si="87"/>
        <v/>
      </c>
      <c r="GO94" s="4" t="str">
        <f t="shared" si="87"/>
        <v/>
      </c>
      <c r="GP94" s="4" t="str">
        <f t="shared" si="87"/>
        <v/>
      </c>
      <c r="GQ94" s="4" t="str">
        <f t="shared" si="87"/>
        <v/>
      </c>
      <c r="GR94" s="4" t="str">
        <f t="shared" si="87"/>
        <v/>
      </c>
      <c r="GS94" s="4" t="str">
        <f t="shared" si="87"/>
        <v/>
      </c>
      <c r="GT94" s="4" t="str">
        <f t="shared" si="87"/>
        <v/>
      </c>
      <c r="GU94" s="4" t="str">
        <f t="shared" si="87"/>
        <v/>
      </c>
      <c r="GV94" s="4" t="str">
        <f t="shared" si="87"/>
        <v/>
      </c>
      <c r="GW94" s="4" t="str">
        <f t="shared" si="87"/>
        <v/>
      </c>
      <c r="GX94" s="4" t="str">
        <f t="shared" si="94"/>
        <v/>
      </c>
      <c r="GY94" s="4" t="str">
        <f t="shared" si="94"/>
        <v/>
      </c>
      <c r="GZ94" s="4" t="str">
        <f t="shared" si="94"/>
        <v/>
      </c>
      <c r="HA94" s="4" t="str">
        <f t="shared" si="94"/>
        <v/>
      </c>
      <c r="HB94" s="4" t="str">
        <f t="shared" si="94"/>
        <v/>
      </c>
      <c r="HC94" s="4" t="str">
        <f t="shared" si="94"/>
        <v/>
      </c>
      <c r="HD94" s="4" t="str">
        <f t="shared" si="94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9" customFormat="1" ht="15" hidden="1" customHeight="1">
      <c r="A95" s="60">
        <v>30100056</v>
      </c>
      <c r="B95" s="99"/>
      <c r="C95" s="76" t="s">
        <v>152</v>
      </c>
      <c r="D95" s="5"/>
      <c r="E95" s="22">
        <v>5.05</v>
      </c>
      <c r="F95" s="23">
        <f t="shared" si="65"/>
        <v>0</v>
      </c>
      <c r="G95" s="23"/>
      <c r="H95" s="23">
        <f t="shared" si="88"/>
        <v>0</v>
      </c>
      <c r="I95" s="23">
        <f t="shared" si="89"/>
        <v>0</v>
      </c>
      <c r="J95" s="23">
        <f t="shared" si="68"/>
        <v>0</v>
      </c>
      <c r="K95" s="23" t="str">
        <f t="shared" si="69"/>
        <v>0</v>
      </c>
      <c r="L95" s="23" t="str">
        <f t="shared" si="70"/>
        <v>0</v>
      </c>
      <c r="M95" s="3">
        <v>0.5</v>
      </c>
      <c r="N95" s="23">
        <f t="shared" si="71"/>
        <v>0</v>
      </c>
      <c r="O95" s="23">
        <f t="shared" si="72"/>
        <v>0.5</v>
      </c>
      <c r="P95" s="23" t="str">
        <f t="shared" si="73"/>
        <v/>
      </c>
      <c r="Q95" s="2">
        <v>0.4</v>
      </c>
      <c r="R95" s="6">
        <f t="shared" si="74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7"/>
        <v/>
      </c>
      <c r="BQ95" s="4" t="str">
        <f t="shared" si="97"/>
        <v/>
      </c>
      <c r="BR95" s="4" t="str">
        <f t="shared" si="97"/>
        <v/>
      </c>
      <c r="BS95" s="4">
        <f t="shared" si="97"/>
        <v>0</v>
      </c>
      <c r="BT95" s="4" t="str">
        <f t="shared" si="97"/>
        <v/>
      </c>
      <c r="BU95" s="4">
        <f t="shared" si="97"/>
        <v>0</v>
      </c>
      <c r="BV95" s="4" t="str">
        <f t="shared" si="97"/>
        <v/>
      </c>
      <c r="BW95" s="4">
        <f t="shared" si="97"/>
        <v>0</v>
      </c>
      <c r="BX95" s="4" t="str">
        <f t="shared" si="97"/>
        <v/>
      </c>
      <c r="BY95" s="4" t="str">
        <f t="shared" si="97"/>
        <v/>
      </c>
      <c r="BZ95" s="4" t="str">
        <f t="shared" si="97"/>
        <v/>
      </c>
      <c r="CA95" s="4" t="str">
        <f t="shared" si="97"/>
        <v/>
      </c>
      <c r="CB95" s="4" t="str">
        <f t="shared" si="97"/>
        <v/>
      </c>
      <c r="CC95" s="4" t="str">
        <f t="shared" si="97"/>
        <v/>
      </c>
      <c r="CD95" s="4" t="str">
        <f t="shared" si="95"/>
        <v/>
      </c>
      <c r="CE95" s="4" t="str">
        <f t="shared" si="95"/>
        <v/>
      </c>
      <c r="CF95" s="4" t="str">
        <f t="shared" si="95"/>
        <v/>
      </c>
      <c r="CG95" s="4" t="str">
        <f t="shared" si="95"/>
        <v/>
      </c>
      <c r="CH95" s="4" t="str">
        <f t="shared" si="95"/>
        <v/>
      </c>
      <c r="CI95" s="4" t="str">
        <f t="shared" si="95"/>
        <v/>
      </c>
      <c r="CJ95" s="4" t="str">
        <f t="shared" si="75"/>
        <v/>
      </c>
      <c r="CK95" s="4" t="str">
        <f t="shared" si="75"/>
        <v/>
      </c>
      <c r="CL95" s="4" t="str">
        <f t="shared" si="75"/>
        <v/>
      </c>
      <c r="CM95" s="4" t="str">
        <f t="shared" si="75"/>
        <v/>
      </c>
      <c r="CN95" s="4" t="str">
        <f t="shared" si="75"/>
        <v/>
      </c>
      <c r="CO95" s="4" t="str">
        <f t="shared" si="75"/>
        <v/>
      </c>
      <c r="CP95" s="4" t="str">
        <f t="shared" si="75"/>
        <v/>
      </c>
      <c r="CQ95" s="4" t="str">
        <f t="shared" si="75"/>
        <v/>
      </c>
      <c r="CR95" s="4" t="str">
        <f t="shared" si="75"/>
        <v/>
      </c>
      <c r="CS95" s="4" t="str">
        <f t="shared" si="75"/>
        <v/>
      </c>
      <c r="CT95" s="4" t="str">
        <f t="shared" si="93"/>
        <v/>
      </c>
      <c r="CU95" s="4" t="str">
        <f t="shared" si="93"/>
        <v/>
      </c>
      <c r="CV95" s="4" t="str">
        <f t="shared" si="93"/>
        <v/>
      </c>
      <c r="CW95" s="4" t="str">
        <f t="shared" si="93"/>
        <v/>
      </c>
      <c r="CX95" s="4" t="str">
        <f t="shared" si="93"/>
        <v/>
      </c>
      <c r="CY95" s="4" t="str">
        <f t="shared" si="93"/>
        <v/>
      </c>
      <c r="CZ95" s="4" t="str">
        <f t="shared" si="93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30100056</v>
      </c>
      <c r="DF95" s="99"/>
      <c r="DG95" s="76" t="s">
        <v>152</v>
      </c>
      <c r="DH95" s="5">
        <f t="shared" si="90"/>
        <v>0</v>
      </c>
      <c r="DI95" s="24">
        <v>5.05</v>
      </c>
      <c r="DJ95" s="23">
        <f t="shared" si="76"/>
        <v>0</v>
      </c>
      <c r="DK95" s="23">
        <f t="shared" si="91"/>
        <v>0</v>
      </c>
      <c r="DL95" s="23">
        <f t="shared" si="77"/>
        <v>0</v>
      </c>
      <c r="DM95" s="23">
        <f t="shared" si="78"/>
        <v>0</v>
      </c>
      <c r="DN95" s="23">
        <f t="shared" si="79"/>
        <v>0</v>
      </c>
      <c r="DO95" s="23" t="str">
        <f t="shared" si="80"/>
        <v/>
      </c>
      <c r="DP95" s="23" t="str">
        <f t="shared" si="81"/>
        <v/>
      </c>
      <c r="DQ95" s="3">
        <v>0.5</v>
      </c>
      <c r="DR95" s="23">
        <f t="shared" si="82"/>
        <v>0</v>
      </c>
      <c r="DS95" s="23" t="str">
        <f t="shared" si="83"/>
        <v/>
      </c>
      <c r="DT95" s="23" t="str">
        <f t="shared" si="84"/>
        <v/>
      </c>
      <c r="DU95" s="2">
        <v>0.4</v>
      </c>
      <c r="DV95" s="6">
        <f t="shared" si="85"/>
        <v>0</v>
      </c>
      <c r="DW95" s="5">
        <f t="shared" si="99"/>
        <v>0</v>
      </c>
      <c r="DX95" s="5">
        <f t="shared" si="99"/>
        <v>0</v>
      </c>
      <c r="DY95" s="5">
        <f t="shared" si="99"/>
        <v>0</v>
      </c>
      <c r="DZ95" s="5">
        <f t="shared" si="99"/>
        <v>0</v>
      </c>
      <c r="EA95" s="5">
        <f t="shared" si="99"/>
        <v>0</v>
      </c>
      <c r="EB95" s="5">
        <f t="shared" si="99"/>
        <v>0</v>
      </c>
      <c r="EC95" s="5">
        <f t="shared" si="99"/>
        <v>0</v>
      </c>
      <c r="ED95" s="5">
        <f t="shared" si="99"/>
        <v>0</v>
      </c>
      <c r="EE95" s="5">
        <f t="shared" si="99"/>
        <v>0</v>
      </c>
      <c r="EF95" s="54">
        <f t="shared" si="99"/>
        <v>0</v>
      </c>
      <c r="EG95" s="54">
        <f t="shared" si="99"/>
        <v>0</v>
      </c>
      <c r="EH95" s="54">
        <f t="shared" si="99"/>
        <v>0</v>
      </c>
      <c r="EI95" s="54">
        <f t="shared" si="99"/>
        <v>0</v>
      </c>
      <c r="EJ95" s="54">
        <f t="shared" si="99"/>
        <v>0</v>
      </c>
      <c r="EK95" s="54">
        <f t="shared" si="99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2"/>
        <v>0</v>
      </c>
      <c r="FB95" s="54">
        <f t="shared" si="92"/>
        <v>0</v>
      </c>
      <c r="FC95" s="54">
        <f t="shared" si="92"/>
        <v>0</v>
      </c>
      <c r="FD95" s="54">
        <f t="shared" si="100"/>
        <v>0</v>
      </c>
      <c r="FE95" s="54">
        <f t="shared" si="100"/>
        <v>0</v>
      </c>
      <c r="FF95" s="54">
        <f t="shared" si="100"/>
        <v>0</v>
      </c>
      <c r="FG95" s="54">
        <f t="shared" si="100"/>
        <v>0</v>
      </c>
      <c r="FH95" s="54">
        <f t="shared" si="100"/>
        <v>0</v>
      </c>
      <c r="FI95" s="54">
        <f t="shared" si="100"/>
        <v>0</v>
      </c>
      <c r="FJ95" s="54">
        <f t="shared" si="100"/>
        <v>0</v>
      </c>
      <c r="FK95" s="54">
        <f t="shared" si="100"/>
        <v>0</v>
      </c>
      <c r="FL95" s="54">
        <f t="shared" si="100"/>
        <v>0</v>
      </c>
      <c r="FM95" s="54">
        <f t="shared" si="100"/>
        <v>0</v>
      </c>
      <c r="FN95" s="54">
        <f t="shared" si="100"/>
        <v>0</v>
      </c>
      <c r="FO95" s="54">
        <f t="shared" si="103"/>
        <v>0</v>
      </c>
      <c r="FP95" s="54">
        <f t="shared" si="103"/>
        <v>0</v>
      </c>
      <c r="FQ95" s="54">
        <f t="shared" si="103"/>
        <v>0</v>
      </c>
      <c r="FR95" s="54">
        <f t="shared" si="103"/>
        <v>0</v>
      </c>
      <c r="FS95" s="54">
        <f t="shared" si="103"/>
        <v>0</v>
      </c>
      <c r="FT95" s="4" t="str">
        <f t="shared" si="98"/>
        <v/>
      </c>
      <c r="FU95" s="4" t="str">
        <f t="shared" si="98"/>
        <v/>
      </c>
      <c r="FV95" s="4" t="str">
        <f t="shared" si="98"/>
        <v/>
      </c>
      <c r="FW95" s="4">
        <f t="shared" si="98"/>
        <v>0</v>
      </c>
      <c r="FX95" s="4" t="str">
        <f t="shared" si="98"/>
        <v/>
      </c>
      <c r="FY95" s="4" t="str">
        <f t="shared" si="98"/>
        <v/>
      </c>
      <c r="FZ95" s="4" t="str">
        <f t="shared" si="98"/>
        <v/>
      </c>
      <c r="GA95" s="4">
        <f t="shared" si="98"/>
        <v>0</v>
      </c>
      <c r="GB95" s="4" t="str">
        <f t="shared" si="98"/>
        <v/>
      </c>
      <c r="GC95" s="4" t="str">
        <f t="shared" si="98"/>
        <v/>
      </c>
      <c r="GD95" s="4" t="str">
        <f t="shared" si="98"/>
        <v/>
      </c>
      <c r="GE95" s="4" t="str">
        <f t="shared" si="98"/>
        <v/>
      </c>
      <c r="GF95" s="4" t="str">
        <f t="shared" si="98"/>
        <v/>
      </c>
      <c r="GG95" s="4" t="str">
        <f t="shared" si="98"/>
        <v/>
      </c>
      <c r="GH95" s="4" t="str">
        <f t="shared" si="96"/>
        <v/>
      </c>
      <c r="GI95" s="4" t="str">
        <f t="shared" si="96"/>
        <v/>
      </c>
      <c r="GJ95" s="4" t="str">
        <f t="shared" si="96"/>
        <v/>
      </c>
      <c r="GK95" s="4" t="str">
        <f t="shared" si="96"/>
        <v/>
      </c>
      <c r="GL95" s="4" t="str">
        <f t="shared" si="96"/>
        <v/>
      </c>
      <c r="GM95" s="4" t="str">
        <f t="shared" si="96"/>
        <v/>
      </c>
      <c r="GN95" s="4" t="str">
        <f t="shared" si="87"/>
        <v/>
      </c>
      <c r="GO95" s="4" t="str">
        <f t="shared" si="87"/>
        <v/>
      </c>
      <c r="GP95" s="4" t="str">
        <f t="shared" si="87"/>
        <v/>
      </c>
      <c r="GQ95" s="4" t="str">
        <f t="shared" si="87"/>
        <v/>
      </c>
      <c r="GR95" s="4" t="str">
        <f t="shared" si="87"/>
        <v/>
      </c>
      <c r="GS95" s="4" t="str">
        <f t="shared" si="87"/>
        <v/>
      </c>
      <c r="GT95" s="4" t="str">
        <f t="shared" si="87"/>
        <v/>
      </c>
      <c r="GU95" s="4" t="str">
        <f t="shared" si="87"/>
        <v/>
      </c>
      <c r="GV95" s="4" t="str">
        <f t="shared" si="87"/>
        <v/>
      </c>
      <c r="GW95" s="4" t="str">
        <f t="shared" si="87"/>
        <v/>
      </c>
      <c r="GX95" s="4" t="str">
        <f t="shared" si="94"/>
        <v/>
      </c>
      <c r="GY95" s="4" t="str">
        <f t="shared" si="94"/>
        <v/>
      </c>
      <c r="GZ95" s="4" t="str">
        <f t="shared" si="94"/>
        <v/>
      </c>
      <c r="HA95" s="4" t="str">
        <f t="shared" si="94"/>
        <v/>
      </c>
      <c r="HB95" s="4" t="str">
        <f t="shared" si="94"/>
        <v/>
      </c>
      <c r="HC95" s="4" t="str">
        <f t="shared" si="94"/>
        <v/>
      </c>
      <c r="HD95" s="4" t="str">
        <f t="shared" si="94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30100057</v>
      </c>
      <c r="B96" s="99"/>
      <c r="C96" s="29" t="s">
        <v>191</v>
      </c>
      <c r="D96" s="5"/>
      <c r="E96" s="22">
        <v>5.05</v>
      </c>
      <c r="F96" s="23">
        <f t="shared" si="65"/>
        <v>0</v>
      </c>
      <c r="G96" s="23"/>
      <c r="H96" s="23">
        <f t="shared" si="88"/>
        <v>0</v>
      </c>
      <c r="I96" s="23">
        <f t="shared" si="89"/>
        <v>0</v>
      </c>
      <c r="J96" s="23">
        <f t="shared" si="68"/>
        <v>0</v>
      </c>
      <c r="K96" s="23" t="str">
        <f t="shared" si="69"/>
        <v>0</v>
      </c>
      <c r="L96" s="23" t="str">
        <f t="shared" si="70"/>
        <v>0</v>
      </c>
      <c r="M96" s="3">
        <v>0.5</v>
      </c>
      <c r="N96" s="23">
        <f t="shared" si="71"/>
        <v>0</v>
      </c>
      <c r="O96" s="23">
        <f t="shared" si="72"/>
        <v>0.5</v>
      </c>
      <c r="P96" s="23" t="str">
        <f t="shared" si="73"/>
        <v/>
      </c>
      <c r="Q96" s="2">
        <v>0.4</v>
      </c>
      <c r="R96" s="6">
        <f t="shared" si="74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7"/>
        <v/>
      </c>
      <c r="BQ96" s="4" t="str">
        <f t="shared" si="97"/>
        <v/>
      </c>
      <c r="BR96" s="4" t="str">
        <f t="shared" si="97"/>
        <v/>
      </c>
      <c r="BS96" s="4">
        <f t="shared" si="97"/>
        <v>0</v>
      </c>
      <c r="BT96" s="4" t="str">
        <f t="shared" si="97"/>
        <v/>
      </c>
      <c r="BU96" s="4">
        <f t="shared" si="97"/>
        <v>0</v>
      </c>
      <c r="BV96" s="4" t="str">
        <f t="shared" si="97"/>
        <v/>
      </c>
      <c r="BW96" s="4">
        <f t="shared" si="97"/>
        <v>0</v>
      </c>
      <c r="BX96" s="4" t="str">
        <f t="shared" si="97"/>
        <v/>
      </c>
      <c r="BY96" s="4" t="str">
        <f t="shared" si="97"/>
        <v/>
      </c>
      <c r="BZ96" s="4" t="str">
        <f t="shared" si="97"/>
        <v/>
      </c>
      <c r="CA96" s="4" t="str">
        <f t="shared" si="97"/>
        <v/>
      </c>
      <c r="CB96" s="4" t="str">
        <f t="shared" si="97"/>
        <v/>
      </c>
      <c r="CC96" s="4" t="str">
        <f t="shared" si="97"/>
        <v/>
      </c>
      <c r="CD96" s="4" t="str">
        <f t="shared" si="95"/>
        <v/>
      </c>
      <c r="CE96" s="4" t="str">
        <f t="shared" si="95"/>
        <v/>
      </c>
      <c r="CF96" s="4" t="str">
        <f t="shared" si="95"/>
        <v/>
      </c>
      <c r="CG96" s="4" t="str">
        <f t="shared" si="95"/>
        <v/>
      </c>
      <c r="CH96" s="4" t="str">
        <f t="shared" si="95"/>
        <v/>
      </c>
      <c r="CI96" s="4" t="str">
        <f t="shared" si="95"/>
        <v/>
      </c>
      <c r="CJ96" s="4" t="str">
        <f t="shared" si="75"/>
        <v/>
      </c>
      <c r="CK96" s="4" t="str">
        <f t="shared" si="75"/>
        <v/>
      </c>
      <c r="CL96" s="4" t="str">
        <f t="shared" si="75"/>
        <v/>
      </c>
      <c r="CM96" s="4" t="str">
        <f t="shared" si="75"/>
        <v/>
      </c>
      <c r="CN96" s="4" t="str">
        <f t="shared" si="75"/>
        <v/>
      </c>
      <c r="CO96" s="4" t="str">
        <f t="shared" si="75"/>
        <v/>
      </c>
      <c r="CP96" s="4" t="str">
        <f t="shared" si="75"/>
        <v/>
      </c>
      <c r="CQ96" s="4" t="str">
        <f t="shared" si="75"/>
        <v/>
      </c>
      <c r="CR96" s="4" t="str">
        <f t="shared" si="75"/>
        <v/>
      </c>
      <c r="CS96" s="4" t="str">
        <f t="shared" si="75"/>
        <v/>
      </c>
      <c r="CT96" s="4" t="str">
        <f t="shared" si="93"/>
        <v/>
      </c>
      <c r="CU96" s="4" t="str">
        <f t="shared" si="93"/>
        <v/>
      </c>
      <c r="CV96" s="4" t="str">
        <f t="shared" si="93"/>
        <v/>
      </c>
      <c r="CW96" s="4" t="str">
        <f t="shared" si="93"/>
        <v/>
      </c>
      <c r="CX96" s="4" t="str">
        <f t="shared" si="93"/>
        <v/>
      </c>
      <c r="CY96" s="4" t="str">
        <f t="shared" si="93"/>
        <v/>
      </c>
      <c r="CZ96" s="4" t="str">
        <f t="shared" si="93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30100057</v>
      </c>
      <c r="DF96" s="99"/>
      <c r="DG96" s="29" t="s">
        <v>191</v>
      </c>
      <c r="DH96" s="5">
        <f t="shared" si="90"/>
        <v>0</v>
      </c>
      <c r="DI96" s="24">
        <v>5.05</v>
      </c>
      <c r="DJ96" s="23">
        <f t="shared" si="76"/>
        <v>0</v>
      </c>
      <c r="DK96" s="23">
        <f t="shared" si="91"/>
        <v>0</v>
      </c>
      <c r="DL96" s="23">
        <f t="shared" si="77"/>
        <v>0</v>
      </c>
      <c r="DM96" s="23">
        <f t="shared" si="78"/>
        <v>0</v>
      </c>
      <c r="DN96" s="23">
        <f t="shared" si="79"/>
        <v>0</v>
      </c>
      <c r="DO96" s="23" t="str">
        <f t="shared" si="80"/>
        <v/>
      </c>
      <c r="DP96" s="23" t="str">
        <f t="shared" si="81"/>
        <v/>
      </c>
      <c r="DQ96" s="3">
        <v>0.5</v>
      </c>
      <c r="DR96" s="23">
        <f t="shared" si="82"/>
        <v>0</v>
      </c>
      <c r="DS96" s="23" t="str">
        <f t="shared" si="83"/>
        <v/>
      </c>
      <c r="DT96" s="23" t="str">
        <f t="shared" si="84"/>
        <v/>
      </c>
      <c r="DU96" s="2">
        <v>0.4</v>
      </c>
      <c r="DV96" s="6">
        <f t="shared" si="85"/>
        <v>0</v>
      </c>
      <c r="DW96" s="5">
        <f t="shared" si="99"/>
        <v>0</v>
      </c>
      <c r="DX96" s="5">
        <f t="shared" si="99"/>
        <v>0</v>
      </c>
      <c r="DY96" s="5">
        <f t="shared" si="99"/>
        <v>0</v>
      </c>
      <c r="DZ96" s="5">
        <f t="shared" si="99"/>
        <v>0</v>
      </c>
      <c r="EA96" s="5">
        <f t="shared" si="99"/>
        <v>0</v>
      </c>
      <c r="EB96" s="5">
        <f t="shared" si="99"/>
        <v>0</v>
      </c>
      <c r="EC96" s="5">
        <f t="shared" si="99"/>
        <v>0</v>
      </c>
      <c r="ED96" s="5">
        <f t="shared" si="99"/>
        <v>0</v>
      </c>
      <c r="EE96" s="5">
        <f t="shared" si="99"/>
        <v>0</v>
      </c>
      <c r="EF96" s="54">
        <f t="shared" si="99"/>
        <v>0</v>
      </c>
      <c r="EG96" s="54">
        <f t="shared" si="99"/>
        <v>0</v>
      </c>
      <c r="EH96" s="54">
        <f t="shared" si="99"/>
        <v>0</v>
      </c>
      <c r="EI96" s="54">
        <f t="shared" si="99"/>
        <v>0</v>
      </c>
      <c r="EJ96" s="54">
        <f t="shared" si="99"/>
        <v>0</v>
      </c>
      <c r="EK96" s="54">
        <f t="shared" si="99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2"/>
        <v>0</v>
      </c>
      <c r="FB96" s="54">
        <f t="shared" si="92"/>
        <v>0</v>
      </c>
      <c r="FC96" s="54">
        <f t="shared" si="92"/>
        <v>0</v>
      </c>
      <c r="FD96" s="54">
        <f t="shared" si="92"/>
        <v>0</v>
      </c>
      <c r="FE96" s="54">
        <f t="shared" si="92"/>
        <v>0</v>
      </c>
      <c r="FF96" s="54">
        <f t="shared" si="92"/>
        <v>0</v>
      </c>
      <c r="FG96" s="54">
        <f t="shared" si="92"/>
        <v>0</v>
      </c>
      <c r="FH96" s="54">
        <f t="shared" si="100"/>
        <v>0</v>
      </c>
      <c r="FI96" s="54">
        <f t="shared" si="100"/>
        <v>0</v>
      </c>
      <c r="FJ96" s="54">
        <f t="shared" si="100"/>
        <v>0</v>
      </c>
      <c r="FK96" s="54">
        <f t="shared" si="100"/>
        <v>0</v>
      </c>
      <c r="FL96" s="54">
        <f t="shared" si="100"/>
        <v>0</v>
      </c>
      <c r="FM96" s="54">
        <f t="shared" si="100"/>
        <v>0</v>
      </c>
      <c r="FN96" s="54">
        <f t="shared" si="100"/>
        <v>0</v>
      </c>
      <c r="FO96" s="54">
        <f t="shared" si="103"/>
        <v>0</v>
      </c>
      <c r="FP96" s="54">
        <f t="shared" si="103"/>
        <v>0</v>
      </c>
      <c r="FQ96" s="54">
        <f t="shared" si="103"/>
        <v>0</v>
      </c>
      <c r="FR96" s="54">
        <f t="shared" si="103"/>
        <v>0</v>
      </c>
      <c r="FS96" s="54">
        <f t="shared" si="103"/>
        <v>0</v>
      </c>
      <c r="FT96" s="4" t="str">
        <f t="shared" si="98"/>
        <v/>
      </c>
      <c r="FU96" s="4" t="str">
        <f t="shared" si="98"/>
        <v/>
      </c>
      <c r="FV96" s="4" t="str">
        <f t="shared" si="98"/>
        <v/>
      </c>
      <c r="FW96" s="4">
        <f t="shared" si="98"/>
        <v>0</v>
      </c>
      <c r="FX96" s="4" t="str">
        <f t="shared" si="98"/>
        <v/>
      </c>
      <c r="FY96" s="4" t="str">
        <f t="shared" si="98"/>
        <v/>
      </c>
      <c r="FZ96" s="4" t="str">
        <f t="shared" si="98"/>
        <v/>
      </c>
      <c r="GA96" s="4">
        <f t="shared" si="98"/>
        <v>0</v>
      </c>
      <c r="GB96" s="4" t="str">
        <f t="shared" si="98"/>
        <v/>
      </c>
      <c r="GC96" s="4" t="str">
        <f t="shared" si="98"/>
        <v/>
      </c>
      <c r="GD96" s="4" t="str">
        <f t="shared" si="98"/>
        <v/>
      </c>
      <c r="GE96" s="4" t="str">
        <f t="shared" si="98"/>
        <v/>
      </c>
      <c r="GF96" s="4" t="str">
        <f t="shared" si="98"/>
        <v/>
      </c>
      <c r="GG96" s="4" t="str">
        <f t="shared" si="98"/>
        <v/>
      </c>
      <c r="GH96" s="4" t="str">
        <f t="shared" si="96"/>
        <v/>
      </c>
      <c r="GI96" s="4" t="str">
        <f t="shared" si="96"/>
        <v/>
      </c>
      <c r="GJ96" s="4" t="str">
        <f t="shared" si="96"/>
        <v/>
      </c>
      <c r="GK96" s="4" t="str">
        <f t="shared" si="96"/>
        <v/>
      </c>
      <c r="GL96" s="4" t="str">
        <f t="shared" si="96"/>
        <v/>
      </c>
      <c r="GM96" s="4" t="str">
        <f t="shared" si="96"/>
        <v/>
      </c>
      <c r="GN96" s="4" t="str">
        <f t="shared" si="87"/>
        <v/>
      </c>
      <c r="GO96" s="4" t="str">
        <f t="shared" si="87"/>
        <v/>
      </c>
      <c r="GP96" s="4" t="str">
        <f t="shared" si="87"/>
        <v/>
      </c>
      <c r="GQ96" s="4" t="str">
        <f t="shared" si="87"/>
        <v/>
      </c>
      <c r="GR96" s="4" t="str">
        <f t="shared" si="87"/>
        <v/>
      </c>
      <c r="GS96" s="4" t="str">
        <f t="shared" si="87"/>
        <v/>
      </c>
      <c r="GT96" s="4" t="str">
        <f t="shared" si="87"/>
        <v/>
      </c>
      <c r="GU96" s="4" t="str">
        <f t="shared" si="87"/>
        <v/>
      </c>
      <c r="GV96" s="4" t="str">
        <f t="shared" si="87"/>
        <v/>
      </c>
      <c r="GW96" s="4" t="str">
        <f t="shared" si="87"/>
        <v/>
      </c>
      <c r="GX96" s="4" t="str">
        <f t="shared" si="94"/>
        <v/>
      </c>
      <c r="GY96" s="4" t="str">
        <f t="shared" si="94"/>
        <v/>
      </c>
      <c r="GZ96" s="4" t="str">
        <f t="shared" si="94"/>
        <v/>
      </c>
      <c r="HA96" s="4" t="str">
        <f t="shared" si="94"/>
        <v/>
      </c>
      <c r="HB96" s="4" t="str">
        <f t="shared" si="94"/>
        <v/>
      </c>
      <c r="HC96" s="4" t="str">
        <f t="shared" si="94"/>
        <v/>
      </c>
      <c r="HD96" s="4" t="str">
        <f t="shared" si="94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30100058</v>
      </c>
      <c r="B97" s="100"/>
      <c r="C97" s="29" t="s">
        <v>134</v>
      </c>
      <c r="D97" s="5"/>
      <c r="E97" s="22">
        <v>5.05</v>
      </c>
      <c r="F97" s="23">
        <f t="shared" si="65"/>
        <v>0</v>
      </c>
      <c r="G97" s="23"/>
      <c r="H97" s="23">
        <f t="shared" si="88"/>
        <v>0</v>
      </c>
      <c r="I97" s="23">
        <f t="shared" si="89"/>
        <v>0</v>
      </c>
      <c r="J97" s="23">
        <f t="shared" si="68"/>
        <v>0</v>
      </c>
      <c r="K97" s="23" t="str">
        <f t="shared" si="69"/>
        <v>0</v>
      </c>
      <c r="L97" s="23" t="str">
        <f t="shared" si="70"/>
        <v>0</v>
      </c>
      <c r="M97" s="3">
        <v>0.5</v>
      </c>
      <c r="N97" s="23">
        <f t="shared" si="71"/>
        <v>0</v>
      </c>
      <c r="O97" s="23">
        <f t="shared" si="72"/>
        <v>0.5</v>
      </c>
      <c r="P97" s="23" t="str">
        <f t="shared" si="73"/>
        <v/>
      </c>
      <c r="Q97" s="2">
        <v>0.4</v>
      </c>
      <c r="R97" s="6">
        <f t="shared" si="74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7"/>
        <v/>
      </c>
      <c r="BQ97" s="4" t="str">
        <f t="shared" si="97"/>
        <v/>
      </c>
      <c r="BR97" s="4" t="str">
        <f t="shared" si="97"/>
        <v/>
      </c>
      <c r="BS97" s="4">
        <f t="shared" si="97"/>
        <v>0</v>
      </c>
      <c r="BT97" s="4" t="str">
        <f t="shared" si="97"/>
        <v/>
      </c>
      <c r="BU97" s="4">
        <f t="shared" si="97"/>
        <v>0</v>
      </c>
      <c r="BV97" s="4" t="str">
        <f t="shared" si="97"/>
        <v/>
      </c>
      <c r="BW97" s="4">
        <f t="shared" si="97"/>
        <v>0</v>
      </c>
      <c r="BX97" s="4" t="str">
        <f t="shared" si="97"/>
        <v/>
      </c>
      <c r="BY97" s="4" t="str">
        <f t="shared" si="97"/>
        <v/>
      </c>
      <c r="BZ97" s="4" t="str">
        <f t="shared" si="97"/>
        <v/>
      </c>
      <c r="CA97" s="4" t="str">
        <f t="shared" si="97"/>
        <v/>
      </c>
      <c r="CB97" s="4" t="str">
        <f t="shared" si="97"/>
        <v/>
      </c>
      <c r="CC97" s="4" t="str">
        <f t="shared" si="97"/>
        <v/>
      </c>
      <c r="CD97" s="4" t="str">
        <f t="shared" si="95"/>
        <v/>
      </c>
      <c r="CE97" s="4" t="str">
        <f t="shared" si="95"/>
        <v/>
      </c>
      <c r="CF97" s="4" t="str">
        <f t="shared" si="95"/>
        <v/>
      </c>
      <c r="CG97" s="4" t="str">
        <f t="shared" si="95"/>
        <v/>
      </c>
      <c r="CH97" s="4" t="str">
        <f t="shared" si="95"/>
        <v/>
      </c>
      <c r="CI97" s="4" t="str">
        <f t="shared" si="95"/>
        <v/>
      </c>
      <c r="CJ97" s="4" t="str">
        <f t="shared" si="75"/>
        <v/>
      </c>
      <c r="CK97" s="4" t="str">
        <f t="shared" si="75"/>
        <v/>
      </c>
      <c r="CL97" s="4" t="str">
        <f t="shared" si="75"/>
        <v/>
      </c>
      <c r="CM97" s="4" t="str">
        <f t="shared" si="75"/>
        <v/>
      </c>
      <c r="CN97" s="4" t="str">
        <f t="shared" si="75"/>
        <v/>
      </c>
      <c r="CO97" s="4" t="str">
        <f t="shared" si="75"/>
        <v/>
      </c>
      <c r="CP97" s="4" t="str">
        <f t="shared" si="75"/>
        <v/>
      </c>
      <c r="CQ97" s="4" t="str">
        <f t="shared" si="75"/>
        <v/>
      </c>
      <c r="CR97" s="4" t="str">
        <f t="shared" si="75"/>
        <v/>
      </c>
      <c r="CS97" s="4" t="str">
        <f t="shared" si="75"/>
        <v/>
      </c>
      <c r="CT97" s="4" t="str">
        <f t="shared" si="93"/>
        <v/>
      </c>
      <c r="CU97" s="4" t="str">
        <f t="shared" si="93"/>
        <v/>
      </c>
      <c r="CV97" s="4" t="str">
        <f t="shared" si="93"/>
        <v/>
      </c>
      <c r="CW97" s="4" t="str">
        <f t="shared" si="93"/>
        <v/>
      </c>
      <c r="CX97" s="4" t="str">
        <f t="shared" si="93"/>
        <v/>
      </c>
      <c r="CY97" s="4" t="str">
        <f t="shared" si="93"/>
        <v/>
      </c>
      <c r="CZ97" s="4" t="str">
        <f t="shared" si="93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30100058</v>
      </c>
      <c r="DF97" s="100"/>
      <c r="DG97" s="29" t="s">
        <v>134</v>
      </c>
      <c r="DH97" s="5">
        <f t="shared" si="90"/>
        <v>0</v>
      </c>
      <c r="DI97" s="24">
        <v>5.05</v>
      </c>
      <c r="DJ97" s="23">
        <f t="shared" si="76"/>
        <v>0</v>
      </c>
      <c r="DK97" s="23">
        <f t="shared" si="91"/>
        <v>0</v>
      </c>
      <c r="DL97" s="23">
        <f t="shared" si="77"/>
        <v>0</v>
      </c>
      <c r="DM97" s="23">
        <f t="shared" si="78"/>
        <v>0</v>
      </c>
      <c r="DN97" s="23">
        <f t="shared" si="79"/>
        <v>0</v>
      </c>
      <c r="DO97" s="23" t="str">
        <f t="shared" si="80"/>
        <v/>
      </c>
      <c r="DP97" s="23" t="str">
        <f t="shared" si="81"/>
        <v/>
      </c>
      <c r="DQ97" s="3">
        <v>0.5</v>
      </c>
      <c r="DR97" s="23">
        <f t="shared" si="82"/>
        <v>0</v>
      </c>
      <c r="DS97" s="23" t="str">
        <f t="shared" si="83"/>
        <v/>
      </c>
      <c r="DT97" s="23" t="str">
        <f t="shared" si="84"/>
        <v/>
      </c>
      <c r="DU97" s="2">
        <v>0.4</v>
      </c>
      <c r="DV97" s="6">
        <f t="shared" si="85"/>
        <v>0</v>
      </c>
      <c r="DW97" s="5">
        <f t="shared" si="99"/>
        <v>0</v>
      </c>
      <c r="DX97" s="5">
        <f t="shared" si="99"/>
        <v>0</v>
      </c>
      <c r="DY97" s="5">
        <f t="shared" si="99"/>
        <v>0</v>
      </c>
      <c r="DZ97" s="5">
        <f t="shared" si="99"/>
        <v>0</v>
      </c>
      <c r="EA97" s="5">
        <f t="shared" si="99"/>
        <v>0</v>
      </c>
      <c r="EB97" s="5">
        <f t="shared" si="99"/>
        <v>0</v>
      </c>
      <c r="EC97" s="5">
        <f t="shared" si="99"/>
        <v>0</v>
      </c>
      <c r="ED97" s="5">
        <f t="shared" si="99"/>
        <v>0</v>
      </c>
      <c r="EE97" s="5">
        <f t="shared" si="99"/>
        <v>0</v>
      </c>
      <c r="EF97" s="54">
        <f t="shared" si="99"/>
        <v>0</v>
      </c>
      <c r="EG97" s="54">
        <f t="shared" si="99"/>
        <v>0</v>
      </c>
      <c r="EH97" s="54">
        <f t="shared" si="99"/>
        <v>0</v>
      </c>
      <c r="EI97" s="54">
        <f t="shared" si="99"/>
        <v>0</v>
      </c>
      <c r="EJ97" s="54">
        <f t="shared" si="99"/>
        <v>0</v>
      </c>
      <c r="EK97" s="54">
        <f t="shared" si="99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92"/>
        <v>0</v>
      </c>
      <c r="FB97" s="54">
        <f t="shared" si="92"/>
        <v>0</v>
      </c>
      <c r="FC97" s="54">
        <f t="shared" si="92"/>
        <v>0</v>
      </c>
      <c r="FD97" s="54">
        <f t="shared" si="92"/>
        <v>0</v>
      </c>
      <c r="FE97" s="54">
        <f t="shared" si="92"/>
        <v>0</v>
      </c>
      <c r="FF97" s="54">
        <f t="shared" si="92"/>
        <v>0</v>
      </c>
      <c r="FG97" s="54">
        <f t="shared" si="92"/>
        <v>0</v>
      </c>
      <c r="FH97" s="54">
        <f t="shared" si="100"/>
        <v>0</v>
      </c>
      <c r="FI97" s="54">
        <f t="shared" si="100"/>
        <v>0</v>
      </c>
      <c r="FJ97" s="54">
        <f t="shared" si="100"/>
        <v>0</v>
      </c>
      <c r="FK97" s="54">
        <f t="shared" si="100"/>
        <v>0</v>
      </c>
      <c r="FL97" s="54">
        <f t="shared" si="100"/>
        <v>0</v>
      </c>
      <c r="FM97" s="54">
        <f t="shared" si="100"/>
        <v>0</v>
      </c>
      <c r="FN97" s="54">
        <f t="shared" si="100"/>
        <v>0</v>
      </c>
      <c r="FO97" s="54">
        <f t="shared" si="103"/>
        <v>0</v>
      </c>
      <c r="FP97" s="54">
        <f t="shared" si="103"/>
        <v>0</v>
      </c>
      <c r="FQ97" s="54">
        <f t="shared" si="103"/>
        <v>0</v>
      </c>
      <c r="FR97" s="54">
        <f t="shared" si="103"/>
        <v>0</v>
      </c>
      <c r="FS97" s="54">
        <f t="shared" si="103"/>
        <v>0</v>
      </c>
      <c r="FT97" s="4" t="str">
        <f t="shared" si="98"/>
        <v/>
      </c>
      <c r="FU97" s="4" t="str">
        <f t="shared" si="98"/>
        <v/>
      </c>
      <c r="FV97" s="4" t="str">
        <f t="shared" si="98"/>
        <v/>
      </c>
      <c r="FW97" s="4">
        <f t="shared" si="98"/>
        <v>0</v>
      </c>
      <c r="FX97" s="4" t="str">
        <f t="shared" si="98"/>
        <v/>
      </c>
      <c r="FY97" s="4" t="str">
        <f t="shared" si="98"/>
        <v/>
      </c>
      <c r="FZ97" s="4" t="str">
        <f t="shared" si="98"/>
        <v/>
      </c>
      <c r="GA97" s="4">
        <f t="shared" si="98"/>
        <v>0</v>
      </c>
      <c r="GB97" s="4" t="str">
        <f t="shared" si="98"/>
        <v/>
      </c>
      <c r="GC97" s="4" t="str">
        <f t="shared" si="98"/>
        <v/>
      </c>
      <c r="GD97" s="4" t="str">
        <f t="shared" si="98"/>
        <v/>
      </c>
      <c r="GE97" s="4" t="str">
        <f t="shared" si="98"/>
        <v/>
      </c>
      <c r="GF97" s="4" t="str">
        <f t="shared" si="98"/>
        <v/>
      </c>
      <c r="GG97" s="4" t="str">
        <f t="shared" si="98"/>
        <v/>
      </c>
      <c r="GH97" s="4" t="str">
        <f t="shared" si="96"/>
        <v/>
      </c>
      <c r="GI97" s="4" t="str">
        <f t="shared" si="96"/>
        <v/>
      </c>
      <c r="GJ97" s="4" t="str">
        <f t="shared" si="96"/>
        <v/>
      </c>
      <c r="GK97" s="4" t="str">
        <f t="shared" si="96"/>
        <v/>
      </c>
      <c r="GL97" s="4" t="str">
        <f t="shared" si="96"/>
        <v/>
      </c>
      <c r="GM97" s="4" t="str">
        <f t="shared" si="96"/>
        <v/>
      </c>
      <c r="GN97" s="4" t="str">
        <f t="shared" si="87"/>
        <v/>
      </c>
      <c r="GO97" s="4" t="str">
        <f t="shared" si="87"/>
        <v/>
      </c>
      <c r="GP97" s="4" t="str">
        <f t="shared" si="87"/>
        <v/>
      </c>
      <c r="GQ97" s="4" t="str">
        <f t="shared" si="87"/>
        <v/>
      </c>
      <c r="GR97" s="4" t="str">
        <f t="shared" si="87"/>
        <v/>
      </c>
      <c r="GS97" s="4" t="str">
        <f t="shared" si="87"/>
        <v/>
      </c>
      <c r="GT97" s="4" t="str">
        <f t="shared" si="87"/>
        <v/>
      </c>
      <c r="GU97" s="4" t="str">
        <f t="shared" si="87"/>
        <v/>
      </c>
      <c r="GV97" s="4" t="str">
        <f t="shared" si="87"/>
        <v/>
      </c>
      <c r="GW97" s="4" t="str">
        <f t="shared" si="87"/>
        <v/>
      </c>
      <c r="GX97" s="4" t="str">
        <f t="shared" si="94"/>
        <v/>
      </c>
      <c r="GY97" s="4" t="str">
        <f t="shared" si="94"/>
        <v/>
      </c>
      <c r="GZ97" s="4" t="str">
        <f t="shared" si="94"/>
        <v/>
      </c>
      <c r="HA97" s="4" t="str">
        <f t="shared" si="94"/>
        <v/>
      </c>
      <c r="HB97" s="4" t="str">
        <f t="shared" si="94"/>
        <v/>
      </c>
      <c r="HC97" s="4" t="str">
        <f t="shared" si="94"/>
        <v/>
      </c>
      <c r="HD97" s="4" t="str">
        <f t="shared" si="94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2">
        <v>30500001</v>
      </c>
      <c r="B98" s="98" t="s">
        <v>192</v>
      </c>
      <c r="C98" s="29" t="s">
        <v>193</v>
      </c>
      <c r="D98" s="5"/>
      <c r="E98" s="22">
        <v>5.07</v>
      </c>
      <c r="F98" s="23">
        <f t="shared" si="65"/>
        <v>0</v>
      </c>
      <c r="G98" s="43"/>
      <c r="H98" s="23">
        <f t="shared" si="88"/>
        <v>0</v>
      </c>
      <c r="I98" s="23">
        <f t="shared" si="89"/>
        <v>0</v>
      </c>
      <c r="J98" s="23">
        <f t="shared" si="68"/>
        <v>0</v>
      </c>
      <c r="K98" s="23" t="str">
        <f t="shared" si="69"/>
        <v>0</v>
      </c>
      <c r="L98" s="23" t="str">
        <f t="shared" si="70"/>
        <v>0</v>
      </c>
      <c r="M98" s="3">
        <v>0.15</v>
      </c>
      <c r="N98" s="23">
        <f t="shared" si="71"/>
        <v>0</v>
      </c>
      <c r="O98" s="23">
        <f t="shared" si="72"/>
        <v>0.15</v>
      </c>
      <c r="P98" s="23" t="str">
        <f t="shared" si="73"/>
        <v/>
      </c>
      <c r="Q98" s="2">
        <v>0.5</v>
      </c>
      <c r="R98" s="6">
        <f t="shared" si="74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7"/>
        <v/>
      </c>
      <c r="BQ98" s="4" t="str">
        <f t="shared" si="97"/>
        <v/>
      </c>
      <c r="BR98" s="4" t="str">
        <f t="shared" si="97"/>
        <v/>
      </c>
      <c r="BS98" s="4">
        <f t="shared" si="97"/>
        <v>0</v>
      </c>
      <c r="BT98" s="4" t="str">
        <f t="shared" si="97"/>
        <v/>
      </c>
      <c r="BU98" s="4">
        <f t="shared" si="97"/>
        <v>0</v>
      </c>
      <c r="BV98" s="4" t="str">
        <f t="shared" si="97"/>
        <v/>
      </c>
      <c r="BW98" s="4">
        <f t="shared" si="97"/>
        <v>0</v>
      </c>
      <c r="BX98" s="4" t="str">
        <f t="shared" si="97"/>
        <v/>
      </c>
      <c r="BY98" s="4" t="str">
        <f t="shared" si="97"/>
        <v/>
      </c>
      <c r="BZ98" s="4" t="str">
        <f t="shared" si="97"/>
        <v/>
      </c>
      <c r="CA98" s="4" t="str">
        <f t="shared" si="97"/>
        <v/>
      </c>
      <c r="CB98" s="4" t="str">
        <f t="shared" si="97"/>
        <v/>
      </c>
      <c r="CC98" s="4" t="str">
        <f t="shared" si="97"/>
        <v/>
      </c>
      <c r="CD98" s="4" t="str">
        <f t="shared" si="95"/>
        <v/>
      </c>
      <c r="CE98" s="4" t="str">
        <f t="shared" si="95"/>
        <v/>
      </c>
      <c r="CF98" s="4" t="str">
        <f t="shared" si="95"/>
        <v/>
      </c>
      <c r="CG98" s="4" t="str">
        <f t="shared" si="95"/>
        <v/>
      </c>
      <c r="CH98" s="4" t="str">
        <f t="shared" si="95"/>
        <v/>
      </c>
      <c r="CI98" s="4" t="str">
        <f t="shared" si="95"/>
        <v/>
      </c>
      <c r="CJ98" s="4" t="str">
        <f t="shared" si="75"/>
        <v/>
      </c>
      <c r="CK98" s="4" t="str">
        <f t="shared" si="75"/>
        <v/>
      </c>
      <c r="CL98" s="4" t="str">
        <f t="shared" si="75"/>
        <v/>
      </c>
      <c r="CM98" s="4" t="str">
        <f t="shared" si="75"/>
        <v/>
      </c>
      <c r="CN98" s="4" t="str">
        <f t="shared" si="75"/>
        <v/>
      </c>
      <c r="CO98" s="4" t="str">
        <f t="shared" si="75"/>
        <v/>
      </c>
      <c r="CP98" s="4" t="str">
        <f t="shared" si="75"/>
        <v/>
      </c>
      <c r="CQ98" s="4" t="str">
        <f t="shared" si="75"/>
        <v/>
      </c>
      <c r="CR98" s="4" t="str">
        <f t="shared" si="75"/>
        <v/>
      </c>
      <c r="CS98" s="4" t="str">
        <f t="shared" si="75"/>
        <v/>
      </c>
      <c r="CT98" s="4" t="str">
        <f t="shared" si="93"/>
        <v/>
      </c>
      <c r="CU98" s="4" t="str">
        <f t="shared" si="93"/>
        <v/>
      </c>
      <c r="CV98" s="4" t="str">
        <f t="shared" si="93"/>
        <v/>
      </c>
      <c r="CW98" s="4" t="str">
        <f t="shared" si="93"/>
        <v/>
      </c>
      <c r="CX98" s="4" t="str">
        <f t="shared" si="93"/>
        <v/>
      </c>
      <c r="CY98" s="4" t="str">
        <f t="shared" si="93"/>
        <v/>
      </c>
      <c r="CZ98" s="4" t="str">
        <f t="shared" si="93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4">IF(ISERROR(BO98/AW98*100),"",(BO98/AW98*100))</f>
        <v/>
      </c>
      <c r="DE98" s="63">
        <v>30500001</v>
      </c>
      <c r="DF98" s="98" t="s">
        <v>192</v>
      </c>
      <c r="DG98" s="29" t="s">
        <v>193</v>
      </c>
      <c r="DH98" s="5">
        <f t="shared" si="90"/>
        <v>0</v>
      </c>
      <c r="DI98" s="22">
        <v>5.07</v>
      </c>
      <c r="DJ98" s="23">
        <f t="shared" si="76"/>
        <v>0</v>
      </c>
      <c r="DK98" s="23">
        <f t="shared" si="91"/>
        <v>0</v>
      </c>
      <c r="DL98" s="23">
        <f t="shared" si="77"/>
        <v>0</v>
      </c>
      <c r="DM98" s="23">
        <f t="shared" si="78"/>
        <v>0</v>
      </c>
      <c r="DN98" s="23">
        <f t="shared" si="79"/>
        <v>0</v>
      </c>
      <c r="DO98" s="23" t="str">
        <f t="shared" si="80"/>
        <v/>
      </c>
      <c r="DP98" s="23" t="str">
        <f t="shared" si="81"/>
        <v/>
      </c>
      <c r="DQ98" s="3">
        <v>0.15</v>
      </c>
      <c r="DR98" s="23">
        <f t="shared" si="82"/>
        <v>0</v>
      </c>
      <c r="DS98" s="23" t="str">
        <f t="shared" si="83"/>
        <v/>
      </c>
      <c r="DT98" s="23" t="str">
        <f t="shared" si="84"/>
        <v/>
      </c>
      <c r="DU98" s="2">
        <v>0.5</v>
      </c>
      <c r="DV98" s="6">
        <f t="shared" si="85"/>
        <v>0</v>
      </c>
      <c r="DW98" s="5">
        <f t="shared" si="99"/>
        <v>0</v>
      </c>
      <c r="DX98" s="5">
        <f t="shared" si="99"/>
        <v>0</v>
      </c>
      <c r="DY98" s="5">
        <f t="shared" si="99"/>
        <v>0</v>
      </c>
      <c r="DZ98" s="5">
        <f t="shared" si="99"/>
        <v>0</v>
      </c>
      <c r="EA98" s="5">
        <f t="shared" si="99"/>
        <v>0</v>
      </c>
      <c r="EB98" s="5">
        <f t="shared" si="99"/>
        <v>0</v>
      </c>
      <c r="EC98" s="5">
        <f t="shared" si="99"/>
        <v>0</v>
      </c>
      <c r="ED98" s="5">
        <f t="shared" si="99"/>
        <v>0</v>
      </c>
      <c r="EE98" s="5">
        <f t="shared" si="99"/>
        <v>0</v>
      </c>
      <c r="EF98" s="54">
        <f t="shared" si="99"/>
        <v>0</v>
      </c>
      <c r="EG98" s="54">
        <f t="shared" si="99"/>
        <v>0</v>
      </c>
      <c r="EH98" s="54">
        <f t="shared" si="99"/>
        <v>0</v>
      </c>
      <c r="EI98" s="54">
        <f t="shared" si="99"/>
        <v>0</v>
      </c>
      <c r="EJ98" s="54">
        <f t="shared" si="99"/>
        <v>0</v>
      </c>
      <c r="EK98" s="54">
        <f t="shared" si="99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92"/>
        <v>0</v>
      </c>
      <c r="FB98" s="54">
        <f t="shared" si="92"/>
        <v>0</v>
      </c>
      <c r="FC98" s="54">
        <f t="shared" si="92"/>
        <v>0</v>
      </c>
      <c r="FD98" s="54">
        <f t="shared" si="92"/>
        <v>0</v>
      </c>
      <c r="FE98" s="54">
        <f t="shared" si="92"/>
        <v>0</v>
      </c>
      <c r="FF98" s="54">
        <f t="shared" si="92"/>
        <v>0</v>
      </c>
      <c r="FG98" s="54">
        <f t="shared" si="92"/>
        <v>0</v>
      </c>
      <c r="FH98" s="54">
        <f t="shared" si="100"/>
        <v>0</v>
      </c>
      <c r="FI98" s="54">
        <f t="shared" si="100"/>
        <v>0</v>
      </c>
      <c r="FJ98" s="54">
        <f t="shared" si="100"/>
        <v>0</v>
      </c>
      <c r="FK98" s="54">
        <f t="shared" si="100"/>
        <v>0</v>
      </c>
      <c r="FL98" s="54">
        <f t="shared" si="100"/>
        <v>0</v>
      </c>
      <c r="FM98" s="54">
        <f t="shared" si="100"/>
        <v>0</v>
      </c>
      <c r="FN98" s="54">
        <f t="shared" si="100"/>
        <v>0</v>
      </c>
      <c r="FO98" s="54">
        <f t="shared" si="103"/>
        <v>0</v>
      </c>
      <c r="FP98" s="54">
        <f t="shared" si="103"/>
        <v>0</v>
      </c>
      <c r="FQ98" s="54">
        <f t="shared" si="103"/>
        <v>0</v>
      </c>
      <c r="FR98" s="54">
        <f t="shared" si="103"/>
        <v>0</v>
      </c>
      <c r="FS98" s="54">
        <f t="shared" si="103"/>
        <v>0</v>
      </c>
      <c r="FT98" s="4" t="str">
        <f t="shared" si="98"/>
        <v/>
      </c>
      <c r="FU98" s="4" t="str">
        <f t="shared" si="98"/>
        <v/>
      </c>
      <c r="FV98" s="4" t="str">
        <f t="shared" si="98"/>
        <v/>
      </c>
      <c r="FW98" s="4">
        <f t="shared" si="98"/>
        <v>0</v>
      </c>
      <c r="FX98" s="4" t="str">
        <f t="shared" si="98"/>
        <v/>
      </c>
      <c r="FY98" s="4" t="str">
        <f t="shared" si="98"/>
        <v/>
      </c>
      <c r="FZ98" s="4" t="str">
        <f t="shared" si="98"/>
        <v/>
      </c>
      <c r="GA98" s="4">
        <f t="shared" si="98"/>
        <v>0</v>
      </c>
      <c r="GB98" s="4" t="str">
        <f t="shared" si="98"/>
        <v/>
      </c>
      <c r="GC98" s="4" t="str">
        <f t="shared" si="98"/>
        <v/>
      </c>
      <c r="GD98" s="4" t="str">
        <f t="shared" si="98"/>
        <v/>
      </c>
      <c r="GE98" s="4" t="str">
        <f t="shared" si="98"/>
        <v/>
      </c>
      <c r="GF98" s="4" t="str">
        <f t="shared" si="98"/>
        <v/>
      </c>
      <c r="GG98" s="4" t="str">
        <f t="shared" si="98"/>
        <v/>
      </c>
      <c r="GH98" s="4" t="str">
        <f t="shared" si="96"/>
        <v/>
      </c>
      <c r="GI98" s="4" t="str">
        <f t="shared" si="96"/>
        <v/>
      </c>
      <c r="GJ98" s="4" t="str">
        <f t="shared" si="96"/>
        <v/>
      </c>
      <c r="GK98" s="4" t="str">
        <f t="shared" si="96"/>
        <v/>
      </c>
      <c r="GL98" s="4" t="str">
        <f t="shared" si="96"/>
        <v/>
      </c>
      <c r="GM98" s="4" t="str">
        <f t="shared" si="96"/>
        <v/>
      </c>
      <c r="GN98" s="4" t="str">
        <f t="shared" si="87"/>
        <v/>
      </c>
      <c r="GO98" s="4" t="str">
        <f t="shared" si="87"/>
        <v/>
      </c>
      <c r="GP98" s="4" t="str">
        <f t="shared" si="87"/>
        <v/>
      </c>
      <c r="GQ98" s="4" t="str">
        <f t="shared" si="87"/>
        <v/>
      </c>
      <c r="GR98" s="4" t="str">
        <f t="shared" si="87"/>
        <v/>
      </c>
      <c r="GS98" s="4" t="str">
        <f t="shared" si="87"/>
        <v/>
      </c>
      <c r="GT98" s="4" t="str">
        <f t="shared" si="87"/>
        <v/>
      </c>
      <c r="GU98" s="4" t="str">
        <f t="shared" si="87"/>
        <v/>
      </c>
      <c r="GV98" s="4" t="str">
        <f t="shared" si="87"/>
        <v/>
      </c>
      <c r="GW98" s="4" t="str">
        <f t="shared" si="87"/>
        <v/>
      </c>
      <c r="GX98" s="4" t="str">
        <f t="shared" si="94"/>
        <v/>
      </c>
      <c r="GY98" s="4" t="str">
        <f t="shared" si="94"/>
        <v/>
      </c>
      <c r="GZ98" s="4" t="str">
        <f t="shared" si="94"/>
        <v/>
      </c>
      <c r="HA98" s="4" t="str">
        <f t="shared" si="94"/>
        <v/>
      </c>
      <c r="HB98" s="4" t="str">
        <f t="shared" si="94"/>
        <v/>
      </c>
      <c r="HC98" s="4" t="str">
        <f t="shared" si="94"/>
        <v/>
      </c>
      <c r="HD98" s="4" t="str">
        <f t="shared" si="94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5">IF(ISERROR(FS98/FA98*100),"",(FS98/FA98*100))</f>
        <v/>
      </c>
    </row>
    <row r="99" spans="1:215" s="9" customFormat="1" ht="15" hidden="1" customHeight="1">
      <c r="A99" s="62">
        <v>30500002</v>
      </c>
      <c r="B99" s="99"/>
      <c r="C99" s="29" t="s">
        <v>194</v>
      </c>
      <c r="D99" s="5"/>
      <c r="E99" s="22">
        <v>5.07</v>
      </c>
      <c r="F99" s="23">
        <f t="shared" si="65"/>
        <v>0</v>
      </c>
      <c r="G99" s="43"/>
      <c r="H99" s="23">
        <f t="shared" si="88"/>
        <v>0</v>
      </c>
      <c r="I99" s="23">
        <f t="shared" si="89"/>
        <v>0</v>
      </c>
      <c r="J99" s="23">
        <f t="shared" si="68"/>
        <v>0</v>
      </c>
      <c r="K99" s="23" t="str">
        <f t="shared" si="69"/>
        <v>0</v>
      </c>
      <c r="L99" s="23" t="str">
        <f t="shared" si="70"/>
        <v>0</v>
      </c>
      <c r="M99" s="3">
        <v>0.15</v>
      </c>
      <c r="N99" s="23">
        <f t="shared" si="71"/>
        <v>0</v>
      </c>
      <c r="O99" s="23">
        <f t="shared" si="72"/>
        <v>0.15</v>
      </c>
      <c r="P99" s="23" t="str">
        <f t="shared" si="73"/>
        <v/>
      </c>
      <c r="Q99" s="2">
        <v>0.5</v>
      </c>
      <c r="R99" s="6">
        <f t="shared" si="74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7"/>
        <v/>
      </c>
      <c r="BQ99" s="4" t="str">
        <f t="shared" si="97"/>
        <v/>
      </c>
      <c r="BR99" s="4" t="str">
        <f t="shared" si="97"/>
        <v/>
      </c>
      <c r="BS99" s="4">
        <f t="shared" si="97"/>
        <v>0</v>
      </c>
      <c r="BT99" s="4" t="str">
        <f t="shared" si="97"/>
        <v/>
      </c>
      <c r="BU99" s="4">
        <f t="shared" si="97"/>
        <v>0</v>
      </c>
      <c r="BV99" s="4" t="str">
        <f t="shared" si="97"/>
        <v/>
      </c>
      <c r="BW99" s="4">
        <f t="shared" si="97"/>
        <v>0</v>
      </c>
      <c r="BX99" s="4" t="str">
        <f t="shared" si="97"/>
        <v/>
      </c>
      <c r="BY99" s="4" t="str">
        <f t="shared" si="97"/>
        <v/>
      </c>
      <c r="BZ99" s="4" t="str">
        <f t="shared" si="97"/>
        <v/>
      </c>
      <c r="CA99" s="4" t="str">
        <f t="shared" si="97"/>
        <v/>
      </c>
      <c r="CB99" s="4" t="str">
        <f t="shared" si="97"/>
        <v/>
      </c>
      <c r="CC99" s="4" t="str">
        <f t="shared" si="97"/>
        <v/>
      </c>
      <c r="CD99" s="4" t="str">
        <f t="shared" si="95"/>
        <v/>
      </c>
      <c r="CE99" s="4" t="str">
        <f t="shared" si="95"/>
        <v/>
      </c>
      <c r="CF99" s="4" t="str">
        <f t="shared" si="95"/>
        <v/>
      </c>
      <c r="CG99" s="4" t="str">
        <f t="shared" si="95"/>
        <v/>
      </c>
      <c r="CH99" s="4" t="str">
        <f t="shared" si="95"/>
        <v/>
      </c>
      <c r="CI99" s="4" t="str">
        <f t="shared" si="95"/>
        <v/>
      </c>
      <c r="CJ99" s="4" t="str">
        <f t="shared" si="75"/>
        <v/>
      </c>
      <c r="CK99" s="4" t="str">
        <f t="shared" si="75"/>
        <v/>
      </c>
      <c r="CL99" s="4" t="str">
        <f t="shared" si="75"/>
        <v/>
      </c>
      <c r="CM99" s="4" t="str">
        <f t="shared" si="75"/>
        <v/>
      </c>
      <c r="CN99" s="4" t="str">
        <f t="shared" si="75"/>
        <v/>
      </c>
      <c r="CO99" s="4" t="str">
        <f t="shared" si="75"/>
        <v/>
      </c>
      <c r="CP99" s="4" t="str">
        <f t="shared" si="75"/>
        <v/>
      </c>
      <c r="CQ99" s="4" t="str">
        <f t="shared" si="75"/>
        <v/>
      </c>
      <c r="CR99" s="4" t="str">
        <f t="shared" si="75"/>
        <v/>
      </c>
      <c r="CS99" s="4" t="str">
        <f t="shared" si="75"/>
        <v/>
      </c>
      <c r="CT99" s="4" t="str">
        <f t="shared" si="93"/>
        <v/>
      </c>
      <c r="CU99" s="4" t="str">
        <f t="shared" si="93"/>
        <v/>
      </c>
      <c r="CV99" s="4" t="str">
        <f t="shared" si="93"/>
        <v/>
      </c>
      <c r="CW99" s="4" t="str">
        <f t="shared" si="93"/>
        <v/>
      </c>
      <c r="CX99" s="4" t="str">
        <f t="shared" si="93"/>
        <v/>
      </c>
      <c r="CY99" s="4" t="str">
        <f t="shared" si="93"/>
        <v/>
      </c>
      <c r="CZ99" s="4" t="str">
        <f t="shared" si="93"/>
        <v/>
      </c>
      <c r="DA99" s="4" t="str">
        <f t="shared" si="104"/>
        <v/>
      </c>
      <c r="DB99" s="4" t="str">
        <f t="shared" si="104"/>
        <v/>
      </c>
      <c r="DC99" s="4" t="str">
        <f t="shared" si="104"/>
        <v/>
      </c>
      <c r="DE99" s="63">
        <v>30500002</v>
      </c>
      <c r="DF99" s="99"/>
      <c r="DG99" s="29" t="s">
        <v>194</v>
      </c>
      <c r="DH99" s="5">
        <f t="shared" si="90"/>
        <v>0</v>
      </c>
      <c r="DI99" s="22">
        <v>5.07</v>
      </c>
      <c r="DJ99" s="23">
        <f t="shared" si="76"/>
        <v>0</v>
      </c>
      <c r="DK99" s="23">
        <f t="shared" si="91"/>
        <v>0</v>
      </c>
      <c r="DL99" s="23">
        <f t="shared" si="77"/>
        <v>0</v>
      </c>
      <c r="DM99" s="23">
        <f t="shared" si="78"/>
        <v>0</v>
      </c>
      <c r="DN99" s="23">
        <f t="shared" si="79"/>
        <v>0</v>
      </c>
      <c r="DO99" s="23" t="str">
        <f t="shared" si="80"/>
        <v/>
      </c>
      <c r="DP99" s="23" t="str">
        <f t="shared" si="81"/>
        <v/>
      </c>
      <c r="DQ99" s="3">
        <v>0.15</v>
      </c>
      <c r="DR99" s="23">
        <f t="shared" si="82"/>
        <v>0</v>
      </c>
      <c r="DS99" s="23" t="str">
        <f t="shared" si="83"/>
        <v/>
      </c>
      <c r="DT99" s="23" t="str">
        <f t="shared" si="84"/>
        <v/>
      </c>
      <c r="DU99" s="2">
        <v>0.5</v>
      </c>
      <c r="DV99" s="6">
        <f t="shared" si="85"/>
        <v>0</v>
      </c>
      <c r="DW99" s="5">
        <f t="shared" si="99"/>
        <v>0</v>
      </c>
      <c r="DX99" s="5">
        <f t="shared" si="99"/>
        <v>0</v>
      </c>
      <c r="DY99" s="5">
        <f t="shared" si="99"/>
        <v>0</v>
      </c>
      <c r="DZ99" s="5">
        <f t="shared" si="99"/>
        <v>0</v>
      </c>
      <c r="EA99" s="5">
        <f t="shared" si="99"/>
        <v>0</v>
      </c>
      <c r="EB99" s="5">
        <f t="shared" si="99"/>
        <v>0</v>
      </c>
      <c r="EC99" s="5">
        <f t="shared" si="99"/>
        <v>0</v>
      </c>
      <c r="ED99" s="5">
        <f t="shared" si="99"/>
        <v>0</v>
      </c>
      <c r="EE99" s="5">
        <f t="shared" si="99"/>
        <v>0</v>
      </c>
      <c r="EF99" s="54">
        <f t="shared" si="99"/>
        <v>0</v>
      </c>
      <c r="EG99" s="54">
        <f t="shared" si="99"/>
        <v>0</v>
      </c>
      <c r="EH99" s="54">
        <f t="shared" si="99"/>
        <v>0</v>
      </c>
      <c r="EI99" s="54">
        <f t="shared" si="99"/>
        <v>0</v>
      </c>
      <c r="EJ99" s="54">
        <f t="shared" si="99"/>
        <v>0</v>
      </c>
      <c r="EK99" s="54">
        <f t="shared" si="99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92"/>
        <v>0</v>
      </c>
      <c r="FB99" s="54">
        <f t="shared" si="92"/>
        <v>0</v>
      </c>
      <c r="FC99" s="54">
        <f t="shared" si="92"/>
        <v>0</v>
      </c>
      <c r="FD99" s="54">
        <f t="shared" si="92"/>
        <v>0</v>
      </c>
      <c r="FE99" s="54">
        <f t="shared" si="92"/>
        <v>0</v>
      </c>
      <c r="FF99" s="54">
        <f t="shared" si="92"/>
        <v>0</v>
      </c>
      <c r="FG99" s="54">
        <f t="shared" si="92"/>
        <v>0</v>
      </c>
      <c r="FH99" s="54">
        <f t="shared" si="100"/>
        <v>0</v>
      </c>
      <c r="FI99" s="54">
        <f t="shared" si="100"/>
        <v>0</v>
      </c>
      <c r="FJ99" s="54">
        <f t="shared" si="100"/>
        <v>0</v>
      </c>
      <c r="FK99" s="54">
        <f t="shared" si="100"/>
        <v>0</v>
      </c>
      <c r="FL99" s="54">
        <f t="shared" si="100"/>
        <v>0</v>
      </c>
      <c r="FM99" s="54">
        <f t="shared" si="100"/>
        <v>0</v>
      </c>
      <c r="FN99" s="54">
        <f t="shared" si="100"/>
        <v>0</v>
      </c>
      <c r="FO99" s="54">
        <f t="shared" si="103"/>
        <v>0</v>
      </c>
      <c r="FP99" s="54">
        <f t="shared" si="103"/>
        <v>0</v>
      </c>
      <c r="FQ99" s="54">
        <f t="shared" si="103"/>
        <v>0</v>
      </c>
      <c r="FR99" s="54">
        <f t="shared" si="103"/>
        <v>0</v>
      </c>
      <c r="FS99" s="54">
        <f t="shared" si="103"/>
        <v>0</v>
      </c>
      <c r="FT99" s="4" t="str">
        <f t="shared" si="98"/>
        <v/>
      </c>
      <c r="FU99" s="4" t="str">
        <f t="shared" si="98"/>
        <v/>
      </c>
      <c r="FV99" s="4" t="str">
        <f t="shared" si="98"/>
        <v/>
      </c>
      <c r="FW99" s="4">
        <f t="shared" si="98"/>
        <v>0</v>
      </c>
      <c r="FX99" s="4" t="str">
        <f t="shared" si="98"/>
        <v/>
      </c>
      <c r="FY99" s="4" t="str">
        <f t="shared" si="98"/>
        <v/>
      </c>
      <c r="FZ99" s="4" t="str">
        <f t="shared" si="98"/>
        <v/>
      </c>
      <c r="GA99" s="4">
        <f t="shared" si="98"/>
        <v>0</v>
      </c>
      <c r="GB99" s="4" t="str">
        <f t="shared" si="98"/>
        <v/>
      </c>
      <c r="GC99" s="4" t="str">
        <f t="shared" si="98"/>
        <v/>
      </c>
      <c r="GD99" s="4" t="str">
        <f t="shared" si="98"/>
        <v/>
      </c>
      <c r="GE99" s="4" t="str">
        <f t="shared" si="98"/>
        <v/>
      </c>
      <c r="GF99" s="4" t="str">
        <f t="shared" si="98"/>
        <v/>
      </c>
      <c r="GG99" s="4" t="str">
        <f t="shared" si="98"/>
        <v/>
      </c>
      <c r="GH99" s="4" t="str">
        <f t="shared" si="96"/>
        <v/>
      </c>
      <c r="GI99" s="4" t="str">
        <f t="shared" si="96"/>
        <v/>
      </c>
      <c r="GJ99" s="4" t="str">
        <f t="shared" si="96"/>
        <v/>
      </c>
      <c r="GK99" s="4" t="str">
        <f t="shared" si="96"/>
        <v/>
      </c>
      <c r="GL99" s="4" t="str">
        <f t="shared" si="96"/>
        <v/>
      </c>
      <c r="GM99" s="4" t="str">
        <f t="shared" si="96"/>
        <v/>
      </c>
      <c r="GN99" s="4" t="str">
        <f t="shared" si="87"/>
        <v/>
      </c>
      <c r="GO99" s="4" t="str">
        <f t="shared" si="87"/>
        <v/>
      </c>
      <c r="GP99" s="4" t="str">
        <f t="shared" si="87"/>
        <v/>
      </c>
      <c r="GQ99" s="4" t="str">
        <f t="shared" si="87"/>
        <v/>
      </c>
      <c r="GR99" s="4" t="str">
        <f t="shared" si="87"/>
        <v/>
      </c>
      <c r="GS99" s="4" t="str">
        <f t="shared" si="87"/>
        <v/>
      </c>
      <c r="GT99" s="4" t="str">
        <f t="shared" si="87"/>
        <v/>
      </c>
      <c r="GU99" s="4" t="str">
        <f t="shared" si="87"/>
        <v/>
      </c>
      <c r="GV99" s="4" t="str">
        <f t="shared" si="87"/>
        <v/>
      </c>
      <c r="GW99" s="4" t="str">
        <f t="shared" si="87"/>
        <v/>
      </c>
      <c r="GX99" s="4" t="str">
        <f t="shared" si="94"/>
        <v/>
      </c>
      <c r="GY99" s="4" t="str">
        <f t="shared" si="94"/>
        <v/>
      </c>
      <c r="GZ99" s="4" t="str">
        <f t="shared" si="94"/>
        <v/>
      </c>
      <c r="HA99" s="4" t="str">
        <f t="shared" si="94"/>
        <v/>
      </c>
      <c r="HB99" s="4" t="str">
        <f t="shared" si="94"/>
        <v/>
      </c>
      <c r="HC99" s="4" t="str">
        <f t="shared" si="94"/>
        <v/>
      </c>
      <c r="HD99" s="4" t="str">
        <f t="shared" si="94"/>
        <v/>
      </c>
      <c r="HE99" s="4" t="str">
        <f t="shared" si="105"/>
        <v/>
      </c>
      <c r="HF99" s="4" t="str">
        <f t="shared" si="105"/>
        <v/>
      </c>
      <c r="HG99" s="4" t="str">
        <f t="shared" si="105"/>
        <v/>
      </c>
    </row>
    <row r="100" spans="1:215" s="9" customFormat="1" ht="15" hidden="1" customHeight="1">
      <c r="A100" s="62">
        <v>30500003</v>
      </c>
      <c r="B100" s="99"/>
      <c r="C100" s="29" t="s">
        <v>195</v>
      </c>
      <c r="D100" s="5"/>
      <c r="E100" s="22">
        <v>5.07</v>
      </c>
      <c r="F100" s="23">
        <f t="shared" si="65"/>
        <v>0</v>
      </c>
      <c r="G100" s="43"/>
      <c r="H100" s="23">
        <f t="shared" si="88"/>
        <v>0</v>
      </c>
      <c r="I100" s="23">
        <f t="shared" si="89"/>
        <v>0</v>
      </c>
      <c r="J100" s="23">
        <f t="shared" si="68"/>
        <v>0</v>
      </c>
      <c r="K100" s="23" t="str">
        <f t="shared" si="69"/>
        <v>0</v>
      </c>
      <c r="L100" s="23" t="str">
        <f t="shared" si="70"/>
        <v>0</v>
      </c>
      <c r="M100" s="3">
        <v>0.15</v>
      </c>
      <c r="N100" s="23">
        <f t="shared" si="71"/>
        <v>0</v>
      </c>
      <c r="O100" s="23">
        <f t="shared" si="72"/>
        <v>0.15</v>
      </c>
      <c r="P100" s="23" t="str">
        <f t="shared" si="73"/>
        <v/>
      </c>
      <c r="Q100" s="2">
        <v>0.5</v>
      </c>
      <c r="R100" s="6">
        <f t="shared" si="74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7"/>
        <v/>
      </c>
      <c r="BQ100" s="4" t="str">
        <f t="shared" si="97"/>
        <v/>
      </c>
      <c r="BR100" s="4" t="str">
        <f t="shared" si="97"/>
        <v/>
      </c>
      <c r="BS100" s="4">
        <f t="shared" si="97"/>
        <v>0</v>
      </c>
      <c r="BT100" s="4" t="str">
        <f t="shared" si="97"/>
        <v/>
      </c>
      <c r="BU100" s="4">
        <f t="shared" si="97"/>
        <v>0</v>
      </c>
      <c r="BV100" s="4" t="str">
        <f t="shared" si="97"/>
        <v/>
      </c>
      <c r="BW100" s="4">
        <f t="shared" si="97"/>
        <v>0</v>
      </c>
      <c r="BX100" s="4" t="str">
        <f t="shared" si="97"/>
        <v/>
      </c>
      <c r="BY100" s="4" t="str">
        <f t="shared" si="97"/>
        <v/>
      </c>
      <c r="BZ100" s="4" t="str">
        <f t="shared" si="97"/>
        <v/>
      </c>
      <c r="CA100" s="4" t="str">
        <f t="shared" si="97"/>
        <v/>
      </c>
      <c r="CB100" s="4" t="str">
        <f t="shared" si="97"/>
        <v/>
      </c>
      <c r="CC100" s="4" t="str">
        <f t="shared" si="97"/>
        <v/>
      </c>
      <c r="CD100" s="4" t="str">
        <f t="shared" si="95"/>
        <v/>
      </c>
      <c r="CE100" s="4" t="str">
        <f t="shared" si="95"/>
        <v/>
      </c>
      <c r="CF100" s="4" t="str">
        <f t="shared" si="95"/>
        <v/>
      </c>
      <c r="CG100" s="4" t="str">
        <f t="shared" si="95"/>
        <v/>
      </c>
      <c r="CH100" s="4" t="str">
        <f t="shared" si="95"/>
        <v/>
      </c>
      <c r="CI100" s="4" t="str">
        <f t="shared" si="95"/>
        <v/>
      </c>
      <c r="CJ100" s="4" t="str">
        <f t="shared" si="75"/>
        <v/>
      </c>
      <c r="CK100" s="4" t="str">
        <f t="shared" si="75"/>
        <v/>
      </c>
      <c r="CL100" s="4" t="str">
        <f t="shared" si="75"/>
        <v/>
      </c>
      <c r="CM100" s="4" t="str">
        <f t="shared" si="75"/>
        <v/>
      </c>
      <c r="CN100" s="4" t="str">
        <f t="shared" si="75"/>
        <v/>
      </c>
      <c r="CO100" s="4" t="str">
        <f t="shared" si="75"/>
        <v/>
      </c>
      <c r="CP100" s="4" t="str">
        <f t="shared" si="75"/>
        <v/>
      </c>
      <c r="CQ100" s="4" t="str">
        <f t="shared" si="75"/>
        <v/>
      </c>
      <c r="CR100" s="4" t="str">
        <f t="shared" si="75"/>
        <v/>
      </c>
      <c r="CS100" s="4" t="str">
        <f t="shared" si="75"/>
        <v/>
      </c>
      <c r="CT100" s="4" t="str">
        <f t="shared" si="93"/>
        <v/>
      </c>
      <c r="CU100" s="4" t="str">
        <f t="shared" si="93"/>
        <v/>
      </c>
      <c r="CV100" s="4" t="str">
        <f t="shared" si="93"/>
        <v/>
      </c>
      <c r="CW100" s="4" t="str">
        <f t="shared" si="93"/>
        <v/>
      </c>
      <c r="CX100" s="4" t="str">
        <f t="shared" si="93"/>
        <v/>
      </c>
      <c r="CY100" s="4" t="str">
        <f t="shared" si="93"/>
        <v/>
      </c>
      <c r="CZ100" s="4" t="str">
        <f t="shared" si="93"/>
        <v/>
      </c>
      <c r="DA100" s="4" t="str">
        <f t="shared" si="104"/>
        <v/>
      </c>
      <c r="DB100" s="4" t="str">
        <f t="shared" si="104"/>
        <v/>
      </c>
      <c r="DC100" s="4" t="str">
        <f t="shared" si="104"/>
        <v/>
      </c>
      <c r="DE100" s="63">
        <v>30500003</v>
      </c>
      <c r="DF100" s="99"/>
      <c r="DG100" s="29" t="s">
        <v>195</v>
      </c>
      <c r="DH100" s="5">
        <f t="shared" si="90"/>
        <v>0</v>
      </c>
      <c r="DI100" s="22">
        <v>5.07</v>
      </c>
      <c r="DJ100" s="23">
        <f t="shared" si="76"/>
        <v>0</v>
      </c>
      <c r="DK100" s="23">
        <f t="shared" si="91"/>
        <v>0</v>
      </c>
      <c r="DL100" s="23">
        <f t="shared" si="77"/>
        <v>0</v>
      </c>
      <c r="DM100" s="23">
        <f t="shared" si="78"/>
        <v>0</v>
      </c>
      <c r="DN100" s="23">
        <f t="shared" si="79"/>
        <v>0</v>
      </c>
      <c r="DO100" s="23" t="str">
        <f t="shared" si="80"/>
        <v/>
      </c>
      <c r="DP100" s="23" t="str">
        <f t="shared" si="81"/>
        <v/>
      </c>
      <c r="DQ100" s="3">
        <v>0.15</v>
      </c>
      <c r="DR100" s="23">
        <f t="shared" si="82"/>
        <v>0</v>
      </c>
      <c r="DS100" s="23" t="str">
        <f t="shared" si="83"/>
        <v/>
      </c>
      <c r="DT100" s="23" t="str">
        <f t="shared" si="84"/>
        <v/>
      </c>
      <c r="DU100" s="2">
        <v>0.5</v>
      </c>
      <c r="DV100" s="6">
        <f t="shared" si="85"/>
        <v>0</v>
      </c>
      <c r="DW100" s="5">
        <f t="shared" si="99"/>
        <v>0</v>
      </c>
      <c r="DX100" s="5">
        <f t="shared" si="99"/>
        <v>0</v>
      </c>
      <c r="DY100" s="5">
        <f t="shared" si="99"/>
        <v>0</v>
      </c>
      <c r="DZ100" s="5">
        <f t="shared" si="99"/>
        <v>0</v>
      </c>
      <c r="EA100" s="5">
        <f t="shared" si="99"/>
        <v>0</v>
      </c>
      <c r="EB100" s="5">
        <f t="shared" si="99"/>
        <v>0</v>
      </c>
      <c r="EC100" s="5">
        <f t="shared" si="99"/>
        <v>0</v>
      </c>
      <c r="ED100" s="5">
        <f t="shared" si="99"/>
        <v>0</v>
      </c>
      <c r="EE100" s="5">
        <f t="shared" si="99"/>
        <v>0</v>
      </c>
      <c r="EF100" s="54">
        <f t="shared" si="99"/>
        <v>0</v>
      </c>
      <c r="EG100" s="54">
        <f t="shared" si="99"/>
        <v>0</v>
      </c>
      <c r="EH100" s="54">
        <f t="shared" si="99"/>
        <v>0</v>
      </c>
      <c r="EI100" s="54">
        <f t="shared" si="99"/>
        <v>0</v>
      </c>
      <c r="EJ100" s="54">
        <f t="shared" si="99"/>
        <v>0</v>
      </c>
      <c r="EK100" s="54">
        <f t="shared" si="99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92"/>
        <v>0</v>
      </c>
      <c r="FB100" s="54">
        <f t="shared" si="92"/>
        <v>0</v>
      </c>
      <c r="FC100" s="54">
        <f t="shared" si="92"/>
        <v>0</v>
      </c>
      <c r="FD100" s="54">
        <f t="shared" si="92"/>
        <v>0</v>
      </c>
      <c r="FE100" s="54">
        <f t="shared" si="92"/>
        <v>0</v>
      </c>
      <c r="FF100" s="54">
        <f t="shared" si="92"/>
        <v>0</v>
      </c>
      <c r="FG100" s="54">
        <f t="shared" si="92"/>
        <v>0</v>
      </c>
      <c r="FH100" s="54">
        <f t="shared" si="100"/>
        <v>0</v>
      </c>
      <c r="FI100" s="54">
        <f t="shared" si="100"/>
        <v>0</v>
      </c>
      <c r="FJ100" s="54">
        <f t="shared" si="100"/>
        <v>0</v>
      </c>
      <c r="FK100" s="54">
        <f t="shared" si="100"/>
        <v>0</v>
      </c>
      <c r="FL100" s="54">
        <f t="shared" si="100"/>
        <v>0</v>
      </c>
      <c r="FM100" s="54">
        <f t="shared" si="100"/>
        <v>0</v>
      </c>
      <c r="FN100" s="54">
        <f t="shared" si="100"/>
        <v>0</v>
      </c>
      <c r="FO100" s="54">
        <f t="shared" si="103"/>
        <v>0</v>
      </c>
      <c r="FP100" s="54">
        <f t="shared" si="103"/>
        <v>0</v>
      </c>
      <c r="FQ100" s="54">
        <f t="shared" si="103"/>
        <v>0</v>
      </c>
      <c r="FR100" s="54">
        <f t="shared" si="103"/>
        <v>0</v>
      </c>
      <c r="FS100" s="54">
        <f t="shared" si="103"/>
        <v>0</v>
      </c>
      <c r="FT100" s="4" t="str">
        <f t="shared" si="98"/>
        <v/>
      </c>
      <c r="FU100" s="4" t="str">
        <f t="shared" si="98"/>
        <v/>
      </c>
      <c r="FV100" s="4" t="str">
        <f t="shared" si="98"/>
        <v/>
      </c>
      <c r="FW100" s="4">
        <f t="shared" si="98"/>
        <v>0</v>
      </c>
      <c r="FX100" s="4" t="str">
        <f t="shared" si="98"/>
        <v/>
      </c>
      <c r="FY100" s="4" t="str">
        <f t="shared" si="98"/>
        <v/>
      </c>
      <c r="FZ100" s="4" t="str">
        <f t="shared" si="98"/>
        <v/>
      </c>
      <c r="GA100" s="4">
        <f t="shared" si="98"/>
        <v>0</v>
      </c>
      <c r="GB100" s="4" t="str">
        <f t="shared" si="98"/>
        <v/>
      </c>
      <c r="GC100" s="4" t="str">
        <f t="shared" si="98"/>
        <v/>
      </c>
      <c r="GD100" s="4" t="str">
        <f t="shared" si="98"/>
        <v/>
      </c>
      <c r="GE100" s="4" t="str">
        <f t="shared" si="98"/>
        <v/>
      </c>
      <c r="GF100" s="4" t="str">
        <f t="shared" si="98"/>
        <v/>
      </c>
      <c r="GG100" s="4" t="str">
        <f t="shared" si="98"/>
        <v/>
      </c>
      <c r="GH100" s="4" t="str">
        <f t="shared" si="96"/>
        <v/>
      </c>
      <c r="GI100" s="4" t="str">
        <f t="shared" si="96"/>
        <v/>
      </c>
      <c r="GJ100" s="4" t="str">
        <f t="shared" si="96"/>
        <v/>
      </c>
      <c r="GK100" s="4" t="str">
        <f t="shared" si="96"/>
        <v/>
      </c>
      <c r="GL100" s="4" t="str">
        <f t="shared" si="96"/>
        <v/>
      </c>
      <c r="GM100" s="4" t="str">
        <f t="shared" si="96"/>
        <v/>
      </c>
      <c r="GN100" s="4" t="str">
        <f t="shared" si="87"/>
        <v/>
      </c>
      <c r="GO100" s="4" t="str">
        <f t="shared" si="87"/>
        <v/>
      </c>
      <c r="GP100" s="4" t="str">
        <f t="shared" si="87"/>
        <v/>
      </c>
      <c r="GQ100" s="4" t="str">
        <f t="shared" si="87"/>
        <v/>
      </c>
      <c r="GR100" s="4" t="str">
        <f t="shared" si="87"/>
        <v/>
      </c>
      <c r="GS100" s="4" t="str">
        <f t="shared" si="87"/>
        <v/>
      </c>
      <c r="GT100" s="4" t="str">
        <f t="shared" si="87"/>
        <v/>
      </c>
      <c r="GU100" s="4" t="str">
        <f t="shared" si="87"/>
        <v/>
      </c>
      <c r="GV100" s="4" t="str">
        <f t="shared" si="87"/>
        <v/>
      </c>
      <c r="GW100" s="4" t="str">
        <f t="shared" si="87"/>
        <v/>
      </c>
      <c r="GX100" s="4" t="str">
        <f t="shared" si="94"/>
        <v/>
      </c>
      <c r="GY100" s="4" t="str">
        <f t="shared" si="94"/>
        <v/>
      </c>
      <c r="GZ100" s="4" t="str">
        <f t="shared" si="94"/>
        <v/>
      </c>
      <c r="HA100" s="4" t="str">
        <f t="shared" si="94"/>
        <v/>
      </c>
      <c r="HB100" s="4" t="str">
        <f t="shared" si="94"/>
        <v/>
      </c>
      <c r="HC100" s="4" t="str">
        <f t="shared" si="94"/>
        <v/>
      </c>
      <c r="HD100" s="4" t="str">
        <f t="shared" si="94"/>
        <v/>
      </c>
      <c r="HE100" s="4" t="str">
        <f t="shared" si="105"/>
        <v/>
      </c>
      <c r="HF100" s="4" t="str">
        <f t="shared" si="105"/>
        <v/>
      </c>
      <c r="HG100" s="4" t="str">
        <f t="shared" si="105"/>
        <v/>
      </c>
    </row>
    <row r="101" spans="1:215" s="9" customFormat="1" ht="15" hidden="1" customHeight="1">
      <c r="A101" s="62">
        <v>30500004</v>
      </c>
      <c r="B101" s="100"/>
      <c r="C101" s="29" t="s">
        <v>196</v>
      </c>
      <c r="D101" s="5"/>
      <c r="E101" s="22">
        <v>5.07</v>
      </c>
      <c r="F101" s="23">
        <f t="shared" si="65"/>
        <v>0</v>
      </c>
      <c r="G101" s="43"/>
      <c r="H101" s="23">
        <f t="shared" si="88"/>
        <v>0</v>
      </c>
      <c r="I101" s="23">
        <f t="shared" si="89"/>
        <v>0</v>
      </c>
      <c r="J101" s="23">
        <f t="shared" si="68"/>
        <v>0</v>
      </c>
      <c r="K101" s="23" t="str">
        <f t="shared" si="69"/>
        <v>0</v>
      </c>
      <c r="L101" s="23" t="str">
        <f t="shared" si="70"/>
        <v>0</v>
      </c>
      <c r="M101" s="3">
        <v>0.15</v>
      </c>
      <c r="N101" s="23">
        <f t="shared" si="71"/>
        <v>0</v>
      </c>
      <c r="O101" s="23">
        <f t="shared" si="72"/>
        <v>0.15</v>
      </c>
      <c r="P101" s="23" t="str">
        <f t="shared" si="73"/>
        <v/>
      </c>
      <c r="Q101" s="2">
        <v>0.5</v>
      </c>
      <c r="R101" s="6">
        <f t="shared" si="74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7"/>
        <v/>
      </c>
      <c r="BQ101" s="4" t="str">
        <f t="shared" si="97"/>
        <v/>
      </c>
      <c r="BR101" s="4" t="str">
        <f t="shared" si="97"/>
        <v/>
      </c>
      <c r="BS101" s="4">
        <f t="shared" si="97"/>
        <v>0</v>
      </c>
      <c r="BT101" s="4" t="str">
        <f t="shared" si="97"/>
        <v/>
      </c>
      <c r="BU101" s="4">
        <f t="shared" si="97"/>
        <v>0</v>
      </c>
      <c r="BV101" s="4" t="str">
        <f t="shared" si="97"/>
        <v/>
      </c>
      <c r="BW101" s="4">
        <f t="shared" si="97"/>
        <v>0</v>
      </c>
      <c r="BX101" s="4" t="str">
        <f t="shared" si="97"/>
        <v/>
      </c>
      <c r="BY101" s="4" t="str">
        <f t="shared" si="97"/>
        <v/>
      </c>
      <c r="BZ101" s="4" t="str">
        <f t="shared" si="97"/>
        <v/>
      </c>
      <c r="CA101" s="4" t="str">
        <f t="shared" si="97"/>
        <v/>
      </c>
      <c r="CB101" s="4" t="str">
        <f t="shared" si="97"/>
        <v/>
      </c>
      <c r="CC101" s="4" t="str">
        <f t="shared" si="97"/>
        <v/>
      </c>
      <c r="CD101" s="4" t="str">
        <f t="shared" si="95"/>
        <v/>
      </c>
      <c r="CE101" s="4" t="str">
        <f t="shared" si="95"/>
        <v/>
      </c>
      <c r="CF101" s="4" t="str">
        <f t="shared" si="95"/>
        <v/>
      </c>
      <c r="CG101" s="4" t="str">
        <f t="shared" si="95"/>
        <v/>
      </c>
      <c r="CH101" s="4" t="str">
        <f t="shared" si="95"/>
        <v/>
      </c>
      <c r="CI101" s="4" t="str">
        <f t="shared" si="95"/>
        <v/>
      </c>
      <c r="CJ101" s="4" t="str">
        <f t="shared" si="75"/>
        <v/>
      </c>
      <c r="CK101" s="4" t="str">
        <f t="shared" si="75"/>
        <v/>
      </c>
      <c r="CL101" s="4" t="str">
        <f t="shared" si="75"/>
        <v/>
      </c>
      <c r="CM101" s="4" t="str">
        <f t="shared" si="75"/>
        <v/>
      </c>
      <c r="CN101" s="4" t="str">
        <f t="shared" si="75"/>
        <v/>
      </c>
      <c r="CO101" s="4" t="str">
        <f t="shared" si="75"/>
        <v/>
      </c>
      <c r="CP101" s="4" t="str">
        <f t="shared" si="75"/>
        <v/>
      </c>
      <c r="CQ101" s="4" t="str">
        <f t="shared" si="75"/>
        <v/>
      </c>
      <c r="CR101" s="4" t="str">
        <f t="shared" si="75"/>
        <v/>
      </c>
      <c r="CS101" s="4" t="str">
        <f t="shared" si="75"/>
        <v/>
      </c>
      <c r="CT101" s="4" t="str">
        <f t="shared" si="93"/>
        <v/>
      </c>
      <c r="CU101" s="4" t="str">
        <f t="shared" si="93"/>
        <v/>
      </c>
      <c r="CV101" s="4" t="str">
        <f t="shared" si="93"/>
        <v/>
      </c>
      <c r="CW101" s="4" t="str">
        <f t="shared" si="93"/>
        <v/>
      </c>
      <c r="CX101" s="4" t="str">
        <f t="shared" si="93"/>
        <v/>
      </c>
      <c r="CY101" s="4" t="str">
        <f t="shared" si="93"/>
        <v/>
      </c>
      <c r="CZ101" s="4" t="str">
        <f t="shared" si="93"/>
        <v/>
      </c>
      <c r="DA101" s="4" t="str">
        <f t="shared" si="104"/>
        <v/>
      </c>
      <c r="DB101" s="4" t="str">
        <f t="shared" si="104"/>
        <v/>
      </c>
      <c r="DC101" s="4" t="str">
        <f t="shared" si="104"/>
        <v/>
      </c>
      <c r="DE101" s="63">
        <v>30500004</v>
      </c>
      <c r="DF101" s="100"/>
      <c r="DG101" s="29" t="s">
        <v>196</v>
      </c>
      <c r="DH101" s="5">
        <f t="shared" si="90"/>
        <v>0</v>
      </c>
      <c r="DI101" s="22">
        <v>5.07</v>
      </c>
      <c r="DJ101" s="23">
        <f t="shared" si="76"/>
        <v>0</v>
      </c>
      <c r="DK101" s="23">
        <f t="shared" si="91"/>
        <v>0</v>
      </c>
      <c r="DL101" s="23">
        <f t="shared" si="77"/>
        <v>0</v>
      </c>
      <c r="DM101" s="23">
        <f t="shared" si="78"/>
        <v>0</v>
      </c>
      <c r="DN101" s="23">
        <f t="shared" si="79"/>
        <v>0</v>
      </c>
      <c r="DO101" s="23" t="str">
        <f t="shared" si="80"/>
        <v/>
      </c>
      <c r="DP101" s="23" t="str">
        <f t="shared" si="81"/>
        <v/>
      </c>
      <c r="DQ101" s="3">
        <v>0.15</v>
      </c>
      <c r="DR101" s="23">
        <f t="shared" si="82"/>
        <v>0</v>
      </c>
      <c r="DS101" s="23" t="str">
        <f t="shared" si="83"/>
        <v/>
      </c>
      <c r="DT101" s="23" t="str">
        <f t="shared" si="84"/>
        <v/>
      </c>
      <c r="DU101" s="2">
        <v>0.5</v>
      </c>
      <c r="DV101" s="6">
        <f t="shared" si="85"/>
        <v>0</v>
      </c>
      <c r="DW101" s="5">
        <f t="shared" si="99"/>
        <v>0</v>
      </c>
      <c r="DX101" s="5">
        <f t="shared" si="99"/>
        <v>0</v>
      </c>
      <c r="DY101" s="5">
        <f t="shared" si="99"/>
        <v>0</v>
      </c>
      <c r="DZ101" s="5">
        <f t="shared" si="99"/>
        <v>0</v>
      </c>
      <c r="EA101" s="5">
        <f t="shared" si="99"/>
        <v>0</v>
      </c>
      <c r="EB101" s="5">
        <f t="shared" si="99"/>
        <v>0</v>
      </c>
      <c r="EC101" s="5">
        <f t="shared" si="99"/>
        <v>0</v>
      </c>
      <c r="ED101" s="5">
        <f t="shared" si="99"/>
        <v>0</v>
      </c>
      <c r="EE101" s="5">
        <f t="shared" si="99"/>
        <v>0</v>
      </c>
      <c r="EF101" s="54">
        <f t="shared" si="99"/>
        <v>0</v>
      </c>
      <c r="EG101" s="54">
        <f t="shared" si="99"/>
        <v>0</v>
      </c>
      <c r="EH101" s="54">
        <f t="shared" si="99"/>
        <v>0</v>
      </c>
      <c r="EI101" s="54">
        <f t="shared" si="99"/>
        <v>0</v>
      </c>
      <c r="EJ101" s="54">
        <f t="shared" si="99"/>
        <v>0</v>
      </c>
      <c r="EK101" s="54">
        <f t="shared" ref="EK101:EK164" si="106">AG101+AG250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92"/>
        <v>0</v>
      </c>
      <c r="FB101" s="54">
        <f t="shared" si="92"/>
        <v>0</v>
      </c>
      <c r="FC101" s="54">
        <f t="shared" si="92"/>
        <v>0</v>
      </c>
      <c r="FD101" s="54">
        <f t="shared" si="92"/>
        <v>0</v>
      </c>
      <c r="FE101" s="54">
        <f t="shared" si="92"/>
        <v>0</v>
      </c>
      <c r="FF101" s="54">
        <f t="shared" si="92"/>
        <v>0</v>
      </c>
      <c r="FG101" s="54">
        <f t="shared" si="92"/>
        <v>0</v>
      </c>
      <c r="FH101" s="54">
        <f t="shared" si="100"/>
        <v>0</v>
      </c>
      <c r="FI101" s="54">
        <f t="shared" si="100"/>
        <v>0</v>
      </c>
      <c r="FJ101" s="54">
        <f t="shared" si="100"/>
        <v>0</v>
      </c>
      <c r="FK101" s="54">
        <f t="shared" si="100"/>
        <v>0</v>
      </c>
      <c r="FL101" s="54">
        <f t="shared" si="100"/>
        <v>0</v>
      </c>
      <c r="FM101" s="54">
        <f t="shared" si="100"/>
        <v>0</v>
      </c>
      <c r="FN101" s="54">
        <f t="shared" si="100"/>
        <v>0</v>
      </c>
      <c r="FO101" s="54">
        <f t="shared" si="103"/>
        <v>0</v>
      </c>
      <c r="FP101" s="54">
        <f t="shared" si="103"/>
        <v>0</v>
      </c>
      <c r="FQ101" s="54">
        <f t="shared" si="103"/>
        <v>0</v>
      </c>
      <c r="FR101" s="54">
        <f t="shared" si="103"/>
        <v>0</v>
      </c>
      <c r="FS101" s="54">
        <f t="shared" si="103"/>
        <v>0</v>
      </c>
      <c r="FT101" s="4" t="str">
        <f t="shared" si="98"/>
        <v/>
      </c>
      <c r="FU101" s="4" t="str">
        <f t="shared" si="98"/>
        <v/>
      </c>
      <c r="FV101" s="4" t="str">
        <f t="shared" si="98"/>
        <v/>
      </c>
      <c r="FW101" s="4">
        <f t="shared" si="98"/>
        <v>0</v>
      </c>
      <c r="FX101" s="4" t="str">
        <f t="shared" si="98"/>
        <v/>
      </c>
      <c r="FY101" s="4" t="str">
        <f t="shared" si="98"/>
        <v/>
      </c>
      <c r="FZ101" s="4" t="str">
        <f t="shared" si="98"/>
        <v/>
      </c>
      <c r="GA101" s="4">
        <f t="shared" si="98"/>
        <v>0</v>
      </c>
      <c r="GB101" s="4" t="str">
        <f t="shared" si="98"/>
        <v/>
      </c>
      <c r="GC101" s="4" t="str">
        <f t="shared" si="98"/>
        <v/>
      </c>
      <c r="GD101" s="4" t="str">
        <f t="shared" si="98"/>
        <v/>
      </c>
      <c r="GE101" s="4" t="str">
        <f t="shared" si="98"/>
        <v/>
      </c>
      <c r="GF101" s="4" t="str">
        <f t="shared" si="98"/>
        <v/>
      </c>
      <c r="GG101" s="4" t="str">
        <f t="shared" si="98"/>
        <v/>
      </c>
      <c r="GH101" s="4" t="str">
        <f t="shared" si="96"/>
        <v/>
      </c>
      <c r="GI101" s="4" t="str">
        <f t="shared" si="96"/>
        <v/>
      </c>
      <c r="GJ101" s="4" t="str">
        <f t="shared" si="96"/>
        <v/>
      </c>
      <c r="GK101" s="4" t="str">
        <f t="shared" si="96"/>
        <v/>
      </c>
      <c r="GL101" s="4" t="str">
        <f t="shared" si="96"/>
        <v/>
      </c>
      <c r="GM101" s="4" t="str">
        <f t="shared" si="96"/>
        <v/>
      </c>
      <c r="GN101" s="4" t="str">
        <f t="shared" si="87"/>
        <v/>
      </c>
      <c r="GO101" s="4" t="str">
        <f t="shared" si="87"/>
        <v/>
      </c>
      <c r="GP101" s="4" t="str">
        <f t="shared" si="87"/>
        <v/>
      </c>
      <c r="GQ101" s="4" t="str">
        <f t="shared" si="87"/>
        <v/>
      </c>
      <c r="GR101" s="4" t="str">
        <f t="shared" si="87"/>
        <v/>
      </c>
      <c r="GS101" s="4" t="str">
        <f t="shared" si="87"/>
        <v/>
      </c>
      <c r="GT101" s="4" t="str">
        <f t="shared" si="87"/>
        <v/>
      </c>
      <c r="GU101" s="4" t="str">
        <f t="shared" si="87"/>
        <v/>
      </c>
      <c r="GV101" s="4" t="str">
        <f t="shared" si="87"/>
        <v/>
      </c>
      <c r="GW101" s="4" t="str">
        <f t="shared" si="87"/>
        <v/>
      </c>
      <c r="GX101" s="4" t="str">
        <f t="shared" si="94"/>
        <v/>
      </c>
      <c r="GY101" s="4" t="str">
        <f t="shared" si="94"/>
        <v/>
      </c>
      <c r="GZ101" s="4" t="str">
        <f t="shared" si="94"/>
        <v/>
      </c>
      <c r="HA101" s="4" t="str">
        <f t="shared" si="94"/>
        <v/>
      </c>
      <c r="HB101" s="4" t="str">
        <f t="shared" si="94"/>
        <v/>
      </c>
      <c r="HC101" s="4" t="str">
        <f t="shared" si="94"/>
        <v/>
      </c>
      <c r="HD101" s="4" t="str">
        <f t="shared" si="94"/>
        <v/>
      </c>
      <c r="HE101" s="4" t="str">
        <f t="shared" si="105"/>
        <v/>
      </c>
      <c r="HF101" s="4" t="str">
        <f t="shared" si="105"/>
        <v/>
      </c>
      <c r="HG101" s="4" t="str">
        <f t="shared" si="105"/>
        <v/>
      </c>
    </row>
    <row r="102" spans="1:215" s="9" customFormat="1" ht="15" hidden="1" customHeight="1">
      <c r="A102" s="62">
        <v>30700005</v>
      </c>
      <c r="B102" s="98" t="s">
        <v>197</v>
      </c>
      <c r="C102" s="29" t="s">
        <v>193</v>
      </c>
      <c r="D102" s="5"/>
      <c r="E102" s="22">
        <v>5.04</v>
      </c>
      <c r="F102" s="23">
        <f t="shared" si="65"/>
        <v>0</v>
      </c>
      <c r="G102" s="43"/>
      <c r="H102" s="23">
        <f t="shared" si="88"/>
        <v>0</v>
      </c>
      <c r="I102" s="23">
        <f t="shared" si="89"/>
        <v>0</v>
      </c>
      <c r="J102" s="23">
        <f t="shared" si="68"/>
        <v>0</v>
      </c>
      <c r="K102" s="23" t="str">
        <f t="shared" si="69"/>
        <v>0</v>
      </c>
      <c r="L102" s="23" t="str">
        <f t="shared" si="70"/>
        <v>0</v>
      </c>
      <c r="M102" s="3">
        <v>0.15</v>
      </c>
      <c r="N102" s="23">
        <f t="shared" si="71"/>
        <v>0</v>
      </c>
      <c r="O102" s="23">
        <f t="shared" si="72"/>
        <v>0.15</v>
      </c>
      <c r="P102" s="23" t="str">
        <f t="shared" si="73"/>
        <v/>
      </c>
      <c r="Q102" s="2">
        <v>0.5</v>
      </c>
      <c r="R102" s="6">
        <f t="shared" si="74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7"/>
        <v/>
      </c>
      <c r="BQ102" s="4" t="str">
        <f t="shared" si="97"/>
        <v/>
      </c>
      <c r="BR102" s="4" t="str">
        <f t="shared" si="97"/>
        <v/>
      </c>
      <c r="BS102" s="4">
        <f t="shared" si="97"/>
        <v>0</v>
      </c>
      <c r="BT102" s="4" t="str">
        <f t="shared" si="97"/>
        <v/>
      </c>
      <c r="BU102" s="4">
        <f t="shared" si="97"/>
        <v>0</v>
      </c>
      <c r="BV102" s="4" t="str">
        <f t="shared" si="97"/>
        <v/>
      </c>
      <c r="BW102" s="4">
        <f t="shared" si="97"/>
        <v>0</v>
      </c>
      <c r="BX102" s="4" t="str">
        <f t="shared" si="97"/>
        <v/>
      </c>
      <c r="BY102" s="4" t="str">
        <f t="shared" si="97"/>
        <v/>
      </c>
      <c r="BZ102" s="4" t="str">
        <f t="shared" si="97"/>
        <v/>
      </c>
      <c r="CA102" s="4" t="str">
        <f t="shared" si="97"/>
        <v/>
      </c>
      <c r="CB102" s="4" t="str">
        <f t="shared" si="97"/>
        <v/>
      </c>
      <c r="CC102" s="4" t="str">
        <f t="shared" si="97"/>
        <v/>
      </c>
      <c r="CD102" s="4" t="str">
        <f t="shared" si="95"/>
        <v/>
      </c>
      <c r="CE102" s="4" t="str">
        <f t="shared" si="95"/>
        <v/>
      </c>
      <c r="CF102" s="4" t="str">
        <f t="shared" si="95"/>
        <v/>
      </c>
      <c r="CG102" s="4" t="str">
        <f t="shared" si="95"/>
        <v/>
      </c>
      <c r="CH102" s="4" t="str">
        <f t="shared" si="95"/>
        <v/>
      </c>
      <c r="CI102" s="4" t="str">
        <f t="shared" si="95"/>
        <v/>
      </c>
      <c r="CJ102" s="4" t="str">
        <f t="shared" si="75"/>
        <v/>
      </c>
      <c r="CK102" s="4" t="str">
        <f t="shared" si="75"/>
        <v/>
      </c>
      <c r="CL102" s="4" t="str">
        <f t="shared" si="75"/>
        <v/>
      </c>
      <c r="CM102" s="4" t="str">
        <f t="shared" si="75"/>
        <v/>
      </c>
      <c r="CN102" s="4" t="str">
        <f t="shared" si="75"/>
        <v/>
      </c>
      <c r="CO102" s="4" t="str">
        <f t="shared" si="75"/>
        <v/>
      </c>
      <c r="CP102" s="4" t="str">
        <f t="shared" si="75"/>
        <v/>
      </c>
      <c r="CQ102" s="4" t="str">
        <f t="shared" si="75"/>
        <v/>
      </c>
      <c r="CR102" s="4" t="str">
        <f t="shared" si="75"/>
        <v/>
      </c>
      <c r="CS102" s="4" t="str">
        <f t="shared" si="75"/>
        <v/>
      </c>
      <c r="CT102" s="4" t="str">
        <f t="shared" si="93"/>
        <v/>
      </c>
      <c r="CU102" s="4" t="str">
        <f t="shared" si="93"/>
        <v/>
      </c>
      <c r="CV102" s="4" t="str">
        <f t="shared" si="93"/>
        <v/>
      </c>
      <c r="CW102" s="4" t="str">
        <f t="shared" si="93"/>
        <v/>
      </c>
      <c r="CX102" s="4" t="str">
        <f t="shared" si="93"/>
        <v/>
      </c>
      <c r="CY102" s="4" t="str">
        <f t="shared" si="93"/>
        <v/>
      </c>
      <c r="CZ102" s="4" t="str">
        <f t="shared" si="93"/>
        <v/>
      </c>
      <c r="DA102" s="4" t="str">
        <f t="shared" si="104"/>
        <v/>
      </c>
      <c r="DB102" s="4" t="str">
        <f t="shared" si="104"/>
        <v/>
      </c>
      <c r="DC102" s="4" t="str">
        <f t="shared" si="104"/>
        <v/>
      </c>
      <c r="DE102" s="63">
        <v>30700005</v>
      </c>
      <c r="DF102" s="98" t="s">
        <v>197</v>
      </c>
      <c r="DG102" s="29" t="s">
        <v>193</v>
      </c>
      <c r="DH102" s="5">
        <f t="shared" si="90"/>
        <v>0</v>
      </c>
      <c r="DI102" s="22">
        <v>5.04</v>
      </c>
      <c r="DJ102" s="23">
        <f t="shared" si="76"/>
        <v>0</v>
      </c>
      <c r="DK102" s="23">
        <f t="shared" si="91"/>
        <v>0</v>
      </c>
      <c r="DL102" s="23">
        <f t="shared" si="77"/>
        <v>0</v>
      </c>
      <c r="DM102" s="23">
        <f t="shared" si="78"/>
        <v>0</v>
      </c>
      <c r="DN102" s="23">
        <f t="shared" si="79"/>
        <v>0</v>
      </c>
      <c r="DO102" s="23" t="str">
        <f t="shared" si="80"/>
        <v/>
      </c>
      <c r="DP102" s="23" t="str">
        <f t="shared" si="81"/>
        <v/>
      </c>
      <c r="DQ102" s="3">
        <v>0.15</v>
      </c>
      <c r="DR102" s="23">
        <f t="shared" si="82"/>
        <v>0</v>
      </c>
      <c r="DS102" s="23" t="str">
        <f t="shared" si="83"/>
        <v/>
      </c>
      <c r="DT102" s="23" t="str">
        <f t="shared" si="84"/>
        <v/>
      </c>
      <c r="DU102" s="2">
        <v>0.5</v>
      </c>
      <c r="DV102" s="6">
        <f t="shared" si="85"/>
        <v>0</v>
      </c>
      <c r="DW102" s="5">
        <f t="shared" ref="DW102:EL165" si="107">S102+S251</f>
        <v>0</v>
      </c>
      <c r="DX102" s="5">
        <f t="shared" si="107"/>
        <v>0</v>
      </c>
      <c r="DY102" s="5">
        <f t="shared" si="107"/>
        <v>0</v>
      </c>
      <c r="DZ102" s="5">
        <f t="shared" si="107"/>
        <v>0</v>
      </c>
      <c r="EA102" s="5">
        <f t="shared" si="107"/>
        <v>0</v>
      </c>
      <c r="EB102" s="5">
        <f t="shared" si="107"/>
        <v>0</v>
      </c>
      <c r="EC102" s="5">
        <f t="shared" si="107"/>
        <v>0</v>
      </c>
      <c r="ED102" s="5">
        <f t="shared" si="107"/>
        <v>0</v>
      </c>
      <c r="EE102" s="5">
        <f t="shared" si="107"/>
        <v>0</v>
      </c>
      <c r="EF102" s="54">
        <f t="shared" si="107"/>
        <v>0</v>
      </c>
      <c r="EG102" s="54">
        <f t="shared" si="107"/>
        <v>0</v>
      </c>
      <c r="EH102" s="54">
        <f t="shared" si="107"/>
        <v>0</v>
      </c>
      <c r="EI102" s="54">
        <f t="shared" si="107"/>
        <v>0</v>
      </c>
      <c r="EJ102" s="54">
        <f t="shared" si="107"/>
        <v>0</v>
      </c>
      <c r="EK102" s="54">
        <f t="shared" si="107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92"/>
        <v>0</v>
      </c>
      <c r="FB102" s="54">
        <f t="shared" si="92"/>
        <v>0</v>
      </c>
      <c r="FC102" s="54">
        <f t="shared" si="92"/>
        <v>0</v>
      </c>
      <c r="FD102" s="54">
        <f t="shared" si="92"/>
        <v>0</v>
      </c>
      <c r="FE102" s="54">
        <f t="shared" si="92"/>
        <v>0</v>
      </c>
      <c r="FF102" s="54">
        <f t="shared" si="92"/>
        <v>0</v>
      </c>
      <c r="FG102" s="54">
        <f t="shared" si="92"/>
        <v>0</v>
      </c>
      <c r="FH102" s="54">
        <f t="shared" si="100"/>
        <v>0</v>
      </c>
      <c r="FI102" s="54">
        <f t="shared" si="100"/>
        <v>0</v>
      </c>
      <c r="FJ102" s="54">
        <f t="shared" si="100"/>
        <v>0</v>
      </c>
      <c r="FK102" s="54">
        <f t="shared" si="100"/>
        <v>0</v>
      </c>
      <c r="FL102" s="54">
        <f t="shared" si="100"/>
        <v>0</v>
      </c>
      <c r="FM102" s="54">
        <f t="shared" si="100"/>
        <v>0</v>
      </c>
      <c r="FN102" s="54">
        <f t="shared" si="100"/>
        <v>0</v>
      </c>
      <c r="FO102" s="54">
        <f t="shared" si="103"/>
        <v>0</v>
      </c>
      <c r="FP102" s="54">
        <f t="shared" si="103"/>
        <v>0</v>
      </c>
      <c r="FQ102" s="54">
        <f t="shared" si="103"/>
        <v>0</v>
      </c>
      <c r="FR102" s="54">
        <f t="shared" si="103"/>
        <v>0</v>
      </c>
      <c r="FS102" s="54">
        <f t="shared" si="103"/>
        <v>0</v>
      </c>
      <c r="FT102" s="4" t="str">
        <f t="shared" si="98"/>
        <v/>
      </c>
      <c r="FU102" s="4" t="str">
        <f t="shared" si="98"/>
        <v/>
      </c>
      <c r="FV102" s="4" t="str">
        <f t="shared" si="98"/>
        <v/>
      </c>
      <c r="FW102" s="4">
        <f t="shared" si="98"/>
        <v>0</v>
      </c>
      <c r="FX102" s="4" t="str">
        <f t="shared" si="98"/>
        <v/>
      </c>
      <c r="FY102" s="4" t="str">
        <f t="shared" si="98"/>
        <v/>
      </c>
      <c r="FZ102" s="4" t="str">
        <f t="shared" si="98"/>
        <v/>
      </c>
      <c r="GA102" s="4">
        <f t="shared" si="98"/>
        <v>0</v>
      </c>
      <c r="GB102" s="4" t="str">
        <f t="shared" si="98"/>
        <v/>
      </c>
      <c r="GC102" s="4" t="str">
        <f t="shared" si="98"/>
        <v/>
      </c>
      <c r="GD102" s="4" t="str">
        <f t="shared" si="98"/>
        <v/>
      </c>
      <c r="GE102" s="4" t="str">
        <f t="shared" si="98"/>
        <v/>
      </c>
      <c r="GF102" s="4" t="str">
        <f t="shared" si="98"/>
        <v/>
      </c>
      <c r="GG102" s="4" t="str">
        <f t="shared" si="98"/>
        <v/>
      </c>
      <c r="GH102" s="4" t="str">
        <f t="shared" si="96"/>
        <v/>
      </c>
      <c r="GI102" s="4" t="str">
        <f t="shared" si="96"/>
        <v/>
      </c>
      <c r="GJ102" s="4" t="str">
        <f t="shared" si="96"/>
        <v/>
      </c>
      <c r="GK102" s="4" t="str">
        <f t="shared" si="96"/>
        <v/>
      </c>
      <c r="GL102" s="4" t="str">
        <f t="shared" si="96"/>
        <v/>
      </c>
      <c r="GM102" s="4" t="str">
        <f t="shared" si="96"/>
        <v/>
      </c>
      <c r="GN102" s="4" t="str">
        <f t="shared" si="87"/>
        <v/>
      </c>
      <c r="GO102" s="4" t="str">
        <f t="shared" si="87"/>
        <v/>
      </c>
      <c r="GP102" s="4" t="str">
        <f t="shared" si="87"/>
        <v/>
      </c>
      <c r="GQ102" s="4" t="str">
        <f t="shared" si="87"/>
        <v/>
      </c>
      <c r="GR102" s="4" t="str">
        <f t="shared" si="87"/>
        <v/>
      </c>
      <c r="GS102" s="4" t="str">
        <f t="shared" si="87"/>
        <v/>
      </c>
      <c r="GT102" s="4" t="str">
        <f t="shared" si="87"/>
        <v/>
      </c>
      <c r="GU102" s="4" t="str">
        <f t="shared" si="87"/>
        <v/>
      </c>
      <c r="GV102" s="4" t="str">
        <f t="shared" si="87"/>
        <v/>
      </c>
      <c r="GW102" s="4" t="str">
        <f t="shared" si="87"/>
        <v/>
      </c>
      <c r="GX102" s="4" t="str">
        <f t="shared" si="94"/>
        <v/>
      </c>
      <c r="GY102" s="4" t="str">
        <f t="shared" si="94"/>
        <v/>
      </c>
      <c r="GZ102" s="4" t="str">
        <f t="shared" si="94"/>
        <v/>
      </c>
      <c r="HA102" s="4" t="str">
        <f t="shared" si="94"/>
        <v/>
      </c>
      <c r="HB102" s="4" t="str">
        <f t="shared" si="94"/>
        <v/>
      </c>
      <c r="HC102" s="4" t="str">
        <f t="shared" si="94"/>
        <v/>
      </c>
      <c r="HD102" s="4" t="str">
        <f t="shared" si="94"/>
        <v/>
      </c>
      <c r="HE102" s="4" t="str">
        <f t="shared" si="105"/>
        <v/>
      </c>
      <c r="HF102" s="4" t="str">
        <f t="shared" si="105"/>
        <v/>
      </c>
      <c r="HG102" s="4" t="str">
        <f t="shared" si="105"/>
        <v/>
      </c>
    </row>
    <row r="103" spans="1:215" s="9" customFormat="1" ht="15" hidden="1" customHeight="1">
      <c r="A103" s="62">
        <v>30700002</v>
      </c>
      <c r="B103" s="99"/>
      <c r="C103" s="29" t="s">
        <v>194</v>
      </c>
      <c r="D103" s="5"/>
      <c r="E103" s="22">
        <v>5.04</v>
      </c>
      <c r="F103" s="23">
        <f t="shared" si="65"/>
        <v>0</v>
      </c>
      <c r="G103" s="43"/>
      <c r="H103" s="23">
        <f t="shared" si="88"/>
        <v>0</v>
      </c>
      <c r="I103" s="23">
        <f t="shared" si="89"/>
        <v>0</v>
      </c>
      <c r="J103" s="23">
        <f t="shared" si="68"/>
        <v>0</v>
      </c>
      <c r="K103" s="23" t="str">
        <f t="shared" si="69"/>
        <v>0</v>
      </c>
      <c r="L103" s="23" t="str">
        <f t="shared" si="70"/>
        <v>0</v>
      </c>
      <c r="M103" s="3">
        <v>0.15</v>
      </c>
      <c r="N103" s="23">
        <f t="shared" si="71"/>
        <v>0</v>
      </c>
      <c r="O103" s="23">
        <f t="shared" si="72"/>
        <v>0.15</v>
      </c>
      <c r="P103" s="23" t="str">
        <f t="shared" si="73"/>
        <v/>
      </c>
      <c r="Q103" s="2">
        <v>0.5</v>
      </c>
      <c r="R103" s="6">
        <f t="shared" si="74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7"/>
        <v/>
      </c>
      <c r="BQ103" s="4" t="str">
        <f t="shared" si="97"/>
        <v/>
      </c>
      <c r="BR103" s="4" t="str">
        <f t="shared" si="97"/>
        <v/>
      </c>
      <c r="BS103" s="4">
        <f t="shared" si="97"/>
        <v>0</v>
      </c>
      <c r="BT103" s="4" t="str">
        <f t="shared" si="97"/>
        <v/>
      </c>
      <c r="BU103" s="4">
        <f t="shared" si="97"/>
        <v>0</v>
      </c>
      <c r="BV103" s="4" t="str">
        <f t="shared" si="97"/>
        <v/>
      </c>
      <c r="BW103" s="4">
        <f t="shared" si="97"/>
        <v>0</v>
      </c>
      <c r="BX103" s="4" t="str">
        <f t="shared" si="97"/>
        <v/>
      </c>
      <c r="BY103" s="4" t="str">
        <f t="shared" si="97"/>
        <v/>
      </c>
      <c r="BZ103" s="4" t="str">
        <f t="shared" si="97"/>
        <v/>
      </c>
      <c r="CA103" s="4" t="str">
        <f t="shared" si="97"/>
        <v/>
      </c>
      <c r="CB103" s="4" t="str">
        <f t="shared" si="97"/>
        <v/>
      </c>
      <c r="CC103" s="4" t="str">
        <f t="shared" si="97"/>
        <v/>
      </c>
      <c r="CD103" s="4" t="str">
        <f t="shared" si="95"/>
        <v/>
      </c>
      <c r="CE103" s="4" t="str">
        <f t="shared" si="95"/>
        <v/>
      </c>
      <c r="CF103" s="4" t="str">
        <f t="shared" si="95"/>
        <v/>
      </c>
      <c r="CG103" s="4" t="str">
        <f t="shared" si="95"/>
        <v/>
      </c>
      <c r="CH103" s="4" t="str">
        <f t="shared" si="95"/>
        <v/>
      </c>
      <c r="CI103" s="4" t="str">
        <f t="shared" si="95"/>
        <v/>
      </c>
      <c r="CJ103" s="4" t="str">
        <f t="shared" si="75"/>
        <v/>
      </c>
      <c r="CK103" s="4" t="str">
        <f t="shared" si="75"/>
        <v/>
      </c>
      <c r="CL103" s="4" t="str">
        <f t="shared" si="75"/>
        <v/>
      </c>
      <c r="CM103" s="4" t="str">
        <f t="shared" si="75"/>
        <v/>
      </c>
      <c r="CN103" s="4" t="str">
        <f t="shared" si="75"/>
        <v/>
      </c>
      <c r="CO103" s="4" t="str">
        <f t="shared" si="75"/>
        <v/>
      </c>
      <c r="CP103" s="4" t="str">
        <f t="shared" si="75"/>
        <v/>
      </c>
      <c r="CQ103" s="4" t="str">
        <f t="shared" si="75"/>
        <v/>
      </c>
      <c r="CR103" s="4" t="str">
        <f t="shared" si="75"/>
        <v/>
      </c>
      <c r="CS103" s="4" t="str">
        <f t="shared" si="75"/>
        <v/>
      </c>
      <c r="CT103" s="4" t="str">
        <f t="shared" si="93"/>
        <v/>
      </c>
      <c r="CU103" s="4" t="str">
        <f t="shared" si="93"/>
        <v/>
      </c>
      <c r="CV103" s="4" t="str">
        <f t="shared" si="93"/>
        <v/>
      </c>
      <c r="CW103" s="4" t="str">
        <f t="shared" si="93"/>
        <v/>
      </c>
      <c r="CX103" s="4" t="str">
        <f t="shared" si="93"/>
        <v/>
      </c>
      <c r="CY103" s="4" t="str">
        <f t="shared" si="93"/>
        <v/>
      </c>
      <c r="CZ103" s="4" t="str">
        <f t="shared" si="93"/>
        <v/>
      </c>
      <c r="DA103" s="4" t="str">
        <f t="shared" si="104"/>
        <v/>
      </c>
      <c r="DB103" s="4" t="str">
        <f t="shared" si="104"/>
        <v/>
      </c>
      <c r="DC103" s="4" t="str">
        <f t="shared" si="104"/>
        <v/>
      </c>
      <c r="DE103" s="63">
        <v>30700002</v>
      </c>
      <c r="DF103" s="99"/>
      <c r="DG103" s="29" t="s">
        <v>194</v>
      </c>
      <c r="DH103" s="5">
        <f t="shared" si="90"/>
        <v>0</v>
      </c>
      <c r="DI103" s="22">
        <v>5.04</v>
      </c>
      <c r="DJ103" s="23">
        <f t="shared" si="76"/>
        <v>0</v>
      </c>
      <c r="DK103" s="23">
        <f t="shared" si="91"/>
        <v>0</v>
      </c>
      <c r="DL103" s="23">
        <f t="shared" si="77"/>
        <v>0</v>
      </c>
      <c r="DM103" s="23">
        <f t="shared" si="78"/>
        <v>0</v>
      </c>
      <c r="DN103" s="23">
        <f t="shared" si="79"/>
        <v>0</v>
      </c>
      <c r="DO103" s="23" t="str">
        <f t="shared" si="80"/>
        <v/>
      </c>
      <c r="DP103" s="23" t="str">
        <f t="shared" si="81"/>
        <v/>
      </c>
      <c r="DQ103" s="3">
        <v>0.15</v>
      </c>
      <c r="DR103" s="23">
        <f t="shared" si="82"/>
        <v>0</v>
      </c>
      <c r="DS103" s="23" t="str">
        <f t="shared" si="83"/>
        <v/>
      </c>
      <c r="DT103" s="23" t="str">
        <f t="shared" si="84"/>
        <v/>
      </c>
      <c r="DU103" s="2">
        <v>0.5</v>
      </c>
      <c r="DV103" s="6">
        <f t="shared" si="85"/>
        <v>0</v>
      </c>
      <c r="DW103" s="5">
        <f t="shared" si="107"/>
        <v>0</v>
      </c>
      <c r="DX103" s="5">
        <f t="shared" si="107"/>
        <v>0</v>
      </c>
      <c r="DY103" s="5">
        <f t="shared" si="107"/>
        <v>0</v>
      </c>
      <c r="DZ103" s="5">
        <f t="shared" si="107"/>
        <v>0</v>
      </c>
      <c r="EA103" s="5">
        <f t="shared" si="107"/>
        <v>0</v>
      </c>
      <c r="EB103" s="5">
        <f t="shared" si="107"/>
        <v>0</v>
      </c>
      <c r="EC103" s="5">
        <f t="shared" si="107"/>
        <v>0</v>
      </c>
      <c r="ED103" s="5">
        <f t="shared" si="107"/>
        <v>0</v>
      </c>
      <c r="EE103" s="5">
        <f t="shared" si="107"/>
        <v>0</v>
      </c>
      <c r="EF103" s="54">
        <f t="shared" si="107"/>
        <v>0</v>
      </c>
      <c r="EG103" s="54">
        <f t="shared" si="107"/>
        <v>0</v>
      </c>
      <c r="EH103" s="54">
        <f t="shared" si="107"/>
        <v>0</v>
      </c>
      <c r="EI103" s="54">
        <f t="shared" si="107"/>
        <v>0</v>
      </c>
      <c r="EJ103" s="54">
        <f t="shared" si="107"/>
        <v>0</v>
      </c>
      <c r="EK103" s="54">
        <f t="shared" si="107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92"/>
        <v>0</v>
      </c>
      <c r="FB103" s="54">
        <f t="shared" si="92"/>
        <v>0</v>
      </c>
      <c r="FC103" s="54">
        <f t="shared" si="92"/>
        <v>0</v>
      </c>
      <c r="FD103" s="54">
        <f t="shared" si="92"/>
        <v>0</v>
      </c>
      <c r="FE103" s="54">
        <f t="shared" si="92"/>
        <v>0</v>
      </c>
      <c r="FF103" s="54">
        <f t="shared" si="92"/>
        <v>0</v>
      </c>
      <c r="FG103" s="54">
        <f t="shared" si="92"/>
        <v>0</v>
      </c>
      <c r="FH103" s="54">
        <f t="shared" si="100"/>
        <v>0</v>
      </c>
      <c r="FI103" s="54">
        <f t="shared" si="100"/>
        <v>0</v>
      </c>
      <c r="FJ103" s="54">
        <f t="shared" si="100"/>
        <v>0</v>
      </c>
      <c r="FK103" s="54">
        <f t="shared" si="100"/>
        <v>0</v>
      </c>
      <c r="FL103" s="54">
        <f t="shared" si="100"/>
        <v>0</v>
      </c>
      <c r="FM103" s="54">
        <f t="shared" si="100"/>
        <v>0</v>
      </c>
      <c r="FN103" s="54">
        <f t="shared" si="100"/>
        <v>0</v>
      </c>
      <c r="FO103" s="54">
        <f t="shared" si="103"/>
        <v>0</v>
      </c>
      <c r="FP103" s="54">
        <f t="shared" si="103"/>
        <v>0</v>
      </c>
      <c r="FQ103" s="54">
        <f t="shared" si="103"/>
        <v>0</v>
      </c>
      <c r="FR103" s="54">
        <f t="shared" si="103"/>
        <v>0</v>
      </c>
      <c r="FS103" s="54">
        <f t="shared" si="103"/>
        <v>0</v>
      </c>
      <c r="FT103" s="4" t="str">
        <f t="shared" si="98"/>
        <v/>
      </c>
      <c r="FU103" s="4" t="str">
        <f t="shared" si="98"/>
        <v/>
      </c>
      <c r="FV103" s="4" t="str">
        <f t="shared" si="98"/>
        <v/>
      </c>
      <c r="FW103" s="4">
        <f t="shared" si="98"/>
        <v>0</v>
      </c>
      <c r="FX103" s="4" t="str">
        <f t="shared" si="98"/>
        <v/>
      </c>
      <c r="FY103" s="4" t="str">
        <f t="shared" si="98"/>
        <v/>
      </c>
      <c r="FZ103" s="4" t="str">
        <f t="shared" si="98"/>
        <v/>
      </c>
      <c r="GA103" s="4">
        <f t="shared" si="98"/>
        <v>0</v>
      </c>
      <c r="GB103" s="4" t="str">
        <f t="shared" si="98"/>
        <v/>
      </c>
      <c r="GC103" s="4" t="str">
        <f t="shared" si="98"/>
        <v/>
      </c>
      <c r="GD103" s="4" t="str">
        <f t="shared" si="98"/>
        <v/>
      </c>
      <c r="GE103" s="4" t="str">
        <f t="shared" si="98"/>
        <v/>
      </c>
      <c r="GF103" s="4" t="str">
        <f t="shared" si="98"/>
        <v/>
      </c>
      <c r="GG103" s="4" t="str">
        <f t="shared" si="98"/>
        <v/>
      </c>
      <c r="GH103" s="4" t="str">
        <f t="shared" si="96"/>
        <v/>
      </c>
      <c r="GI103" s="4" t="str">
        <f t="shared" si="96"/>
        <v/>
      </c>
      <c r="GJ103" s="4" t="str">
        <f t="shared" si="96"/>
        <v/>
      </c>
      <c r="GK103" s="4" t="str">
        <f t="shared" si="96"/>
        <v/>
      </c>
      <c r="GL103" s="4" t="str">
        <f t="shared" si="96"/>
        <v/>
      </c>
      <c r="GM103" s="4" t="str">
        <f t="shared" si="96"/>
        <v/>
      </c>
      <c r="GN103" s="4" t="str">
        <f t="shared" si="87"/>
        <v/>
      </c>
      <c r="GO103" s="4" t="str">
        <f t="shared" si="87"/>
        <v/>
      </c>
      <c r="GP103" s="4" t="str">
        <f t="shared" si="87"/>
        <v/>
      </c>
      <c r="GQ103" s="4" t="str">
        <f t="shared" si="87"/>
        <v/>
      </c>
      <c r="GR103" s="4" t="str">
        <f t="shared" si="87"/>
        <v/>
      </c>
      <c r="GS103" s="4" t="str">
        <f t="shared" si="87"/>
        <v/>
      </c>
      <c r="GT103" s="4" t="str">
        <f t="shared" si="87"/>
        <v/>
      </c>
      <c r="GU103" s="4" t="str">
        <f t="shared" si="87"/>
        <v/>
      </c>
      <c r="GV103" s="4" t="str">
        <f t="shared" si="87"/>
        <v/>
      </c>
      <c r="GW103" s="4" t="str">
        <f t="shared" si="87"/>
        <v/>
      </c>
      <c r="GX103" s="4" t="str">
        <f t="shared" si="94"/>
        <v/>
      </c>
      <c r="GY103" s="4" t="str">
        <f t="shared" si="94"/>
        <v/>
      </c>
      <c r="GZ103" s="4" t="str">
        <f t="shared" si="94"/>
        <v/>
      </c>
      <c r="HA103" s="4" t="str">
        <f t="shared" si="94"/>
        <v/>
      </c>
      <c r="HB103" s="4" t="str">
        <f t="shared" si="94"/>
        <v/>
      </c>
      <c r="HC103" s="4" t="str">
        <f t="shared" si="94"/>
        <v/>
      </c>
      <c r="HD103" s="4" t="str">
        <f t="shared" si="94"/>
        <v/>
      </c>
      <c r="HE103" s="4" t="str">
        <f t="shared" si="105"/>
        <v/>
      </c>
      <c r="HF103" s="4" t="str">
        <f t="shared" si="105"/>
        <v/>
      </c>
      <c r="HG103" s="4" t="str">
        <f t="shared" si="105"/>
        <v/>
      </c>
    </row>
    <row r="104" spans="1:215" s="9" customFormat="1" ht="15" hidden="1" customHeight="1">
      <c r="A104" s="62">
        <v>30700003</v>
      </c>
      <c r="B104" s="99"/>
      <c r="C104" s="29" t="s">
        <v>195</v>
      </c>
      <c r="D104" s="5"/>
      <c r="E104" s="22">
        <v>5.04</v>
      </c>
      <c r="F104" s="23">
        <f t="shared" si="65"/>
        <v>0</v>
      </c>
      <c r="G104" s="43"/>
      <c r="H104" s="23">
        <f t="shared" si="88"/>
        <v>0</v>
      </c>
      <c r="I104" s="23">
        <f t="shared" si="89"/>
        <v>0</v>
      </c>
      <c r="J104" s="23">
        <f t="shared" si="68"/>
        <v>0</v>
      </c>
      <c r="K104" s="23" t="str">
        <f t="shared" si="69"/>
        <v>0</v>
      </c>
      <c r="L104" s="23" t="str">
        <f t="shared" si="70"/>
        <v>0</v>
      </c>
      <c r="M104" s="3">
        <v>0.15</v>
      </c>
      <c r="N104" s="23">
        <f t="shared" si="71"/>
        <v>0</v>
      </c>
      <c r="O104" s="23">
        <f t="shared" si="72"/>
        <v>0.15</v>
      </c>
      <c r="P104" s="23" t="str">
        <f t="shared" si="73"/>
        <v/>
      </c>
      <c r="Q104" s="2">
        <v>0.5</v>
      </c>
      <c r="R104" s="6">
        <f t="shared" si="74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7"/>
        <v/>
      </c>
      <c r="BQ104" s="4" t="str">
        <f t="shared" si="97"/>
        <v/>
      </c>
      <c r="BR104" s="4" t="str">
        <f t="shared" si="97"/>
        <v/>
      </c>
      <c r="BS104" s="4">
        <f t="shared" si="97"/>
        <v>0</v>
      </c>
      <c r="BT104" s="4" t="str">
        <f t="shared" si="97"/>
        <v/>
      </c>
      <c r="BU104" s="4">
        <f t="shared" si="97"/>
        <v>0</v>
      </c>
      <c r="BV104" s="4" t="str">
        <f t="shared" si="97"/>
        <v/>
      </c>
      <c r="BW104" s="4">
        <f t="shared" si="97"/>
        <v>0</v>
      </c>
      <c r="BX104" s="4" t="str">
        <f t="shared" si="97"/>
        <v/>
      </c>
      <c r="BY104" s="4" t="str">
        <f t="shared" si="97"/>
        <v/>
      </c>
      <c r="BZ104" s="4" t="str">
        <f t="shared" si="97"/>
        <v/>
      </c>
      <c r="CA104" s="4" t="str">
        <f t="shared" si="97"/>
        <v/>
      </c>
      <c r="CB104" s="4" t="str">
        <f t="shared" si="97"/>
        <v/>
      </c>
      <c r="CC104" s="4" t="str">
        <f t="shared" si="97"/>
        <v/>
      </c>
      <c r="CD104" s="4" t="str">
        <f t="shared" si="95"/>
        <v/>
      </c>
      <c r="CE104" s="4" t="str">
        <f t="shared" si="95"/>
        <v/>
      </c>
      <c r="CF104" s="4" t="str">
        <f t="shared" si="95"/>
        <v/>
      </c>
      <c r="CG104" s="4" t="str">
        <f t="shared" si="95"/>
        <v/>
      </c>
      <c r="CH104" s="4" t="str">
        <f t="shared" si="95"/>
        <v/>
      </c>
      <c r="CI104" s="4" t="str">
        <f t="shared" si="95"/>
        <v/>
      </c>
      <c r="CJ104" s="4" t="str">
        <f t="shared" si="75"/>
        <v/>
      </c>
      <c r="CK104" s="4" t="str">
        <f t="shared" si="75"/>
        <v/>
      </c>
      <c r="CL104" s="4" t="str">
        <f t="shared" si="75"/>
        <v/>
      </c>
      <c r="CM104" s="4" t="str">
        <f t="shared" si="75"/>
        <v/>
      </c>
      <c r="CN104" s="4" t="str">
        <f t="shared" si="75"/>
        <v/>
      </c>
      <c r="CO104" s="4" t="str">
        <f t="shared" si="75"/>
        <v/>
      </c>
      <c r="CP104" s="4" t="str">
        <f t="shared" si="75"/>
        <v/>
      </c>
      <c r="CQ104" s="4" t="str">
        <f t="shared" si="75"/>
        <v/>
      </c>
      <c r="CR104" s="4" t="str">
        <f t="shared" si="75"/>
        <v/>
      </c>
      <c r="CS104" s="4" t="str">
        <f t="shared" si="75"/>
        <v/>
      </c>
      <c r="CT104" s="4" t="str">
        <f t="shared" si="93"/>
        <v/>
      </c>
      <c r="CU104" s="4" t="str">
        <f t="shared" si="93"/>
        <v/>
      </c>
      <c r="CV104" s="4" t="str">
        <f t="shared" si="93"/>
        <v/>
      </c>
      <c r="CW104" s="4" t="str">
        <f t="shared" si="93"/>
        <v/>
      </c>
      <c r="CX104" s="4" t="str">
        <f t="shared" si="93"/>
        <v/>
      </c>
      <c r="CY104" s="4" t="str">
        <f t="shared" si="93"/>
        <v/>
      </c>
      <c r="CZ104" s="4" t="str">
        <f t="shared" si="93"/>
        <v/>
      </c>
      <c r="DA104" s="4" t="str">
        <f t="shared" si="104"/>
        <v/>
      </c>
      <c r="DB104" s="4" t="str">
        <f t="shared" si="104"/>
        <v/>
      </c>
      <c r="DC104" s="4" t="str">
        <f t="shared" si="104"/>
        <v/>
      </c>
      <c r="DE104" s="63">
        <v>30700003</v>
      </c>
      <c r="DF104" s="99"/>
      <c r="DG104" s="29" t="s">
        <v>195</v>
      </c>
      <c r="DH104" s="5">
        <f t="shared" si="90"/>
        <v>0</v>
      </c>
      <c r="DI104" s="22">
        <v>5.04</v>
      </c>
      <c r="DJ104" s="23">
        <f t="shared" si="76"/>
        <v>0</v>
      </c>
      <c r="DK104" s="23">
        <f t="shared" si="91"/>
        <v>0</v>
      </c>
      <c r="DL104" s="23">
        <f t="shared" si="77"/>
        <v>0</v>
      </c>
      <c r="DM104" s="23">
        <f t="shared" si="78"/>
        <v>0</v>
      </c>
      <c r="DN104" s="23">
        <f t="shared" si="79"/>
        <v>0</v>
      </c>
      <c r="DO104" s="23" t="str">
        <f t="shared" si="80"/>
        <v/>
      </c>
      <c r="DP104" s="23" t="str">
        <f t="shared" si="81"/>
        <v/>
      </c>
      <c r="DQ104" s="3">
        <v>0.15</v>
      </c>
      <c r="DR104" s="23">
        <f t="shared" si="82"/>
        <v>0</v>
      </c>
      <c r="DS104" s="23" t="str">
        <f t="shared" si="83"/>
        <v/>
      </c>
      <c r="DT104" s="23" t="str">
        <f t="shared" si="84"/>
        <v/>
      </c>
      <c r="DU104" s="2">
        <v>0.5</v>
      </c>
      <c r="DV104" s="6">
        <f t="shared" si="85"/>
        <v>0</v>
      </c>
      <c r="DW104" s="5">
        <f t="shared" si="107"/>
        <v>0</v>
      </c>
      <c r="DX104" s="5">
        <f t="shared" si="107"/>
        <v>0</v>
      </c>
      <c r="DY104" s="5">
        <f t="shared" si="107"/>
        <v>0</v>
      </c>
      <c r="DZ104" s="5">
        <f t="shared" si="107"/>
        <v>0</v>
      </c>
      <c r="EA104" s="5">
        <f t="shared" si="107"/>
        <v>0</v>
      </c>
      <c r="EB104" s="5">
        <f t="shared" si="107"/>
        <v>0</v>
      </c>
      <c r="EC104" s="5">
        <f t="shared" si="107"/>
        <v>0</v>
      </c>
      <c r="ED104" s="5">
        <f t="shared" si="107"/>
        <v>0</v>
      </c>
      <c r="EE104" s="5">
        <f t="shared" si="107"/>
        <v>0</v>
      </c>
      <c r="EF104" s="54">
        <f t="shared" si="107"/>
        <v>0</v>
      </c>
      <c r="EG104" s="54">
        <f t="shared" si="107"/>
        <v>0</v>
      </c>
      <c r="EH104" s="54">
        <f t="shared" si="107"/>
        <v>0</v>
      </c>
      <c r="EI104" s="54">
        <f t="shared" si="107"/>
        <v>0</v>
      </c>
      <c r="EJ104" s="54">
        <f t="shared" si="107"/>
        <v>0</v>
      </c>
      <c r="EK104" s="54">
        <f t="shared" si="107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92"/>
        <v>0</v>
      </c>
      <c r="FB104" s="54">
        <f t="shared" si="92"/>
        <v>0</v>
      </c>
      <c r="FC104" s="54">
        <f t="shared" si="92"/>
        <v>0</v>
      </c>
      <c r="FD104" s="54">
        <f t="shared" si="92"/>
        <v>0</v>
      </c>
      <c r="FE104" s="54">
        <f t="shared" si="92"/>
        <v>0</v>
      </c>
      <c r="FF104" s="54">
        <f t="shared" si="92"/>
        <v>0</v>
      </c>
      <c r="FG104" s="54">
        <f t="shared" si="92"/>
        <v>0</v>
      </c>
      <c r="FH104" s="54">
        <f t="shared" si="100"/>
        <v>0</v>
      </c>
      <c r="FI104" s="54">
        <f t="shared" si="100"/>
        <v>0</v>
      </c>
      <c r="FJ104" s="54">
        <f t="shared" si="100"/>
        <v>0</v>
      </c>
      <c r="FK104" s="54">
        <f t="shared" si="100"/>
        <v>0</v>
      </c>
      <c r="FL104" s="54">
        <f t="shared" si="100"/>
        <v>0</v>
      </c>
      <c r="FM104" s="54">
        <f t="shared" si="100"/>
        <v>0</v>
      </c>
      <c r="FN104" s="54">
        <f t="shared" si="100"/>
        <v>0</v>
      </c>
      <c r="FO104" s="54">
        <f t="shared" si="103"/>
        <v>0</v>
      </c>
      <c r="FP104" s="54">
        <f t="shared" si="103"/>
        <v>0</v>
      </c>
      <c r="FQ104" s="54">
        <f t="shared" si="103"/>
        <v>0</v>
      </c>
      <c r="FR104" s="54">
        <f t="shared" si="103"/>
        <v>0</v>
      </c>
      <c r="FS104" s="54">
        <f t="shared" si="103"/>
        <v>0</v>
      </c>
      <c r="FT104" s="4" t="str">
        <f t="shared" si="98"/>
        <v/>
      </c>
      <c r="FU104" s="4" t="str">
        <f t="shared" si="98"/>
        <v/>
      </c>
      <c r="FV104" s="4" t="str">
        <f t="shared" si="98"/>
        <v/>
      </c>
      <c r="FW104" s="4">
        <f t="shared" si="98"/>
        <v>0</v>
      </c>
      <c r="FX104" s="4" t="str">
        <f t="shared" si="98"/>
        <v/>
      </c>
      <c r="FY104" s="4" t="str">
        <f t="shared" si="98"/>
        <v/>
      </c>
      <c r="FZ104" s="4" t="str">
        <f t="shared" si="98"/>
        <v/>
      </c>
      <c r="GA104" s="4">
        <f t="shared" si="98"/>
        <v>0</v>
      </c>
      <c r="GB104" s="4" t="str">
        <f t="shared" si="98"/>
        <v/>
      </c>
      <c r="GC104" s="4" t="str">
        <f t="shared" si="98"/>
        <v/>
      </c>
      <c r="GD104" s="4" t="str">
        <f t="shared" si="98"/>
        <v/>
      </c>
      <c r="GE104" s="4" t="str">
        <f t="shared" si="98"/>
        <v/>
      </c>
      <c r="GF104" s="4" t="str">
        <f t="shared" si="98"/>
        <v/>
      </c>
      <c r="GG104" s="4" t="str">
        <f t="shared" si="98"/>
        <v/>
      </c>
      <c r="GH104" s="4" t="str">
        <f t="shared" si="96"/>
        <v/>
      </c>
      <c r="GI104" s="4" t="str">
        <f t="shared" si="96"/>
        <v/>
      </c>
      <c r="GJ104" s="4" t="str">
        <f t="shared" si="96"/>
        <v/>
      </c>
      <c r="GK104" s="4" t="str">
        <f t="shared" si="96"/>
        <v/>
      </c>
      <c r="GL104" s="4" t="str">
        <f t="shared" si="96"/>
        <v/>
      </c>
      <c r="GM104" s="4" t="str">
        <f t="shared" si="96"/>
        <v/>
      </c>
      <c r="GN104" s="4" t="str">
        <f t="shared" si="87"/>
        <v/>
      </c>
      <c r="GO104" s="4" t="str">
        <f t="shared" si="87"/>
        <v/>
      </c>
      <c r="GP104" s="4" t="str">
        <f t="shared" si="87"/>
        <v/>
      </c>
      <c r="GQ104" s="4" t="str">
        <f t="shared" si="87"/>
        <v/>
      </c>
      <c r="GR104" s="4" t="str">
        <f t="shared" si="87"/>
        <v/>
      </c>
      <c r="GS104" s="4" t="str">
        <f t="shared" si="87"/>
        <v/>
      </c>
      <c r="GT104" s="4" t="str">
        <f t="shared" si="87"/>
        <v/>
      </c>
      <c r="GU104" s="4" t="str">
        <f t="shared" si="87"/>
        <v/>
      </c>
      <c r="GV104" s="4" t="str">
        <f t="shared" si="87"/>
        <v/>
      </c>
      <c r="GW104" s="4" t="str">
        <f t="shared" si="87"/>
        <v/>
      </c>
      <c r="GX104" s="4" t="str">
        <f t="shared" si="94"/>
        <v/>
      </c>
      <c r="GY104" s="4" t="str">
        <f t="shared" si="94"/>
        <v/>
      </c>
      <c r="GZ104" s="4" t="str">
        <f t="shared" si="94"/>
        <v/>
      </c>
      <c r="HA104" s="4" t="str">
        <f t="shared" si="94"/>
        <v/>
      </c>
      <c r="HB104" s="4" t="str">
        <f t="shared" si="94"/>
        <v/>
      </c>
      <c r="HC104" s="4" t="str">
        <f t="shared" si="94"/>
        <v/>
      </c>
      <c r="HD104" s="4" t="str">
        <f t="shared" si="94"/>
        <v/>
      </c>
      <c r="HE104" s="4" t="str">
        <f t="shared" si="105"/>
        <v/>
      </c>
      <c r="HF104" s="4" t="str">
        <f t="shared" si="105"/>
        <v/>
      </c>
      <c r="HG104" s="4" t="str">
        <f t="shared" si="105"/>
        <v/>
      </c>
    </row>
    <row r="105" spans="1:215" s="9" customFormat="1" ht="15" hidden="1" customHeight="1">
      <c r="A105" s="62">
        <v>30700004</v>
      </c>
      <c r="B105" s="100"/>
      <c r="C105" s="29" t="s">
        <v>196</v>
      </c>
      <c r="D105" s="5"/>
      <c r="E105" s="22">
        <v>5.04</v>
      </c>
      <c r="F105" s="23">
        <f t="shared" si="65"/>
        <v>0</v>
      </c>
      <c r="G105" s="43"/>
      <c r="H105" s="23">
        <f t="shared" si="88"/>
        <v>0</v>
      </c>
      <c r="I105" s="23">
        <f t="shared" si="89"/>
        <v>0</v>
      </c>
      <c r="J105" s="23">
        <f t="shared" si="68"/>
        <v>0</v>
      </c>
      <c r="K105" s="23" t="str">
        <f t="shared" si="69"/>
        <v>0</v>
      </c>
      <c r="L105" s="23" t="str">
        <f t="shared" si="70"/>
        <v>0</v>
      </c>
      <c r="M105" s="3">
        <v>0.15</v>
      </c>
      <c r="N105" s="23">
        <f t="shared" si="71"/>
        <v>0</v>
      </c>
      <c r="O105" s="23">
        <f t="shared" si="72"/>
        <v>0.15</v>
      </c>
      <c r="P105" s="23" t="str">
        <f t="shared" si="73"/>
        <v/>
      </c>
      <c r="Q105" s="2">
        <v>0.5</v>
      </c>
      <c r="R105" s="6">
        <f t="shared" si="74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7"/>
        <v/>
      </c>
      <c r="BQ105" s="4" t="str">
        <f t="shared" si="97"/>
        <v/>
      </c>
      <c r="BR105" s="4" t="str">
        <f t="shared" si="97"/>
        <v/>
      </c>
      <c r="BS105" s="4">
        <f t="shared" si="97"/>
        <v>0</v>
      </c>
      <c r="BT105" s="4" t="str">
        <f t="shared" si="97"/>
        <v/>
      </c>
      <c r="BU105" s="4">
        <f t="shared" si="97"/>
        <v>0</v>
      </c>
      <c r="BV105" s="4" t="str">
        <f t="shared" si="97"/>
        <v/>
      </c>
      <c r="BW105" s="4">
        <f t="shared" si="97"/>
        <v>0</v>
      </c>
      <c r="BX105" s="4" t="str">
        <f t="shared" si="97"/>
        <v/>
      </c>
      <c r="BY105" s="4" t="str">
        <f t="shared" si="97"/>
        <v/>
      </c>
      <c r="BZ105" s="4" t="str">
        <f t="shared" si="97"/>
        <v/>
      </c>
      <c r="CA105" s="4" t="str">
        <f t="shared" si="97"/>
        <v/>
      </c>
      <c r="CB105" s="4" t="str">
        <f t="shared" si="97"/>
        <v/>
      </c>
      <c r="CC105" s="4" t="str">
        <f t="shared" si="97"/>
        <v/>
      </c>
      <c r="CD105" s="4" t="str">
        <f t="shared" si="95"/>
        <v/>
      </c>
      <c r="CE105" s="4" t="str">
        <f t="shared" si="95"/>
        <v/>
      </c>
      <c r="CF105" s="4" t="str">
        <f t="shared" si="95"/>
        <v/>
      </c>
      <c r="CG105" s="4" t="str">
        <f t="shared" si="95"/>
        <v/>
      </c>
      <c r="CH105" s="4" t="str">
        <f t="shared" si="95"/>
        <v/>
      </c>
      <c r="CI105" s="4" t="str">
        <f t="shared" si="95"/>
        <v/>
      </c>
      <c r="CJ105" s="4" t="str">
        <f t="shared" si="75"/>
        <v/>
      </c>
      <c r="CK105" s="4" t="str">
        <f t="shared" si="75"/>
        <v/>
      </c>
      <c r="CL105" s="4" t="str">
        <f t="shared" si="75"/>
        <v/>
      </c>
      <c r="CM105" s="4" t="str">
        <f t="shared" si="75"/>
        <v/>
      </c>
      <c r="CN105" s="4" t="str">
        <f t="shared" si="75"/>
        <v/>
      </c>
      <c r="CO105" s="4" t="str">
        <f t="shared" si="75"/>
        <v/>
      </c>
      <c r="CP105" s="4" t="str">
        <f t="shared" si="75"/>
        <v/>
      </c>
      <c r="CQ105" s="4" t="str">
        <f t="shared" si="75"/>
        <v/>
      </c>
      <c r="CR105" s="4" t="str">
        <f t="shared" si="75"/>
        <v/>
      </c>
      <c r="CS105" s="4" t="str">
        <f t="shared" si="75"/>
        <v/>
      </c>
      <c r="CT105" s="4" t="str">
        <f t="shared" si="93"/>
        <v/>
      </c>
      <c r="CU105" s="4" t="str">
        <f t="shared" si="93"/>
        <v/>
      </c>
      <c r="CV105" s="4" t="str">
        <f t="shared" si="93"/>
        <v/>
      </c>
      <c r="CW105" s="4" t="str">
        <f t="shared" si="93"/>
        <v/>
      </c>
      <c r="CX105" s="4" t="str">
        <f t="shared" si="93"/>
        <v/>
      </c>
      <c r="CY105" s="4" t="str">
        <f t="shared" si="93"/>
        <v/>
      </c>
      <c r="CZ105" s="4" t="str">
        <f t="shared" si="93"/>
        <v/>
      </c>
      <c r="DA105" s="4" t="str">
        <f t="shared" si="104"/>
        <v/>
      </c>
      <c r="DB105" s="4" t="str">
        <f t="shared" si="104"/>
        <v/>
      </c>
      <c r="DC105" s="4" t="str">
        <f t="shared" si="104"/>
        <v/>
      </c>
      <c r="DE105" s="63">
        <v>30700004</v>
      </c>
      <c r="DF105" s="100"/>
      <c r="DG105" s="29" t="s">
        <v>196</v>
      </c>
      <c r="DH105" s="5">
        <f t="shared" si="90"/>
        <v>0</v>
      </c>
      <c r="DI105" s="22">
        <v>5.04</v>
      </c>
      <c r="DJ105" s="23">
        <f t="shared" si="76"/>
        <v>0</v>
      </c>
      <c r="DK105" s="23">
        <f t="shared" si="91"/>
        <v>0</v>
      </c>
      <c r="DL105" s="23">
        <f t="shared" si="77"/>
        <v>0</v>
      </c>
      <c r="DM105" s="23">
        <f t="shared" si="78"/>
        <v>0</v>
      </c>
      <c r="DN105" s="23">
        <f t="shared" si="79"/>
        <v>0</v>
      </c>
      <c r="DO105" s="23" t="str">
        <f t="shared" si="80"/>
        <v/>
      </c>
      <c r="DP105" s="23" t="str">
        <f t="shared" si="81"/>
        <v/>
      </c>
      <c r="DQ105" s="3">
        <v>0.15</v>
      </c>
      <c r="DR105" s="23">
        <f t="shared" si="82"/>
        <v>0</v>
      </c>
      <c r="DS105" s="23" t="str">
        <f t="shared" si="83"/>
        <v/>
      </c>
      <c r="DT105" s="23" t="str">
        <f t="shared" si="84"/>
        <v/>
      </c>
      <c r="DU105" s="2">
        <v>0.5</v>
      </c>
      <c r="DV105" s="6">
        <f t="shared" si="85"/>
        <v>0</v>
      </c>
      <c r="DW105" s="5">
        <f t="shared" si="107"/>
        <v>0</v>
      </c>
      <c r="DX105" s="5">
        <f t="shared" si="107"/>
        <v>0</v>
      </c>
      <c r="DY105" s="5">
        <f t="shared" si="107"/>
        <v>0</v>
      </c>
      <c r="DZ105" s="5">
        <f t="shared" si="107"/>
        <v>0</v>
      </c>
      <c r="EA105" s="5">
        <f t="shared" si="107"/>
        <v>0</v>
      </c>
      <c r="EB105" s="5">
        <f t="shared" si="107"/>
        <v>0</v>
      </c>
      <c r="EC105" s="5">
        <f t="shared" si="107"/>
        <v>0</v>
      </c>
      <c r="ED105" s="5">
        <f t="shared" si="107"/>
        <v>0</v>
      </c>
      <c r="EE105" s="5">
        <f t="shared" si="107"/>
        <v>0</v>
      </c>
      <c r="EF105" s="54">
        <f t="shared" si="107"/>
        <v>0</v>
      </c>
      <c r="EG105" s="54">
        <f t="shared" si="107"/>
        <v>0</v>
      </c>
      <c r="EH105" s="54">
        <f t="shared" si="107"/>
        <v>0</v>
      </c>
      <c r="EI105" s="54">
        <f t="shared" si="107"/>
        <v>0</v>
      </c>
      <c r="EJ105" s="54">
        <f t="shared" si="107"/>
        <v>0</v>
      </c>
      <c r="EK105" s="54">
        <f t="shared" si="107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92"/>
        <v>0</v>
      </c>
      <c r="FB105" s="54">
        <f t="shared" si="92"/>
        <v>0</v>
      </c>
      <c r="FC105" s="54">
        <f t="shared" si="92"/>
        <v>0</v>
      </c>
      <c r="FD105" s="54">
        <f t="shared" si="92"/>
        <v>0</v>
      </c>
      <c r="FE105" s="54">
        <f t="shared" si="92"/>
        <v>0</v>
      </c>
      <c r="FF105" s="54">
        <f t="shared" si="92"/>
        <v>0</v>
      </c>
      <c r="FG105" s="54">
        <f t="shared" si="92"/>
        <v>0</v>
      </c>
      <c r="FH105" s="54">
        <f t="shared" si="100"/>
        <v>0</v>
      </c>
      <c r="FI105" s="54">
        <f t="shared" si="100"/>
        <v>0</v>
      </c>
      <c r="FJ105" s="54">
        <f t="shared" si="100"/>
        <v>0</v>
      </c>
      <c r="FK105" s="54">
        <f t="shared" si="100"/>
        <v>0</v>
      </c>
      <c r="FL105" s="54">
        <f t="shared" si="100"/>
        <v>0</v>
      </c>
      <c r="FM105" s="54">
        <f t="shared" si="100"/>
        <v>0</v>
      </c>
      <c r="FN105" s="54">
        <f t="shared" si="100"/>
        <v>0</v>
      </c>
      <c r="FO105" s="54">
        <f t="shared" si="103"/>
        <v>0</v>
      </c>
      <c r="FP105" s="54">
        <f t="shared" si="103"/>
        <v>0</v>
      </c>
      <c r="FQ105" s="54">
        <f t="shared" si="103"/>
        <v>0</v>
      </c>
      <c r="FR105" s="54">
        <f t="shared" si="103"/>
        <v>0</v>
      </c>
      <c r="FS105" s="54">
        <f t="shared" si="103"/>
        <v>0</v>
      </c>
      <c r="FT105" s="4" t="str">
        <f t="shared" si="98"/>
        <v/>
      </c>
      <c r="FU105" s="4" t="str">
        <f t="shared" si="98"/>
        <v/>
      </c>
      <c r="FV105" s="4" t="str">
        <f t="shared" si="98"/>
        <v/>
      </c>
      <c r="FW105" s="4">
        <f t="shared" si="98"/>
        <v>0</v>
      </c>
      <c r="FX105" s="4" t="str">
        <f t="shared" si="98"/>
        <v/>
      </c>
      <c r="FY105" s="4" t="str">
        <f t="shared" si="98"/>
        <v/>
      </c>
      <c r="FZ105" s="4" t="str">
        <f t="shared" si="98"/>
        <v/>
      </c>
      <c r="GA105" s="4">
        <f t="shared" si="98"/>
        <v>0</v>
      </c>
      <c r="GB105" s="4" t="str">
        <f t="shared" si="98"/>
        <v/>
      </c>
      <c r="GC105" s="4" t="str">
        <f t="shared" si="98"/>
        <v/>
      </c>
      <c r="GD105" s="4" t="str">
        <f t="shared" si="98"/>
        <v/>
      </c>
      <c r="GE105" s="4" t="str">
        <f t="shared" si="98"/>
        <v/>
      </c>
      <c r="GF105" s="4" t="str">
        <f t="shared" si="98"/>
        <v/>
      </c>
      <c r="GG105" s="4" t="str">
        <f t="shared" si="98"/>
        <v/>
      </c>
      <c r="GH105" s="4" t="str">
        <f t="shared" si="96"/>
        <v/>
      </c>
      <c r="GI105" s="4" t="str">
        <f t="shared" si="96"/>
        <v/>
      </c>
      <c r="GJ105" s="4" t="str">
        <f t="shared" si="96"/>
        <v/>
      </c>
      <c r="GK105" s="4" t="str">
        <f t="shared" si="96"/>
        <v/>
      </c>
      <c r="GL105" s="4" t="str">
        <f t="shared" si="96"/>
        <v/>
      </c>
      <c r="GM105" s="4" t="str">
        <f t="shared" si="96"/>
        <v/>
      </c>
      <c r="GN105" s="4" t="str">
        <f t="shared" si="87"/>
        <v/>
      </c>
      <c r="GO105" s="4" t="str">
        <f t="shared" si="87"/>
        <v/>
      </c>
      <c r="GP105" s="4" t="str">
        <f t="shared" si="87"/>
        <v/>
      </c>
      <c r="GQ105" s="4" t="str">
        <f t="shared" si="87"/>
        <v/>
      </c>
      <c r="GR105" s="4" t="str">
        <f t="shared" si="87"/>
        <v/>
      </c>
      <c r="GS105" s="4" t="str">
        <f t="shared" si="87"/>
        <v/>
      </c>
      <c r="GT105" s="4" t="str">
        <f t="shared" si="87"/>
        <v/>
      </c>
      <c r="GU105" s="4" t="str">
        <f t="shared" si="87"/>
        <v/>
      </c>
      <c r="GV105" s="4" t="str">
        <f t="shared" si="87"/>
        <v/>
      </c>
      <c r="GW105" s="4" t="str">
        <f t="shared" si="87"/>
        <v/>
      </c>
      <c r="GX105" s="4" t="str">
        <f t="shared" si="94"/>
        <v/>
      </c>
      <c r="GY105" s="4" t="str">
        <f t="shared" si="94"/>
        <v/>
      </c>
      <c r="GZ105" s="4" t="str">
        <f t="shared" si="94"/>
        <v/>
      </c>
      <c r="HA105" s="4" t="str">
        <f t="shared" si="94"/>
        <v/>
      </c>
      <c r="HB105" s="4" t="str">
        <f t="shared" si="94"/>
        <v/>
      </c>
      <c r="HC105" s="4" t="str">
        <f t="shared" si="94"/>
        <v/>
      </c>
      <c r="HD105" s="4" t="str">
        <f t="shared" si="94"/>
        <v/>
      </c>
      <c r="HE105" s="4" t="str">
        <f t="shared" si="105"/>
        <v/>
      </c>
      <c r="HF105" s="4" t="str">
        <f t="shared" si="105"/>
        <v/>
      </c>
      <c r="HG105" s="4" t="str">
        <f t="shared" si="105"/>
        <v/>
      </c>
    </row>
    <row r="106" spans="1:215" s="9" customFormat="1" ht="15" hidden="1" customHeight="1">
      <c r="A106" s="60">
        <v>30600009</v>
      </c>
      <c r="B106" s="98" t="s">
        <v>198</v>
      </c>
      <c r="C106" s="29" t="s">
        <v>199</v>
      </c>
      <c r="D106" s="5"/>
      <c r="E106" s="22">
        <v>5.05</v>
      </c>
      <c r="F106" s="23">
        <f t="shared" si="65"/>
        <v>0</v>
      </c>
      <c r="G106" s="43"/>
      <c r="H106" s="23">
        <f t="shared" si="88"/>
        <v>0</v>
      </c>
      <c r="I106" s="23">
        <f t="shared" si="89"/>
        <v>0</v>
      </c>
      <c r="J106" s="23">
        <f t="shared" si="68"/>
        <v>0</v>
      </c>
      <c r="K106" s="23" t="str">
        <f t="shared" si="69"/>
        <v>0</v>
      </c>
      <c r="L106" s="23" t="str">
        <f t="shared" si="70"/>
        <v>0</v>
      </c>
      <c r="M106" s="3">
        <v>0.4</v>
      </c>
      <c r="N106" s="23">
        <f t="shared" si="71"/>
        <v>0</v>
      </c>
      <c r="O106" s="23">
        <f t="shared" si="72"/>
        <v>0.4</v>
      </c>
      <c r="P106" s="23" t="str">
        <f t="shared" si="73"/>
        <v/>
      </c>
      <c r="Q106" s="2">
        <v>0.1</v>
      </c>
      <c r="R106" s="6">
        <f t="shared" si="74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7"/>
        <v/>
      </c>
      <c r="BQ106" s="4" t="str">
        <f t="shared" si="97"/>
        <v/>
      </c>
      <c r="BR106" s="4" t="str">
        <f t="shared" si="97"/>
        <v/>
      </c>
      <c r="BS106" s="4">
        <f t="shared" si="97"/>
        <v>0</v>
      </c>
      <c r="BT106" s="4" t="str">
        <f t="shared" si="97"/>
        <v/>
      </c>
      <c r="BU106" s="4">
        <f t="shared" si="97"/>
        <v>0</v>
      </c>
      <c r="BV106" s="4" t="str">
        <f t="shared" si="97"/>
        <v/>
      </c>
      <c r="BW106" s="4">
        <f t="shared" si="97"/>
        <v>0</v>
      </c>
      <c r="BX106" s="4" t="str">
        <f t="shared" si="97"/>
        <v/>
      </c>
      <c r="BY106" s="4" t="str">
        <f t="shared" si="97"/>
        <v/>
      </c>
      <c r="BZ106" s="4" t="str">
        <f t="shared" si="97"/>
        <v/>
      </c>
      <c r="CA106" s="4" t="str">
        <f t="shared" si="97"/>
        <v/>
      </c>
      <c r="CB106" s="4" t="str">
        <f t="shared" si="97"/>
        <v/>
      </c>
      <c r="CC106" s="4" t="str">
        <f t="shared" si="97"/>
        <v/>
      </c>
      <c r="CD106" s="4" t="str">
        <f t="shared" si="95"/>
        <v/>
      </c>
      <c r="CE106" s="4" t="str">
        <f t="shared" si="95"/>
        <v/>
      </c>
      <c r="CF106" s="4" t="str">
        <f t="shared" si="95"/>
        <v/>
      </c>
      <c r="CG106" s="4" t="str">
        <f t="shared" si="95"/>
        <v/>
      </c>
      <c r="CH106" s="4" t="str">
        <f t="shared" si="95"/>
        <v/>
      </c>
      <c r="CI106" s="4" t="str">
        <f t="shared" si="95"/>
        <v/>
      </c>
      <c r="CJ106" s="4" t="str">
        <f t="shared" si="75"/>
        <v/>
      </c>
      <c r="CK106" s="4" t="str">
        <f t="shared" si="75"/>
        <v/>
      </c>
      <c r="CL106" s="4" t="str">
        <f t="shared" si="75"/>
        <v/>
      </c>
      <c r="CM106" s="4" t="str">
        <f t="shared" si="75"/>
        <v/>
      </c>
      <c r="CN106" s="4" t="str">
        <f t="shared" si="75"/>
        <v/>
      </c>
      <c r="CO106" s="4" t="str">
        <f t="shared" si="75"/>
        <v/>
      </c>
      <c r="CP106" s="4" t="str">
        <f t="shared" si="75"/>
        <v/>
      </c>
      <c r="CQ106" s="4" t="str">
        <f t="shared" si="75"/>
        <v/>
      </c>
      <c r="CR106" s="4" t="str">
        <f t="shared" si="75"/>
        <v/>
      </c>
      <c r="CS106" s="4" t="str">
        <f t="shared" si="75"/>
        <v/>
      </c>
      <c r="CT106" s="4" t="str">
        <f t="shared" si="93"/>
        <v/>
      </c>
      <c r="CU106" s="4" t="str">
        <f t="shared" si="93"/>
        <v/>
      </c>
      <c r="CV106" s="4" t="str">
        <f t="shared" si="93"/>
        <v/>
      </c>
      <c r="CW106" s="4" t="str">
        <f t="shared" si="93"/>
        <v/>
      </c>
      <c r="CX106" s="4" t="str">
        <f t="shared" si="93"/>
        <v/>
      </c>
      <c r="CY106" s="4" t="str">
        <f t="shared" si="93"/>
        <v/>
      </c>
      <c r="CZ106" s="4" t="str">
        <f t="shared" si="93"/>
        <v/>
      </c>
      <c r="DA106" s="4" t="str">
        <f t="shared" si="104"/>
        <v/>
      </c>
      <c r="DB106" s="4" t="str">
        <f t="shared" si="104"/>
        <v/>
      </c>
      <c r="DC106" s="4" t="str">
        <f t="shared" si="104"/>
        <v/>
      </c>
      <c r="DE106" s="61">
        <v>30600009</v>
      </c>
      <c r="DF106" s="98" t="s">
        <v>198</v>
      </c>
      <c r="DG106" s="29" t="s">
        <v>199</v>
      </c>
      <c r="DH106" s="5">
        <f t="shared" si="90"/>
        <v>0</v>
      </c>
      <c r="DI106" s="22">
        <v>5.05</v>
      </c>
      <c r="DJ106" s="23">
        <f t="shared" si="76"/>
        <v>0</v>
      </c>
      <c r="DK106" s="23">
        <f t="shared" si="91"/>
        <v>0</v>
      </c>
      <c r="DL106" s="23">
        <f t="shared" si="77"/>
        <v>0</v>
      </c>
      <c r="DM106" s="23">
        <f t="shared" si="78"/>
        <v>0</v>
      </c>
      <c r="DN106" s="23">
        <f t="shared" si="79"/>
        <v>0</v>
      </c>
      <c r="DO106" s="23" t="str">
        <f t="shared" si="80"/>
        <v/>
      </c>
      <c r="DP106" s="23" t="str">
        <f t="shared" si="81"/>
        <v/>
      </c>
      <c r="DQ106" s="3">
        <v>0.4</v>
      </c>
      <c r="DR106" s="23">
        <f t="shared" si="82"/>
        <v>0</v>
      </c>
      <c r="DS106" s="23" t="str">
        <f t="shared" si="83"/>
        <v/>
      </c>
      <c r="DT106" s="23" t="str">
        <f t="shared" si="84"/>
        <v/>
      </c>
      <c r="DU106" s="2">
        <v>0.1</v>
      </c>
      <c r="DV106" s="6">
        <f t="shared" si="85"/>
        <v>0</v>
      </c>
      <c r="DW106" s="5">
        <f t="shared" si="107"/>
        <v>0</v>
      </c>
      <c r="DX106" s="5">
        <f t="shared" si="107"/>
        <v>0</v>
      </c>
      <c r="DY106" s="5">
        <f t="shared" si="107"/>
        <v>0</v>
      </c>
      <c r="DZ106" s="5">
        <f t="shared" si="107"/>
        <v>0</v>
      </c>
      <c r="EA106" s="5">
        <f t="shared" si="107"/>
        <v>0</v>
      </c>
      <c r="EB106" s="5">
        <f t="shared" si="107"/>
        <v>0</v>
      </c>
      <c r="EC106" s="5">
        <f t="shared" si="107"/>
        <v>0</v>
      </c>
      <c r="ED106" s="5">
        <f t="shared" si="107"/>
        <v>0</v>
      </c>
      <c r="EE106" s="5">
        <f t="shared" si="107"/>
        <v>0</v>
      </c>
      <c r="EF106" s="54">
        <f t="shared" si="107"/>
        <v>0</v>
      </c>
      <c r="EG106" s="54">
        <f t="shared" si="107"/>
        <v>0</v>
      </c>
      <c r="EH106" s="54">
        <f t="shared" si="107"/>
        <v>0</v>
      </c>
      <c r="EI106" s="54">
        <f t="shared" si="107"/>
        <v>0</v>
      </c>
      <c r="EJ106" s="54">
        <f t="shared" si="107"/>
        <v>0</v>
      </c>
      <c r="EK106" s="54">
        <f t="shared" si="107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92"/>
        <v>0</v>
      </c>
      <c r="FB106" s="54">
        <f t="shared" si="92"/>
        <v>0</v>
      </c>
      <c r="FC106" s="54">
        <f t="shared" si="92"/>
        <v>0</v>
      </c>
      <c r="FD106" s="54">
        <f t="shared" si="92"/>
        <v>0</v>
      </c>
      <c r="FE106" s="54">
        <f t="shared" si="92"/>
        <v>0</v>
      </c>
      <c r="FF106" s="54">
        <f t="shared" si="92"/>
        <v>0</v>
      </c>
      <c r="FG106" s="54">
        <f t="shared" si="92"/>
        <v>0</v>
      </c>
      <c r="FH106" s="54">
        <f t="shared" si="100"/>
        <v>0</v>
      </c>
      <c r="FI106" s="54">
        <f t="shared" si="100"/>
        <v>0</v>
      </c>
      <c r="FJ106" s="54">
        <f t="shared" si="100"/>
        <v>0</v>
      </c>
      <c r="FK106" s="54">
        <f t="shared" si="100"/>
        <v>0</v>
      </c>
      <c r="FL106" s="54">
        <f t="shared" si="100"/>
        <v>0</v>
      </c>
      <c r="FM106" s="54">
        <f t="shared" si="100"/>
        <v>0</v>
      </c>
      <c r="FN106" s="54">
        <f t="shared" si="100"/>
        <v>0</v>
      </c>
      <c r="FO106" s="54">
        <f t="shared" si="103"/>
        <v>0</v>
      </c>
      <c r="FP106" s="54">
        <f t="shared" si="103"/>
        <v>0</v>
      </c>
      <c r="FQ106" s="54">
        <f t="shared" si="103"/>
        <v>0</v>
      </c>
      <c r="FR106" s="54">
        <f t="shared" si="103"/>
        <v>0</v>
      </c>
      <c r="FS106" s="54">
        <f t="shared" si="103"/>
        <v>0</v>
      </c>
      <c r="FT106" s="4" t="str">
        <f t="shared" si="98"/>
        <v/>
      </c>
      <c r="FU106" s="4" t="str">
        <f t="shared" si="98"/>
        <v/>
      </c>
      <c r="FV106" s="4" t="str">
        <f t="shared" si="98"/>
        <v/>
      </c>
      <c r="FW106" s="4">
        <f t="shared" si="98"/>
        <v>0</v>
      </c>
      <c r="FX106" s="4" t="str">
        <f t="shared" si="98"/>
        <v/>
      </c>
      <c r="FY106" s="4" t="str">
        <f t="shared" si="98"/>
        <v/>
      </c>
      <c r="FZ106" s="4" t="str">
        <f t="shared" si="98"/>
        <v/>
      </c>
      <c r="GA106" s="4">
        <f t="shared" si="98"/>
        <v>0</v>
      </c>
      <c r="GB106" s="4" t="str">
        <f t="shared" si="98"/>
        <v/>
      </c>
      <c r="GC106" s="4" t="str">
        <f t="shared" si="98"/>
        <v/>
      </c>
      <c r="GD106" s="4" t="str">
        <f t="shared" si="98"/>
        <v/>
      </c>
      <c r="GE106" s="4" t="str">
        <f t="shared" si="98"/>
        <v/>
      </c>
      <c r="GF106" s="4" t="str">
        <f t="shared" si="98"/>
        <v/>
      </c>
      <c r="GG106" s="4" t="str">
        <f t="shared" si="98"/>
        <v/>
      </c>
      <c r="GH106" s="4" t="str">
        <f t="shared" si="96"/>
        <v/>
      </c>
      <c r="GI106" s="4" t="str">
        <f t="shared" si="96"/>
        <v/>
      </c>
      <c r="GJ106" s="4" t="str">
        <f t="shared" si="96"/>
        <v/>
      </c>
      <c r="GK106" s="4" t="str">
        <f t="shared" si="96"/>
        <v/>
      </c>
      <c r="GL106" s="4" t="str">
        <f t="shared" si="96"/>
        <v/>
      </c>
      <c r="GM106" s="4" t="str">
        <f t="shared" si="96"/>
        <v/>
      </c>
      <c r="GN106" s="4" t="str">
        <f t="shared" si="87"/>
        <v/>
      </c>
      <c r="GO106" s="4" t="str">
        <f t="shared" si="87"/>
        <v/>
      </c>
      <c r="GP106" s="4" t="str">
        <f t="shared" si="87"/>
        <v/>
      </c>
      <c r="GQ106" s="4" t="str">
        <f t="shared" si="87"/>
        <v/>
      </c>
      <c r="GR106" s="4" t="str">
        <f t="shared" si="87"/>
        <v/>
      </c>
      <c r="GS106" s="4" t="str">
        <f t="shared" si="87"/>
        <v/>
      </c>
      <c r="GT106" s="4" t="str">
        <f t="shared" si="87"/>
        <v/>
      </c>
      <c r="GU106" s="4" t="str">
        <f t="shared" si="87"/>
        <v/>
      </c>
      <c r="GV106" s="4" t="str">
        <f t="shared" si="87"/>
        <v/>
      </c>
      <c r="GW106" s="4" t="str">
        <f t="shared" si="87"/>
        <v/>
      </c>
      <c r="GX106" s="4" t="str">
        <f t="shared" si="94"/>
        <v/>
      </c>
      <c r="GY106" s="4" t="str">
        <f t="shared" si="94"/>
        <v/>
      </c>
      <c r="GZ106" s="4" t="str">
        <f t="shared" si="94"/>
        <v/>
      </c>
      <c r="HA106" s="4" t="str">
        <f t="shared" si="94"/>
        <v/>
      </c>
      <c r="HB106" s="4" t="str">
        <f t="shared" si="94"/>
        <v/>
      </c>
      <c r="HC106" s="4" t="str">
        <f t="shared" si="94"/>
        <v/>
      </c>
      <c r="HD106" s="4" t="str">
        <f t="shared" si="94"/>
        <v/>
      </c>
      <c r="HE106" s="4" t="str">
        <f t="shared" si="105"/>
        <v/>
      </c>
      <c r="HF106" s="4" t="str">
        <f t="shared" si="105"/>
        <v/>
      </c>
      <c r="HG106" s="4" t="str">
        <f t="shared" si="105"/>
        <v/>
      </c>
    </row>
    <row r="107" spans="1:215" s="9" customFormat="1" ht="15" hidden="1" customHeight="1">
      <c r="A107" s="60">
        <v>30600010</v>
      </c>
      <c r="B107" s="100"/>
      <c r="C107" s="29" t="s">
        <v>170</v>
      </c>
      <c r="D107" s="5"/>
      <c r="E107" s="22">
        <v>5.05</v>
      </c>
      <c r="F107" s="23">
        <f t="shared" si="65"/>
        <v>0</v>
      </c>
      <c r="G107" s="43"/>
      <c r="H107" s="23">
        <f t="shared" si="88"/>
        <v>0</v>
      </c>
      <c r="I107" s="23">
        <f t="shared" si="89"/>
        <v>0</v>
      </c>
      <c r="J107" s="23">
        <f t="shared" si="68"/>
        <v>0</v>
      </c>
      <c r="K107" s="23" t="str">
        <f t="shared" si="69"/>
        <v>0</v>
      </c>
      <c r="L107" s="23" t="str">
        <f t="shared" si="70"/>
        <v>0</v>
      </c>
      <c r="M107" s="3">
        <v>0.4</v>
      </c>
      <c r="N107" s="23">
        <f t="shared" si="71"/>
        <v>0</v>
      </c>
      <c r="O107" s="23">
        <f t="shared" si="72"/>
        <v>0.4</v>
      </c>
      <c r="P107" s="23" t="str">
        <f t="shared" si="73"/>
        <v/>
      </c>
      <c r="Q107" s="2">
        <v>0.1</v>
      </c>
      <c r="R107" s="6">
        <f t="shared" si="74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8">IF(ISERROR(AB107/J107*100),"",(AB107/J107*100))</f>
        <v/>
      </c>
      <c r="BQ107" s="4" t="str">
        <f t="shared" si="108"/>
        <v/>
      </c>
      <c r="BR107" s="4" t="str">
        <f t="shared" si="108"/>
        <v/>
      </c>
      <c r="BS107" s="4">
        <f t="shared" si="108"/>
        <v>0</v>
      </c>
      <c r="BT107" s="4" t="str">
        <f t="shared" si="108"/>
        <v/>
      </c>
      <c r="BU107" s="4">
        <f t="shared" si="108"/>
        <v>0</v>
      </c>
      <c r="BV107" s="4" t="str">
        <f t="shared" si="108"/>
        <v/>
      </c>
      <c r="BW107" s="4">
        <f t="shared" si="108"/>
        <v>0</v>
      </c>
      <c r="BX107" s="4" t="str">
        <f t="shared" si="108"/>
        <v/>
      </c>
      <c r="BY107" s="4" t="str">
        <f t="shared" si="108"/>
        <v/>
      </c>
      <c r="BZ107" s="4" t="str">
        <f t="shared" si="108"/>
        <v/>
      </c>
      <c r="CA107" s="4" t="str">
        <f t="shared" si="108"/>
        <v/>
      </c>
      <c r="CB107" s="4" t="str">
        <f t="shared" si="108"/>
        <v/>
      </c>
      <c r="CC107" s="4" t="str">
        <f t="shared" si="108"/>
        <v/>
      </c>
      <c r="CD107" s="4" t="str">
        <f t="shared" si="95"/>
        <v/>
      </c>
      <c r="CE107" s="4" t="str">
        <f t="shared" si="95"/>
        <v/>
      </c>
      <c r="CF107" s="4" t="str">
        <f t="shared" si="95"/>
        <v/>
      </c>
      <c r="CG107" s="4" t="str">
        <f t="shared" si="95"/>
        <v/>
      </c>
      <c r="CH107" s="4" t="str">
        <f t="shared" si="95"/>
        <v/>
      </c>
      <c r="CI107" s="4" t="str">
        <f t="shared" si="95"/>
        <v/>
      </c>
      <c r="CJ107" s="4" t="str">
        <f t="shared" si="75"/>
        <v/>
      </c>
      <c r="CK107" s="4" t="str">
        <f t="shared" si="75"/>
        <v/>
      </c>
      <c r="CL107" s="4" t="str">
        <f t="shared" ref="CL107:DA170" si="109">IF(ISERROR(AX107/AF107*100),"",(AX107/AF107*100))</f>
        <v/>
      </c>
      <c r="CM107" s="4" t="str">
        <f t="shared" si="109"/>
        <v/>
      </c>
      <c r="CN107" s="4" t="str">
        <f t="shared" si="109"/>
        <v/>
      </c>
      <c r="CO107" s="4" t="str">
        <f t="shared" si="109"/>
        <v/>
      </c>
      <c r="CP107" s="4" t="str">
        <f t="shared" si="109"/>
        <v/>
      </c>
      <c r="CQ107" s="4" t="str">
        <f t="shared" si="109"/>
        <v/>
      </c>
      <c r="CR107" s="4" t="str">
        <f t="shared" si="109"/>
        <v/>
      </c>
      <c r="CS107" s="4" t="str">
        <f t="shared" si="109"/>
        <v/>
      </c>
      <c r="CT107" s="4" t="str">
        <f t="shared" si="109"/>
        <v/>
      </c>
      <c r="CU107" s="4" t="str">
        <f t="shared" si="109"/>
        <v/>
      </c>
      <c r="CV107" s="4" t="str">
        <f t="shared" si="109"/>
        <v/>
      </c>
      <c r="CW107" s="4" t="str">
        <f t="shared" si="109"/>
        <v/>
      </c>
      <c r="CX107" s="4" t="str">
        <f t="shared" si="109"/>
        <v/>
      </c>
      <c r="CY107" s="4" t="str">
        <f t="shared" si="109"/>
        <v/>
      </c>
      <c r="CZ107" s="4" t="str">
        <f t="shared" si="109"/>
        <v/>
      </c>
      <c r="DA107" s="4" t="str">
        <f t="shared" si="104"/>
        <v/>
      </c>
      <c r="DB107" s="4" t="str">
        <f t="shared" si="104"/>
        <v/>
      </c>
      <c r="DC107" s="4" t="str">
        <f t="shared" si="104"/>
        <v/>
      </c>
      <c r="DE107" s="61">
        <v>30600010</v>
      </c>
      <c r="DF107" s="100"/>
      <c r="DG107" s="29" t="s">
        <v>170</v>
      </c>
      <c r="DH107" s="5">
        <f t="shared" si="90"/>
        <v>0</v>
      </c>
      <c r="DI107" s="22">
        <v>5.05</v>
      </c>
      <c r="DJ107" s="23">
        <f t="shared" si="76"/>
        <v>0</v>
      </c>
      <c r="DK107" s="23">
        <f t="shared" si="91"/>
        <v>1180.1999999999998</v>
      </c>
      <c r="DL107" s="23">
        <f t="shared" si="77"/>
        <v>0</v>
      </c>
      <c r="DM107" s="23">
        <f t="shared" si="78"/>
        <v>16</v>
      </c>
      <c r="DN107" s="23">
        <f t="shared" si="79"/>
        <v>0</v>
      </c>
      <c r="DO107" s="23" t="str">
        <f t="shared" si="80"/>
        <v/>
      </c>
      <c r="DP107" s="23">
        <f t="shared" si="81"/>
        <v>1.3557024233180819</v>
      </c>
      <c r="DQ107" s="3">
        <v>0.4</v>
      </c>
      <c r="DR107" s="23">
        <f t="shared" si="82"/>
        <v>0</v>
      </c>
      <c r="DS107" s="23" t="str">
        <f t="shared" si="83"/>
        <v/>
      </c>
      <c r="DT107" s="23" t="str">
        <f t="shared" si="84"/>
        <v/>
      </c>
      <c r="DU107" s="2">
        <v>0.1</v>
      </c>
      <c r="DV107" s="6">
        <f t="shared" si="85"/>
        <v>0</v>
      </c>
      <c r="DW107" s="5">
        <f t="shared" si="107"/>
        <v>0</v>
      </c>
      <c r="DX107" s="5">
        <f t="shared" si="107"/>
        <v>0</v>
      </c>
      <c r="DY107" s="5">
        <f t="shared" si="107"/>
        <v>0</v>
      </c>
      <c r="DZ107" s="5">
        <f t="shared" si="107"/>
        <v>0</v>
      </c>
      <c r="EA107" s="5">
        <f t="shared" si="107"/>
        <v>0</v>
      </c>
      <c r="EB107" s="5">
        <f t="shared" si="107"/>
        <v>0</v>
      </c>
      <c r="EC107" s="5">
        <f t="shared" si="107"/>
        <v>0</v>
      </c>
      <c r="ED107" s="5">
        <f t="shared" si="107"/>
        <v>0</v>
      </c>
      <c r="EE107" s="5">
        <f t="shared" si="107"/>
        <v>0</v>
      </c>
      <c r="EF107" s="54">
        <f t="shared" si="107"/>
        <v>0</v>
      </c>
      <c r="EG107" s="54">
        <f t="shared" si="107"/>
        <v>0</v>
      </c>
      <c r="EH107" s="54">
        <f t="shared" si="107"/>
        <v>0</v>
      </c>
      <c r="EI107" s="54">
        <f t="shared" si="107"/>
        <v>0</v>
      </c>
      <c r="EJ107" s="54">
        <f t="shared" si="107"/>
        <v>0</v>
      </c>
      <c r="EK107" s="54">
        <f t="shared" si="107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92"/>
        <v>0</v>
      </c>
      <c r="FB107" s="54">
        <f t="shared" si="92"/>
        <v>0</v>
      </c>
      <c r="FC107" s="54">
        <f t="shared" si="92"/>
        <v>0</v>
      </c>
      <c r="FD107" s="54">
        <f t="shared" si="92"/>
        <v>0</v>
      </c>
      <c r="FE107" s="54">
        <f t="shared" si="92"/>
        <v>0</v>
      </c>
      <c r="FF107" s="54">
        <f t="shared" si="92"/>
        <v>16</v>
      </c>
      <c r="FG107" s="54">
        <f t="shared" si="92"/>
        <v>0</v>
      </c>
      <c r="FH107" s="54">
        <f t="shared" si="100"/>
        <v>0</v>
      </c>
      <c r="FI107" s="54">
        <f t="shared" si="100"/>
        <v>0</v>
      </c>
      <c r="FJ107" s="54">
        <f t="shared" si="100"/>
        <v>0</v>
      </c>
      <c r="FK107" s="54">
        <f t="shared" si="100"/>
        <v>0</v>
      </c>
      <c r="FL107" s="54">
        <f t="shared" si="100"/>
        <v>0</v>
      </c>
      <c r="FM107" s="54">
        <f t="shared" si="100"/>
        <v>0</v>
      </c>
      <c r="FN107" s="54">
        <f t="shared" si="100"/>
        <v>0</v>
      </c>
      <c r="FO107" s="54">
        <f t="shared" si="103"/>
        <v>0</v>
      </c>
      <c r="FP107" s="54">
        <f t="shared" si="103"/>
        <v>0</v>
      </c>
      <c r="FQ107" s="54">
        <f t="shared" si="103"/>
        <v>0</v>
      </c>
      <c r="FR107" s="54">
        <f t="shared" si="103"/>
        <v>0</v>
      </c>
      <c r="FS107" s="54">
        <f t="shared" si="103"/>
        <v>0</v>
      </c>
      <c r="FT107" s="4" t="str">
        <f t="shared" ref="FT107:GG170" si="110">IF(ISERROR(EF107/DN107*100),"",(EF107/DN107*100))</f>
        <v/>
      </c>
      <c r="FU107" s="4" t="str">
        <f t="shared" si="110"/>
        <v/>
      </c>
      <c r="FV107" s="4">
        <f t="shared" si="110"/>
        <v>0</v>
      </c>
      <c r="FW107" s="4">
        <f t="shared" si="110"/>
        <v>0</v>
      </c>
      <c r="FX107" s="4" t="str">
        <f t="shared" si="110"/>
        <v/>
      </c>
      <c r="FY107" s="4" t="str">
        <f t="shared" si="110"/>
        <v/>
      </c>
      <c r="FZ107" s="4" t="str">
        <f t="shared" si="110"/>
        <v/>
      </c>
      <c r="GA107" s="4">
        <f t="shared" si="110"/>
        <v>0</v>
      </c>
      <c r="GB107" s="4" t="str">
        <f t="shared" si="110"/>
        <v/>
      </c>
      <c r="GC107" s="4" t="str">
        <f t="shared" si="110"/>
        <v/>
      </c>
      <c r="GD107" s="4" t="str">
        <f t="shared" si="110"/>
        <v/>
      </c>
      <c r="GE107" s="4" t="str">
        <f t="shared" si="110"/>
        <v/>
      </c>
      <c r="GF107" s="4" t="str">
        <f t="shared" si="110"/>
        <v/>
      </c>
      <c r="GG107" s="4" t="str">
        <f t="shared" si="110"/>
        <v/>
      </c>
      <c r="GH107" s="4" t="str">
        <f t="shared" si="96"/>
        <v/>
      </c>
      <c r="GI107" s="4" t="str">
        <f t="shared" si="96"/>
        <v/>
      </c>
      <c r="GJ107" s="4" t="str">
        <f t="shared" si="96"/>
        <v/>
      </c>
      <c r="GK107" s="4" t="str">
        <f t="shared" si="96"/>
        <v/>
      </c>
      <c r="GL107" s="4" t="str">
        <f t="shared" si="96"/>
        <v/>
      </c>
      <c r="GM107" s="4" t="str">
        <f t="shared" si="96"/>
        <v/>
      </c>
      <c r="GN107" s="4" t="str">
        <f t="shared" si="87"/>
        <v/>
      </c>
      <c r="GO107" s="4" t="str">
        <f t="shared" si="87"/>
        <v/>
      </c>
      <c r="GP107" s="4" t="str">
        <f t="shared" ref="GP107:HE170" si="111">IF(ISERROR(FB107/EJ107*100),"",(FB107/EJ107*100))</f>
        <v/>
      </c>
      <c r="GQ107" s="4" t="str">
        <f t="shared" si="111"/>
        <v/>
      </c>
      <c r="GR107" s="4" t="str">
        <f t="shared" si="111"/>
        <v/>
      </c>
      <c r="GS107" s="4" t="str">
        <f t="shared" si="111"/>
        <v/>
      </c>
      <c r="GT107" s="4" t="str">
        <f t="shared" si="111"/>
        <v/>
      </c>
      <c r="GU107" s="4" t="str">
        <f t="shared" si="111"/>
        <v/>
      </c>
      <c r="GV107" s="4" t="str">
        <f t="shared" si="111"/>
        <v/>
      </c>
      <c r="GW107" s="4" t="str">
        <f t="shared" si="111"/>
        <v/>
      </c>
      <c r="GX107" s="4" t="str">
        <f t="shared" si="111"/>
        <v/>
      </c>
      <c r="GY107" s="4" t="str">
        <f t="shared" si="111"/>
        <v/>
      </c>
      <c r="GZ107" s="4" t="str">
        <f t="shared" si="111"/>
        <v/>
      </c>
      <c r="HA107" s="4" t="str">
        <f t="shared" si="111"/>
        <v/>
      </c>
      <c r="HB107" s="4" t="str">
        <f t="shared" si="111"/>
        <v/>
      </c>
      <c r="HC107" s="4" t="str">
        <f t="shared" si="111"/>
        <v/>
      </c>
      <c r="HD107" s="4" t="str">
        <f t="shared" si="111"/>
        <v/>
      </c>
      <c r="HE107" s="4" t="str">
        <f t="shared" si="105"/>
        <v/>
      </c>
      <c r="HF107" s="4" t="str">
        <f t="shared" si="105"/>
        <v/>
      </c>
      <c r="HG107" s="4" t="str">
        <f t="shared" si="105"/>
        <v/>
      </c>
    </row>
    <row r="108" spans="1:215" s="9" customFormat="1" ht="15" hidden="1" customHeight="1">
      <c r="A108" s="60">
        <v>30400026</v>
      </c>
      <c r="B108" s="98" t="s">
        <v>200</v>
      </c>
      <c r="C108" s="29" t="s">
        <v>159</v>
      </c>
      <c r="D108" s="5"/>
      <c r="E108" s="22">
        <v>5.05</v>
      </c>
      <c r="F108" s="23">
        <f t="shared" si="65"/>
        <v>0</v>
      </c>
      <c r="G108" s="43"/>
      <c r="H108" s="23">
        <f t="shared" si="88"/>
        <v>0</v>
      </c>
      <c r="I108" s="23">
        <f t="shared" si="89"/>
        <v>0</v>
      </c>
      <c r="J108" s="23">
        <f t="shared" si="68"/>
        <v>0</v>
      </c>
      <c r="K108" s="23" t="str">
        <f t="shared" si="69"/>
        <v>0</v>
      </c>
      <c r="L108" s="23" t="str">
        <f t="shared" si="70"/>
        <v>0</v>
      </c>
      <c r="M108" s="3">
        <v>0.8</v>
      </c>
      <c r="N108" s="23">
        <f t="shared" si="71"/>
        <v>0</v>
      </c>
      <c r="O108" s="23">
        <f t="shared" si="72"/>
        <v>0.8</v>
      </c>
      <c r="P108" s="23" t="str">
        <f t="shared" si="73"/>
        <v/>
      </c>
      <c r="Q108" s="2">
        <v>0.1</v>
      </c>
      <c r="R108" s="6">
        <f t="shared" si="74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8"/>
        <v/>
      </c>
      <c r="BQ108" s="4" t="str">
        <f t="shared" si="108"/>
        <v/>
      </c>
      <c r="BR108" s="4" t="str">
        <f t="shared" si="108"/>
        <v/>
      </c>
      <c r="BS108" s="4">
        <f t="shared" si="108"/>
        <v>0</v>
      </c>
      <c r="BT108" s="4" t="str">
        <f t="shared" si="108"/>
        <v/>
      </c>
      <c r="BU108" s="4">
        <f t="shared" si="108"/>
        <v>0</v>
      </c>
      <c r="BV108" s="4" t="str">
        <f t="shared" si="108"/>
        <v/>
      </c>
      <c r="BW108" s="4">
        <f t="shared" si="108"/>
        <v>0</v>
      </c>
      <c r="BX108" s="4" t="str">
        <f t="shared" si="108"/>
        <v/>
      </c>
      <c r="BY108" s="4" t="str">
        <f t="shared" si="108"/>
        <v/>
      </c>
      <c r="BZ108" s="4" t="str">
        <f t="shared" si="108"/>
        <v/>
      </c>
      <c r="CA108" s="4" t="str">
        <f t="shared" si="108"/>
        <v/>
      </c>
      <c r="CB108" s="4" t="str">
        <f t="shared" si="108"/>
        <v/>
      </c>
      <c r="CC108" s="4" t="str">
        <f t="shared" si="108"/>
        <v/>
      </c>
      <c r="CD108" s="4" t="str">
        <f t="shared" si="95"/>
        <v/>
      </c>
      <c r="CE108" s="4" t="str">
        <f t="shared" si="95"/>
        <v/>
      </c>
      <c r="CF108" s="4" t="str">
        <f t="shared" si="95"/>
        <v/>
      </c>
      <c r="CG108" s="4" t="str">
        <f t="shared" si="95"/>
        <v/>
      </c>
      <c r="CH108" s="4" t="str">
        <f t="shared" si="95"/>
        <v/>
      </c>
      <c r="CI108" s="4" t="str">
        <f t="shared" si="95"/>
        <v/>
      </c>
      <c r="CJ108" s="4" t="str">
        <f t="shared" si="95"/>
        <v/>
      </c>
      <c r="CK108" s="4" t="str">
        <f t="shared" ref="CJ108:CV171" si="112">IF(ISERROR(AW108/AE108*100),"",(AW108/AE108*100))</f>
        <v/>
      </c>
      <c r="CL108" s="4" t="str">
        <f t="shared" si="112"/>
        <v/>
      </c>
      <c r="CM108" s="4" t="str">
        <f t="shared" si="112"/>
        <v/>
      </c>
      <c r="CN108" s="4" t="str">
        <f t="shared" si="112"/>
        <v/>
      </c>
      <c r="CO108" s="4" t="str">
        <f t="shared" si="112"/>
        <v/>
      </c>
      <c r="CP108" s="4" t="str">
        <f t="shared" si="112"/>
        <v/>
      </c>
      <c r="CQ108" s="4" t="str">
        <f t="shared" si="112"/>
        <v/>
      </c>
      <c r="CR108" s="4" t="str">
        <f t="shared" si="112"/>
        <v/>
      </c>
      <c r="CS108" s="4" t="str">
        <f t="shared" si="112"/>
        <v/>
      </c>
      <c r="CT108" s="4" t="str">
        <f t="shared" si="109"/>
        <v/>
      </c>
      <c r="CU108" s="4" t="str">
        <f t="shared" si="109"/>
        <v/>
      </c>
      <c r="CV108" s="4" t="str">
        <f t="shared" si="109"/>
        <v/>
      </c>
      <c r="CW108" s="4" t="str">
        <f t="shared" si="109"/>
        <v/>
      </c>
      <c r="CX108" s="4" t="str">
        <f t="shared" si="109"/>
        <v/>
      </c>
      <c r="CY108" s="4" t="str">
        <f t="shared" si="109"/>
        <v/>
      </c>
      <c r="CZ108" s="4" t="str">
        <f t="shared" si="109"/>
        <v/>
      </c>
      <c r="DA108" s="4" t="str">
        <f t="shared" si="104"/>
        <v/>
      </c>
      <c r="DB108" s="4" t="str">
        <f t="shared" si="104"/>
        <v/>
      </c>
      <c r="DC108" s="4" t="str">
        <f t="shared" si="104"/>
        <v/>
      </c>
      <c r="DE108" s="61">
        <v>30400026</v>
      </c>
      <c r="DF108" s="98" t="s">
        <v>200</v>
      </c>
      <c r="DG108" s="29" t="s">
        <v>159</v>
      </c>
      <c r="DH108" s="5">
        <f t="shared" si="90"/>
        <v>0</v>
      </c>
      <c r="DI108" s="22">
        <v>5.05</v>
      </c>
      <c r="DJ108" s="23">
        <f t="shared" si="76"/>
        <v>0</v>
      </c>
      <c r="DK108" s="23">
        <f t="shared" si="91"/>
        <v>2520.5</v>
      </c>
      <c r="DL108" s="23">
        <f t="shared" si="77"/>
        <v>0</v>
      </c>
      <c r="DM108" s="23">
        <f t="shared" si="78"/>
        <v>12</v>
      </c>
      <c r="DN108" s="23">
        <f t="shared" si="79"/>
        <v>0</v>
      </c>
      <c r="DO108" s="23" t="str">
        <f t="shared" si="80"/>
        <v/>
      </c>
      <c r="DP108" s="23">
        <f t="shared" si="81"/>
        <v>0.47609601269589369</v>
      </c>
      <c r="DQ108" s="3">
        <v>0.8</v>
      </c>
      <c r="DR108" s="23">
        <f t="shared" si="82"/>
        <v>0</v>
      </c>
      <c r="DS108" s="23" t="str">
        <f t="shared" si="83"/>
        <v/>
      </c>
      <c r="DT108" s="23" t="str">
        <f t="shared" si="84"/>
        <v/>
      </c>
      <c r="DU108" s="2">
        <v>0.1</v>
      </c>
      <c r="DV108" s="6">
        <f t="shared" si="85"/>
        <v>0</v>
      </c>
      <c r="DW108" s="5">
        <f t="shared" si="107"/>
        <v>0</v>
      </c>
      <c r="DX108" s="5">
        <f t="shared" si="107"/>
        <v>0</v>
      </c>
      <c r="DY108" s="5">
        <f t="shared" si="107"/>
        <v>0</v>
      </c>
      <c r="DZ108" s="5">
        <f t="shared" si="107"/>
        <v>0</v>
      </c>
      <c r="EA108" s="5">
        <f t="shared" si="107"/>
        <v>0</v>
      </c>
      <c r="EB108" s="5">
        <f t="shared" si="107"/>
        <v>0</v>
      </c>
      <c r="EC108" s="5">
        <f t="shared" si="107"/>
        <v>0</v>
      </c>
      <c r="ED108" s="5">
        <f t="shared" si="107"/>
        <v>0</v>
      </c>
      <c r="EE108" s="5">
        <f t="shared" si="107"/>
        <v>0</v>
      </c>
      <c r="EF108" s="54">
        <f t="shared" si="107"/>
        <v>0</v>
      </c>
      <c r="EG108" s="54">
        <f t="shared" si="107"/>
        <v>0</v>
      </c>
      <c r="EH108" s="54">
        <f t="shared" si="107"/>
        <v>0</v>
      </c>
      <c r="EI108" s="54">
        <f t="shared" si="107"/>
        <v>0</v>
      </c>
      <c r="EJ108" s="54">
        <f t="shared" si="107"/>
        <v>0</v>
      </c>
      <c r="EK108" s="54">
        <f t="shared" si="107"/>
        <v>0</v>
      </c>
      <c r="EL108" s="54">
        <f t="shared" si="107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92"/>
        <v>0</v>
      </c>
      <c r="FB108" s="54">
        <f t="shared" si="92"/>
        <v>0</v>
      </c>
      <c r="FC108" s="54">
        <f t="shared" si="92"/>
        <v>0</v>
      </c>
      <c r="FD108" s="54">
        <f t="shared" si="92"/>
        <v>0</v>
      </c>
      <c r="FE108" s="54">
        <f t="shared" si="92"/>
        <v>0</v>
      </c>
      <c r="FF108" s="54">
        <f t="shared" si="92"/>
        <v>12</v>
      </c>
      <c r="FG108" s="54">
        <f t="shared" si="92"/>
        <v>0</v>
      </c>
      <c r="FH108" s="54">
        <f t="shared" si="100"/>
        <v>0</v>
      </c>
      <c r="FI108" s="54">
        <f t="shared" si="100"/>
        <v>0</v>
      </c>
      <c r="FJ108" s="54">
        <f t="shared" si="100"/>
        <v>0</v>
      </c>
      <c r="FK108" s="54">
        <f t="shared" si="100"/>
        <v>0</v>
      </c>
      <c r="FL108" s="54">
        <f t="shared" si="100"/>
        <v>0</v>
      </c>
      <c r="FM108" s="54">
        <f t="shared" si="100"/>
        <v>0</v>
      </c>
      <c r="FN108" s="54">
        <f t="shared" si="100"/>
        <v>0</v>
      </c>
      <c r="FO108" s="54">
        <f t="shared" si="103"/>
        <v>0</v>
      </c>
      <c r="FP108" s="54">
        <f t="shared" si="103"/>
        <v>0</v>
      </c>
      <c r="FQ108" s="54">
        <f t="shared" si="103"/>
        <v>0</v>
      </c>
      <c r="FR108" s="54">
        <f t="shared" si="103"/>
        <v>0</v>
      </c>
      <c r="FS108" s="54">
        <f t="shared" si="103"/>
        <v>0</v>
      </c>
      <c r="FT108" s="4" t="str">
        <f t="shared" si="110"/>
        <v/>
      </c>
      <c r="FU108" s="4" t="str">
        <f t="shared" si="110"/>
        <v/>
      </c>
      <c r="FV108" s="4">
        <f t="shared" si="110"/>
        <v>0</v>
      </c>
      <c r="FW108" s="4">
        <f t="shared" si="110"/>
        <v>0</v>
      </c>
      <c r="FX108" s="4" t="str">
        <f t="shared" si="110"/>
        <v/>
      </c>
      <c r="FY108" s="4" t="str">
        <f t="shared" si="110"/>
        <v/>
      </c>
      <c r="FZ108" s="4" t="str">
        <f t="shared" si="110"/>
        <v/>
      </c>
      <c r="GA108" s="4">
        <f t="shared" si="110"/>
        <v>0</v>
      </c>
      <c r="GB108" s="4" t="str">
        <f t="shared" si="110"/>
        <v/>
      </c>
      <c r="GC108" s="4" t="str">
        <f t="shared" si="110"/>
        <v/>
      </c>
      <c r="GD108" s="4" t="str">
        <f t="shared" si="110"/>
        <v/>
      </c>
      <c r="GE108" s="4" t="str">
        <f t="shared" si="110"/>
        <v/>
      </c>
      <c r="GF108" s="4" t="str">
        <f t="shared" si="110"/>
        <v/>
      </c>
      <c r="GG108" s="4" t="str">
        <f t="shared" si="110"/>
        <v/>
      </c>
      <c r="GH108" s="4" t="str">
        <f t="shared" si="96"/>
        <v/>
      </c>
      <c r="GI108" s="4" t="str">
        <f t="shared" si="96"/>
        <v/>
      </c>
      <c r="GJ108" s="4" t="str">
        <f t="shared" si="96"/>
        <v/>
      </c>
      <c r="GK108" s="4" t="str">
        <f t="shared" si="96"/>
        <v/>
      </c>
      <c r="GL108" s="4" t="str">
        <f t="shared" si="96"/>
        <v/>
      </c>
      <c r="GM108" s="4" t="str">
        <f t="shared" si="96"/>
        <v/>
      </c>
      <c r="GN108" s="4" t="str">
        <f t="shared" si="96"/>
        <v/>
      </c>
      <c r="GO108" s="4" t="str">
        <f t="shared" ref="GN108:GZ171" si="113">IF(ISERROR(FA108/EI108*100),"",(FA108/EI108*100))</f>
        <v/>
      </c>
      <c r="GP108" s="4" t="str">
        <f t="shared" si="113"/>
        <v/>
      </c>
      <c r="GQ108" s="4" t="str">
        <f t="shared" si="113"/>
        <v/>
      </c>
      <c r="GR108" s="4" t="str">
        <f t="shared" si="113"/>
        <v/>
      </c>
      <c r="GS108" s="4" t="str">
        <f t="shared" si="113"/>
        <v/>
      </c>
      <c r="GT108" s="4" t="str">
        <f t="shared" si="113"/>
        <v/>
      </c>
      <c r="GU108" s="4" t="str">
        <f t="shared" si="113"/>
        <v/>
      </c>
      <c r="GV108" s="4" t="str">
        <f t="shared" si="113"/>
        <v/>
      </c>
      <c r="GW108" s="4" t="str">
        <f t="shared" si="113"/>
        <v/>
      </c>
      <c r="GX108" s="4" t="str">
        <f t="shared" si="111"/>
        <v/>
      </c>
      <c r="GY108" s="4" t="str">
        <f t="shared" si="111"/>
        <v/>
      </c>
      <c r="GZ108" s="4" t="str">
        <f t="shared" si="111"/>
        <v/>
      </c>
      <c r="HA108" s="4" t="str">
        <f t="shared" si="111"/>
        <v/>
      </c>
      <c r="HB108" s="4" t="str">
        <f t="shared" si="111"/>
        <v/>
      </c>
      <c r="HC108" s="4" t="str">
        <f t="shared" si="111"/>
        <v/>
      </c>
      <c r="HD108" s="4" t="str">
        <f t="shared" si="111"/>
        <v/>
      </c>
      <c r="HE108" s="4" t="str">
        <f t="shared" si="105"/>
        <v/>
      </c>
      <c r="HF108" s="4" t="str">
        <f t="shared" si="105"/>
        <v/>
      </c>
      <c r="HG108" s="4" t="str">
        <f t="shared" si="105"/>
        <v/>
      </c>
    </row>
    <row r="109" spans="1:215" s="9" customFormat="1" ht="15" hidden="1" customHeight="1">
      <c r="A109" s="60">
        <v>30400027</v>
      </c>
      <c r="B109" s="99"/>
      <c r="C109" s="29" t="s">
        <v>142</v>
      </c>
      <c r="D109" s="5"/>
      <c r="E109" s="22">
        <v>5.05</v>
      </c>
      <c r="F109" s="23">
        <f t="shared" si="65"/>
        <v>0</v>
      </c>
      <c r="G109" s="43"/>
      <c r="H109" s="23">
        <f t="shared" si="88"/>
        <v>0</v>
      </c>
      <c r="I109" s="23">
        <f t="shared" si="89"/>
        <v>0</v>
      </c>
      <c r="J109" s="23">
        <f t="shared" si="68"/>
        <v>0</v>
      </c>
      <c r="K109" s="23" t="str">
        <f t="shared" si="69"/>
        <v>0</v>
      </c>
      <c r="L109" s="23" t="str">
        <f t="shared" si="70"/>
        <v>0</v>
      </c>
      <c r="M109" s="3">
        <v>0.8</v>
      </c>
      <c r="N109" s="23">
        <f t="shared" si="71"/>
        <v>0</v>
      </c>
      <c r="O109" s="23">
        <f t="shared" si="72"/>
        <v>0.8</v>
      </c>
      <c r="P109" s="23" t="str">
        <f t="shared" si="73"/>
        <v/>
      </c>
      <c r="Q109" s="2">
        <v>0.1</v>
      </c>
      <c r="R109" s="6">
        <f t="shared" si="74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8"/>
        <v/>
      </c>
      <c r="BQ109" s="4" t="str">
        <f t="shared" si="108"/>
        <v/>
      </c>
      <c r="BR109" s="4" t="str">
        <f t="shared" si="108"/>
        <v/>
      </c>
      <c r="BS109" s="4">
        <f t="shared" si="108"/>
        <v>0</v>
      </c>
      <c r="BT109" s="4" t="str">
        <f t="shared" si="108"/>
        <v/>
      </c>
      <c r="BU109" s="4">
        <f t="shared" si="108"/>
        <v>0</v>
      </c>
      <c r="BV109" s="4" t="str">
        <f t="shared" si="108"/>
        <v/>
      </c>
      <c r="BW109" s="4">
        <f t="shared" si="108"/>
        <v>0</v>
      </c>
      <c r="BX109" s="4" t="str">
        <f t="shared" si="108"/>
        <v/>
      </c>
      <c r="BY109" s="4" t="str">
        <f t="shared" si="108"/>
        <v/>
      </c>
      <c r="BZ109" s="4" t="str">
        <f t="shared" si="108"/>
        <v/>
      </c>
      <c r="CA109" s="4" t="str">
        <f t="shared" si="108"/>
        <v/>
      </c>
      <c r="CB109" s="4" t="str">
        <f t="shared" si="108"/>
        <v/>
      </c>
      <c r="CC109" s="4" t="str">
        <f t="shared" si="108"/>
        <v/>
      </c>
      <c r="CD109" s="4" t="str">
        <f t="shared" si="95"/>
        <v/>
      </c>
      <c r="CE109" s="4" t="str">
        <f t="shared" si="95"/>
        <v/>
      </c>
      <c r="CF109" s="4" t="str">
        <f t="shared" si="95"/>
        <v/>
      </c>
      <c r="CG109" s="4" t="str">
        <f t="shared" si="95"/>
        <v/>
      </c>
      <c r="CH109" s="4" t="str">
        <f t="shared" si="95"/>
        <v/>
      </c>
      <c r="CI109" s="4" t="str">
        <f t="shared" si="95"/>
        <v/>
      </c>
      <c r="CJ109" s="4" t="str">
        <f t="shared" si="112"/>
        <v/>
      </c>
      <c r="CK109" s="4" t="str">
        <f t="shared" si="112"/>
        <v/>
      </c>
      <c r="CL109" s="4" t="str">
        <f t="shared" si="112"/>
        <v/>
      </c>
      <c r="CM109" s="4" t="str">
        <f t="shared" si="112"/>
        <v/>
      </c>
      <c r="CN109" s="4" t="str">
        <f t="shared" si="112"/>
        <v/>
      </c>
      <c r="CO109" s="4" t="str">
        <f t="shared" si="112"/>
        <v/>
      </c>
      <c r="CP109" s="4" t="str">
        <f t="shared" si="112"/>
        <v/>
      </c>
      <c r="CQ109" s="4" t="str">
        <f t="shared" si="112"/>
        <v/>
      </c>
      <c r="CR109" s="4" t="str">
        <f t="shared" si="112"/>
        <v/>
      </c>
      <c r="CS109" s="4" t="str">
        <f t="shared" si="112"/>
        <v/>
      </c>
      <c r="CT109" s="4" t="str">
        <f t="shared" si="109"/>
        <v/>
      </c>
      <c r="CU109" s="4" t="str">
        <f t="shared" si="109"/>
        <v/>
      </c>
      <c r="CV109" s="4" t="str">
        <f t="shared" si="109"/>
        <v/>
      </c>
      <c r="CW109" s="4" t="str">
        <f t="shared" si="109"/>
        <v/>
      </c>
      <c r="CX109" s="4" t="str">
        <f t="shared" si="109"/>
        <v/>
      </c>
      <c r="CY109" s="4" t="str">
        <f t="shared" si="109"/>
        <v/>
      </c>
      <c r="CZ109" s="4" t="str">
        <f t="shared" si="109"/>
        <v/>
      </c>
      <c r="DA109" s="4" t="str">
        <f t="shared" si="104"/>
        <v/>
      </c>
      <c r="DB109" s="4" t="str">
        <f t="shared" si="104"/>
        <v/>
      </c>
      <c r="DC109" s="4" t="str">
        <f t="shared" si="104"/>
        <v/>
      </c>
      <c r="DE109" s="61">
        <v>30400027</v>
      </c>
      <c r="DF109" s="99"/>
      <c r="DG109" s="29" t="s">
        <v>142</v>
      </c>
      <c r="DH109" s="5">
        <f t="shared" si="90"/>
        <v>0</v>
      </c>
      <c r="DI109" s="22">
        <v>5.05</v>
      </c>
      <c r="DJ109" s="23">
        <f t="shared" si="76"/>
        <v>0</v>
      </c>
      <c r="DK109" s="23">
        <f t="shared" si="91"/>
        <v>0</v>
      </c>
      <c r="DL109" s="23">
        <f t="shared" si="77"/>
        <v>0</v>
      </c>
      <c r="DM109" s="23">
        <f t="shared" si="78"/>
        <v>0</v>
      </c>
      <c r="DN109" s="23">
        <f t="shared" si="79"/>
        <v>0</v>
      </c>
      <c r="DO109" s="23" t="str">
        <f t="shared" si="80"/>
        <v/>
      </c>
      <c r="DP109" s="23" t="str">
        <f t="shared" si="81"/>
        <v/>
      </c>
      <c r="DQ109" s="3">
        <v>0.8</v>
      </c>
      <c r="DR109" s="23">
        <f t="shared" si="82"/>
        <v>0</v>
      </c>
      <c r="DS109" s="23" t="str">
        <f t="shared" si="83"/>
        <v/>
      </c>
      <c r="DT109" s="23" t="str">
        <f t="shared" si="84"/>
        <v/>
      </c>
      <c r="DU109" s="2">
        <v>0.1</v>
      </c>
      <c r="DV109" s="6">
        <f t="shared" si="85"/>
        <v>0</v>
      </c>
      <c r="DW109" s="5">
        <f t="shared" si="107"/>
        <v>0</v>
      </c>
      <c r="DX109" s="5">
        <f t="shared" si="107"/>
        <v>0</v>
      </c>
      <c r="DY109" s="5">
        <f t="shared" si="107"/>
        <v>0</v>
      </c>
      <c r="DZ109" s="5">
        <f t="shared" si="107"/>
        <v>0</v>
      </c>
      <c r="EA109" s="5">
        <f t="shared" si="107"/>
        <v>0</v>
      </c>
      <c r="EB109" s="5">
        <f t="shared" si="107"/>
        <v>0</v>
      </c>
      <c r="EC109" s="5">
        <f t="shared" si="107"/>
        <v>0</v>
      </c>
      <c r="ED109" s="5">
        <f t="shared" si="107"/>
        <v>0</v>
      </c>
      <c r="EE109" s="5">
        <f t="shared" si="107"/>
        <v>0</v>
      </c>
      <c r="EF109" s="54">
        <f t="shared" si="107"/>
        <v>0</v>
      </c>
      <c r="EG109" s="54">
        <f t="shared" si="107"/>
        <v>0</v>
      </c>
      <c r="EH109" s="54">
        <f t="shared" si="107"/>
        <v>0</v>
      </c>
      <c r="EI109" s="54">
        <f t="shared" si="107"/>
        <v>0</v>
      </c>
      <c r="EJ109" s="54">
        <f t="shared" si="107"/>
        <v>0</v>
      </c>
      <c r="EK109" s="54">
        <f t="shared" si="107"/>
        <v>0</v>
      </c>
      <c r="EL109" s="54">
        <f t="shared" si="107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92"/>
        <v>0</v>
      </c>
      <c r="FB109" s="54">
        <f t="shared" si="92"/>
        <v>0</v>
      </c>
      <c r="FC109" s="54">
        <f t="shared" si="92"/>
        <v>0</v>
      </c>
      <c r="FD109" s="54">
        <f t="shared" si="92"/>
        <v>0</v>
      </c>
      <c r="FE109" s="54">
        <f t="shared" si="92"/>
        <v>0</v>
      </c>
      <c r="FF109" s="54">
        <f t="shared" si="92"/>
        <v>0</v>
      </c>
      <c r="FG109" s="54">
        <f t="shared" si="92"/>
        <v>0</v>
      </c>
      <c r="FH109" s="54">
        <f t="shared" si="100"/>
        <v>0</v>
      </c>
      <c r="FI109" s="54">
        <f t="shared" si="100"/>
        <v>0</v>
      </c>
      <c r="FJ109" s="54">
        <f t="shared" si="100"/>
        <v>0</v>
      </c>
      <c r="FK109" s="54">
        <f t="shared" si="100"/>
        <v>0</v>
      </c>
      <c r="FL109" s="54">
        <f t="shared" si="100"/>
        <v>0</v>
      </c>
      <c r="FM109" s="54">
        <f t="shared" si="100"/>
        <v>0</v>
      </c>
      <c r="FN109" s="54">
        <f t="shared" si="100"/>
        <v>0</v>
      </c>
      <c r="FO109" s="54">
        <f t="shared" si="103"/>
        <v>0</v>
      </c>
      <c r="FP109" s="54">
        <f t="shared" si="103"/>
        <v>0</v>
      </c>
      <c r="FQ109" s="54">
        <f t="shared" si="103"/>
        <v>0</v>
      </c>
      <c r="FR109" s="54">
        <f t="shared" si="103"/>
        <v>0</v>
      </c>
      <c r="FS109" s="54">
        <f t="shared" si="103"/>
        <v>0</v>
      </c>
      <c r="FT109" s="4" t="str">
        <f t="shared" si="110"/>
        <v/>
      </c>
      <c r="FU109" s="4" t="str">
        <f t="shared" si="110"/>
        <v/>
      </c>
      <c r="FV109" s="4" t="str">
        <f t="shared" si="110"/>
        <v/>
      </c>
      <c r="FW109" s="4">
        <f t="shared" si="110"/>
        <v>0</v>
      </c>
      <c r="FX109" s="4" t="str">
        <f t="shared" si="110"/>
        <v/>
      </c>
      <c r="FY109" s="4" t="str">
        <f t="shared" si="110"/>
        <v/>
      </c>
      <c r="FZ109" s="4" t="str">
        <f t="shared" si="110"/>
        <v/>
      </c>
      <c r="GA109" s="4">
        <f t="shared" si="110"/>
        <v>0</v>
      </c>
      <c r="GB109" s="4" t="str">
        <f t="shared" si="110"/>
        <v/>
      </c>
      <c r="GC109" s="4" t="str">
        <f t="shared" si="110"/>
        <v/>
      </c>
      <c r="GD109" s="4" t="str">
        <f t="shared" si="110"/>
        <v/>
      </c>
      <c r="GE109" s="4" t="str">
        <f t="shared" si="110"/>
        <v/>
      </c>
      <c r="GF109" s="4" t="str">
        <f t="shared" si="110"/>
        <v/>
      </c>
      <c r="GG109" s="4" t="str">
        <f t="shared" si="110"/>
        <v/>
      </c>
      <c r="GH109" s="4" t="str">
        <f t="shared" si="96"/>
        <v/>
      </c>
      <c r="GI109" s="4" t="str">
        <f t="shared" si="96"/>
        <v/>
      </c>
      <c r="GJ109" s="4" t="str">
        <f t="shared" si="96"/>
        <v/>
      </c>
      <c r="GK109" s="4" t="str">
        <f t="shared" si="96"/>
        <v/>
      </c>
      <c r="GL109" s="4" t="str">
        <f t="shared" si="96"/>
        <v/>
      </c>
      <c r="GM109" s="4" t="str">
        <f t="shared" si="96"/>
        <v/>
      </c>
      <c r="GN109" s="4" t="str">
        <f t="shared" si="113"/>
        <v/>
      </c>
      <c r="GO109" s="4" t="str">
        <f t="shared" si="113"/>
        <v/>
      </c>
      <c r="GP109" s="4" t="str">
        <f t="shared" si="113"/>
        <v/>
      </c>
      <c r="GQ109" s="4" t="str">
        <f t="shared" si="113"/>
        <v/>
      </c>
      <c r="GR109" s="4" t="str">
        <f t="shared" si="113"/>
        <v/>
      </c>
      <c r="GS109" s="4" t="str">
        <f t="shared" si="113"/>
        <v/>
      </c>
      <c r="GT109" s="4" t="str">
        <f t="shared" si="113"/>
        <v/>
      </c>
      <c r="GU109" s="4" t="str">
        <f t="shared" si="113"/>
        <v/>
      </c>
      <c r="GV109" s="4" t="str">
        <f t="shared" si="113"/>
        <v/>
      </c>
      <c r="GW109" s="4" t="str">
        <f t="shared" si="113"/>
        <v/>
      </c>
      <c r="GX109" s="4" t="str">
        <f t="shared" si="111"/>
        <v/>
      </c>
      <c r="GY109" s="4" t="str">
        <f t="shared" si="111"/>
        <v/>
      </c>
      <c r="GZ109" s="4" t="str">
        <f t="shared" si="111"/>
        <v/>
      </c>
      <c r="HA109" s="4" t="str">
        <f t="shared" si="111"/>
        <v/>
      </c>
      <c r="HB109" s="4" t="str">
        <f t="shared" si="111"/>
        <v/>
      </c>
      <c r="HC109" s="4" t="str">
        <f t="shared" si="111"/>
        <v/>
      </c>
      <c r="HD109" s="4" t="str">
        <f t="shared" si="111"/>
        <v/>
      </c>
      <c r="HE109" s="4" t="str">
        <f t="shared" si="105"/>
        <v/>
      </c>
      <c r="HF109" s="4" t="str">
        <f t="shared" si="105"/>
        <v/>
      </c>
      <c r="HG109" s="4" t="str">
        <f t="shared" si="105"/>
        <v/>
      </c>
    </row>
    <row r="110" spans="1:215" s="9" customFormat="1" ht="15" hidden="1" customHeight="1">
      <c r="A110" s="60">
        <v>30400028</v>
      </c>
      <c r="B110" s="100"/>
      <c r="C110" s="29" t="s">
        <v>201</v>
      </c>
      <c r="D110" s="5"/>
      <c r="E110" s="22">
        <v>5.05</v>
      </c>
      <c r="F110" s="23">
        <f t="shared" si="65"/>
        <v>0</v>
      </c>
      <c r="G110" s="43"/>
      <c r="H110" s="23">
        <f t="shared" si="88"/>
        <v>0</v>
      </c>
      <c r="I110" s="23">
        <f t="shared" si="89"/>
        <v>0</v>
      </c>
      <c r="J110" s="23">
        <f t="shared" si="68"/>
        <v>0</v>
      </c>
      <c r="K110" s="23" t="str">
        <f t="shared" si="69"/>
        <v>0</v>
      </c>
      <c r="L110" s="23" t="str">
        <f t="shared" si="70"/>
        <v>0</v>
      </c>
      <c r="M110" s="3">
        <v>0.8</v>
      </c>
      <c r="N110" s="23">
        <f t="shared" si="71"/>
        <v>0</v>
      </c>
      <c r="O110" s="23">
        <f t="shared" si="72"/>
        <v>0.8</v>
      </c>
      <c r="P110" s="23" t="str">
        <f t="shared" si="73"/>
        <v/>
      </c>
      <c r="Q110" s="2">
        <v>0.1</v>
      </c>
      <c r="R110" s="6">
        <f t="shared" si="74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8"/>
        <v/>
      </c>
      <c r="BQ110" s="4" t="str">
        <f t="shared" si="108"/>
        <v/>
      </c>
      <c r="BR110" s="4" t="str">
        <f t="shared" si="108"/>
        <v/>
      </c>
      <c r="BS110" s="4">
        <f t="shared" si="108"/>
        <v>0</v>
      </c>
      <c r="BT110" s="4" t="str">
        <f t="shared" si="108"/>
        <v/>
      </c>
      <c r="BU110" s="4">
        <f t="shared" si="108"/>
        <v>0</v>
      </c>
      <c r="BV110" s="4" t="str">
        <f t="shared" si="108"/>
        <v/>
      </c>
      <c r="BW110" s="4">
        <f t="shared" si="108"/>
        <v>0</v>
      </c>
      <c r="BX110" s="4" t="str">
        <f t="shared" si="108"/>
        <v/>
      </c>
      <c r="BY110" s="4" t="str">
        <f t="shared" si="108"/>
        <v/>
      </c>
      <c r="BZ110" s="4" t="str">
        <f t="shared" si="108"/>
        <v/>
      </c>
      <c r="CA110" s="4" t="str">
        <f t="shared" si="108"/>
        <v/>
      </c>
      <c r="CB110" s="4" t="str">
        <f t="shared" si="108"/>
        <v/>
      </c>
      <c r="CC110" s="4" t="str">
        <f t="shared" si="108"/>
        <v/>
      </c>
      <c r="CD110" s="4" t="str">
        <f t="shared" si="95"/>
        <v/>
      </c>
      <c r="CE110" s="4" t="str">
        <f t="shared" si="95"/>
        <v/>
      </c>
      <c r="CF110" s="4" t="str">
        <f t="shared" si="95"/>
        <v/>
      </c>
      <c r="CG110" s="4" t="str">
        <f t="shared" si="95"/>
        <v/>
      </c>
      <c r="CH110" s="4" t="str">
        <f t="shared" si="95"/>
        <v/>
      </c>
      <c r="CI110" s="4" t="str">
        <f t="shared" si="95"/>
        <v/>
      </c>
      <c r="CJ110" s="4" t="str">
        <f t="shared" si="112"/>
        <v/>
      </c>
      <c r="CK110" s="4" t="str">
        <f t="shared" si="112"/>
        <v/>
      </c>
      <c r="CL110" s="4" t="str">
        <f t="shared" si="112"/>
        <v/>
      </c>
      <c r="CM110" s="4" t="str">
        <f t="shared" si="112"/>
        <v/>
      </c>
      <c r="CN110" s="4" t="str">
        <f t="shared" si="112"/>
        <v/>
      </c>
      <c r="CO110" s="4" t="str">
        <f t="shared" si="112"/>
        <v/>
      </c>
      <c r="CP110" s="4" t="str">
        <f t="shared" si="112"/>
        <v/>
      </c>
      <c r="CQ110" s="4" t="str">
        <f t="shared" si="112"/>
        <v/>
      </c>
      <c r="CR110" s="4" t="str">
        <f t="shared" si="112"/>
        <v/>
      </c>
      <c r="CS110" s="4" t="str">
        <f t="shared" si="112"/>
        <v/>
      </c>
      <c r="CT110" s="4" t="str">
        <f t="shared" si="109"/>
        <v/>
      </c>
      <c r="CU110" s="4" t="str">
        <f t="shared" si="109"/>
        <v/>
      </c>
      <c r="CV110" s="4" t="str">
        <f t="shared" si="109"/>
        <v/>
      </c>
      <c r="CW110" s="4" t="str">
        <f t="shared" si="109"/>
        <v/>
      </c>
      <c r="CX110" s="4" t="str">
        <f t="shared" si="109"/>
        <v/>
      </c>
      <c r="CY110" s="4" t="str">
        <f t="shared" si="109"/>
        <v/>
      </c>
      <c r="CZ110" s="4" t="str">
        <f t="shared" si="109"/>
        <v/>
      </c>
      <c r="DA110" s="4" t="str">
        <f t="shared" si="104"/>
        <v/>
      </c>
      <c r="DB110" s="4" t="str">
        <f t="shared" si="104"/>
        <v/>
      </c>
      <c r="DC110" s="4" t="str">
        <f t="shared" si="104"/>
        <v/>
      </c>
      <c r="DE110" s="61">
        <v>30400028</v>
      </c>
      <c r="DF110" s="100"/>
      <c r="DG110" s="29" t="s">
        <v>201</v>
      </c>
      <c r="DH110" s="5">
        <f t="shared" si="90"/>
        <v>0</v>
      </c>
      <c r="DI110" s="22">
        <v>5.05</v>
      </c>
      <c r="DJ110" s="23">
        <f t="shared" si="76"/>
        <v>0</v>
      </c>
      <c r="DK110" s="23">
        <f t="shared" si="91"/>
        <v>0</v>
      </c>
      <c r="DL110" s="23">
        <f t="shared" si="77"/>
        <v>0</v>
      </c>
      <c r="DM110" s="23">
        <f t="shared" si="78"/>
        <v>0</v>
      </c>
      <c r="DN110" s="23">
        <f t="shared" si="79"/>
        <v>0</v>
      </c>
      <c r="DO110" s="23" t="str">
        <f t="shared" si="80"/>
        <v/>
      </c>
      <c r="DP110" s="23" t="str">
        <f t="shared" si="81"/>
        <v/>
      </c>
      <c r="DQ110" s="3">
        <v>0.8</v>
      </c>
      <c r="DR110" s="23">
        <f t="shared" si="82"/>
        <v>0</v>
      </c>
      <c r="DS110" s="23" t="str">
        <f t="shared" si="83"/>
        <v/>
      </c>
      <c r="DT110" s="23" t="str">
        <f t="shared" si="84"/>
        <v/>
      </c>
      <c r="DU110" s="2">
        <v>0.1</v>
      </c>
      <c r="DV110" s="6">
        <f t="shared" si="85"/>
        <v>0</v>
      </c>
      <c r="DW110" s="5">
        <f t="shared" si="107"/>
        <v>0</v>
      </c>
      <c r="DX110" s="5">
        <f t="shared" si="107"/>
        <v>0</v>
      </c>
      <c r="DY110" s="5">
        <f t="shared" si="107"/>
        <v>0</v>
      </c>
      <c r="DZ110" s="5">
        <f t="shared" si="107"/>
        <v>0</v>
      </c>
      <c r="EA110" s="5">
        <f t="shared" si="107"/>
        <v>0</v>
      </c>
      <c r="EB110" s="5">
        <f t="shared" si="107"/>
        <v>0</v>
      </c>
      <c r="EC110" s="5">
        <f t="shared" si="107"/>
        <v>0</v>
      </c>
      <c r="ED110" s="5">
        <f t="shared" si="107"/>
        <v>0</v>
      </c>
      <c r="EE110" s="5">
        <f t="shared" si="107"/>
        <v>0</v>
      </c>
      <c r="EF110" s="54">
        <f t="shared" si="107"/>
        <v>0</v>
      </c>
      <c r="EG110" s="54">
        <f t="shared" si="107"/>
        <v>0</v>
      </c>
      <c r="EH110" s="54">
        <f t="shared" si="107"/>
        <v>0</v>
      </c>
      <c r="EI110" s="54">
        <f t="shared" si="107"/>
        <v>0</v>
      </c>
      <c r="EJ110" s="54">
        <f t="shared" si="107"/>
        <v>0</v>
      </c>
      <c r="EK110" s="54">
        <f t="shared" si="107"/>
        <v>0</v>
      </c>
      <c r="EL110" s="54">
        <f t="shared" si="107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92"/>
        <v>0</v>
      </c>
      <c r="FB110" s="54">
        <f t="shared" si="92"/>
        <v>0</v>
      </c>
      <c r="FC110" s="54">
        <f t="shared" si="92"/>
        <v>0</v>
      </c>
      <c r="FD110" s="54">
        <f t="shared" si="92"/>
        <v>0</v>
      </c>
      <c r="FE110" s="54">
        <f t="shared" si="92"/>
        <v>0</v>
      </c>
      <c r="FF110" s="54">
        <f t="shared" si="92"/>
        <v>0</v>
      </c>
      <c r="FG110" s="54">
        <f t="shared" si="92"/>
        <v>0</v>
      </c>
      <c r="FH110" s="54">
        <f t="shared" si="100"/>
        <v>0</v>
      </c>
      <c r="FI110" s="54">
        <f t="shared" si="100"/>
        <v>0</v>
      </c>
      <c r="FJ110" s="54">
        <f t="shared" si="100"/>
        <v>0</v>
      </c>
      <c r="FK110" s="54">
        <f t="shared" si="100"/>
        <v>0</v>
      </c>
      <c r="FL110" s="54">
        <f t="shared" si="100"/>
        <v>0</v>
      </c>
      <c r="FM110" s="54">
        <f t="shared" si="100"/>
        <v>0</v>
      </c>
      <c r="FN110" s="54">
        <f t="shared" si="100"/>
        <v>0</v>
      </c>
      <c r="FO110" s="54">
        <f t="shared" si="103"/>
        <v>0</v>
      </c>
      <c r="FP110" s="54">
        <f t="shared" si="103"/>
        <v>0</v>
      </c>
      <c r="FQ110" s="54">
        <f t="shared" si="103"/>
        <v>0</v>
      </c>
      <c r="FR110" s="54">
        <f t="shared" si="103"/>
        <v>0</v>
      </c>
      <c r="FS110" s="54">
        <f t="shared" si="103"/>
        <v>0</v>
      </c>
      <c r="FT110" s="4" t="str">
        <f t="shared" si="110"/>
        <v/>
      </c>
      <c r="FU110" s="4" t="str">
        <f t="shared" si="110"/>
        <v/>
      </c>
      <c r="FV110" s="4" t="str">
        <f t="shared" si="110"/>
        <v/>
      </c>
      <c r="FW110" s="4">
        <f t="shared" si="110"/>
        <v>0</v>
      </c>
      <c r="FX110" s="4" t="str">
        <f t="shared" si="110"/>
        <v/>
      </c>
      <c r="FY110" s="4" t="str">
        <f t="shared" si="110"/>
        <v/>
      </c>
      <c r="FZ110" s="4" t="str">
        <f t="shared" si="110"/>
        <v/>
      </c>
      <c r="GA110" s="4">
        <f t="shared" si="110"/>
        <v>0</v>
      </c>
      <c r="GB110" s="4" t="str">
        <f t="shared" si="110"/>
        <v/>
      </c>
      <c r="GC110" s="4" t="str">
        <f t="shared" si="110"/>
        <v/>
      </c>
      <c r="GD110" s="4" t="str">
        <f t="shared" si="110"/>
        <v/>
      </c>
      <c r="GE110" s="4" t="str">
        <f t="shared" si="110"/>
        <v/>
      </c>
      <c r="GF110" s="4" t="str">
        <f t="shared" si="110"/>
        <v/>
      </c>
      <c r="GG110" s="4" t="str">
        <f t="shared" si="110"/>
        <v/>
      </c>
      <c r="GH110" s="4" t="str">
        <f t="shared" si="96"/>
        <v/>
      </c>
      <c r="GI110" s="4" t="str">
        <f t="shared" si="96"/>
        <v/>
      </c>
      <c r="GJ110" s="4" t="str">
        <f t="shared" si="96"/>
        <v/>
      </c>
      <c r="GK110" s="4" t="str">
        <f t="shared" si="96"/>
        <v/>
      </c>
      <c r="GL110" s="4" t="str">
        <f t="shared" si="96"/>
        <v/>
      </c>
      <c r="GM110" s="4" t="str">
        <f t="shared" si="96"/>
        <v/>
      </c>
      <c r="GN110" s="4" t="str">
        <f t="shared" si="113"/>
        <v/>
      </c>
      <c r="GO110" s="4" t="str">
        <f t="shared" si="113"/>
        <v/>
      </c>
      <c r="GP110" s="4" t="str">
        <f t="shared" si="113"/>
        <v/>
      </c>
      <c r="GQ110" s="4" t="str">
        <f t="shared" si="113"/>
        <v/>
      </c>
      <c r="GR110" s="4" t="str">
        <f t="shared" si="113"/>
        <v/>
      </c>
      <c r="GS110" s="4" t="str">
        <f t="shared" si="113"/>
        <v/>
      </c>
      <c r="GT110" s="4" t="str">
        <f t="shared" si="113"/>
        <v/>
      </c>
      <c r="GU110" s="4" t="str">
        <f t="shared" si="113"/>
        <v/>
      </c>
      <c r="GV110" s="4" t="str">
        <f t="shared" si="113"/>
        <v/>
      </c>
      <c r="GW110" s="4" t="str">
        <f t="shared" si="113"/>
        <v/>
      </c>
      <c r="GX110" s="4" t="str">
        <f t="shared" si="111"/>
        <v/>
      </c>
      <c r="GY110" s="4" t="str">
        <f t="shared" si="111"/>
        <v/>
      </c>
      <c r="GZ110" s="4" t="str">
        <f t="shared" si="111"/>
        <v/>
      </c>
      <c r="HA110" s="4" t="str">
        <f t="shared" si="111"/>
        <v/>
      </c>
      <c r="HB110" s="4" t="str">
        <f t="shared" si="111"/>
        <v/>
      </c>
      <c r="HC110" s="4" t="str">
        <f t="shared" si="111"/>
        <v/>
      </c>
      <c r="HD110" s="4" t="str">
        <f t="shared" si="111"/>
        <v/>
      </c>
      <c r="HE110" s="4" t="str">
        <f t="shared" si="105"/>
        <v/>
      </c>
      <c r="HF110" s="4" t="str">
        <f t="shared" si="105"/>
        <v/>
      </c>
      <c r="HG110" s="4" t="str">
        <f t="shared" si="105"/>
        <v/>
      </c>
    </row>
    <row r="111" spans="1:215" s="9" customFormat="1" ht="15" hidden="1" customHeight="1">
      <c r="A111" s="60">
        <v>30400004</v>
      </c>
      <c r="B111" s="98" t="s">
        <v>202</v>
      </c>
      <c r="C111" s="29" t="s">
        <v>159</v>
      </c>
      <c r="D111" s="5"/>
      <c r="E111" s="22">
        <v>5.05</v>
      </c>
      <c r="F111" s="23">
        <f t="shared" si="65"/>
        <v>0</v>
      </c>
      <c r="G111" s="43"/>
      <c r="H111" s="23">
        <f t="shared" si="88"/>
        <v>0</v>
      </c>
      <c r="I111" s="23">
        <f t="shared" si="89"/>
        <v>0</v>
      </c>
      <c r="J111" s="23">
        <f t="shared" si="68"/>
        <v>0</v>
      </c>
      <c r="K111" s="23" t="str">
        <f t="shared" si="69"/>
        <v>0</v>
      </c>
      <c r="L111" s="23" t="str">
        <f t="shared" si="70"/>
        <v>0</v>
      </c>
      <c r="M111" s="3">
        <v>0.8</v>
      </c>
      <c r="N111" s="23">
        <f t="shared" si="71"/>
        <v>0</v>
      </c>
      <c r="O111" s="23">
        <f t="shared" si="72"/>
        <v>0.8</v>
      </c>
      <c r="P111" s="23" t="str">
        <f t="shared" si="73"/>
        <v/>
      </c>
      <c r="Q111" s="2">
        <v>0.1</v>
      </c>
      <c r="R111" s="6">
        <f t="shared" si="74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8"/>
        <v/>
      </c>
      <c r="BQ111" s="4" t="str">
        <f t="shared" si="108"/>
        <v/>
      </c>
      <c r="BR111" s="4" t="str">
        <f t="shared" si="108"/>
        <v/>
      </c>
      <c r="BS111" s="4">
        <f t="shared" si="108"/>
        <v>0</v>
      </c>
      <c r="BT111" s="4" t="str">
        <f t="shared" si="108"/>
        <v/>
      </c>
      <c r="BU111" s="4">
        <f t="shared" si="108"/>
        <v>0</v>
      </c>
      <c r="BV111" s="4" t="str">
        <f t="shared" si="108"/>
        <v/>
      </c>
      <c r="BW111" s="4">
        <f t="shared" si="108"/>
        <v>0</v>
      </c>
      <c r="BX111" s="4" t="str">
        <f t="shared" si="108"/>
        <v/>
      </c>
      <c r="BY111" s="4" t="str">
        <f t="shared" si="108"/>
        <v/>
      </c>
      <c r="BZ111" s="4" t="str">
        <f t="shared" si="108"/>
        <v/>
      </c>
      <c r="CA111" s="4" t="str">
        <f t="shared" si="108"/>
        <v/>
      </c>
      <c r="CB111" s="4" t="str">
        <f t="shared" si="108"/>
        <v/>
      </c>
      <c r="CC111" s="4" t="str">
        <f t="shared" si="108"/>
        <v/>
      </c>
      <c r="CD111" s="4" t="str">
        <f t="shared" si="95"/>
        <v/>
      </c>
      <c r="CE111" s="4" t="str">
        <f t="shared" si="95"/>
        <v/>
      </c>
      <c r="CF111" s="4" t="str">
        <f t="shared" si="95"/>
        <v/>
      </c>
      <c r="CG111" s="4" t="str">
        <f t="shared" ref="CC111:CM174" si="114">IF(ISERROR(AS111/AA111*100),"",(AS111/AA111*100))</f>
        <v/>
      </c>
      <c r="CH111" s="4" t="str">
        <f t="shared" si="114"/>
        <v/>
      </c>
      <c r="CI111" s="4" t="str">
        <f t="shared" si="114"/>
        <v/>
      </c>
      <c r="CJ111" s="4" t="str">
        <f t="shared" si="112"/>
        <v/>
      </c>
      <c r="CK111" s="4" t="str">
        <f t="shared" si="112"/>
        <v/>
      </c>
      <c r="CL111" s="4" t="str">
        <f t="shared" si="112"/>
        <v/>
      </c>
      <c r="CM111" s="4" t="str">
        <f t="shared" si="112"/>
        <v/>
      </c>
      <c r="CN111" s="4" t="str">
        <f t="shared" si="112"/>
        <v/>
      </c>
      <c r="CO111" s="4" t="str">
        <f t="shared" si="112"/>
        <v/>
      </c>
      <c r="CP111" s="4" t="str">
        <f t="shared" si="112"/>
        <v/>
      </c>
      <c r="CQ111" s="4" t="str">
        <f t="shared" si="112"/>
        <v/>
      </c>
      <c r="CR111" s="4" t="str">
        <f t="shared" si="112"/>
        <v/>
      </c>
      <c r="CS111" s="4" t="str">
        <f t="shared" si="112"/>
        <v/>
      </c>
      <c r="CT111" s="4" t="str">
        <f t="shared" si="109"/>
        <v/>
      </c>
      <c r="CU111" s="4" t="str">
        <f t="shared" si="109"/>
        <v/>
      </c>
      <c r="CV111" s="4" t="str">
        <f t="shared" si="109"/>
        <v/>
      </c>
      <c r="CW111" s="4" t="str">
        <f t="shared" si="109"/>
        <v/>
      </c>
      <c r="CX111" s="4" t="str">
        <f t="shared" si="109"/>
        <v/>
      </c>
      <c r="CY111" s="4" t="str">
        <f t="shared" si="109"/>
        <v/>
      </c>
      <c r="CZ111" s="4" t="str">
        <f t="shared" si="109"/>
        <v/>
      </c>
      <c r="DA111" s="4" t="str">
        <f t="shared" si="104"/>
        <v/>
      </c>
      <c r="DB111" s="4" t="str">
        <f t="shared" si="104"/>
        <v/>
      </c>
      <c r="DC111" s="4" t="str">
        <f t="shared" si="104"/>
        <v/>
      </c>
      <c r="DE111" s="61">
        <v>30400004</v>
      </c>
      <c r="DF111" s="98" t="s">
        <v>202</v>
      </c>
      <c r="DG111" s="29" t="s">
        <v>159</v>
      </c>
      <c r="DH111" s="5">
        <f t="shared" si="90"/>
        <v>0</v>
      </c>
      <c r="DI111" s="22">
        <v>5.05</v>
      </c>
      <c r="DJ111" s="23">
        <f t="shared" si="76"/>
        <v>0</v>
      </c>
      <c r="DK111" s="23">
        <f t="shared" si="91"/>
        <v>0</v>
      </c>
      <c r="DL111" s="23">
        <f t="shared" si="77"/>
        <v>0</v>
      </c>
      <c r="DM111" s="23">
        <f t="shared" si="78"/>
        <v>0</v>
      </c>
      <c r="DN111" s="23">
        <f t="shared" si="79"/>
        <v>0</v>
      </c>
      <c r="DO111" s="23" t="str">
        <f t="shared" si="80"/>
        <v/>
      </c>
      <c r="DP111" s="23" t="str">
        <f t="shared" si="81"/>
        <v/>
      </c>
      <c r="DQ111" s="3">
        <v>0.8</v>
      </c>
      <c r="DR111" s="23">
        <f t="shared" si="82"/>
        <v>0</v>
      </c>
      <c r="DS111" s="23" t="str">
        <f t="shared" si="83"/>
        <v/>
      </c>
      <c r="DT111" s="23" t="str">
        <f t="shared" si="84"/>
        <v/>
      </c>
      <c r="DU111" s="2">
        <v>0.1</v>
      </c>
      <c r="DV111" s="6">
        <f t="shared" si="85"/>
        <v>0</v>
      </c>
      <c r="DW111" s="5">
        <f t="shared" si="107"/>
        <v>0</v>
      </c>
      <c r="DX111" s="5">
        <f t="shared" si="107"/>
        <v>0</v>
      </c>
      <c r="DY111" s="5">
        <f t="shared" si="107"/>
        <v>0</v>
      </c>
      <c r="DZ111" s="5">
        <f t="shared" si="107"/>
        <v>0</v>
      </c>
      <c r="EA111" s="5">
        <f t="shared" si="107"/>
        <v>0</v>
      </c>
      <c r="EB111" s="5">
        <f t="shared" si="107"/>
        <v>0</v>
      </c>
      <c r="EC111" s="5">
        <f t="shared" si="107"/>
        <v>0</v>
      </c>
      <c r="ED111" s="5">
        <f t="shared" si="107"/>
        <v>0</v>
      </c>
      <c r="EE111" s="5">
        <f t="shared" si="107"/>
        <v>0</v>
      </c>
      <c r="EF111" s="54">
        <f t="shared" si="107"/>
        <v>0</v>
      </c>
      <c r="EG111" s="54">
        <f t="shared" si="107"/>
        <v>0</v>
      </c>
      <c r="EH111" s="54">
        <f t="shared" si="107"/>
        <v>0</v>
      </c>
      <c r="EI111" s="54">
        <f t="shared" si="107"/>
        <v>0</v>
      </c>
      <c r="EJ111" s="54">
        <f t="shared" si="107"/>
        <v>0</v>
      </c>
      <c r="EK111" s="54">
        <f t="shared" si="107"/>
        <v>0</v>
      </c>
      <c r="EL111" s="54">
        <f t="shared" si="107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92"/>
        <v>0</v>
      </c>
      <c r="FB111" s="54">
        <f t="shared" si="92"/>
        <v>0</v>
      </c>
      <c r="FC111" s="54">
        <f t="shared" si="92"/>
        <v>0</v>
      </c>
      <c r="FD111" s="54">
        <f t="shared" si="92"/>
        <v>0</v>
      </c>
      <c r="FE111" s="54">
        <f t="shared" si="92"/>
        <v>0</v>
      </c>
      <c r="FF111" s="54">
        <f t="shared" si="92"/>
        <v>0</v>
      </c>
      <c r="FG111" s="54">
        <f t="shared" si="92"/>
        <v>0</v>
      </c>
      <c r="FH111" s="54">
        <f t="shared" si="100"/>
        <v>0</v>
      </c>
      <c r="FI111" s="54">
        <f t="shared" si="100"/>
        <v>0</v>
      </c>
      <c r="FJ111" s="54">
        <f t="shared" si="100"/>
        <v>0</v>
      </c>
      <c r="FK111" s="54">
        <f t="shared" si="100"/>
        <v>0</v>
      </c>
      <c r="FL111" s="54">
        <f t="shared" si="100"/>
        <v>0</v>
      </c>
      <c r="FM111" s="54">
        <f t="shared" si="100"/>
        <v>0</v>
      </c>
      <c r="FN111" s="54">
        <f t="shared" si="100"/>
        <v>0</v>
      </c>
      <c r="FO111" s="54">
        <f t="shared" si="103"/>
        <v>0</v>
      </c>
      <c r="FP111" s="54">
        <f t="shared" si="103"/>
        <v>0</v>
      </c>
      <c r="FQ111" s="54">
        <f t="shared" si="103"/>
        <v>0</v>
      </c>
      <c r="FR111" s="54">
        <f t="shared" si="103"/>
        <v>0</v>
      </c>
      <c r="FS111" s="54">
        <f t="shared" si="103"/>
        <v>0</v>
      </c>
      <c r="FT111" s="4" t="str">
        <f t="shared" si="110"/>
        <v/>
      </c>
      <c r="FU111" s="4" t="str">
        <f t="shared" si="110"/>
        <v/>
      </c>
      <c r="FV111" s="4" t="str">
        <f t="shared" si="110"/>
        <v/>
      </c>
      <c r="FW111" s="4">
        <f t="shared" si="110"/>
        <v>0</v>
      </c>
      <c r="FX111" s="4" t="str">
        <f t="shared" si="110"/>
        <v/>
      </c>
      <c r="FY111" s="4" t="str">
        <f t="shared" si="110"/>
        <v/>
      </c>
      <c r="FZ111" s="4" t="str">
        <f t="shared" si="110"/>
        <v/>
      </c>
      <c r="GA111" s="4">
        <f t="shared" si="110"/>
        <v>0</v>
      </c>
      <c r="GB111" s="4" t="str">
        <f t="shared" si="110"/>
        <v/>
      </c>
      <c r="GC111" s="4" t="str">
        <f t="shared" si="110"/>
        <v/>
      </c>
      <c r="GD111" s="4" t="str">
        <f t="shared" si="110"/>
        <v/>
      </c>
      <c r="GE111" s="4" t="str">
        <f t="shared" si="110"/>
        <v/>
      </c>
      <c r="GF111" s="4" t="str">
        <f t="shared" si="110"/>
        <v/>
      </c>
      <c r="GG111" s="4" t="str">
        <f t="shared" si="110"/>
        <v/>
      </c>
      <c r="GH111" s="4" t="str">
        <f t="shared" si="96"/>
        <v/>
      </c>
      <c r="GI111" s="4" t="str">
        <f t="shared" si="96"/>
        <v/>
      </c>
      <c r="GJ111" s="4" t="str">
        <f t="shared" si="96"/>
        <v/>
      </c>
      <c r="GK111" s="4" t="str">
        <f t="shared" ref="GG111:GQ174" si="115">IF(ISERROR(EW111/EE111*100),"",(EW111/EE111*100))</f>
        <v/>
      </c>
      <c r="GL111" s="4" t="str">
        <f t="shared" si="115"/>
        <v/>
      </c>
      <c r="GM111" s="4" t="str">
        <f t="shared" si="115"/>
        <v/>
      </c>
      <c r="GN111" s="4" t="str">
        <f t="shared" si="113"/>
        <v/>
      </c>
      <c r="GO111" s="4" t="str">
        <f t="shared" si="113"/>
        <v/>
      </c>
      <c r="GP111" s="4" t="str">
        <f t="shared" si="113"/>
        <v/>
      </c>
      <c r="GQ111" s="4" t="str">
        <f t="shared" si="113"/>
        <v/>
      </c>
      <c r="GR111" s="4" t="str">
        <f t="shared" si="113"/>
        <v/>
      </c>
      <c r="GS111" s="4" t="str">
        <f t="shared" si="113"/>
        <v/>
      </c>
      <c r="GT111" s="4" t="str">
        <f t="shared" si="113"/>
        <v/>
      </c>
      <c r="GU111" s="4" t="str">
        <f t="shared" si="113"/>
        <v/>
      </c>
      <c r="GV111" s="4" t="str">
        <f t="shared" si="113"/>
        <v/>
      </c>
      <c r="GW111" s="4" t="str">
        <f t="shared" si="113"/>
        <v/>
      </c>
      <c r="GX111" s="4" t="str">
        <f t="shared" si="111"/>
        <v/>
      </c>
      <c r="GY111" s="4" t="str">
        <f t="shared" si="111"/>
        <v/>
      </c>
      <c r="GZ111" s="4" t="str">
        <f t="shared" si="111"/>
        <v/>
      </c>
      <c r="HA111" s="4" t="str">
        <f t="shared" si="111"/>
        <v/>
      </c>
      <c r="HB111" s="4" t="str">
        <f t="shared" si="111"/>
        <v/>
      </c>
      <c r="HC111" s="4" t="str">
        <f t="shared" si="111"/>
        <v/>
      </c>
      <c r="HD111" s="4" t="str">
        <f t="shared" si="111"/>
        <v/>
      </c>
      <c r="HE111" s="4" t="str">
        <f t="shared" si="105"/>
        <v/>
      </c>
      <c r="HF111" s="4" t="str">
        <f t="shared" si="105"/>
        <v/>
      </c>
      <c r="HG111" s="4" t="str">
        <f t="shared" si="105"/>
        <v/>
      </c>
    </row>
    <row r="112" spans="1:215" s="9" customFormat="1" ht="15" hidden="1" customHeight="1">
      <c r="A112" s="60">
        <v>30400003</v>
      </c>
      <c r="B112" s="99"/>
      <c r="C112" s="29" t="s">
        <v>158</v>
      </c>
      <c r="D112" s="5"/>
      <c r="E112" s="22">
        <v>5.05</v>
      </c>
      <c r="F112" s="23">
        <f t="shared" si="65"/>
        <v>0</v>
      </c>
      <c r="G112" s="43"/>
      <c r="H112" s="23">
        <f t="shared" si="88"/>
        <v>0</v>
      </c>
      <c r="I112" s="23">
        <f t="shared" si="89"/>
        <v>0</v>
      </c>
      <c r="J112" s="23">
        <f t="shared" si="68"/>
        <v>0</v>
      </c>
      <c r="K112" s="23" t="str">
        <f t="shared" si="69"/>
        <v>0</v>
      </c>
      <c r="L112" s="23" t="str">
        <f t="shared" si="70"/>
        <v>0</v>
      </c>
      <c r="M112" s="3">
        <v>0.8</v>
      </c>
      <c r="N112" s="23">
        <f t="shared" si="71"/>
        <v>0</v>
      </c>
      <c r="O112" s="23">
        <f t="shared" si="72"/>
        <v>0.8</v>
      </c>
      <c r="P112" s="23" t="str">
        <f t="shared" si="73"/>
        <v/>
      </c>
      <c r="Q112" s="2">
        <v>0.1</v>
      </c>
      <c r="R112" s="6">
        <f t="shared" si="74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8"/>
        <v/>
      </c>
      <c r="BQ112" s="4" t="str">
        <f t="shared" si="108"/>
        <v/>
      </c>
      <c r="BR112" s="4" t="str">
        <f t="shared" si="108"/>
        <v/>
      </c>
      <c r="BS112" s="4">
        <f t="shared" si="108"/>
        <v>0</v>
      </c>
      <c r="BT112" s="4" t="str">
        <f t="shared" si="108"/>
        <v/>
      </c>
      <c r="BU112" s="4">
        <f t="shared" si="108"/>
        <v>0</v>
      </c>
      <c r="BV112" s="4" t="str">
        <f t="shared" si="108"/>
        <v/>
      </c>
      <c r="BW112" s="4">
        <f t="shared" si="108"/>
        <v>0</v>
      </c>
      <c r="BX112" s="4" t="str">
        <f t="shared" si="108"/>
        <v/>
      </c>
      <c r="BY112" s="4" t="str">
        <f t="shared" si="108"/>
        <v/>
      </c>
      <c r="BZ112" s="4" t="str">
        <f t="shared" si="108"/>
        <v/>
      </c>
      <c r="CA112" s="4" t="str">
        <f t="shared" si="108"/>
        <v/>
      </c>
      <c r="CB112" s="4" t="str">
        <f t="shared" si="108"/>
        <v/>
      </c>
      <c r="CC112" s="4" t="str">
        <f t="shared" si="108"/>
        <v/>
      </c>
      <c r="CD112" s="4" t="str">
        <f t="shared" si="114"/>
        <v/>
      </c>
      <c r="CE112" s="4" t="str">
        <f t="shared" si="114"/>
        <v/>
      </c>
      <c r="CF112" s="4" t="str">
        <f t="shared" si="114"/>
        <v/>
      </c>
      <c r="CG112" s="4" t="str">
        <f t="shared" si="114"/>
        <v/>
      </c>
      <c r="CH112" s="4" t="str">
        <f t="shared" si="114"/>
        <v/>
      </c>
      <c r="CI112" s="4" t="str">
        <f t="shared" si="114"/>
        <v/>
      </c>
      <c r="CJ112" s="4" t="str">
        <f t="shared" si="112"/>
        <v/>
      </c>
      <c r="CK112" s="4" t="str">
        <f t="shared" si="112"/>
        <v/>
      </c>
      <c r="CL112" s="4" t="str">
        <f t="shared" si="112"/>
        <v/>
      </c>
      <c r="CM112" s="4" t="str">
        <f t="shared" si="112"/>
        <v/>
      </c>
      <c r="CN112" s="4" t="str">
        <f t="shared" si="112"/>
        <v/>
      </c>
      <c r="CO112" s="4" t="str">
        <f t="shared" si="112"/>
        <v/>
      </c>
      <c r="CP112" s="4" t="str">
        <f t="shared" si="112"/>
        <v/>
      </c>
      <c r="CQ112" s="4" t="str">
        <f t="shared" si="112"/>
        <v/>
      </c>
      <c r="CR112" s="4" t="str">
        <f t="shared" si="112"/>
        <v/>
      </c>
      <c r="CS112" s="4" t="str">
        <f t="shared" si="112"/>
        <v/>
      </c>
      <c r="CT112" s="4" t="str">
        <f t="shared" si="109"/>
        <v/>
      </c>
      <c r="CU112" s="4" t="str">
        <f t="shared" si="109"/>
        <v/>
      </c>
      <c r="CV112" s="4" t="str">
        <f t="shared" si="109"/>
        <v/>
      </c>
      <c r="CW112" s="4" t="str">
        <f t="shared" si="109"/>
        <v/>
      </c>
      <c r="CX112" s="4" t="str">
        <f t="shared" si="109"/>
        <v/>
      </c>
      <c r="CY112" s="4" t="str">
        <f t="shared" si="109"/>
        <v/>
      </c>
      <c r="CZ112" s="4" t="str">
        <f t="shared" si="109"/>
        <v/>
      </c>
      <c r="DA112" s="4" t="str">
        <f t="shared" si="104"/>
        <v/>
      </c>
      <c r="DB112" s="4" t="str">
        <f t="shared" si="104"/>
        <v/>
      </c>
      <c r="DC112" s="4" t="str">
        <f t="shared" si="104"/>
        <v/>
      </c>
      <c r="DE112" s="61">
        <v>30400003</v>
      </c>
      <c r="DF112" s="99"/>
      <c r="DG112" s="29" t="s">
        <v>158</v>
      </c>
      <c r="DH112" s="5">
        <f t="shared" si="90"/>
        <v>0</v>
      </c>
      <c r="DI112" s="22">
        <v>5.5</v>
      </c>
      <c r="DJ112" s="23">
        <f t="shared" si="76"/>
        <v>0</v>
      </c>
      <c r="DK112" s="23">
        <f t="shared" si="91"/>
        <v>0</v>
      </c>
      <c r="DL112" s="23">
        <f t="shared" si="77"/>
        <v>0</v>
      </c>
      <c r="DM112" s="23">
        <f t="shared" si="78"/>
        <v>0</v>
      </c>
      <c r="DN112" s="23">
        <f t="shared" si="79"/>
        <v>0</v>
      </c>
      <c r="DO112" s="23" t="str">
        <f t="shared" si="80"/>
        <v/>
      </c>
      <c r="DP112" s="23" t="str">
        <f t="shared" si="81"/>
        <v/>
      </c>
      <c r="DQ112" s="3">
        <v>0.8</v>
      </c>
      <c r="DR112" s="23">
        <f t="shared" si="82"/>
        <v>0</v>
      </c>
      <c r="DS112" s="23" t="str">
        <f t="shared" si="83"/>
        <v/>
      </c>
      <c r="DT112" s="23" t="str">
        <f t="shared" si="84"/>
        <v/>
      </c>
      <c r="DU112" s="2">
        <v>0.1</v>
      </c>
      <c r="DV112" s="6">
        <f t="shared" si="85"/>
        <v>0</v>
      </c>
      <c r="DW112" s="5">
        <f t="shared" si="107"/>
        <v>0</v>
      </c>
      <c r="DX112" s="5">
        <f t="shared" si="107"/>
        <v>0</v>
      </c>
      <c r="DY112" s="5">
        <f t="shared" si="107"/>
        <v>0</v>
      </c>
      <c r="DZ112" s="5">
        <f t="shared" si="107"/>
        <v>0</v>
      </c>
      <c r="EA112" s="5">
        <f t="shared" si="107"/>
        <v>0</v>
      </c>
      <c r="EB112" s="5">
        <f t="shared" si="107"/>
        <v>0</v>
      </c>
      <c r="EC112" s="5">
        <f t="shared" si="107"/>
        <v>0</v>
      </c>
      <c r="ED112" s="5">
        <f t="shared" si="107"/>
        <v>0</v>
      </c>
      <c r="EE112" s="5">
        <f t="shared" si="107"/>
        <v>0</v>
      </c>
      <c r="EF112" s="54">
        <f t="shared" si="107"/>
        <v>0</v>
      </c>
      <c r="EG112" s="54">
        <f t="shared" si="107"/>
        <v>0</v>
      </c>
      <c r="EH112" s="54">
        <f t="shared" si="107"/>
        <v>0</v>
      </c>
      <c r="EI112" s="54">
        <f t="shared" si="107"/>
        <v>0</v>
      </c>
      <c r="EJ112" s="54">
        <f t="shared" si="107"/>
        <v>0</v>
      </c>
      <c r="EK112" s="54">
        <f t="shared" si="107"/>
        <v>0</v>
      </c>
      <c r="EL112" s="54">
        <f t="shared" si="107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92"/>
        <v>0</v>
      </c>
      <c r="FB112" s="54">
        <f t="shared" si="92"/>
        <v>0</v>
      </c>
      <c r="FC112" s="54">
        <f t="shared" si="92"/>
        <v>0</v>
      </c>
      <c r="FD112" s="54">
        <f t="shared" si="92"/>
        <v>0</v>
      </c>
      <c r="FE112" s="54">
        <f t="shared" si="92"/>
        <v>0</v>
      </c>
      <c r="FF112" s="54">
        <f t="shared" si="92"/>
        <v>0</v>
      </c>
      <c r="FG112" s="54">
        <f t="shared" si="92"/>
        <v>0</v>
      </c>
      <c r="FH112" s="54">
        <f t="shared" si="100"/>
        <v>0</v>
      </c>
      <c r="FI112" s="54">
        <f t="shared" si="100"/>
        <v>0</v>
      </c>
      <c r="FJ112" s="54">
        <f t="shared" si="100"/>
        <v>0</v>
      </c>
      <c r="FK112" s="54">
        <f t="shared" si="100"/>
        <v>0</v>
      </c>
      <c r="FL112" s="54">
        <f t="shared" si="100"/>
        <v>0</v>
      </c>
      <c r="FM112" s="54">
        <f t="shared" si="100"/>
        <v>0</v>
      </c>
      <c r="FN112" s="54">
        <f t="shared" si="100"/>
        <v>0</v>
      </c>
      <c r="FO112" s="54">
        <f t="shared" si="103"/>
        <v>0</v>
      </c>
      <c r="FP112" s="54">
        <f t="shared" si="103"/>
        <v>0</v>
      </c>
      <c r="FQ112" s="54">
        <f t="shared" si="103"/>
        <v>0</v>
      </c>
      <c r="FR112" s="54">
        <f t="shared" si="103"/>
        <v>0</v>
      </c>
      <c r="FS112" s="54">
        <f t="shared" si="103"/>
        <v>0</v>
      </c>
      <c r="FT112" s="4" t="str">
        <f t="shared" si="110"/>
        <v/>
      </c>
      <c r="FU112" s="4" t="str">
        <f t="shared" si="110"/>
        <v/>
      </c>
      <c r="FV112" s="4" t="str">
        <f t="shared" si="110"/>
        <v/>
      </c>
      <c r="FW112" s="4">
        <f t="shared" si="110"/>
        <v>0</v>
      </c>
      <c r="FX112" s="4" t="str">
        <f t="shared" si="110"/>
        <v/>
      </c>
      <c r="FY112" s="4" t="str">
        <f t="shared" si="110"/>
        <v/>
      </c>
      <c r="FZ112" s="4" t="str">
        <f t="shared" si="110"/>
        <v/>
      </c>
      <c r="GA112" s="4">
        <f t="shared" si="110"/>
        <v>0</v>
      </c>
      <c r="GB112" s="4" t="str">
        <f t="shared" si="110"/>
        <v/>
      </c>
      <c r="GC112" s="4" t="str">
        <f t="shared" si="110"/>
        <v/>
      </c>
      <c r="GD112" s="4" t="str">
        <f t="shared" si="110"/>
        <v/>
      </c>
      <c r="GE112" s="4" t="str">
        <f t="shared" si="110"/>
        <v/>
      </c>
      <c r="GF112" s="4" t="str">
        <f t="shared" si="110"/>
        <v/>
      </c>
      <c r="GG112" s="4" t="str">
        <f t="shared" si="110"/>
        <v/>
      </c>
      <c r="GH112" s="4" t="str">
        <f t="shared" si="115"/>
        <v/>
      </c>
      <c r="GI112" s="4" t="str">
        <f t="shared" si="115"/>
        <v/>
      </c>
      <c r="GJ112" s="4" t="str">
        <f t="shared" si="115"/>
        <v/>
      </c>
      <c r="GK112" s="4" t="str">
        <f t="shared" si="115"/>
        <v/>
      </c>
      <c r="GL112" s="4" t="str">
        <f t="shared" si="115"/>
        <v/>
      </c>
      <c r="GM112" s="4" t="str">
        <f t="shared" si="115"/>
        <v/>
      </c>
      <c r="GN112" s="4" t="str">
        <f t="shared" si="113"/>
        <v/>
      </c>
      <c r="GO112" s="4" t="str">
        <f t="shared" si="113"/>
        <v/>
      </c>
      <c r="GP112" s="4" t="str">
        <f t="shared" si="113"/>
        <v/>
      </c>
      <c r="GQ112" s="4" t="str">
        <f t="shared" si="113"/>
        <v/>
      </c>
      <c r="GR112" s="4" t="str">
        <f t="shared" si="113"/>
        <v/>
      </c>
      <c r="GS112" s="4" t="str">
        <f t="shared" si="113"/>
        <v/>
      </c>
      <c r="GT112" s="4" t="str">
        <f t="shared" si="113"/>
        <v/>
      </c>
      <c r="GU112" s="4" t="str">
        <f t="shared" si="113"/>
        <v/>
      </c>
      <c r="GV112" s="4" t="str">
        <f t="shared" si="113"/>
        <v/>
      </c>
      <c r="GW112" s="4" t="str">
        <f t="shared" si="113"/>
        <v/>
      </c>
      <c r="GX112" s="4" t="str">
        <f t="shared" si="111"/>
        <v/>
      </c>
      <c r="GY112" s="4" t="str">
        <f t="shared" si="111"/>
        <v/>
      </c>
      <c r="GZ112" s="4" t="str">
        <f t="shared" si="111"/>
        <v/>
      </c>
      <c r="HA112" s="4" t="str">
        <f t="shared" si="111"/>
        <v/>
      </c>
      <c r="HB112" s="4" t="str">
        <f t="shared" si="111"/>
        <v/>
      </c>
      <c r="HC112" s="4" t="str">
        <f t="shared" si="111"/>
        <v/>
      </c>
      <c r="HD112" s="4" t="str">
        <f t="shared" si="111"/>
        <v/>
      </c>
      <c r="HE112" s="4" t="str">
        <f t="shared" si="105"/>
        <v/>
      </c>
      <c r="HF112" s="4" t="str">
        <f t="shared" si="105"/>
        <v/>
      </c>
      <c r="HG112" s="4" t="str">
        <f t="shared" si="105"/>
        <v/>
      </c>
    </row>
    <row r="113" spans="1:215" s="9" customFormat="1" ht="15" hidden="1" customHeight="1">
      <c r="A113" s="60">
        <v>30400005</v>
      </c>
      <c r="B113" s="100"/>
      <c r="C113" s="29" t="s">
        <v>201</v>
      </c>
      <c r="D113" s="5"/>
      <c r="E113" s="22">
        <v>5.05</v>
      </c>
      <c r="F113" s="23">
        <f t="shared" si="65"/>
        <v>0</v>
      </c>
      <c r="G113" s="43"/>
      <c r="H113" s="23">
        <f t="shared" si="88"/>
        <v>0</v>
      </c>
      <c r="I113" s="23">
        <f t="shared" si="89"/>
        <v>0</v>
      </c>
      <c r="J113" s="23">
        <f t="shared" si="68"/>
        <v>0</v>
      </c>
      <c r="K113" s="23" t="str">
        <f t="shared" si="69"/>
        <v>0</v>
      </c>
      <c r="L113" s="23" t="str">
        <f t="shared" si="70"/>
        <v>0</v>
      </c>
      <c r="M113" s="3">
        <v>0.8</v>
      </c>
      <c r="N113" s="23">
        <f t="shared" si="71"/>
        <v>0</v>
      </c>
      <c r="O113" s="23">
        <f t="shared" si="72"/>
        <v>0.8</v>
      </c>
      <c r="P113" s="23" t="str">
        <f t="shared" si="73"/>
        <v/>
      </c>
      <c r="Q113" s="2">
        <v>0.1</v>
      </c>
      <c r="R113" s="6">
        <f t="shared" si="74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8"/>
        <v/>
      </c>
      <c r="BQ113" s="4" t="str">
        <f t="shared" si="108"/>
        <v/>
      </c>
      <c r="BR113" s="4" t="str">
        <f t="shared" si="108"/>
        <v/>
      </c>
      <c r="BS113" s="4">
        <f t="shared" si="108"/>
        <v>0</v>
      </c>
      <c r="BT113" s="4" t="str">
        <f t="shared" si="108"/>
        <v/>
      </c>
      <c r="BU113" s="4">
        <f t="shared" si="108"/>
        <v>0</v>
      </c>
      <c r="BV113" s="4" t="str">
        <f t="shared" si="108"/>
        <v/>
      </c>
      <c r="BW113" s="4">
        <f t="shared" si="108"/>
        <v>0</v>
      </c>
      <c r="BX113" s="4" t="str">
        <f t="shared" si="108"/>
        <v/>
      </c>
      <c r="BY113" s="4" t="str">
        <f t="shared" si="108"/>
        <v/>
      </c>
      <c r="BZ113" s="4" t="str">
        <f t="shared" si="108"/>
        <v/>
      </c>
      <c r="CA113" s="4" t="str">
        <f t="shared" si="108"/>
        <v/>
      </c>
      <c r="CB113" s="4" t="str">
        <f t="shared" si="108"/>
        <v/>
      </c>
      <c r="CC113" s="4" t="str">
        <f t="shared" si="108"/>
        <v/>
      </c>
      <c r="CD113" s="4" t="str">
        <f t="shared" si="114"/>
        <v/>
      </c>
      <c r="CE113" s="4" t="str">
        <f t="shared" si="114"/>
        <v/>
      </c>
      <c r="CF113" s="4" t="str">
        <f t="shared" si="114"/>
        <v/>
      </c>
      <c r="CG113" s="4" t="str">
        <f t="shared" si="114"/>
        <v/>
      </c>
      <c r="CH113" s="4" t="str">
        <f t="shared" si="114"/>
        <v/>
      </c>
      <c r="CI113" s="4" t="str">
        <f t="shared" si="114"/>
        <v/>
      </c>
      <c r="CJ113" s="4" t="str">
        <f t="shared" si="112"/>
        <v/>
      </c>
      <c r="CK113" s="4" t="str">
        <f t="shared" si="112"/>
        <v/>
      </c>
      <c r="CL113" s="4" t="str">
        <f t="shared" si="112"/>
        <v/>
      </c>
      <c r="CM113" s="4" t="str">
        <f t="shared" si="112"/>
        <v/>
      </c>
      <c r="CN113" s="4" t="str">
        <f t="shared" si="112"/>
        <v/>
      </c>
      <c r="CO113" s="4" t="str">
        <f t="shared" si="112"/>
        <v/>
      </c>
      <c r="CP113" s="4" t="str">
        <f t="shared" si="112"/>
        <v/>
      </c>
      <c r="CQ113" s="4" t="str">
        <f t="shared" si="112"/>
        <v/>
      </c>
      <c r="CR113" s="4" t="str">
        <f t="shared" si="112"/>
        <v/>
      </c>
      <c r="CS113" s="4" t="str">
        <f t="shared" si="112"/>
        <v/>
      </c>
      <c r="CT113" s="4" t="str">
        <f t="shared" si="109"/>
        <v/>
      </c>
      <c r="CU113" s="4" t="str">
        <f t="shared" si="109"/>
        <v/>
      </c>
      <c r="CV113" s="4" t="str">
        <f t="shared" si="109"/>
        <v/>
      </c>
      <c r="CW113" s="4" t="str">
        <f t="shared" si="109"/>
        <v/>
      </c>
      <c r="CX113" s="4" t="str">
        <f t="shared" si="109"/>
        <v/>
      </c>
      <c r="CY113" s="4" t="str">
        <f t="shared" si="109"/>
        <v/>
      </c>
      <c r="CZ113" s="4" t="str">
        <f t="shared" si="109"/>
        <v/>
      </c>
      <c r="DA113" s="4" t="str">
        <f t="shared" si="104"/>
        <v/>
      </c>
      <c r="DB113" s="4" t="str">
        <f t="shared" si="104"/>
        <v/>
      </c>
      <c r="DC113" s="4" t="str">
        <f t="shared" si="104"/>
        <v/>
      </c>
      <c r="DE113" s="61">
        <v>30400005</v>
      </c>
      <c r="DF113" s="100"/>
      <c r="DG113" s="29" t="s">
        <v>201</v>
      </c>
      <c r="DH113" s="5">
        <f t="shared" si="90"/>
        <v>0</v>
      </c>
      <c r="DI113" s="22">
        <v>5.05</v>
      </c>
      <c r="DJ113" s="23">
        <f t="shared" si="76"/>
        <v>0</v>
      </c>
      <c r="DK113" s="23">
        <f t="shared" si="91"/>
        <v>0</v>
      </c>
      <c r="DL113" s="23">
        <f t="shared" si="77"/>
        <v>0</v>
      </c>
      <c r="DM113" s="23">
        <f t="shared" si="78"/>
        <v>0</v>
      </c>
      <c r="DN113" s="23">
        <f t="shared" si="79"/>
        <v>0</v>
      </c>
      <c r="DO113" s="23" t="str">
        <f t="shared" si="80"/>
        <v/>
      </c>
      <c r="DP113" s="23" t="str">
        <f t="shared" si="81"/>
        <v/>
      </c>
      <c r="DQ113" s="3">
        <v>0.8</v>
      </c>
      <c r="DR113" s="23">
        <f t="shared" si="82"/>
        <v>0</v>
      </c>
      <c r="DS113" s="23" t="str">
        <f t="shared" si="83"/>
        <v/>
      </c>
      <c r="DT113" s="23" t="str">
        <f t="shared" si="84"/>
        <v/>
      </c>
      <c r="DU113" s="2">
        <v>0.1</v>
      </c>
      <c r="DV113" s="6">
        <f t="shared" si="85"/>
        <v>0</v>
      </c>
      <c r="DW113" s="5">
        <f t="shared" si="107"/>
        <v>0</v>
      </c>
      <c r="DX113" s="5">
        <f t="shared" si="107"/>
        <v>0</v>
      </c>
      <c r="DY113" s="5">
        <f t="shared" si="107"/>
        <v>0</v>
      </c>
      <c r="DZ113" s="5">
        <f t="shared" si="107"/>
        <v>0</v>
      </c>
      <c r="EA113" s="5">
        <f t="shared" si="107"/>
        <v>0</v>
      </c>
      <c r="EB113" s="5">
        <f t="shared" si="107"/>
        <v>0</v>
      </c>
      <c r="EC113" s="5">
        <f t="shared" si="107"/>
        <v>0</v>
      </c>
      <c r="ED113" s="5">
        <f t="shared" si="107"/>
        <v>0</v>
      </c>
      <c r="EE113" s="5">
        <f t="shared" si="107"/>
        <v>0</v>
      </c>
      <c r="EF113" s="54">
        <f t="shared" si="107"/>
        <v>0</v>
      </c>
      <c r="EG113" s="54">
        <f t="shared" si="107"/>
        <v>0</v>
      </c>
      <c r="EH113" s="54">
        <f t="shared" si="107"/>
        <v>0</v>
      </c>
      <c r="EI113" s="54">
        <f t="shared" si="107"/>
        <v>0</v>
      </c>
      <c r="EJ113" s="54">
        <f t="shared" si="107"/>
        <v>0</v>
      </c>
      <c r="EK113" s="54">
        <f t="shared" si="107"/>
        <v>0</v>
      </c>
      <c r="EL113" s="54">
        <f t="shared" si="107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92"/>
        <v>0</v>
      </c>
      <c r="FB113" s="54">
        <f t="shared" si="92"/>
        <v>0</v>
      </c>
      <c r="FC113" s="54">
        <f t="shared" si="92"/>
        <v>0</v>
      </c>
      <c r="FD113" s="54">
        <f t="shared" si="92"/>
        <v>0</v>
      </c>
      <c r="FE113" s="54">
        <f t="shared" si="92"/>
        <v>0</v>
      </c>
      <c r="FF113" s="54">
        <f t="shared" si="92"/>
        <v>0</v>
      </c>
      <c r="FG113" s="54">
        <f t="shared" si="92"/>
        <v>0</v>
      </c>
      <c r="FH113" s="54">
        <f t="shared" si="100"/>
        <v>0</v>
      </c>
      <c r="FI113" s="54">
        <f t="shared" si="100"/>
        <v>0</v>
      </c>
      <c r="FJ113" s="54">
        <f t="shared" si="100"/>
        <v>0</v>
      </c>
      <c r="FK113" s="54">
        <f t="shared" si="100"/>
        <v>0</v>
      </c>
      <c r="FL113" s="54">
        <f t="shared" si="100"/>
        <v>0</v>
      </c>
      <c r="FM113" s="54">
        <f t="shared" si="100"/>
        <v>0</v>
      </c>
      <c r="FN113" s="54">
        <f t="shared" si="100"/>
        <v>0</v>
      </c>
      <c r="FO113" s="54">
        <f t="shared" si="103"/>
        <v>0</v>
      </c>
      <c r="FP113" s="54">
        <f t="shared" si="103"/>
        <v>0</v>
      </c>
      <c r="FQ113" s="54">
        <f t="shared" si="103"/>
        <v>0</v>
      </c>
      <c r="FR113" s="54">
        <f t="shared" si="103"/>
        <v>0</v>
      </c>
      <c r="FS113" s="54">
        <f t="shared" si="103"/>
        <v>0</v>
      </c>
      <c r="FT113" s="4" t="str">
        <f t="shared" si="110"/>
        <v/>
      </c>
      <c r="FU113" s="4" t="str">
        <f t="shared" si="110"/>
        <v/>
      </c>
      <c r="FV113" s="4" t="str">
        <f t="shared" si="110"/>
        <v/>
      </c>
      <c r="FW113" s="4">
        <f t="shared" si="110"/>
        <v>0</v>
      </c>
      <c r="FX113" s="4" t="str">
        <f t="shared" si="110"/>
        <v/>
      </c>
      <c r="FY113" s="4" t="str">
        <f t="shared" si="110"/>
        <v/>
      </c>
      <c r="FZ113" s="4" t="str">
        <f t="shared" si="110"/>
        <v/>
      </c>
      <c r="GA113" s="4">
        <f t="shared" si="110"/>
        <v>0</v>
      </c>
      <c r="GB113" s="4" t="str">
        <f t="shared" si="110"/>
        <v/>
      </c>
      <c r="GC113" s="4" t="str">
        <f t="shared" si="110"/>
        <v/>
      </c>
      <c r="GD113" s="4" t="str">
        <f t="shared" si="110"/>
        <v/>
      </c>
      <c r="GE113" s="4" t="str">
        <f t="shared" si="110"/>
        <v/>
      </c>
      <c r="GF113" s="4" t="str">
        <f t="shared" si="110"/>
        <v/>
      </c>
      <c r="GG113" s="4" t="str">
        <f t="shared" si="110"/>
        <v/>
      </c>
      <c r="GH113" s="4" t="str">
        <f t="shared" si="115"/>
        <v/>
      </c>
      <c r="GI113" s="4" t="str">
        <f t="shared" si="115"/>
        <v/>
      </c>
      <c r="GJ113" s="4" t="str">
        <f t="shared" si="115"/>
        <v/>
      </c>
      <c r="GK113" s="4" t="str">
        <f t="shared" si="115"/>
        <v/>
      </c>
      <c r="GL113" s="4" t="str">
        <f t="shared" si="115"/>
        <v/>
      </c>
      <c r="GM113" s="4" t="str">
        <f t="shared" si="115"/>
        <v/>
      </c>
      <c r="GN113" s="4" t="str">
        <f t="shared" si="113"/>
        <v/>
      </c>
      <c r="GO113" s="4" t="str">
        <f t="shared" si="113"/>
        <v/>
      </c>
      <c r="GP113" s="4" t="str">
        <f t="shared" si="113"/>
        <v/>
      </c>
      <c r="GQ113" s="4" t="str">
        <f t="shared" si="113"/>
        <v/>
      </c>
      <c r="GR113" s="4" t="str">
        <f t="shared" si="113"/>
        <v/>
      </c>
      <c r="GS113" s="4" t="str">
        <f t="shared" si="113"/>
        <v/>
      </c>
      <c r="GT113" s="4" t="str">
        <f t="shared" si="113"/>
        <v/>
      </c>
      <c r="GU113" s="4" t="str">
        <f t="shared" si="113"/>
        <v/>
      </c>
      <c r="GV113" s="4" t="str">
        <f t="shared" si="113"/>
        <v/>
      </c>
      <c r="GW113" s="4" t="str">
        <f t="shared" si="113"/>
        <v/>
      </c>
      <c r="GX113" s="4" t="str">
        <f t="shared" si="111"/>
        <v/>
      </c>
      <c r="GY113" s="4" t="str">
        <f t="shared" si="111"/>
        <v/>
      </c>
      <c r="GZ113" s="4" t="str">
        <f t="shared" si="111"/>
        <v/>
      </c>
      <c r="HA113" s="4" t="str">
        <f t="shared" si="111"/>
        <v/>
      </c>
      <c r="HB113" s="4" t="str">
        <f t="shared" si="111"/>
        <v/>
      </c>
      <c r="HC113" s="4" t="str">
        <f t="shared" si="111"/>
        <v/>
      </c>
      <c r="HD113" s="4" t="str">
        <f t="shared" si="111"/>
        <v/>
      </c>
      <c r="HE113" s="4" t="str">
        <f t="shared" si="105"/>
        <v/>
      </c>
      <c r="HF113" s="4" t="str">
        <f t="shared" si="105"/>
        <v/>
      </c>
      <c r="HG113" s="4" t="str">
        <f t="shared" si="105"/>
        <v/>
      </c>
    </row>
    <row r="114" spans="1:215" s="9" customFormat="1" ht="15" hidden="1" customHeight="1">
      <c r="A114" s="60">
        <v>30300005</v>
      </c>
      <c r="B114" s="98" t="s">
        <v>203</v>
      </c>
      <c r="C114" s="29" t="s">
        <v>19</v>
      </c>
      <c r="D114" s="5"/>
      <c r="E114" s="22">
        <v>5.03</v>
      </c>
      <c r="F114" s="23">
        <f t="shared" si="65"/>
        <v>0</v>
      </c>
      <c r="G114" s="43"/>
      <c r="H114" s="23">
        <f t="shared" si="88"/>
        <v>0</v>
      </c>
      <c r="I114" s="23">
        <f t="shared" si="89"/>
        <v>0</v>
      </c>
      <c r="J114" s="23">
        <f t="shared" si="68"/>
        <v>0</v>
      </c>
      <c r="K114" s="23" t="str">
        <f t="shared" si="69"/>
        <v>0</v>
      </c>
      <c r="L114" s="23" t="str">
        <f t="shared" si="70"/>
        <v>0</v>
      </c>
      <c r="M114" s="3">
        <v>0.2</v>
      </c>
      <c r="N114" s="23">
        <f t="shared" si="71"/>
        <v>0</v>
      </c>
      <c r="O114" s="23">
        <f t="shared" si="72"/>
        <v>0.2</v>
      </c>
      <c r="P114" s="23" t="str">
        <f t="shared" si="73"/>
        <v/>
      </c>
      <c r="Q114" s="2">
        <v>0.5</v>
      </c>
      <c r="R114" s="6">
        <f t="shared" si="74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8"/>
        <v/>
      </c>
      <c r="BQ114" s="4" t="str">
        <f t="shared" si="108"/>
        <v/>
      </c>
      <c r="BR114" s="4" t="str">
        <f t="shared" si="108"/>
        <v/>
      </c>
      <c r="BS114" s="4">
        <f t="shared" si="108"/>
        <v>0</v>
      </c>
      <c r="BT114" s="4" t="str">
        <f t="shared" si="108"/>
        <v/>
      </c>
      <c r="BU114" s="4">
        <f t="shared" si="108"/>
        <v>0</v>
      </c>
      <c r="BV114" s="4" t="str">
        <f t="shared" si="108"/>
        <v/>
      </c>
      <c r="BW114" s="4">
        <f t="shared" si="108"/>
        <v>0</v>
      </c>
      <c r="BX114" s="4" t="str">
        <f t="shared" si="108"/>
        <v/>
      </c>
      <c r="BY114" s="4" t="str">
        <f t="shared" si="108"/>
        <v/>
      </c>
      <c r="BZ114" s="4" t="str">
        <f t="shared" si="108"/>
        <v/>
      </c>
      <c r="CA114" s="4" t="str">
        <f t="shared" si="108"/>
        <v/>
      </c>
      <c r="CB114" s="4" t="str">
        <f t="shared" si="108"/>
        <v/>
      </c>
      <c r="CC114" s="4" t="str">
        <f t="shared" si="108"/>
        <v/>
      </c>
      <c r="CD114" s="4" t="str">
        <f t="shared" si="114"/>
        <v/>
      </c>
      <c r="CE114" s="4" t="str">
        <f t="shared" si="114"/>
        <v/>
      </c>
      <c r="CF114" s="4" t="str">
        <f t="shared" si="114"/>
        <v/>
      </c>
      <c r="CG114" s="4" t="str">
        <f t="shared" si="114"/>
        <v/>
      </c>
      <c r="CH114" s="4" t="str">
        <f t="shared" si="114"/>
        <v/>
      </c>
      <c r="CI114" s="4" t="str">
        <f t="shared" si="114"/>
        <v/>
      </c>
      <c r="CJ114" s="4" t="str">
        <f t="shared" si="112"/>
        <v/>
      </c>
      <c r="CK114" s="4" t="str">
        <f t="shared" si="112"/>
        <v/>
      </c>
      <c r="CL114" s="4" t="str">
        <f t="shared" si="112"/>
        <v/>
      </c>
      <c r="CM114" s="4" t="str">
        <f t="shared" si="112"/>
        <v/>
      </c>
      <c r="CN114" s="4" t="str">
        <f t="shared" si="112"/>
        <v/>
      </c>
      <c r="CO114" s="4" t="str">
        <f t="shared" si="112"/>
        <v/>
      </c>
      <c r="CP114" s="4" t="str">
        <f t="shared" si="112"/>
        <v/>
      </c>
      <c r="CQ114" s="4" t="str">
        <f t="shared" si="112"/>
        <v/>
      </c>
      <c r="CR114" s="4" t="str">
        <f t="shared" si="112"/>
        <v/>
      </c>
      <c r="CS114" s="4" t="str">
        <f t="shared" si="112"/>
        <v/>
      </c>
      <c r="CT114" s="4" t="str">
        <f t="shared" si="109"/>
        <v/>
      </c>
      <c r="CU114" s="4" t="str">
        <f t="shared" si="109"/>
        <v/>
      </c>
      <c r="CV114" s="4" t="str">
        <f t="shared" si="109"/>
        <v/>
      </c>
      <c r="CW114" s="4" t="str">
        <f t="shared" si="109"/>
        <v/>
      </c>
      <c r="CX114" s="4" t="str">
        <f t="shared" si="109"/>
        <v/>
      </c>
      <c r="CY114" s="4" t="str">
        <f t="shared" si="109"/>
        <v/>
      </c>
      <c r="CZ114" s="4" t="str">
        <f t="shared" si="109"/>
        <v/>
      </c>
      <c r="DA114" s="4" t="str">
        <f t="shared" si="104"/>
        <v/>
      </c>
      <c r="DB114" s="4" t="str">
        <f t="shared" si="104"/>
        <v/>
      </c>
      <c r="DC114" s="4" t="str">
        <f t="shared" si="104"/>
        <v/>
      </c>
      <c r="DE114" s="61">
        <v>30300005</v>
      </c>
      <c r="DF114" s="98" t="s">
        <v>203</v>
      </c>
      <c r="DG114" s="29" t="s">
        <v>19</v>
      </c>
      <c r="DH114" s="5">
        <f t="shared" si="90"/>
        <v>0</v>
      </c>
      <c r="DI114" s="22">
        <v>5.03</v>
      </c>
      <c r="DJ114" s="23">
        <f t="shared" si="76"/>
        <v>0</v>
      </c>
      <c r="DK114" s="23">
        <f t="shared" si="91"/>
        <v>0</v>
      </c>
      <c r="DL114" s="23">
        <f t="shared" si="77"/>
        <v>0</v>
      </c>
      <c r="DM114" s="23">
        <f t="shared" si="78"/>
        <v>0</v>
      </c>
      <c r="DN114" s="23">
        <f t="shared" si="79"/>
        <v>0</v>
      </c>
      <c r="DO114" s="23" t="str">
        <f t="shared" si="80"/>
        <v/>
      </c>
      <c r="DP114" s="23" t="str">
        <f t="shared" si="81"/>
        <v/>
      </c>
      <c r="DQ114" s="3">
        <v>0.2</v>
      </c>
      <c r="DR114" s="23">
        <f t="shared" si="82"/>
        <v>0</v>
      </c>
      <c r="DS114" s="23" t="str">
        <f t="shared" si="83"/>
        <v/>
      </c>
      <c r="DT114" s="23" t="str">
        <f t="shared" si="84"/>
        <v/>
      </c>
      <c r="DU114" s="2">
        <v>0.5</v>
      </c>
      <c r="DV114" s="6">
        <f t="shared" si="85"/>
        <v>0</v>
      </c>
      <c r="DW114" s="5">
        <f t="shared" si="107"/>
        <v>0</v>
      </c>
      <c r="DX114" s="5">
        <f t="shared" si="107"/>
        <v>0</v>
      </c>
      <c r="DY114" s="5">
        <f t="shared" si="107"/>
        <v>0</v>
      </c>
      <c r="DZ114" s="5">
        <f t="shared" si="107"/>
        <v>0</v>
      </c>
      <c r="EA114" s="5">
        <f t="shared" si="107"/>
        <v>0</v>
      </c>
      <c r="EB114" s="5">
        <f t="shared" si="107"/>
        <v>0</v>
      </c>
      <c r="EC114" s="5">
        <f t="shared" si="107"/>
        <v>0</v>
      </c>
      <c r="ED114" s="5">
        <f t="shared" si="107"/>
        <v>0</v>
      </c>
      <c r="EE114" s="5">
        <f t="shared" si="107"/>
        <v>0</v>
      </c>
      <c r="EF114" s="54">
        <f t="shared" si="107"/>
        <v>0</v>
      </c>
      <c r="EG114" s="54">
        <f t="shared" si="107"/>
        <v>0</v>
      </c>
      <c r="EH114" s="54">
        <f t="shared" si="107"/>
        <v>0</v>
      </c>
      <c r="EI114" s="54">
        <f t="shared" si="107"/>
        <v>0</v>
      </c>
      <c r="EJ114" s="54">
        <f t="shared" si="107"/>
        <v>0</v>
      </c>
      <c r="EK114" s="54">
        <f t="shared" si="107"/>
        <v>0</v>
      </c>
      <c r="EL114" s="54">
        <f t="shared" si="107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92"/>
        <v>0</v>
      </c>
      <c r="FB114" s="54">
        <f t="shared" ref="FA114:FJ177" si="116">AX114+AX263</f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00"/>
        <v>0</v>
      </c>
      <c r="FI114" s="54">
        <f t="shared" si="100"/>
        <v>0</v>
      </c>
      <c r="FJ114" s="54">
        <f t="shared" si="100"/>
        <v>0</v>
      </c>
      <c r="FK114" s="54">
        <f t="shared" si="100"/>
        <v>0</v>
      </c>
      <c r="FL114" s="54">
        <f t="shared" si="100"/>
        <v>0</v>
      </c>
      <c r="FM114" s="54">
        <f t="shared" si="100"/>
        <v>0</v>
      </c>
      <c r="FN114" s="54">
        <f t="shared" si="100"/>
        <v>0</v>
      </c>
      <c r="FO114" s="54">
        <f t="shared" si="103"/>
        <v>0</v>
      </c>
      <c r="FP114" s="54">
        <f t="shared" si="103"/>
        <v>0</v>
      </c>
      <c r="FQ114" s="54">
        <f t="shared" si="103"/>
        <v>0</v>
      </c>
      <c r="FR114" s="54">
        <f t="shared" si="103"/>
        <v>0</v>
      </c>
      <c r="FS114" s="54">
        <f t="shared" si="103"/>
        <v>0</v>
      </c>
      <c r="FT114" s="4" t="str">
        <f t="shared" si="110"/>
        <v/>
      </c>
      <c r="FU114" s="4" t="str">
        <f t="shared" si="110"/>
        <v/>
      </c>
      <c r="FV114" s="4" t="str">
        <f t="shared" si="110"/>
        <v/>
      </c>
      <c r="FW114" s="4">
        <f t="shared" si="110"/>
        <v>0</v>
      </c>
      <c r="FX114" s="4" t="str">
        <f t="shared" si="110"/>
        <v/>
      </c>
      <c r="FY114" s="4" t="str">
        <f t="shared" si="110"/>
        <v/>
      </c>
      <c r="FZ114" s="4" t="str">
        <f t="shared" si="110"/>
        <v/>
      </c>
      <c r="GA114" s="4">
        <f t="shared" si="110"/>
        <v>0</v>
      </c>
      <c r="GB114" s="4" t="str">
        <f t="shared" si="110"/>
        <v/>
      </c>
      <c r="GC114" s="4" t="str">
        <f t="shared" si="110"/>
        <v/>
      </c>
      <c r="GD114" s="4" t="str">
        <f t="shared" si="110"/>
        <v/>
      </c>
      <c r="GE114" s="4" t="str">
        <f t="shared" si="110"/>
        <v/>
      </c>
      <c r="GF114" s="4" t="str">
        <f t="shared" si="110"/>
        <v/>
      </c>
      <c r="GG114" s="4" t="str">
        <f t="shared" si="110"/>
        <v/>
      </c>
      <c r="GH114" s="4" t="str">
        <f t="shared" si="115"/>
        <v/>
      </c>
      <c r="GI114" s="4" t="str">
        <f t="shared" si="115"/>
        <v/>
      </c>
      <c r="GJ114" s="4" t="str">
        <f t="shared" si="115"/>
        <v/>
      </c>
      <c r="GK114" s="4" t="str">
        <f t="shared" si="115"/>
        <v/>
      </c>
      <c r="GL114" s="4" t="str">
        <f t="shared" si="115"/>
        <v/>
      </c>
      <c r="GM114" s="4" t="str">
        <f t="shared" si="115"/>
        <v/>
      </c>
      <c r="GN114" s="4" t="str">
        <f t="shared" si="113"/>
        <v/>
      </c>
      <c r="GO114" s="4" t="str">
        <f t="shared" si="113"/>
        <v/>
      </c>
      <c r="GP114" s="4" t="str">
        <f t="shared" si="113"/>
        <v/>
      </c>
      <c r="GQ114" s="4" t="str">
        <f t="shared" si="113"/>
        <v/>
      </c>
      <c r="GR114" s="4" t="str">
        <f t="shared" si="113"/>
        <v/>
      </c>
      <c r="GS114" s="4" t="str">
        <f t="shared" si="113"/>
        <v/>
      </c>
      <c r="GT114" s="4" t="str">
        <f t="shared" si="113"/>
        <v/>
      </c>
      <c r="GU114" s="4" t="str">
        <f t="shared" si="113"/>
        <v/>
      </c>
      <c r="GV114" s="4" t="str">
        <f t="shared" si="113"/>
        <v/>
      </c>
      <c r="GW114" s="4" t="str">
        <f t="shared" si="113"/>
        <v/>
      </c>
      <c r="GX114" s="4" t="str">
        <f t="shared" si="111"/>
        <v/>
      </c>
      <c r="GY114" s="4" t="str">
        <f t="shared" si="111"/>
        <v/>
      </c>
      <c r="GZ114" s="4" t="str">
        <f t="shared" si="111"/>
        <v/>
      </c>
      <c r="HA114" s="4" t="str">
        <f t="shared" si="111"/>
        <v/>
      </c>
      <c r="HB114" s="4" t="str">
        <f t="shared" si="111"/>
        <v/>
      </c>
      <c r="HC114" s="4" t="str">
        <f t="shared" si="111"/>
        <v/>
      </c>
      <c r="HD114" s="4" t="str">
        <f t="shared" si="111"/>
        <v/>
      </c>
      <c r="HE114" s="4" t="str">
        <f t="shared" si="105"/>
        <v/>
      </c>
      <c r="HF114" s="4" t="str">
        <f t="shared" si="105"/>
        <v/>
      </c>
      <c r="HG114" s="4" t="str">
        <f t="shared" si="105"/>
        <v/>
      </c>
    </row>
    <row r="115" spans="1:215" s="9" customFormat="1" ht="15" hidden="1" customHeight="1">
      <c r="A115" s="60">
        <v>30300004</v>
      </c>
      <c r="B115" s="99"/>
      <c r="C115" s="29" t="s">
        <v>204</v>
      </c>
      <c r="D115" s="5"/>
      <c r="E115" s="22">
        <v>5.03</v>
      </c>
      <c r="F115" s="23">
        <f t="shared" si="65"/>
        <v>0</v>
      </c>
      <c r="G115" s="43"/>
      <c r="H115" s="23">
        <f t="shared" si="88"/>
        <v>0</v>
      </c>
      <c r="I115" s="23">
        <f t="shared" si="89"/>
        <v>0</v>
      </c>
      <c r="J115" s="23">
        <f t="shared" si="68"/>
        <v>0</v>
      </c>
      <c r="K115" s="23" t="str">
        <f t="shared" si="69"/>
        <v>0</v>
      </c>
      <c r="L115" s="23" t="str">
        <f t="shared" si="70"/>
        <v>0</v>
      </c>
      <c r="M115" s="3">
        <v>0.2</v>
      </c>
      <c r="N115" s="23">
        <f t="shared" si="71"/>
        <v>0</v>
      </c>
      <c r="O115" s="23">
        <f t="shared" si="72"/>
        <v>0.2</v>
      </c>
      <c r="P115" s="23" t="str">
        <f t="shared" si="73"/>
        <v/>
      </c>
      <c r="Q115" s="2">
        <v>0.5</v>
      </c>
      <c r="R115" s="6">
        <f t="shared" si="74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8"/>
        <v/>
      </c>
      <c r="BQ115" s="4" t="str">
        <f t="shared" si="108"/>
        <v/>
      </c>
      <c r="BR115" s="4" t="str">
        <f t="shared" si="108"/>
        <v/>
      </c>
      <c r="BS115" s="4">
        <f t="shared" si="108"/>
        <v>0</v>
      </c>
      <c r="BT115" s="4" t="str">
        <f t="shared" si="108"/>
        <v/>
      </c>
      <c r="BU115" s="4">
        <f t="shared" si="108"/>
        <v>0</v>
      </c>
      <c r="BV115" s="4" t="str">
        <f t="shared" si="108"/>
        <v/>
      </c>
      <c r="BW115" s="4">
        <f t="shared" si="108"/>
        <v>0</v>
      </c>
      <c r="BX115" s="4" t="str">
        <f t="shared" si="108"/>
        <v/>
      </c>
      <c r="BY115" s="4" t="str">
        <f t="shared" si="108"/>
        <v/>
      </c>
      <c r="BZ115" s="4" t="str">
        <f t="shared" si="108"/>
        <v/>
      </c>
      <c r="CA115" s="4" t="str">
        <f t="shared" si="108"/>
        <v/>
      </c>
      <c r="CB115" s="4" t="str">
        <f t="shared" si="108"/>
        <v/>
      </c>
      <c r="CC115" s="4" t="str">
        <f t="shared" si="108"/>
        <v/>
      </c>
      <c r="CD115" s="4" t="str">
        <f t="shared" si="114"/>
        <v/>
      </c>
      <c r="CE115" s="4" t="str">
        <f t="shared" si="114"/>
        <v/>
      </c>
      <c r="CF115" s="4" t="str">
        <f t="shared" si="114"/>
        <v/>
      </c>
      <c r="CG115" s="4" t="str">
        <f t="shared" si="114"/>
        <v/>
      </c>
      <c r="CH115" s="4" t="str">
        <f t="shared" si="114"/>
        <v/>
      </c>
      <c r="CI115" s="4" t="str">
        <f t="shared" si="114"/>
        <v/>
      </c>
      <c r="CJ115" s="4" t="str">
        <f t="shared" si="112"/>
        <v/>
      </c>
      <c r="CK115" s="4" t="str">
        <f t="shared" si="112"/>
        <v/>
      </c>
      <c r="CL115" s="4" t="str">
        <f t="shared" si="112"/>
        <v/>
      </c>
      <c r="CM115" s="4" t="str">
        <f t="shared" si="112"/>
        <v/>
      </c>
      <c r="CN115" s="4" t="str">
        <f t="shared" si="112"/>
        <v/>
      </c>
      <c r="CO115" s="4" t="str">
        <f t="shared" si="112"/>
        <v/>
      </c>
      <c r="CP115" s="4" t="str">
        <f t="shared" si="112"/>
        <v/>
      </c>
      <c r="CQ115" s="4" t="str">
        <f t="shared" si="112"/>
        <v/>
      </c>
      <c r="CR115" s="4" t="str">
        <f t="shared" si="112"/>
        <v/>
      </c>
      <c r="CS115" s="4" t="str">
        <f t="shared" si="112"/>
        <v/>
      </c>
      <c r="CT115" s="4" t="str">
        <f t="shared" si="109"/>
        <v/>
      </c>
      <c r="CU115" s="4" t="str">
        <f t="shared" si="109"/>
        <v/>
      </c>
      <c r="CV115" s="4" t="str">
        <f t="shared" si="109"/>
        <v/>
      </c>
      <c r="CW115" s="4" t="str">
        <f t="shared" si="109"/>
        <v/>
      </c>
      <c r="CX115" s="4" t="str">
        <f t="shared" si="109"/>
        <v/>
      </c>
      <c r="CY115" s="4" t="str">
        <f t="shared" si="109"/>
        <v/>
      </c>
      <c r="CZ115" s="4" t="str">
        <f t="shared" si="109"/>
        <v/>
      </c>
      <c r="DA115" s="4" t="str">
        <f t="shared" si="104"/>
        <v/>
      </c>
      <c r="DB115" s="4" t="str">
        <f t="shared" si="104"/>
        <v/>
      </c>
      <c r="DC115" s="4" t="str">
        <f t="shared" si="104"/>
        <v/>
      </c>
      <c r="DE115" s="61">
        <v>30300004</v>
      </c>
      <c r="DF115" s="99"/>
      <c r="DG115" s="29" t="s">
        <v>204</v>
      </c>
      <c r="DH115" s="5">
        <f t="shared" si="90"/>
        <v>0</v>
      </c>
      <c r="DI115" s="22">
        <v>5.03</v>
      </c>
      <c r="DJ115" s="23">
        <f t="shared" si="76"/>
        <v>0</v>
      </c>
      <c r="DK115" s="23">
        <f t="shared" si="91"/>
        <v>0</v>
      </c>
      <c r="DL115" s="23">
        <f t="shared" si="77"/>
        <v>0</v>
      </c>
      <c r="DM115" s="23">
        <f t="shared" si="78"/>
        <v>0</v>
      </c>
      <c r="DN115" s="23">
        <f t="shared" si="79"/>
        <v>0</v>
      </c>
      <c r="DO115" s="23" t="str">
        <f t="shared" si="80"/>
        <v/>
      </c>
      <c r="DP115" s="23" t="str">
        <f t="shared" si="81"/>
        <v/>
      </c>
      <c r="DQ115" s="3">
        <v>0.2</v>
      </c>
      <c r="DR115" s="23">
        <f t="shared" si="82"/>
        <v>0</v>
      </c>
      <c r="DS115" s="23" t="str">
        <f t="shared" si="83"/>
        <v/>
      </c>
      <c r="DT115" s="23" t="str">
        <f t="shared" si="84"/>
        <v/>
      </c>
      <c r="DU115" s="2">
        <v>0.5</v>
      </c>
      <c r="DV115" s="6">
        <f t="shared" si="85"/>
        <v>0</v>
      </c>
      <c r="DW115" s="5">
        <f t="shared" si="107"/>
        <v>0</v>
      </c>
      <c r="DX115" s="5">
        <f t="shared" si="107"/>
        <v>0</v>
      </c>
      <c r="DY115" s="5">
        <f t="shared" si="107"/>
        <v>0</v>
      </c>
      <c r="DZ115" s="5">
        <f t="shared" si="107"/>
        <v>0</v>
      </c>
      <c r="EA115" s="5">
        <f t="shared" si="107"/>
        <v>0</v>
      </c>
      <c r="EB115" s="5">
        <f t="shared" si="107"/>
        <v>0</v>
      </c>
      <c r="EC115" s="5">
        <f t="shared" si="107"/>
        <v>0</v>
      </c>
      <c r="ED115" s="5">
        <f t="shared" si="107"/>
        <v>0</v>
      </c>
      <c r="EE115" s="5">
        <f t="shared" si="107"/>
        <v>0</v>
      </c>
      <c r="EF115" s="54">
        <f t="shared" si="107"/>
        <v>0</v>
      </c>
      <c r="EG115" s="54">
        <f t="shared" si="107"/>
        <v>0</v>
      </c>
      <c r="EH115" s="54">
        <f t="shared" si="107"/>
        <v>0</v>
      </c>
      <c r="EI115" s="54">
        <f t="shared" si="107"/>
        <v>0</v>
      </c>
      <c r="EJ115" s="54">
        <f t="shared" si="107"/>
        <v>0</v>
      </c>
      <c r="EK115" s="54">
        <f t="shared" si="107"/>
        <v>0</v>
      </c>
      <c r="EL115" s="54">
        <f t="shared" si="107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00"/>
        <v>0</v>
      </c>
      <c r="FI115" s="54">
        <f t="shared" si="100"/>
        <v>0</v>
      </c>
      <c r="FJ115" s="54">
        <f t="shared" si="100"/>
        <v>0</v>
      </c>
      <c r="FK115" s="54">
        <f t="shared" si="100"/>
        <v>0</v>
      </c>
      <c r="FL115" s="54">
        <f t="shared" si="100"/>
        <v>0</v>
      </c>
      <c r="FM115" s="54">
        <f t="shared" si="100"/>
        <v>0</v>
      </c>
      <c r="FN115" s="54">
        <f t="shared" si="100"/>
        <v>0</v>
      </c>
      <c r="FO115" s="54">
        <f t="shared" si="103"/>
        <v>0</v>
      </c>
      <c r="FP115" s="54">
        <f t="shared" si="103"/>
        <v>0</v>
      </c>
      <c r="FQ115" s="54">
        <f t="shared" si="103"/>
        <v>0</v>
      </c>
      <c r="FR115" s="54">
        <f t="shared" si="103"/>
        <v>0</v>
      </c>
      <c r="FS115" s="54">
        <f t="shared" si="103"/>
        <v>0</v>
      </c>
      <c r="FT115" s="4" t="str">
        <f t="shared" si="110"/>
        <v/>
      </c>
      <c r="FU115" s="4" t="str">
        <f t="shared" si="110"/>
        <v/>
      </c>
      <c r="FV115" s="4" t="str">
        <f t="shared" si="110"/>
        <v/>
      </c>
      <c r="FW115" s="4">
        <f t="shared" si="110"/>
        <v>0</v>
      </c>
      <c r="FX115" s="4" t="str">
        <f t="shared" si="110"/>
        <v/>
      </c>
      <c r="FY115" s="4" t="str">
        <f t="shared" si="110"/>
        <v/>
      </c>
      <c r="FZ115" s="4" t="str">
        <f t="shared" si="110"/>
        <v/>
      </c>
      <c r="GA115" s="4">
        <f t="shared" si="110"/>
        <v>0</v>
      </c>
      <c r="GB115" s="4" t="str">
        <f t="shared" si="110"/>
        <v/>
      </c>
      <c r="GC115" s="4" t="str">
        <f t="shared" si="110"/>
        <v/>
      </c>
      <c r="GD115" s="4" t="str">
        <f t="shared" si="110"/>
        <v/>
      </c>
      <c r="GE115" s="4" t="str">
        <f t="shared" si="110"/>
        <v/>
      </c>
      <c r="GF115" s="4" t="str">
        <f t="shared" si="110"/>
        <v/>
      </c>
      <c r="GG115" s="4" t="str">
        <f t="shared" si="110"/>
        <v/>
      </c>
      <c r="GH115" s="4" t="str">
        <f t="shared" si="115"/>
        <v/>
      </c>
      <c r="GI115" s="4" t="str">
        <f t="shared" si="115"/>
        <v/>
      </c>
      <c r="GJ115" s="4" t="str">
        <f t="shared" si="115"/>
        <v/>
      </c>
      <c r="GK115" s="4" t="str">
        <f t="shared" si="115"/>
        <v/>
      </c>
      <c r="GL115" s="4" t="str">
        <f t="shared" si="115"/>
        <v/>
      </c>
      <c r="GM115" s="4" t="str">
        <f t="shared" si="115"/>
        <v/>
      </c>
      <c r="GN115" s="4" t="str">
        <f t="shared" si="113"/>
        <v/>
      </c>
      <c r="GO115" s="4" t="str">
        <f t="shared" si="113"/>
        <v/>
      </c>
      <c r="GP115" s="4" t="str">
        <f t="shared" si="113"/>
        <v/>
      </c>
      <c r="GQ115" s="4" t="str">
        <f t="shared" si="113"/>
        <v/>
      </c>
      <c r="GR115" s="4" t="str">
        <f t="shared" si="113"/>
        <v/>
      </c>
      <c r="GS115" s="4" t="str">
        <f t="shared" si="113"/>
        <v/>
      </c>
      <c r="GT115" s="4" t="str">
        <f t="shared" si="113"/>
        <v/>
      </c>
      <c r="GU115" s="4" t="str">
        <f t="shared" si="113"/>
        <v/>
      </c>
      <c r="GV115" s="4" t="str">
        <f t="shared" si="113"/>
        <v/>
      </c>
      <c r="GW115" s="4" t="str">
        <f t="shared" si="113"/>
        <v/>
      </c>
      <c r="GX115" s="4" t="str">
        <f t="shared" si="111"/>
        <v/>
      </c>
      <c r="GY115" s="4" t="str">
        <f t="shared" si="111"/>
        <v/>
      </c>
      <c r="GZ115" s="4" t="str">
        <f t="shared" si="111"/>
        <v/>
      </c>
      <c r="HA115" s="4" t="str">
        <f t="shared" si="111"/>
        <v/>
      </c>
      <c r="HB115" s="4" t="str">
        <f t="shared" si="111"/>
        <v/>
      </c>
      <c r="HC115" s="4" t="str">
        <f t="shared" si="111"/>
        <v/>
      </c>
      <c r="HD115" s="4" t="str">
        <f t="shared" si="111"/>
        <v/>
      </c>
      <c r="HE115" s="4" t="str">
        <f t="shared" si="105"/>
        <v/>
      </c>
      <c r="HF115" s="4" t="str">
        <f t="shared" si="105"/>
        <v/>
      </c>
      <c r="HG115" s="4" t="str">
        <f t="shared" si="105"/>
        <v/>
      </c>
    </row>
    <row r="116" spans="1:215" s="9" customFormat="1" ht="15" hidden="1" customHeight="1">
      <c r="A116" s="60">
        <v>30300006</v>
      </c>
      <c r="B116" s="100"/>
      <c r="C116" s="29" t="s">
        <v>133</v>
      </c>
      <c r="D116" s="5"/>
      <c r="E116" s="22">
        <v>5.03</v>
      </c>
      <c r="F116" s="23">
        <f t="shared" si="65"/>
        <v>0</v>
      </c>
      <c r="G116" s="43"/>
      <c r="H116" s="23">
        <f t="shared" si="88"/>
        <v>0</v>
      </c>
      <c r="I116" s="23">
        <f t="shared" si="89"/>
        <v>0</v>
      </c>
      <c r="J116" s="23">
        <f t="shared" si="68"/>
        <v>0</v>
      </c>
      <c r="K116" s="23" t="str">
        <f t="shared" si="69"/>
        <v>0</v>
      </c>
      <c r="L116" s="23" t="str">
        <f t="shared" si="70"/>
        <v>0</v>
      </c>
      <c r="M116" s="3">
        <v>0.2</v>
      </c>
      <c r="N116" s="23">
        <f t="shared" si="71"/>
        <v>0</v>
      </c>
      <c r="O116" s="23">
        <f t="shared" si="72"/>
        <v>0.2</v>
      </c>
      <c r="P116" s="23" t="str">
        <f t="shared" si="73"/>
        <v/>
      </c>
      <c r="Q116" s="2">
        <v>0.5</v>
      </c>
      <c r="R116" s="6">
        <f t="shared" si="74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8"/>
        <v/>
      </c>
      <c r="BQ116" s="4" t="str">
        <f t="shared" si="108"/>
        <v/>
      </c>
      <c r="BR116" s="4" t="str">
        <f t="shared" si="108"/>
        <v/>
      </c>
      <c r="BS116" s="4">
        <f t="shared" si="108"/>
        <v>0</v>
      </c>
      <c r="BT116" s="4" t="str">
        <f t="shared" si="108"/>
        <v/>
      </c>
      <c r="BU116" s="4">
        <f t="shared" si="108"/>
        <v>0</v>
      </c>
      <c r="BV116" s="4" t="str">
        <f t="shared" si="108"/>
        <v/>
      </c>
      <c r="BW116" s="4">
        <f t="shared" si="108"/>
        <v>0</v>
      </c>
      <c r="BX116" s="4" t="str">
        <f t="shared" si="108"/>
        <v/>
      </c>
      <c r="BY116" s="4" t="str">
        <f t="shared" si="108"/>
        <v/>
      </c>
      <c r="BZ116" s="4" t="str">
        <f t="shared" si="108"/>
        <v/>
      </c>
      <c r="CA116" s="4" t="str">
        <f t="shared" si="108"/>
        <v/>
      </c>
      <c r="CB116" s="4" t="str">
        <f t="shared" si="108"/>
        <v/>
      </c>
      <c r="CC116" s="4" t="str">
        <f t="shared" si="108"/>
        <v/>
      </c>
      <c r="CD116" s="4" t="str">
        <f t="shared" si="114"/>
        <v/>
      </c>
      <c r="CE116" s="4" t="str">
        <f t="shared" si="114"/>
        <v/>
      </c>
      <c r="CF116" s="4" t="str">
        <f t="shared" si="114"/>
        <v/>
      </c>
      <c r="CG116" s="4" t="str">
        <f t="shared" si="114"/>
        <v/>
      </c>
      <c r="CH116" s="4" t="str">
        <f t="shared" si="114"/>
        <v/>
      </c>
      <c r="CI116" s="4" t="str">
        <f t="shared" si="114"/>
        <v/>
      </c>
      <c r="CJ116" s="4" t="str">
        <f t="shared" si="112"/>
        <v/>
      </c>
      <c r="CK116" s="4" t="str">
        <f t="shared" si="112"/>
        <v/>
      </c>
      <c r="CL116" s="4" t="str">
        <f t="shared" si="112"/>
        <v/>
      </c>
      <c r="CM116" s="4" t="str">
        <f t="shared" si="112"/>
        <v/>
      </c>
      <c r="CN116" s="4" t="str">
        <f t="shared" si="112"/>
        <v/>
      </c>
      <c r="CO116" s="4" t="str">
        <f t="shared" si="112"/>
        <v/>
      </c>
      <c r="CP116" s="4" t="str">
        <f t="shared" si="112"/>
        <v/>
      </c>
      <c r="CQ116" s="4" t="str">
        <f t="shared" si="112"/>
        <v/>
      </c>
      <c r="CR116" s="4" t="str">
        <f t="shared" si="112"/>
        <v/>
      </c>
      <c r="CS116" s="4" t="str">
        <f t="shared" si="112"/>
        <v/>
      </c>
      <c r="CT116" s="4" t="str">
        <f t="shared" si="109"/>
        <v/>
      </c>
      <c r="CU116" s="4" t="str">
        <f t="shared" si="109"/>
        <v/>
      </c>
      <c r="CV116" s="4" t="str">
        <f t="shared" si="109"/>
        <v/>
      </c>
      <c r="CW116" s="4" t="str">
        <f t="shared" si="109"/>
        <v/>
      </c>
      <c r="CX116" s="4" t="str">
        <f t="shared" si="109"/>
        <v/>
      </c>
      <c r="CY116" s="4" t="str">
        <f t="shared" si="109"/>
        <v/>
      </c>
      <c r="CZ116" s="4" t="str">
        <f t="shared" si="109"/>
        <v/>
      </c>
      <c r="DA116" s="4" t="str">
        <f t="shared" si="104"/>
        <v/>
      </c>
      <c r="DB116" s="4" t="str">
        <f t="shared" si="104"/>
        <v/>
      </c>
      <c r="DC116" s="4" t="str">
        <f t="shared" si="104"/>
        <v/>
      </c>
      <c r="DE116" s="61">
        <v>30300006</v>
      </c>
      <c r="DF116" s="100"/>
      <c r="DG116" s="29" t="s">
        <v>133</v>
      </c>
      <c r="DH116" s="5">
        <f t="shared" si="90"/>
        <v>0</v>
      </c>
      <c r="DI116" s="22">
        <v>5.03</v>
      </c>
      <c r="DJ116" s="23">
        <f t="shared" si="76"/>
        <v>0</v>
      </c>
      <c r="DK116" s="23">
        <f t="shared" si="91"/>
        <v>0</v>
      </c>
      <c r="DL116" s="23">
        <f t="shared" si="77"/>
        <v>0</v>
      </c>
      <c r="DM116" s="23">
        <f t="shared" si="78"/>
        <v>0</v>
      </c>
      <c r="DN116" s="23">
        <f t="shared" si="79"/>
        <v>0</v>
      </c>
      <c r="DO116" s="23" t="str">
        <f t="shared" si="80"/>
        <v/>
      </c>
      <c r="DP116" s="23" t="str">
        <f t="shared" si="81"/>
        <v/>
      </c>
      <c r="DQ116" s="3">
        <v>0.2</v>
      </c>
      <c r="DR116" s="23">
        <f t="shared" si="82"/>
        <v>0</v>
      </c>
      <c r="DS116" s="23" t="str">
        <f t="shared" si="83"/>
        <v/>
      </c>
      <c r="DT116" s="23" t="str">
        <f t="shared" si="84"/>
        <v/>
      </c>
      <c r="DU116" s="2">
        <v>0.5</v>
      </c>
      <c r="DV116" s="6">
        <f t="shared" si="85"/>
        <v>0</v>
      </c>
      <c r="DW116" s="5">
        <f t="shared" si="107"/>
        <v>0</v>
      </c>
      <c r="DX116" s="5">
        <f t="shared" si="107"/>
        <v>0</v>
      </c>
      <c r="DY116" s="5">
        <f t="shared" si="107"/>
        <v>0</v>
      </c>
      <c r="DZ116" s="5">
        <f t="shared" si="107"/>
        <v>0</v>
      </c>
      <c r="EA116" s="5">
        <f t="shared" si="107"/>
        <v>0</v>
      </c>
      <c r="EB116" s="5">
        <f t="shared" si="107"/>
        <v>0</v>
      </c>
      <c r="EC116" s="5">
        <f t="shared" si="107"/>
        <v>0</v>
      </c>
      <c r="ED116" s="5">
        <f t="shared" si="107"/>
        <v>0</v>
      </c>
      <c r="EE116" s="5">
        <f t="shared" si="107"/>
        <v>0</v>
      </c>
      <c r="EF116" s="54">
        <f t="shared" si="107"/>
        <v>0</v>
      </c>
      <c r="EG116" s="54">
        <f t="shared" si="107"/>
        <v>0</v>
      </c>
      <c r="EH116" s="54">
        <f t="shared" si="107"/>
        <v>0</v>
      </c>
      <c r="EI116" s="54">
        <f t="shared" si="107"/>
        <v>0</v>
      </c>
      <c r="EJ116" s="54">
        <f t="shared" si="107"/>
        <v>0</v>
      </c>
      <c r="EK116" s="54">
        <f t="shared" si="107"/>
        <v>0</v>
      </c>
      <c r="EL116" s="54">
        <f t="shared" si="107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00"/>
        <v>0</v>
      </c>
      <c r="FI116" s="54">
        <f t="shared" si="100"/>
        <v>0</v>
      </c>
      <c r="FJ116" s="54">
        <f t="shared" si="100"/>
        <v>0</v>
      </c>
      <c r="FK116" s="54">
        <f t="shared" si="100"/>
        <v>0</v>
      </c>
      <c r="FL116" s="54">
        <f t="shared" si="100"/>
        <v>0</v>
      </c>
      <c r="FM116" s="54">
        <f t="shared" si="100"/>
        <v>0</v>
      </c>
      <c r="FN116" s="54">
        <f t="shared" si="100"/>
        <v>0</v>
      </c>
      <c r="FO116" s="54">
        <f t="shared" si="103"/>
        <v>0</v>
      </c>
      <c r="FP116" s="54">
        <f t="shared" si="103"/>
        <v>0</v>
      </c>
      <c r="FQ116" s="54">
        <f t="shared" si="103"/>
        <v>0</v>
      </c>
      <c r="FR116" s="54">
        <f t="shared" si="103"/>
        <v>0</v>
      </c>
      <c r="FS116" s="54">
        <f t="shared" si="103"/>
        <v>0</v>
      </c>
      <c r="FT116" s="4" t="str">
        <f t="shared" si="110"/>
        <v/>
      </c>
      <c r="FU116" s="4" t="str">
        <f t="shared" si="110"/>
        <v/>
      </c>
      <c r="FV116" s="4" t="str">
        <f t="shared" si="110"/>
        <v/>
      </c>
      <c r="FW116" s="4">
        <f t="shared" si="110"/>
        <v>0</v>
      </c>
      <c r="FX116" s="4" t="str">
        <f t="shared" si="110"/>
        <v/>
      </c>
      <c r="FY116" s="4" t="str">
        <f t="shared" si="110"/>
        <v/>
      </c>
      <c r="FZ116" s="4" t="str">
        <f t="shared" si="110"/>
        <v/>
      </c>
      <c r="GA116" s="4">
        <f t="shared" si="110"/>
        <v>0</v>
      </c>
      <c r="GB116" s="4" t="str">
        <f t="shared" si="110"/>
        <v/>
      </c>
      <c r="GC116" s="4" t="str">
        <f t="shared" si="110"/>
        <v/>
      </c>
      <c r="GD116" s="4" t="str">
        <f t="shared" si="110"/>
        <v/>
      </c>
      <c r="GE116" s="4" t="str">
        <f t="shared" si="110"/>
        <v/>
      </c>
      <c r="GF116" s="4" t="str">
        <f t="shared" si="110"/>
        <v/>
      </c>
      <c r="GG116" s="4" t="str">
        <f t="shared" si="110"/>
        <v/>
      </c>
      <c r="GH116" s="4" t="str">
        <f t="shared" si="115"/>
        <v/>
      </c>
      <c r="GI116" s="4" t="str">
        <f t="shared" si="115"/>
        <v/>
      </c>
      <c r="GJ116" s="4" t="str">
        <f t="shared" si="115"/>
        <v/>
      </c>
      <c r="GK116" s="4" t="str">
        <f t="shared" si="115"/>
        <v/>
      </c>
      <c r="GL116" s="4" t="str">
        <f t="shared" si="115"/>
        <v/>
      </c>
      <c r="GM116" s="4" t="str">
        <f t="shared" si="115"/>
        <v/>
      </c>
      <c r="GN116" s="4" t="str">
        <f t="shared" si="113"/>
        <v/>
      </c>
      <c r="GO116" s="4" t="str">
        <f t="shared" si="113"/>
        <v/>
      </c>
      <c r="GP116" s="4" t="str">
        <f t="shared" si="113"/>
        <v/>
      </c>
      <c r="GQ116" s="4" t="str">
        <f t="shared" si="113"/>
        <v/>
      </c>
      <c r="GR116" s="4" t="str">
        <f t="shared" si="113"/>
        <v/>
      </c>
      <c r="GS116" s="4" t="str">
        <f t="shared" si="113"/>
        <v/>
      </c>
      <c r="GT116" s="4" t="str">
        <f t="shared" si="113"/>
        <v/>
      </c>
      <c r="GU116" s="4" t="str">
        <f t="shared" si="113"/>
        <v/>
      </c>
      <c r="GV116" s="4" t="str">
        <f t="shared" si="113"/>
        <v/>
      </c>
      <c r="GW116" s="4" t="str">
        <f t="shared" si="113"/>
        <v/>
      </c>
      <c r="GX116" s="4" t="str">
        <f t="shared" si="111"/>
        <v/>
      </c>
      <c r="GY116" s="4" t="str">
        <f t="shared" si="111"/>
        <v/>
      </c>
      <c r="GZ116" s="4" t="str">
        <f t="shared" si="111"/>
        <v/>
      </c>
      <c r="HA116" s="4" t="str">
        <f t="shared" si="111"/>
        <v/>
      </c>
      <c r="HB116" s="4" t="str">
        <f t="shared" si="111"/>
        <v/>
      </c>
      <c r="HC116" s="4" t="str">
        <f t="shared" si="111"/>
        <v/>
      </c>
      <c r="HD116" s="4" t="str">
        <f t="shared" si="111"/>
        <v/>
      </c>
      <c r="HE116" s="4" t="str">
        <f t="shared" si="105"/>
        <v/>
      </c>
      <c r="HF116" s="4" t="str">
        <f t="shared" si="105"/>
        <v/>
      </c>
      <c r="HG116" s="4" t="str">
        <f t="shared" si="105"/>
        <v/>
      </c>
    </row>
    <row r="117" spans="1:215" s="9" customFormat="1" ht="15" hidden="1" customHeight="1">
      <c r="A117" s="60">
        <v>30100003</v>
      </c>
      <c r="B117" s="98" t="s">
        <v>205</v>
      </c>
      <c r="C117" s="29" t="s">
        <v>156</v>
      </c>
      <c r="D117" s="5"/>
      <c r="E117" s="22">
        <v>5.03</v>
      </c>
      <c r="F117" s="23">
        <f t="shared" si="65"/>
        <v>0</v>
      </c>
      <c r="G117" s="43"/>
      <c r="H117" s="23">
        <f t="shared" si="88"/>
        <v>0</v>
      </c>
      <c r="I117" s="23">
        <f t="shared" si="89"/>
        <v>0</v>
      </c>
      <c r="J117" s="23">
        <f t="shared" si="68"/>
        <v>0</v>
      </c>
      <c r="K117" s="23" t="str">
        <f t="shared" si="69"/>
        <v>0</v>
      </c>
      <c r="L117" s="23" t="str">
        <f t="shared" si="70"/>
        <v>0</v>
      </c>
      <c r="M117" s="3">
        <v>0.2</v>
      </c>
      <c r="N117" s="23">
        <f t="shared" si="71"/>
        <v>0</v>
      </c>
      <c r="O117" s="23">
        <f t="shared" si="72"/>
        <v>0.2</v>
      </c>
      <c r="P117" s="23" t="str">
        <f t="shared" si="73"/>
        <v/>
      </c>
      <c r="Q117" s="2">
        <v>0.5</v>
      </c>
      <c r="R117" s="6">
        <f t="shared" si="74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8"/>
        <v/>
      </c>
      <c r="BQ117" s="4" t="str">
        <f t="shared" si="108"/>
        <v/>
      </c>
      <c r="BR117" s="4" t="str">
        <f t="shared" si="108"/>
        <v/>
      </c>
      <c r="BS117" s="4">
        <f t="shared" si="108"/>
        <v>0</v>
      </c>
      <c r="BT117" s="4" t="str">
        <f t="shared" si="108"/>
        <v/>
      </c>
      <c r="BU117" s="4">
        <f t="shared" si="108"/>
        <v>0</v>
      </c>
      <c r="BV117" s="4" t="str">
        <f t="shared" si="108"/>
        <v/>
      </c>
      <c r="BW117" s="4">
        <f t="shared" si="108"/>
        <v>0</v>
      </c>
      <c r="BX117" s="4" t="str">
        <f t="shared" si="108"/>
        <v/>
      </c>
      <c r="BY117" s="4" t="str">
        <f t="shared" si="108"/>
        <v/>
      </c>
      <c r="BZ117" s="4" t="str">
        <f t="shared" si="108"/>
        <v/>
      </c>
      <c r="CA117" s="4" t="str">
        <f t="shared" si="108"/>
        <v/>
      </c>
      <c r="CB117" s="4" t="str">
        <f t="shared" si="108"/>
        <v/>
      </c>
      <c r="CC117" s="4" t="str">
        <f t="shared" si="108"/>
        <v/>
      </c>
      <c r="CD117" s="4" t="str">
        <f t="shared" si="114"/>
        <v/>
      </c>
      <c r="CE117" s="4" t="str">
        <f t="shared" si="114"/>
        <v/>
      </c>
      <c r="CF117" s="4" t="str">
        <f t="shared" si="114"/>
        <v/>
      </c>
      <c r="CG117" s="4" t="str">
        <f t="shared" si="114"/>
        <v/>
      </c>
      <c r="CH117" s="4" t="str">
        <f t="shared" si="114"/>
        <v/>
      </c>
      <c r="CI117" s="4" t="str">
        <f t="shared" si="114"/>
        <v/>
      </c>
      <c r="CJ117" s="4" t="str">
        <f t="shared" si="112"/>
        <v/>
      </c>
      <c r="CK117" s="4" t="str">
        <f t="shared" si="112"/>
        <v/>
      </c>
      <c r="CL117" s="4" t="str">
        <f t="shared" si="112"/>
        <v/>
      </c>
      <c r="CM117" s="4" t="str">
        <f t="shared" si="112"/>
        <v/>
      </c>
      <c r="CN117" s="4" t="str">
        <f t="shared" si="112"/>
        <v/>
      </c>
      <c r="CO117" s="4" t="str">
        <f t="shared" si="112"/>
        <v/>
      </c>
      <c r="CP117" s="4" t="str">
        <f t="shared" si="112"/>
        <v/>
      </c>
      <c r="CQ117" s="4" t="str">
        <f t="shared" si="112"/>
        <v/>
      </c>
      <c r="CR117" s="4" t="str">
        <f t="shared" si="112"/>
        <v/>
      </c>
      <c r="CS117" s="4" t="str">
        <f t="shared" si="112"/>
        <v/>
      </c>
      <c r="CT117" s="4" t="str">
        <f t="shared" si="109"/>
        <v/>
      </c>
      <c r="CU117" s="4" t="str">
        <f t="shared" si="109"/>
        <v/>
      </c>
      <c r="CV117" s="4" t="str">
        <f t="shared" si="109"/>
        <v/>
      </c>
      <c r="CW117" s="4" t="str">
        <f t="shared" si="109"/>
        <v/>
      </c>
      <c r="CX117" s="4" t="str">
        <f t="shared" si="109"/>
        <v/>
      </c>
      <c r="CY117" s="4" t="str">
        <f t="shared" si="109"/>
        <v/>
      </c>
      <c r="CZ117" s="4" t="str">
        <f t="shared" si="109"/>
        <v/>
      </c>
      <c r="DA117" s="4" t="str">
        <f t="shared" si="104"/>
        <v/>
      </c>
      <c r="DB117" s="4" t="str">
        <f t="shared" si="104"/>
        <v/>
      </c>
      <c r="DC117" s="4" t="str">
        <f t="shared" si="104"/>
        <v/>
      </c>
      <c r="DE117" s="61">
        <v>30100003</v>
      </c>
      <c r="DF117" s="98" t="s">
        <v>205</v>
      </c>
      <c r="DG117" s="29" t="s">
        <v>156</v>
      </c>
      <c r="DH117" s="5">
        <f t="shared" si="90"/>
        <v>0</v>
      </c>
      <c r="DI117" s="22">
        <v>5.03</v>
      </c>
      <c r="DJ117" s="23">
        <f t="shared" si="76"/>
        <v>0</v>
      </c>
      <c r="DK117" s="23">
        <f t="shared" si="91"/>
        <v>0</v>
      </c>
      <c r="DL117" s="23">
        <f t="shared" si="77"/>
        <v>0</v>
      </c>
      <c r="DM117" s="23">
        <f t="shared" si="78"/>
        <v>0</v>
      </c>
      <c r="DN117" s="23">
        <f t="shared" si="79"/>
        <v>0</v>
      </c>
      <c r="DO117" s="23" t="str">
        <f t="shared" si="80"/>
        <v/>
      </c>
      <c r="DP117" s="23" t="str">
        <f t="shared" si="81"/>
        <v/>
      </c>
      <c r="DQ117" s="3">
        <v>0.2</v>
      </c>
      <c r="DR117" s="23">
        <f t="shared" si="82"/>
        <v>0</v>
      </c>
      <c r="DS117" s="23" t="str">
        <f t="shared" si="83"/>
        <v/>
      </c>
      <c r="DT117" s="23" t="str">
        <f t="shared" si="84"/>
        <v/>
      </c>
      <c r="DU117" s="2">
        <v>0.5</v>
      </c>
      <c r="DV117" s="6">
        <f t="shared" si="85"/>
        <v>0</v>
      </c>
      <c r="DW117" s="5">
        <f t="shared" si="107"/>
        <v>0</v>
      </c>
      <c r="DX117" s="5">
        <f t="shared" si="107"/>
        <v>0</v>
      </c>
      <c r="DY117" s="5">
        <f t="shared" si="107"/>
        <v>0</v>
      </c>
      <c r="DZ117" s="5">
        <f t="shared" si="107"/>
        <v>0</v>
      </c>
      <c r="EA117" s="5">
        <f t="shared" si="107"/>
        <v>0</v>
      </c>
      <c r="EB117" s="5">
        <f t="shared" si="107"/>
        <v>0</v>
      </c>
      <c r="EC117" s="5">
        <f t="shared" si="107"/>
        <v>0</v>
      </c>
      <c r="ED117" s="5">
        <f t="shared" si="107"/>
        <v>0</v>
      </c>
      <c r="EE117" s="5">
        <f t="shared" si="107"/>
        <v>0</v>
      </c>
      <c r="EF117" s="54">
        <f t="shared" si="107"/>
        <v>0</v>
      </c>
      <c r="EG117" s="54">
        <f t="shared" si="107"/>
        <v>0</v>
      </c>
      <c r="EH117" s="54">
        <f t="shared" si="107"/>
        <v>0</v>
      </c>
      <c r="EI117" s="54">
        <f t="shared" si="107"/>
        <v>0</v>
      </c>
      <c r="EJ117" s="54">
        <f t="shared" si="107"/>
        <v>0</v>
      </c>
      <c r="EK117" s="54">
        <f t="shared" si="107"/>
        <v>0</v>
      </c>
      <c r="EL117" s="54">
        <f t="shared" si="107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00"/>
        <v>0</v>
      </c>
      <c r="FI117" s="54">
        <f t="shared" si="100"/>
        <v>0</v>
      </c>
      <c r="FJ117" s="54">
        <f t="shared" si="100"/>
        <v>0</v>
      </c>
      <c r="FK117" s="54">
        <f t="shared" si="100"/>
        <v>0</v>
      </c>
      <c r="FL117" s="54">
        <f t="shared" si="100"/>
        <v>0</v>
      </c>
      <c r="FM117" s="54">
        <f t="shared" si="100"/>
        <v>0</v>
      </c>
      <c r="FN117" s="54">
        <f t="shared" si="100"/>
        <v>0</v>
      </c>
      <c r="FO117" s="54">
        <f t="shared" si="103"/>
        <v>0</v>
      </c>
      <c r="FP117" s="54">
        <f t="shared" si="103"/>
        <v>0</v>
      </c>
      <c r="FQ117" s="54">
        <f t="shared" si="103"/>
        <v>0</v>
      </c>
      <c r="FR117" s="54">
        <f t="shared" si="103"/>
        <v>0</v>
      </c>
      <c r="FS117" s="54">
        <f t="shared" si="103"/>
        <v>0</v>
      </c>
      <c r="FT117" s="4" t="str">
        <f t="shared" si="110"/>
        <v/>
      </c>
      <c r="FU117" s="4" t="str">
        <f t="shared" si="110"/>
        <v/>
      </c>
      <c r="FV117" s="4" t="str">
        <f t="shared" si="110"/>
        <v/>
      </c>
      <c r="FW117" s="4">
        <f t="shared" si="110"/>
        <v>0</v>
      </c>
      <c r="FX117" s="4" t="str">
        <f t="shared" si="110"/>
        <v/>
      </c>
      <c r="FY117" s="4" t="str">
        <f t="shared" si="110"/>
        <v/>
      </c>
      <c r="FZ117" s="4" t="str">
        <f t="shared" si="110"/>
        <v/>
      </c>
      <c r="GA117" s="4">
        <f t="shared" si="110"/>
        <v>0</v>
      </c>
      <c r="GB117" s="4" t="str">
        <f t="shared" si="110"/>
        <v/>
      </c>
      <c r="GC117" s="4" t="str">
        <f t="shared" si="110"/>
        <v/>
      </c>
      <c r="GD117" s="4" t="str">
        <f t="shared" si="110"/>
        <v/>
      </c>
      <c r="GE117" s="4" t="str">
        <f t="shared" si="110"/>
        <v/>
      </c>
      <c r="GF117" s="4" t="str">
        <f t="shared" si="110"/>
        <v/>
      </c>
      <c r="GG117" s="4" t="str">
        <f t="shared" si="110"/>
        <v/>
      </c>
      <c r="GH117" s="4" t="str">
        <f t="shared" si="115"/>
        <v/>
      </c>
      <c r="GI117" s="4" t="str">
        <f t="shared" si="115"/>
        <v/>
      </c>
      <c r="GJ117" s="4" t="str">
        <f t="shared" si="115"/>
        <v/>
      </c>
      <c r="GK117" s="4" t="str">
        <f t="shared" si="115"/>
        <v/>
      </c>
      <c r="GL117" s="4" t="str">
        <f t="shared" si="115"/>
        <v/>
      </c>
      <c r="GM117" s="4" t="str">
        <f t="shared" si="115"/>
        <v/>
      </c>
      <c r="GN117" s="4" t="str">
        <f t="shared" si="113"/>
        <v/>
      </c>
      <c r="GO117" s="4" t="str">
        <f t="shared" si="113"/>
        <v/>
      </c>
      <c r="GP117" s="4" t="str">
        <f t="shared" si="113"/>
        <v/>
      </c>
      <c r="GQ117" s="4" t="str">
        <f t="shared" si="113"/>
        <v/>
      </c>
      <c r="GR117" s="4" t="str">
        <f t="shared" si="113"/>
        <v/>
      </c>
      <c r="GS117" s="4" t="str">
        <f t="shared" si="113"/>
        <v/>
      </c>
      <c r="GT117" s="4" t="str">
        <f t="shared" si="113"/>
        <v/>
      </c>
      <c r="GU117" s="4" t="str">
        <f t="shared" si="113"/>
        <v/>
      </c>
      <c r="GV117" s="4" t="str">
        <f t="shared" si="113"/>
        <v/>
      </c>
      <c r="GW117" s="4" t="str">
        <f t="shared" si="113"/>
        <v/>
      </c>
      <c r="GX117" s="4" t="str">
        <f t="shared" si="111"/>
        <v/>
      </c>
      <c r="GY117" s="4" t="str">
        <f t="shared" si="111"/>
        <v/>
      </c>
      <c r="GZ117" s="4" t="str">
        <f t="shared" si="111"/>
        <v/>
      </c>
      <c r="HA117" s="4" t="str">
        <f t="shared" si="111"/>
        <v/>
      </c>
      <c r="HB117" s="4" t="str">
        <f t="shared" si="111"/>
        <v/>
      </c>
      <c r="HC117" s="4" t="str">
        <f t="shared" si="111"/>
        <v/>
      </c>
      <c r="HD117" s="4" t="str">
        <f t="shared" si="111"/>
        <v/>
      </c>
      <c r="HE117" s="4" t="str">
        <f t="shared" si="105"/>
        <v/>
      </c>
      <c r="HF117" s="4" t="str">
        <f t="shared" si="105"/>
        <v/>
      </c>
      <c r="HG117" s="4" t="str">
        <f t="shared" si="105"/>
        <v/>
      </c>
    </row>
    <row r="118" spans="1:215" s="9" customFormat="1" ht="15" hidden="1" customHeight="1">
      <c r="A118" s="60">
        <v>30100004</v>
      </c>
      <c r="B118" s="99"/>
      <c r="C118" s="29" t="s">
        <v>134</v>
      </c>
      <c r="D118" s="5"/>
      <c r="E118" s="22">
        <v>5.03</v>
      </c>
      <c r="F118" s="23">
        <f t="shared" si="65"/>
        <v>0</v>
      </c>
      <c r="G118" s="43"/>
      <c r="H118" s="23">
        <f t="shared" si="88"/>
        <v>0</v>
      </c>
      <c r="I118" s="23">
        <f t="shared" si="89"/>
        <v>0</v>
      </c>
      <c r="J118" s="23">
        <f t="shared" si="68"/>
        <v>0</v>
      </c>
      <c r="K118" s="23" t="str">
        <f t="shared" si="69"/>
        <v>0</v>
      </c>
      <c r="L118" s="23" t="str">
        <f t="shared" si="70"/>
        <v>0</v>
      </c>
      <c r="M118" s="3">
        <v>0.2</v>
      </c>
      <c r="N118" s="23">
        <f t="shared" si="71"/>
        <v>0</v>
      </c>
      <c r="O118" s="23">
        <f t="shared" si="72"/>
        <v>0.2</v>
      </c>
      <c r="P118" s="23" t="str">
        <f t="shared" si="73"/>
        <v/>
      </c>
      <c r="Q118" s="2">
        <v>0.5</v>
      </c>
      <c r="R118" s="6">
        <f t="shared" si="74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8"/>
        <v/>
      </c>
      <c r="BQ118" s="4" t="str">
        <f t="shared" si="108"/>
        <v/>
      </c>
      <c r="BR118" s="4" t="str">
        <f t="shared" si="108"/>
        <v/>
      </c>
      <c r="BS118" s="4">
        <f t="shared" si="108"/>
        <v>0</v>
      </c>
      <c r="BT118" s="4" t="str">
        <f t="shared" si="108"/>
        <v/>
      </c>
      <c r="BU118" s="4">
        <f t="shared" si="108"/>
        <v>0</v>
      </c>
      <c r="BV118" s="4" t="str">
        <f t="shared" si="108"/>
        <v/>
      </c>
      <c r="BW118" s="4">
        <f t="shared" si="108"/>
        <v>0</v>
      </c>
      <c r="BX118" s="4" t="str">
        <f t="shared" si="108"/>
        <v/>
      </c>
      <c r="BY118" s="4" t="str">
        <f t="shared" si="108"/>
        <v/>
      </c>
      <c r="BZ118" s="4" t="str">
        <f t="shared" si="108"/>
        <v/>
      </c>
      <c r="CA118" s="4" t="str">
        <f t="shared" si="108"/>
        <v/>
      </c>
      <c r="CB118" s="4" t="str">
        <f t="shared" si="108"/>
        <v/>
      </c>
      <c r="CC118" s="4" t="str">
        <f t="shared" si="108"/>
        <v/>
      </c>
      <c r="CD118" s="4" t="str">
        <f t="shared" si="114"/>
        <v/>
      </c>
      <c r="CE118" s="4" t="str">
        <f t="shared" si="114"/>
        <v/>
      </c>
      <c r="CF118" s="4" t="str">
        <f t="shared" si="114"/>
        <v/>
      </c>
      <c r="CG118" s="4" t="str">
        <f t="shared" si="114"/>
        <v/>
      </c>
      <c r="CH118" s="4" t="str">
        <f t="shared" si="114"/>
        <v/>
      </c>
      <c r="CI118" s="4" t="str">
        <f t="shared" si="114"/>
        <v/>
      </c>
      <c r="CJ118" s="4" t="str">
        <f t="shared" si="114"/>
        <v/>
      </c>
      <c r="CK118" s="4" t="str">
        <f t="shared" si="114"/>
        <v/>
      </c>
      <c r="CL118" s="4" t="str">
        <f t="shared" si="114"/>
        <v/>
      </c>
      <c r="CM118" s="4" t="str">
        <f t="shared" si="114"/>
        <v/>
      </c>
      <c r="CN118" s="4" t="str">
        <f t="shared" si="112"/>
        <v/>
      </c>
      <c r="CO118" s="4" t="str">
        <f t="shared" si="112"/>
        <v/>
      </c>
      <c r="CP118" s="4" t="str">
        <f t="shared" si="112"/>
        <v/>
      </c>
      <c r="CQ118" s="4" t="str">
        <f t="shared" si="112"/>
        <v/>
      </c>
      <c r="CR118" s="4" t="str">
        <f t="shared" si="112"/>
        <v/>
      </c>
      <c r="CS118" s="4" t="str">
        <f t="shared" si="112"/>
        <v/>
      </c>
      <c r="CT118" s="4" t="str">
        <f t="shared" si="109"/>
        <v/>
      </c>
      <c r="CU118" s="4" t="str">
        <f t="shared" si="109"/>
        <v/>
      </c>
      <c r="CV118" s="4" t="str">
        <f t="shared" si="109"/>
        <v/>
      </c>
      <c r="CW118" s="4" t="str">
        <f t="shared" si="109"/>
        <v/>
      </c>
      <c r="CX118" s="4" t="str">
        <f t="shared" si="109"/>
        <v/>
      </c>
      <c r="CY118" s="4" t="str">
        <f t="shared" si="109"/>
        <v/>
      </c>
      <c r="CZ118" s="4" t="str">
        <f t="shared" si="109"/>
        <v/>
      </c>
      <c r="DA118" s="4" t="str">
        <f t="shared" si="104"/>
        <v/>
      </c>
      <c r="DB118" s="4" t="str">
        <f t="shared" si="104"/>
        <v/>
      </c>
      <c r="DC118" s="4" t="str">
        <f t="shared" si="104"/>
        <v/>
      </c>
      <c r="DE118" s="61">
        <v>30100004</v>
      </c>
      <c r="DF118" s="99"/>
      <c r="DG118" s="29" t="s">
        <v>134</v>
      </c>
      <c r="DH118" s="5">
        <f t="shared" si="90"/>
        <v>0</v>
      </c>
      <c r="DI118" s="22">
        <v>5.03</v>
      </c>
      <c r="DJ118" s="23">
        <f t="shared" si="76"/>
        <v>0</v>
      </c>
      <c r="DK118" s="23">
        <f t="shared" si="91"/>
        <v>0</v>
      </c>
      <c r="DL118" s="23">
        <f t="shared" si="77"/>
        <v>0</v>
      </c>
      <c r="DM118" s="23">
        <f t="shared" si="78"/>
        <v>0</v>
      </c>
      <c r="DN118" s="23">
        <f t="shared" si="79"/>
        <v>0</v>
      </c>
      <c r="DO118" s="23" t="str">
        <f t="shared" si="80"/>
        <v/>
      </c>
      <c r="DP118" s="23" t="str">
        <f t="shared" si="81"/>
        <v/>
      </c>
      <c r="DQ118" s="3">
        <v>0.2</v>
      </c>
      <c r="DR118" s="23">
        <f t="shared" si="82"/>
        <v>0</v>
      </c>
      <c r="DS118" s="23" t="str">
        <f t="shared" si="83"/>
        <v/>
      </c>
      <c r="DT118" s="23" t="str">
        <f t="shared" si="84"/>
        <v/>
      </c>
      <c r="DU118" s="2">
        <v>0.5</v>
      </c>
      <c r="DV118" s="6">
        <f t="shared" si="85"/>
        <v>0</v>
      </c>
      <c r="DW118" s="5">
        <f t="shared" si="107"/>
        <v>0</v>
      </c>
      <c r="DX118" s="5">
        <f t="shared" si="107"/>
        <v>0</v>
      </c>
      <c r="DY118" s="5">
        <f t="shared" si="107"/>
        <v>0</v>
      </c>
      <c r="DZ118" s="5">
        <f t="shared" si="107"/>
        <v>0</v>
      </c>
      <c r="EA118" s="5">
        <f t="shared" si="107"/>
        <v>0</v>
      </c>
      <c r="EB118" s="5">
        <f t="shared" ref="EB118:EQ181" si="117">X118+X267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00"/>
        <v>0</v>
      </c>
      <c r="FI118" s="54">
        <f t="shared" si="100"/>
        <v>0</v>
      </c>
      <c r="FJ118" s="54">
        <f t="shared" si="100"/>
        <v>0</v>
      </c>
      <c r="FK118" s="54">
        <f t="shared" si="100"/>
        <v>0</v>
      </c>
      <c r="FL118" s="54">
        <f t="shared" si="100"/>
        <v>0</v>
      </c>
      <c r="FM118" s="54">
        <f t="shared" si="100"/>
        <v>0</v>
      </c>
      <c r="FN118" s="54">
        <f t="shared" si="100"/>
        <v>0</v>
      </c>
      <c r="FO118" s="54">
        <f t="shared" si="103"/>
        <v>0</v>
      </c>
      <c r="FP118" s="54">
        <f t="shared" si="103"/>
        <v>0</v>
      </c>
      <c r="FQ118" s="54">
        <f t="shared" si="103"/>
        <v>0</v>
      </c>
      <c r="FR118" s="54">
        <f t="shared" si="103"/>
        <v>0</v>
      </c>
      <c r="FS118" s="54">
        <f t="shared" si="103"/>
        <v>0</v>
      </c>
      <c r="FT118" s="4" t="str">
        <f t="shared" si="110"/>
        <v/>
      </c>
      <c r="FU118" s="4" t="str">
        <f t="shared" si="110"/>
        <v/>
      </c>
      <c r="FV118" s="4" t="str">
        <f t="shared" si="110"/>
        <v/>
      </c>
      <c r="FW118" s="4">
        <f t="shared" si="110"/>
        <v>0</v>
      </c>
      <c r="FX118" s="4" t="str">
        <f t="shared" si="110"/>
        <v/>
      </c>
      <c r="FY118" s="4" t="str">
        <f t="shared" si="110"/>
        <v/>
      </c>
      <c r="FZ118" s="4" t="str">
        <f t="shared" si="110"/>
        <v/>
      </c>
      <c r="GA118" s="4">
        <f t="shared" si="110"/>
        <v>0</v>
      </c>
      <c r="GB118" s="4" t="str">
        <f t="shared" si="110"/>
        <v/>
      </c>
      <c r="GC118" s="4" t="str">
        <f t="shared" si="110"/>
        <v/>
      </c>
      <c r="GD118" s="4" t="str">
        <f t="shared" si="110"/>
        <v/>
      </c>
      <c r="GE118" s="4" t="str">
        <f t="shared" si="110"/>
        <v/>
      </c>
      <c r="GF118" s="4" t="str">
        <f t="shared" si="110"/>
        <v/>
      </c>
      <c r="GG118" s="4" t="str">
        <f t="shared" si="110"/>
        <v/>
      </c>
      <c r="GH118" s="4" t="str">
        <f t="shared" si="115"/>
        <v/>
      </c>
      <c r="GI118" s="4" t="str">
        <f t="shared" si="115"/>
        <v/>
      </c>
      <c r="GJ118" s="4" t="str">
        <f t="shared" si="115"/>
        <v/>
      </c>
      <c r="GK118" s="4" t="str">
        <f t="shared" si="115"/>
        <v/>
      </c>
      <c r="GL118" s="4" t="str">
        <f t="shared" si="115"/>
        <v/>
      </c>
      <c r="GM118" s="4" t="str">
        <f t="shared" si="115"/>
        <v/>
      </c>
      <c r="GN118" s="4" t="str">
        <f t="shared" si="115"/>
        <v/>
      </c>
      <c r="GO118" s="4" t="str">
        <f t="shared" si="115"/>
        <v/>
      </c>
      <c r="GP118" s="4" t="str">
        <f t="shared" si="115"/>
        <v/>
      </c>
      <c r="GQ118" s="4" t="str">
        <f t="shared" si="115"/>
        <v/>
      </c>
      <c r="GR118" s="4" t="str">
        <f t="shared" si="113"/>
        <v/>
      </c>
      <c r="GS118" s="4" t="str">
        <f t="shared" si="113"/>
        <v/>
      </c>
      <c r="GT118" s="4" t="str">
        <f t="shared" si="113"/>
        <v/>
      </c>
      <c r="GU118" s="4" t="str">
        <f t="shared" si="113"/>
        <v/>
      </c>
      <c r="GV118" s="4" t="str">
        <f t="shared" si="113"/>
        <v/>
      </c>
      <c r="GW118" s="4" t="str">
        <f t="shared" si="113"/>
        <v/>
      </c>
      <c r="GX118" s="4" t="str">
        <f t="shared" si="111"/>
        <v/>
      </c>
      <c r="GY118" s="4" t="str">
        <f t="shared" si="111"/>
        <v/>
      </c>
      <c r="GZ118" s="4" t="str">
        <f t="shared" si="111"/>
        <v/>
      </c>
      <c r="HA118" s="4" t="str">
        <f t="shared" si="111"/>
        <v/>
      </c>
      <c r="HB118" s="4" t="str">
        <f t="shared" si="111"/>
        <v/>
      </c>
      <c r="HC118" s="4" t="str">
        <f t="shared" si="111"/>
        <v/>
      </c>
      <c r="HD118" s="4" t="str">
        <f t="shared" si="111"/>
        <v/>
      </c>
      <c r="HE118" s="4" t="str">
        <f t="shared" si="105"/>
        <v/>
      </c>
      <c r="HF118" s="4" t="str">
        <f t="shared" si="105"/>
        <v/>
      </c>
      <c r="HG118" s="4" t="str">
        <f t="shared" si="105"/>
        <v/>
      </c>
    </row>
    <row r="119" spans="1:215" s="9" customFormat="1" ht="15" hidden="1" customHeight="1">
      <c r="A119" s="60">
        <v>30100005</v>
      </c>
      <c r="B119" s="99"/>
      <c r="C119" s="29" t="s">
        <v>159</v>
      </c>
      <c r="D119" s="5"/>
      <c r="E119" s="22">
        <v>5.03</v>
      </c>
      <c r="F119" s="23">
        <f t="shared" si="65"/>
        <v>0</v>
      </c>
      <c r="G119" s="43"/>
      <c r="H119" s="23">
        <f t="shared" si="88"/>
        <v>0</v>
      </c>
      <c r="I119" s="23">
        <f t="shared" si="89"/>
        <v>0</v>
      </c>
      <c r="J119" s="23">
        <f t="shared" si="68"/>
        <v>0</v>
      </c>
      <c r="K119" s="23" t="str">
        <f t="shared" si="69"/>
        <v>0</v>
      </c>
      <c r="L119" s="23" t="str">
        <f t="shared" si="70"/>
        <v>0</v>
      </c>
      <c r="M119" s="3">
        <v>0.2</v>
      </c>
      <c r="N119" s="23">
        <f t="shared" si="71"/>
        <v>0</v>
      </c>
      <c r="O119" s="23">
        <f t="shared" si="72"/>
        <v>0.2</v>
      </c>
      <c r="P119" s="23" t="str">
        <f t="shared" si="73"/>
        <v/>
      </c>
      <c r="Q119" s="2">
        <v>0.5</v>
      </c>
      <c r="R119" s="6">
        <f t="shared" si="74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8"/>
        <v/>
      </c>
      <c r="BQ119" s="4" t="str">
        <f t="shared" si="108"/>
        <v/>
      </c>
      <c r="BR119" s="4" t="str">
        <f t="shared" si="108"/>
        <v/>
      </c>
      <c r="BS119" s="4">
        <f t="shared" si="108"/>
        <v>0</v>
      </c>
      <c r="BT119" s="4" t="str">
        <f t="shared" si="108"/>
        <v/>
      </c>
      <c r="BU119" s="4">
        <f t="shared" si="108"/>
        <v>0</v>
      </c>
      <c r="BV119" s="4" t="str">
        <f t="shared" si="108"/>
        <v/>
      </c>
      <c r="BW119" s="4">
        <f t="shared" si="108"/>
        <v>0</v>
      </c>
      <c r="BX119" s="4" t="str">
        <f t="shared" si="108"/>
        <v/>
      </c>
      <c r="BY119" s="4" t="str">
        <f t="shared" si="108"/>
        <v/>
      </c>
      <c r="BZ119" s="4" t="str">
        <f t="shared" si="108"/>
        <v/>
      </c>
      <c r="CA119" s="4" t="str">
        <f t="shared" si="108"/>
        <v/>
      </c>
      <c r="CB119" s="4" t="str">
        <f t="shared" si="108"/>
        <v/>
      </c>
      <c r="CC119" s="4" t="str">
        <f t="shared" si="108"/>
        <v/>
      </c>
      <c r="CD119" s="4" t="str">
        <f t="shared" si="114"/>
        <v/>
      </c>
      <c r="CE119" s="4" t="str">
        <f t="shared" si="114"/>
        <v/>
      </c>
      <c r="CF119" s="4" t="str">
        <f t="shared" si="114"/>
        <v/>
      </c>
      <c r="CG119" s="4" t="str">
        <f t="shared" si="114"/>
        <v/>
      </c>
      <c r="CH119" s="4" t="str">
        <f t="shared" si="114"/>
        <v/>
      </c>
      <c r="CI119" s="4" t="str">
        <f t="shared" si="114"/>
        <v/>
      </c>
      <c r="CJ119" s="4" t="str">
        <f t="shared" si="114"/>
        <v/>
      </c>
      <c r="CK119" s="4" t="str">
        <f t="shared" si="114"/>
        <v/>
      </c>
      <c r="CL119" s="4" t="str">
        <f t="shared" si="114"/>
        <v/>
      </c>
      <c r="CM119" s="4" t="str">
        <f t="shared" si="114"/>
        <v/>
      </c>
      <c r="CN119" s="4" t="str">
        <f t="shared" si="112"/>
        <v/>
      </c>
      <c r="CO119" s="4" t="str">
        <f t="shared" si="112"/>
        <v/>
      </c>
      <c r="CP119" s="4" t="str">
        <f t="shared" si="112"/>
        <v/>
      </c>
      <c r="CQ119" s="4" t="str">
        <f t="shared" si="112"/>
        <v/>
      </c>
      <c r="CR119" s="4" t="str">
        <f t="shared" si="112"/>
        <v/>
      </c>
      <c r="CS119" s="4" t="str">
        <f t="shared" si="112"/>
        <v/>
      </c>
      <c r="CT119" s="4" t="str">
        <f t="shared" si="109"/>
        <v/>
      </c>
      <c r="CU119" s="4" t="str">
        <f t="shared" si="109"/>
        <v/>
      </c>
      <c r="CV119" s="4" t="str">
        <f t="shared" si="109"/>
        <v/>
      </c>
      <c r="CW119" s="4" t="str">
        <f t="shared" si="109"/>
        <v/>
      </c>
      <c r="CX119" s="4" t="str">
        <f t="shared" si="109"/>
        <v/>
      </c>
      <c r="CY119" s="4" t="str">
        <f t="shared" si="109"/>
        <v/>
      </c>
      <c r="CZ119" s="4" t="str">
        <f t="shared" si="109"/>
        <v/>
      </c>
      <c r="DA119" s="4" t="str">
        <f t="shared" si="104"/>
        <v/>
      </c>
      <c r="DB119" s="4" t="str">
        <f t="shared" si="104"/>
        <v/>
      </c>
      <c r="DC119" s="4" t="str">
        <f t="shared" si="104"/>
        <v/>
      </c>
      <c r="DE119" s="61">
        <v>30100005</v>
      </c>
      <c r="DF119" s="99"/>
      <c r="DG119" s="29" t="s">
        <v>159</v>
      </c>
      <c r="DH119" s="5">
        <f t="shared" si="90"/>
        <v>0</v>
      </c>
      <c r="DI119" s="22">
        <v>5.03</v>
      </c>
      <c r="DJ119" s="23">
        <f t="shared" si="76"/>
        <v>0</v>
      </c>
      <c r="DK119" s="23">
        <f t="shared" si="91"/>
        <v>0</v>
      </c>
      <c r="DL119" s="23">
        <f t="shared" si="77"/>
        <v>0</v>
      </c>
      <c r="DM119" s="23">
        <f t="shared" si="78"/>
        <v>0</v>
      </c>
      <c r="DN119" s="23">
        <f t="shared" si="79"/>
        <v>0</v>
      </c>
      <c r="DO119" s="23" t="str">
        <f t="shared" si="80"/>
        <v/>
      </c>
      <c r="DP119" s="23" t="str">
        <f t="shared" si="81"/>
        <v/>
      </c>
      <c r="DQ119" s="3">
        <v>0.2</v>
      </c>
      <c r="DR119" s="23">
        <f t="shared" si="82"/>
        <v>0</v>
      </c>
      <c r="DS119" s="23" t="str">
        <f t="shared" si="83"/>
        <v/>
      </c>
      <c r="DT119" s="23" t="str">
        <f t="shared" si="84"/>
        <v/>
      </c>
      <c r="DU119" s="2">
        <v>0.5</v>
      </c>
      <c r="DV119" s="6">
        <f t="shared" si="85"/>
        <v>0</v>
      </c>
      <c r="DW119" s="5">
        <f t="shared" ref="DW119:EL182" si="118">S119+S268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00"/>
        <v>0</v>
      </c>
      <c r="FI119" s="54">
        <f t="shared" si="100"/>
        <v>0</v>
      </c>
      <c r="FJ119" s="54">
        <f t="shared" si="100"/>
        <v>0</v>
      </c>
      <c r="FK119" s="54">
        <f t="shared" si="100"/>
        <v>0</v>
      </c>
      <c r="FL119" s="54">
        <f t="shared" si="100"/>
        <v>0</v>
      </c>
      <c r="FM119" s="54">
        <f t="shared" si="100"/>
        <v>0</v>
      </c>
      <c r="FN119" s="54">
        <f t="shared" si="100"/>
        <v>0</v>
      </c>
      <c r="FO119" s="54">
        <f t="shared" si="103"/>
        <v>0</v>
      </c>
      <c r="FP119" s="54">
        <f t="shared" si="103"/>
        <v>0</v>
      </c>
      <c r="FQ119" s="54">
        <f t="shared" si="103"/>
        <v>0</v>
      </c>
      <c r="FR119" s="54">
        <f t="shared" si="103"/>
        <v>0</v>
      </c>
      <c r="FS119" s="54">
        <f t="shared" si="103"/>
        <v>0</v>
      </c>
      <c r="FT119" s="4" t="str">
        <f t="shared" si="110"/>
        <v/>
      </c>
      <c r="FU119" s="4" t="str">
        <f t="shared" si="110"/>
        <v/>
      </c>
      <c r="FV119" s="4" t="str">
        <f t="shared" si="110"/>
        <v/>
      </c>
      <c r="FW119" s="4">
        <f t="shared" si="110"/>
        <v>0</v>
      </c>
      <c r="FX119" s="4" t="str">
        <f t="shared" si="110"/>
        <v/>
      </c>
      <c r="FY119" s="4" t="str">
        <f t="shared" si="110"/>
        <v/>
      </c>
      <c r="FZ119" s="4" t="str">
        <f t="shared" si="110"/>
        <v/>
      </c>
      <c r="GA119" s="4">
        <f t="shared" si="110"/>
        <v>0</v>
      </c>
      <c r="GB119" s="4" t="str">
        <f t="shared" si="110"/>
        <v/>
      </c>
      <c r="GC119" s="4" t="str">
        <f t="shared" si="110"/>
        <v/>
      </c>
      <c r="GD119" s="4" t="str">
        <f t="shared" si="110"/>
        <v/>
      </c>
      <c r="GE119" s="4" t="str">
        <f t="shared" si="110"/>
        <v/>
      </c>
      <c r="GF119" s="4" t="str">
        <f t="shared" si="110"/>
        <v/>
      </c>
      <c r="GG119" s="4" t="str">
        <f t="shared" si="110"/>
        <v/>
      </c>
      <c r="GH119" s="4" t="str">
        <f t="shared" si="115"/>
        <v/>
      </c>
      <c r="GI119" s="4" t="str">
        <f t="shared" si="115"/>
        <v/>
      </c>
      <c r="GJ119" s="4" t="str">
        <f t="shared" si="115"/>
        <v/>
      </c>
      <c r="GK119" s="4" t="str">
        <f t="shared" si="115"/>
        <v/>
      </c>
      <c r="GL119" s="4" t="str">
        <f t="shared" si="115"/>
        <v/>
      </c>
      <c r="GM119" s="4" t="str">
        <f t="shared" si="115"/>
        <v/>
      </c>
      <c r="GN119" s="4" t="str">
        <f t="shared" si="115"/>
        <v/>
      </c>
      <c r="GO119" s="4" t="str">
        <f t="shared" si="115"/>
        <v/>
      </c>
      <c r="GP119" s="4" t="str">
        <f t="shared" si="115"/>
        <v/>
      </c>
      <c r="GQ119" s="4" t="str">
        <f t="shared" si="115"/>
        <v/>
      </c>
      <c r="GR119" s="4" t="str">
        <f t="shared" si="113"/>
        <v/>
      </c>
      <c r="GS119" s="4" t="str">
        <f t="shared" si="113"/>
        <v/>
      </c>
      <c r="GT119" s="4" t="str">
        <f t="shared" si="113"/>
        <v/>
      </c>
      <c r="GU119" s="4" t="str">
        <f t="shared" si="113"/>
        <v/>
      </c>
      <c r="GV119" s="4" t="str">
        <f t="shared" si="113"/>
        <v/>
      </c>
      <c r="GW119" s="4" t="str">
        <f t="shared" si="113"/>
        <v/>
      </c>
      <c r="GX119" s="4" t="str">
        <f t="shared" si="111"/>
        <v/>
      </c>
      <c r="GY119" s="4" t="str">
        <f t="shared" si="111"/>
        <v/>
      </c>
      <c r="GZ119" s="4" t="str">
        <f t="shared" si="111"/>
        <v/>
      </c>
      <c r="HA119" s="4" t="str">
        <f t="shared" si="111"/>
        <v/>
      </c>
      <c r="HB119" s="4" t="str">
        <f t="shared" si="111"/>
        <v/>
      </c>
      <c r="HC119" s="4" t="str">
        <f t="shared" si="111"/>
        <v/>
      </c>
      <c r="HD119" s="4" t="str">
        <f t="shared" si="111"/>
        <v/>
      </c>
      <c r="HE119" s="4" t="str">
        <f t="shared" si="105"/>
        <v/>
      </c>
      <c r="HF119" s="4" t="str">
        <f t="shared" si="105"/>
        <v/>
      </c>
      <c r="HG119" s="4" t="str">
        <f t="shared" si="105"/>
        <v/>
      </c>
    </row>
    <row r="120" spans="1:215" s="9" customFormat="1" ht="15" hidden="1" customHeight="1">
      <c r="A120" s="60">
        <v>30100006</v>
      </c>
      <c r="B120" s="100"/>
      <c r="C120" s="29" t="s">
        <v>206</v>
      </c>
      <c r="D120" s="5"/>
      <c r="E120" s="22">
        <v>5.03</v>
      </c>
      <c r="F120" s="23">
        <f t="shared" si="65"/>
        <v>0</v>
      </c>
      <c r="G120" s="43"/>
      <c r="H120" s="23">
        <f t="shared" si="88"/>
        <v>0</v>
      </c>
      <c r="I120" s="23">
        <f t="shared" si="89"/>
        <v>0</v>
      </c>
      <c r="J120" s="23">
        <f t="shared" si="68"/>
        <v>0</v>
      </c>
      <c r="K120" s="23" t="str">
        <f t="shared" si="69"/>
        <v>0</v>
      </c>
      <c r="L120" s="23" t="str">
        <f t="shared" si="70"/>
        <v>0</v>
      </c>
      <c r="M120" s="3">
        <v>0.2</v>
      </c>
      <c r="N120" s="23">
        <f t="shared" si="71"/>
        <v>0</v>
      </c>
      <c r="O120" s="23">
        <f t="shared" si="72"/>
        <v>0.2</v>
      </c>
      <c r="P120" s="23" t="str">
        <f t="shared" si="73"/>
        <v/>
      </c>
      <c r="Q120" s="2">
        <v>0.5</v>
      </c>
      <c r="R120" s="6">
        <f t="shared" si="74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8"/>
        <v/>
      </c>
      <c r="BQ120" s="4" t="str">
        <f t="shared" si="108"/>
        <v/>
      </c>
      <c r="BR120" s="4" t="str">
        <f t="shared" si="108"/>
        <v/>
      </c>
      <c r="BS120" s="4">
        <f t="shared" si="108"/>
        <v>0</v>
      </c>
      <c r="BT120" s="4" t="str">
        <f t="shared" si="108"/>
        <v/>
      </c>
      <c r="BU120" s="4">
        <f t="shared" si="108"/>
        <v>0</v>
      </c>
      <c r="BV120" s="4" t="str">
        <f t="shared" si="108"/>
        <v/>
      </c>
      <c r="BW120" s="4">
        <f t="shared" si="108"/>
        <v>0</v>
      </c>
      <c r="BX120" s="4" t="str">
        <f t="shared" si="108"/>
        <v/>
      </c>
      <c r="BY120" s="4" t="str">
        <f t="shared" si="108"/>
        <v/>
      </c>
      <c r="BZ120" s="4" t="str">
        <f t="shared" si="108"/>
        <v/>
      </c>
      <c r="CA120" s="4" t="str">
        <f t="shared" si="108"/>
        <v/>
      </c>
      <c r="CB120" s="4" t="str">
        <f t="shared" si="108"/>
        <v/>
      </c>
      <c r="CC120" s="4" t="str">
        <f t="shared" si="108"/>
        <v/>
      </c>
      <c r="CD120" s="4" t="str">
        <f t="shared" si="114"/>
        <v/>
      </c>
      <c r="CE120" s="4" t="str">
        <f t="shared" si="114"/>
        <v/>
      </c>
      <c r="CF120" s="4" t="str">
        <f t="shared" si="114"/>
        <v/>
      </c>
      <c r="CG120" s="4" t="str">
        <f t="shared" si="114"/>
        <v/>
      </c>
      <c r="CH120" s="4" t="str">
        <f t="shared" si="114"/>
        <v/>
      </c>
      <c r="CI120" s="4" t="str">
        <f t="shared" si="114"/>
        <v/>
      </c>
      <c r="CJ120" s="4" t="str">
        <f t="shared" si="114"/>
        <v/>
      </c>
      <c r="CK120" s="4" t="str">
        <f t="shared" si="114"/>
        <v/>
      </c>
      <c r="CL120" s="4" t="str">
        <f t="shared" si="114"/>
        <v/>
      </c>
      <c r="CM120" s="4" t="str">
        <f t="shared" si="114"/>
        <v/>
      </c>
      <c r="CN120" s="4" t="str">
        <f t="shared" si="112"/>
        <v/>
      </c>
      <c r="CO120" s="4" t="str">
        <f t="shared" si="112"/>
        <v/>
      </c>
      <c r="CP120" s="4" t="str">
        <f t="shared" si="112"/>
        <v/>
      </c>
      <c r="CQ120" s="4" t="str">
        <f t="shared" si="112"/>
        <v/>
      </c>
      <c r="CR120" s="4" t="str">
        <f t="shared" si="112"/>
        <v/>
      </c>
      <c r="CS120" s="4" t="str">
        <f t="shared" si="112"/>
        <v/>
      </c>
      <c r="CT120" s="4" t="str">
        <f t="shared" si="109"/>
        <v/>
      </c>
      <c r="CU120" s="4" t="str">
        <f t="shared" si="109"/>
        <v/>
      </c>
      <c r="CV120" s="4" t="str">
        <f t="shared" si="109"/>
        <v/>
      </c>
      <c r="CW120" s="4" t="str">
        <f t="shared" si="109"/>
        <v/>
      </c>
      <c r="CX120" s="4" t="str">
        <f t="shared" si="109"/>
        <v/>
      </c>
      <c r="CY120" s="4" t="str">
        <f t="shared" si="109"/>
        <v/>
      </c>
      <c r="CZ120" s="4" t="str">
        <f t="shared" si="109"/>
        <v/>
      </c>
      <c r="DA120" s="4" t="str">
        <f t="shared" si="104"/>
        <v/>
      </c>
      <c r="DB120" s="4" t="str">
        <f t="shared" si="104"/>
        <v/>
      </c>
      <c r="DC120" s="4" t="str">
        <f t="shared" si="104"/>
        <v/>
      </c>
      <c r="DE120" s="61">
        <v>30100006</v>
      </c>
      <c r="DF120" s="100"/>
      <c r="DG120" s="29" t="s">
        <v>206</v>
      </c>
      <c r="DH120" s="5">
        <f t="shared" si="90"/>
        <v>0</v>
      </c>
      <c r="DI120" s="22">
        <v>5.03</v>
      </c>
      <c r="DJ120" s="23">
        <f t="shared" si="76"/>
        <v>0</v>
      </c>
      <c r="DK120" s="23">
        <f t="shared" si="91"/>
        <v>0</v>
      </c>
      <c r="DL120" s="23">
        <f t="shared" si="77"/>
        <v>0</v>
      </c>
      <c r="DM120" s="23">
        <f t="shared" si="78"/>
        <v>0</v>
      </c>
      <c r="DN120" s="23">
        <f t="shared" si="79"/>
        <v>0</v>
      </c>
      <c r="DO120" s="23" t="str">
        <f t="shared" si="80"/>
        <v/>
      </c>
      <c r="DP120" s="23" t="str">
        <f t="shared" si="81"/>
        <v/>
      </c>
      <c r="DQ120" s="3">
        <v>0.2</v>
      </c>
      <c r="DR120" s="23">
        <f t="shared" si="82"/>
        <v>0</v>
      </c>
      <c r="DS120" s="23" t="str">
        <f t="shared" si="83"/>
        <v/>
      </c>
      <c r="DT120" s="23" t="str">
        <f t="shared" si="84"/>
        <v/>
      </c>
      <c r="DU120" s="2">
        <v>0.5</v>
      </c>
      <c r="DV120" s="6">
        <f t="shared" si="85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00"/>
        <v>0</v>
      </c>
      <c r="FI120" s="54">
        <f t="shared" si="100"/>
        <v>0</v>
      </c>
      <c r="FJ120" s="54">
        <f t="shared" si="100"/>
        <v>0</v>
      </c>
      <c r="FK120" s="54">
        <f t="shared" si="100"/>
        <v>0</v>
      </c>
      <c r="FL120" s="54">
        <f t="shared" si="100"/>
        <v>0</v>
      </c>
      <c r="FM120" s="54">
        <f t="shared" si="100"/>
        <v>0</v>
      </c>
      <c r="FN120" s="54">
        <f t="shared" si="100"/>
        <v>0</v>
      </c>
      <c r="FO120" s="54">
        <f t="shared" si="103"/>
        <v>0</v>
      </c>
      <c r="FP120" s="54">
        <f t="shared" si="103"/>
        <v>0</v>
      </c>
      <c r="FQ120" s="54">
        <f t="shared" si="103"/>
        <v>0</v>
      </c>
      <c r="FR120" s="54">
        <f t="shared" si="103"/>
        <v>0</v>
      </c>
      <c r="FS120" s="54">
        <f t="shared" si="103"/>
        <v>0</v>
      </c>
      <c r="FT120" s="4" t="str">
        <f t="shared" si="110"/>
        <v/>
      </c>
      <c r="FU120" s="4" t="str">
        <f t="shared" si="110"/>
        <v/>
      </c>
      <c r="FV120" s="4" t="str">
        <f t="shared" si="110"/>
        <v/>
      </c>
      <c r="FW120" s="4">
        <f t="shared" si="110"/>
        <v>0</v>
      </c>
      <c r="FX120" s="4" t="str">
        <f t="shared" si="110"/>
        <v/>
      </c>
      <c r="FY120" s="4" t="str">
        <f t="shared" si="110"/>
        <v/>
      </c>
      <c r="FZ120" s="4" t="str">
        <f t="shared" si="110"/>
        <v/>
      </c>
      <c r="GA120" s="4">
        <f t="shared" si="110"/>
        <v>0</v>
      </c>
      <c r="GB120" s="4" t="str">
        <f t="shared" si="110"/>
        <v/>
      </c>
      <c r="GC120" s="4" t="str">
        <f t="shared" si="110"/>
        <v/>
      </c>
      <c r="GD120" s="4" t="str">
        <f t="shared" si="110"/>
        <v/>
      </c>
      <c r="GE120" s="4" t="str">
        <f t="shared" si="110"/>
        <v/>
      </c>
      <c r="GF120" s="4" t="str">
        <f t="shared" si="110"/>
        <v/>
      </c>
      <c r="GG120" s="4" t="str">
        <f t="shared" si="110"/>
        <v/>
      </c>
      <c r="GH120" s="4" t="str">
        <f t="shared" si="115"/>
        <v/>
      </c>
      <c r="GI120" s="4" t="str">
        <f t="shared" si="115"/>
        <v/>
      </c>
      <c r="GJ120" s="4" t="str">
        <f t="shared" si="115"/>
        <v/>
      </c>
      <c r="GK120" s="4" t="str">
        <f t="shared" si="115"/>
        <v/>
      </c>
      <c r="GL120" s="4" t="str">
        <f t="shared" si="115"/>
        <v/>
      </c>
      <c r="GM120" s="4" t="str">
        <f t="shared" si="115"/>
        <v/>
      </c>
      <c r="GN120" s="4" t="str">
        <f t="shared" si="115"/>
        <v/>
      </c>
      <c r="GO120" s="4" t="str">
        <f t="shared" si="115"/>
        <v/>
      </c>
      <c r="GP120" s="4" t="str">
        <f t="shared" si="115"/>
        <v/>
      </c>
      <c r="GQ120" s="4" t="str">
        <f t="shared" si="115"/>
        <v/>
      </c>
      <c r="GR120" s="4" t="str">
        <f t="shared" si="113"/>
        <v/>
      </c>
      <c r="GS120" s="4" t="str">
        <f t="shared" si="113"/>
        <v/>
      </c>
      <c r="GT120" s="4" t="str">
        <f t="shared" si="113"/>
        <v/>
      </c>
      <c r="GU120" s="4" t="str">
        <f t="shared" si="113"/>
        <v/>
      </c>
      <c r="GV120" s="4" t="str">
        <f t="shared" si="113"/>
        <v/>
      </c>
      <c r="GW120" s="4" t="str">
        <f t="shared" si="113"/>
        <v/>
      </c>
      <c r="GX120" s="4" t="str">
        <f t="shared" si="111"/>
        <v/>
      </c>
      <c r="GY120" s="4" t="str">
        <f t="shared" si="111"/>
        <v/>
      </c>
      <c r="GZ120" s="4" t="str">
        <f t="shared" si="111"/>
        <v/>
      </c>
      <c r="HA120" s="4" t="str">
        <f t="shared" si="111"/>
        <v/>
      </c>
      <c r="HB120" s="4" t="str">
        <f t="shared" si="111"/>
        <v/>
      </c>
      <c r="HC120" s="4" t="str">
        <f t="shared" si="111"/>
        <v/>
      </c>
      <c r="HD120" s="4" t="str">
        <f t="shared" si="111"/>
        <v/>
      </c>
      <c r="HE120" s="4" t="str">
        <f t="shared" si="105"/>
        <v/>
      </c>
      <c r="HF120" s="4" t="str">
        <f t="shared" si="105"/>
        <v/>
      </c>
      <c r="HG120" s="4" t="str">
        <f t="shared" si="105"/>
        <v/>
      </c>
    </row>
    <row r="121" spans="1:215" s="9" customFormat="1" ht="15" hidden="1" customHeight="1">
      <c r="A121" s="64">
        <v>30700007</v>
      </c>
      <c r="B121" s="98" t="s">
        <v>207</v>
      </c>
      <c r="C121" s="29" t="s">
        <v>208</v>
      </c>
      <c r="D121" s="5"/>
      <c r="E121" s="22">
        <v>4.8600000000000003</v>
      </c>
      <c r="F121" s="23">
        <f t="shared" si="65"/>
        <v>0</v>
      </c>
      <c r="G121" s="43"/>
      <c r="H121" s="23">
        <f t="shared" si="88"/>
        <v>0</v>
      </c>
      <c r="I121" s="23">
        <f t="shared" si="89"/>
        <v>0</v>
      </c>
      <c r="J121" s="23">
        <f t="shared" si="68"/>
        <v>0</v>
      </c>
      <c r="K121" s="23" t="str">
        <f t="shared" si="69"/>
        <v>0</v>
      </c>
      <c r="L121" s="23" t="str">
        <f t="shared" si="70"/>
        <v>0</v>
      </c>
      <c r="M121" s="3">
        <v>0.2</v>
      </c>
      <c r="N121" s="23">
        <f t="shared" si="71"/>
        <v>0</v>
      </c>
      <c r="O121" s="23">
        <f t="shared" si="72"/>
        <v>0.2</v>
      </c>
      <c r="P121" s="23" t="str">
        <f t="shared" si="73"/>
        <v/>
      </c>
      <c r="Q121" s="2">
        <v>0.5</v>
      </c>
      <c r="R121" s="6">
        <f t="shared" si="74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8"/>
        <v/>
      </c>
      <c r="BQ121" s="4" t="str">
        <f t="shared" si="108"/>
        <v/>
      </c>
      <c r="BR121" s="4" t="str">
        <f t="shared" si="108"/>
        <v/>
      </c>
      <c r="BS121" s="4">
        <f t="shared" si="108"/>
        <v>0</v>
      </c>
      <c r="BT121" s="4" t="str">
        <f t="shared" si="108"/>
        <v/>
      </c>
      <c r="BU121" s="4">
        <f t="shared" si="108"/>
        <v>0</v>
      </c>
      <c r="BV121" s="4" t="str">
        <f t="shared" si="108"/>
        <v/>
      </c>
      <c r="BW121" s="4">
        <f t="shared" si="108"/>
        <v>0</v>
      </c>
      <c r="BX121" s="4" t="str">
        <f t="shared" si="108"/>
        <v/>
      </c>
      <c r="BY121" s="4" t="str">
        <f t="shared" si="108"/>
        <v/>
      </c>
      <c r="BZ121" s="4" t="str">
        <f t="shared" si="108"/>
        <v/>
      </c>
      <c r="CA121" s="4" t="str">
        <f t="shared" si="108"/>
        <v/>
      </c>
      <c r="CB121" s="4" t="str">
        <f t="shared" si="108"/>
        <v/>
      </c>
      <c r="CC121" s="4" t="str">
        <f t="shared" si="108"/>
        <v/>
      </c>
      <c r="CD121" s="4" t="str">
        <f t="shared" si="114"/>
        <v/>
      </c>
      <c r="CE121" s="4" t="str">
        <f t="shared" si="114"/>
        <v/>
      </c>
      <c r="CF121" s="4" t="str">
        <f t="shared" si="114"/>
        <v/>
      </c>
      <c r="CG121" s="4" t="str">
        <f t="shared" si="114"/>
        <v/>
      </c>
      <c r="CH121" s="4" t="str">
        <f t="shared" si="114"/>
        <v/>
      </c>
      <c r="CI121" s="4" t="str">
        <f t="shared" si="114"/>
        <v/>
      </c>
      <c r="CJ121" s="4" t="str">
        <f t="shared" si="114"/>
        <v/>
      </c>
      <c r="CK121" s="4" t="str">
        <f t="shared" si="114"/>
        <v/>
      </c>
      <c r="CL121" s="4" t="str">
        <f t="shared" si="114"/>
        <v/>
      </c>
      <c r="CM121" s="4" t="str">
        <f t="shared" si="114"/>
        <v/>
      </c>
      <c r="CN121" s="4" t="str">
        <f t="shared" si="112"/>
        <v/>
      </c>
      <c r="CO121" s="4" t="str">
        <f t="shared" si="112"/>
        <v/>
      </c>
      <c r="CP121" s="4" t="str">
        <f t="shared" si="112"/>
        <v/>
      </c>
      <c r="CQ121" s="4" t="str">
        <f t="shared" si="112"/>
        <v/>
      </c>
      <c r="CR121" s="4" t="str">
        <f t="shared" si="112"/>
        <v/>
      </c>
      <c r="CS121" s="4" t="str">
        <f t="shared" si="112"/>
        <v/>
      </c>
      <c r="CT121" s="4" t="str">
        <f t="shared" si="109"/>
        <v/>
      </c>
      <c r="CU121" s="4" t="str">
        <f t="shared" si="109"/>
        <v/>
      </c>
      <c r="CV121" s="4" t="str">
        <f t="shared" si="109"/>
        <v/>
      </c>
      <c r="CW121" s="4" t="str">
        <f t="shared" si="109"/>
        <v/>
      </c>
      <c r="CX121" s="4" t="str">
        <f t="shared" si="109"/>
        <v/>
      </c>
      <c r="CY121" s="4" t="str">
        <f t="shared" si="109"/>
        <v/>
      </c>
      <c r="CZ121" s="4" t="str">
        <f t="shared" si="109"/>
        <v/>
      </c>
      <c r="DA121" s="4" t="str">
        <f t="shared" si="104"/>
        <v/>
      </c>
      <c r="DB121" s="4" t="str">
        <f t="shared" si="104"/>
        <v/>
      </c>
      <c r="DC121" s="4" t="str">
        <f t="shared" si="104"/>
        <v/>
      </c>
      <c r="DE121" s="65">
        <v>30700007</v>
      </c>
      <c r="DF121" s="98" t="s">
        <v>207</v>
      </c>
      <c r="DG121" s="29" t="s">
        <v>208</v>
      </c>
      <c r="DH121" s="5">
        <f t="shared" si="90"/>
        <v>0</v>
      </c>
      <c r="DI121" s="22">
        <v>4.8600000000000003</v>
      </c>
      <c r="DJ121" s="23">
        <f t="shared" si="76"/>
        <v>0</v>
      </c>
      <c r="DK121" s="23">
        <f t="shared" si="91"/>
        <v>0</v>
      </c>
      <c r="DL121" s="23">
        <f t="shared" si="77"/>
        <v>0</v>
      </c>
      <c r="DM121" s="23">
        <f t="shared" si="78"/>
        <v>0</v>
      </c>
      <c r="DN121" s="23">
        <f t="shared" si="79"/>
        <v>0</v>
      </c>
      <c r="DO121" s="23" t="str">
        <f t="shared" si="80"/>
        <v/>
      </c>
      <c r="DP121" s="23" t="str">
        <f t="shared" si="81"/>
        <v/>
      </c>
      <c r="DQ121" s="3">
        <v>0.2</v>
      </c>
      <c r="DR121" s="23">
        <f t="shared" si="82"/>
        <v>0</v>
      </c>
      <c r="DS121" s="23" t="str">
        <f t="shared" si="83"/>
        <v/>
      </c>
      <c r="DT121" s="23" t="str">
        <f t="shared" si="84"/>
        <v/>
      </c>
      <c r="DU121" s="2">
        <v>0.5</v>
      </c>
      <c r="DV121" s="6">
        <f t="shared" si="85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84" si="119">AR121+AR270</f>
        <v>0</v>
      </c>
      <c r="EW121" s="54">
        <f t="shared" si="119"/>
        <v>0</v>
      </c>
      <c r="EX121" s="54">
        <f t="shared" si="119"/>
        <v>0</v>
      </c>
      <c r="EY121" s="54">
        <f t="shared" si="119"/>
        <v>0</v>
      </c>
      <c r="EZ121" s="54">
        <f t="shared" si="119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00"/>
        <v>0</v>
      </c>
      <c r="FI121" s="54">
        <f t="shared" si="100"/>
        <v>0</v>
      </c>
      <c r="FJ121" s="54">
        <f t="shared" si="100"/>
        <v>0</v>
      </c>
      <c r="FK121" s="54">
        <f t="shared" si="100"/>
        <v>0</v>
      </c>
      <c r="FL121" s="54">
        <f t="shared" ref="FH121:FS184" si="120">BH121+BH270</f>
        <v>0</v>
      </c>
      <c r="FM121" s="54">
        <f t="shared" si="120"/>
        <v>0</v>
      </c>
      <c r="FN121" s="54">
        <f t="shared" si="120"/>
        <v>0</v>
      </c>
      <c r="FO121" s="54">
        <f t="shared" si="103"/>
        <v>0</v>
      </c>
      <c r="FP121" s="54">
        <f t="shared" si="103"/>
        <v>0</v>
      </c>
      <c r="FQ121" s="54">
        <f t="shared" si="103"/>
        <v>0</v>
      </c>
      <c r="FR121" s="54">
        <f t="shared" si="103"/>
        <v>0</v>
      </c>
      <c r="FS121" s="54">
        <f t="shared" si="103"/>
        <v>0</v>
      </c>
      <c r="FT121" s="4" t="str">
        <f t="shared" si="110"/>
        <v/>
      </c>
      <c r="FU121" s="4" t="str">
        <f t="shared" si="110"/>
        <v/>
      </c>
      <c r="FV121" s="4" t="str">
        <f t="shared" si="110"/>
        <v/>
      </c>
      <c r="FW121" s="4">
        <f t="shared" si="110"/>
        <v>0</v>
      </c>
      <c r="FX121" s="4" t="str">
        <f t="shared" si="110"/>
        <v/>
      </c>
      <c r="FY121" s="4" t="str">
        <f t="shared" si="110"/>
        <v/>
      </c>
      <c r="FZ121" s="4" t="str">
        <f t="shared" si="110"/>
        <v/>
      </c>
      <c r="GA121" s="4">
        <f t="shared" si="110"/>
        <v>0</v>
      </c>
      <c r="GB121" s="4" t="str">
        <f t="shared" si="110"/>
        <v/>
      </c>
      <c r="GC121" s="4" t="str">
        <f t="shared" si="110"/>
        <v/>
      </c>
      <c r="GD121" s="4" t="str">
        <f t="shared" si="110"/>
        <v/>
      </c>
      <c r="GE121" s="4" t="str">
        <f t="shared" si="110"/>
        <v/>
      </c>
      <c r="GF121" s="4" t="str">
        <f t="shared" si="110"/>
        <v/>
      </c>
      <c r="GG121" s="4" t="str">
        <f t="shared" si="110"/>
        <v/>
      </c>
      <c r="GH121" s="4" t="str">
        <f t="shared" si="115"/>
        <v/>
      </c>
      <c r="GI121" s="4" t="str">
        <f t="shared" si="115"/>
        <v/>
      </c>
      <c r="GJ121" s="4" t="str">
        <f t="shared" si="115"/>
        <v/>
      </c>
      <c r="GK121" s="4" t="str">
        <f t="shared" si="115"/>
        <v/>
      </c>
      <c r="GL121" s="4" t="str">
        <f t="shared" si="115"/>
        <v/>
      </c>
      <c r="GM121" s="4" t="str">
        <f t="shared" si="115"/>
        <v/>
      </c>
      <c r="GN121" s="4" t="str">
        <f t="shared" si="115"/>
        <v/>
      </c>
      <c r="GO121" s="4" t="str">
        <f t="shared" si="115"/>
        <v/>
      </c>
      <c r="GP121" s="4" t="str">
        <f t="shared" si="115"/>
        <v/>
      </c>
      <c r="GQ121" s="4" t="str">
        <f t="shared" si="115"/>
        <v/>
      </c>
      <c r="GR121" s="4" t="str">
        <f t="shared" si="113"/>
        <v/>
      </c>
      <c r="GS121" s="4" t="str">
        <f t="shared" si="113"/>
        <v/>
      </c>
      <c r="GT121" s="4" t="str">
        <f t="shared" si="113"/>
        <v/>
      </c>
      <c r="GU121" s="4" t="str">
        <f t="shared" si="113"/>
        <v/>
      </c>
      <c r="GV121" s="4" t="str">
        <f t="shared" si="113"/>
        <v/>
      </c>
      <c r="GW121" s="4" t="str">
        <f t="shared" si="113"/>
        <v/>
      </c>
      <c r="GX121" s="4" t="str">
        <f t="shared" si="111"/>
        <v/>
      </c>
      <c r="GY121" s="4" t="str">
        <f t="shared" si="111"/>
        <v/>
      </c>
      <c r="GZ121" s="4" t="str">
        <f t="shared" si="111"/>
        <v/>
      </c>
      <c r="HA121" s="4" t="str">
        <f t="shared" si="111"/>
        <v/>
      </c>
      <c r="HB121" s="4" t="str">
        <f t="shared" si="111"/>
        <v/>
      </c>
      <c r="HC121" s="4" t="str">
        <f t="shared" si="111"/>
        <v/>
      </c>
      <c r="HD121" s="4" t="str">
        <f t="shared" si="111"/>
        <v/>
      </c>
      <c r="HE121" s="4" t="str">
        <f t="shared" si="105"/>
        <v/>
      </c>
      <c r="HF121" s="4" t="str">
        <f t="shared" si="105"/>
        <v/>
      </c>
      <c r="HG121" s="4" t="str">
        <f t="shared" si="105"/>
        <v/>
      </c>
    </row>
    <row r="122" spans="1:215" s="9" customFormat="1" ht="15" hidden="1" customHeight="1">
      <c r="A122" s="64">
        <v>30700006</v>
      </c>
      <c r="B122" s="99"/>
      <c r="C122" s="29" t="s">
        <v>209</v>
      </c>
      <c r="D122" s="5"/>
      <c r="E122" s="22">
        <v>4.8600000000000003</v>
      </c>
      <c r="F122" s="23">
        <f t="shared" si="65"/>
        <v>0</v>
      </c>
      <c r="G122" s="43"/>
      <c r="H122" s="23">
        <f t="shared" si="88"/>
        <v>0</v>
      </c>
      <c r="I122" s="23">
        <f t="shared" si="89"/>
        <v>0</v>
      </c>
      <c r="J122" s="23">
        <f t="shared" si="68"/>
        <v>0</v>
      </c>
      <c r="K122" s="23" t="str">
        <f t="shared" si="69"/>
        <v>0</v>
      </c>
      <c r="L122" s="23" t="str">
        <f t="shared" si="70"/>
        <v>0</v>
      </c>
      <c r="M122" s="3">
        <v>0.2</v>
      </c>
      <c r="N122" s="23">
        <f t="shared" si="71"/>
        <v>0</v>
      </c>
      <c r="O122" s="23">
        <f t="shared" si="72"/>
        <v>0.2</v>
      </c>
      <c r="P122" s="23" t="str">
        <f t="shared" si="73"/>
        <v/>
      </c>
      <c r="Q122" s="2">
        <v>0.5</v>
      </c>
      <c r="R122" s="6">
        <f t="shared" si="74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8"/>
        <v/>
      </c>
      <c r="BQ122" s="4" t="str">
        <f t="shared" si="108"/>
        <v/>
      </c>
      <c r="BR122" s="4" t="str">
        <f t="shared" si="108"/>
        <v/>
      </c>
      <c r="BS122" s="4">
        <f t="shared" si="108"/>
        <v>0</v>
      </c>
      <c r="BT122" s="4" t="str">
        <f t="shared" si="108"/>
        <v/>
      </c>
      <c r="BU122" s="4">
        <f t="shared" si="108"/>
        <v>0</v>
      </c>
      <c r="BV122" s="4" t="str">
        <f t="shared" si="108"/>
        <v/>
      </c>
      <c r="BW122" s="4">
        <f t="shared" si="108"/>
        <v>0</v>
      </c>
      <c r="BX122" s="4" t="str">
        <f t="shared" si="108"/>
        <v/>
      </c>
      <c r="BY122" s="4" t="str">
        <f t="shared" si="108"/>
        <v/>
      </c>
      <c r="BZ122" s="4" t="str">
        <f t="shared" si="108"/>
        <v/>
      </c>
      <c r="CA122" s="4" t="str">
        <f t="shared" si="108"/>
        <v/>
      </c>
      <c r="CB122" s="4" t="str">
        <f t="shared" si="108"/>
        <v/>
      </c>
      <c r="CC122" s="4" t="str">
        <f t="shared" si="108"/>
        <v/>
      </c>
      <c r="CD122" s="4" t="str">
        <f t="shared" si="114"/>
        <v/>
      </c>
      <c r="CE122" s="4" t="str">
        <f t="shared" si="114"/>
        <v/>
      </c>
      <c r="CF122" s="4" t="str">
        <f t="shared" si="114"/>
        <v/>
      </c>
      <c r="CG122" s="4" t="str">
        <f t="shared" si="114"/>
        <v/>
      </c>
      <c r="CH122" s="4" t="str">
        <f t="shared" si="114"/>
        <v/>
      </c>
      <c r="CI122" s="4" t="str">
        <f t="shared" si="114"/>
        <v/>
      </c>
      <c r="CJ122" s="4" t="str">
        <f t="shared" si="114"/>
        <v/>
      </c>
      <c r="CK122" s="4" t="str">
        <f t="shared" si="114"/>
        <v/>
      </c>
      <c r="CL122" s="4" t="str">
        <f t="shared" si="114"/>
        <v/>
      </c>
      <c r="CM122" s="4" t="str">
        <f t="shared" si="114"/>
        <v/>
      </c>
      <c r="CN122" s="4" t="str">
        <f t="shared" si="112"/>
        <v/>
      </c>
      <c r="CO122" s="4" t="str">
        <f t="shared" si="112"/>
        <v/>
      </c>
      <c r="CP122" s="4" t="str">
        <f t="shared" si="112"/>
        <v/>
      </c>
      <c r="CQ122" s="4" t="str">
        <f t="shared" si="112"/>
        <v/>
      </c>
      <c r="CR122" s="4" t="str">
        <f t="shared" si="112"/>
        <v/>
      </c>
      <c r="CS122" s="4" t="str">
        <f t="shared" si="112"/>
        <v/>
      </c>
      <c r="CT122" s="4" t="str">
        <f t="shared" si="109"/>
        <v/>
      </c>
      <c r="CU122" s="4" t="str">
        <f t="shared" si="109"/>
        <v/>
      </c>
      <c r="CV122" s="4" t="str">
        <f t="shared" si="109"/>
        <v/>
      </c>
      <c r="CW122" s="4" t="str">
        <f t="shared" si="109"/>
        <v/>
      </c>
      <c r="CX122" s="4" t="str">
        <f t="shared" si="109"/>
        <v/>
      </c>
      <c r="CY122" s="4" t="str">
        <f t="shared" si="109"/>
        <v/>
      </c>
      <c r="CZ122" s="4" t="str">
        <f t="shared" si="109"/>
        <v/>
      </c>
      <c r="DA122" s="4" t="str">
        <f t="shared" si="104"/>
        <v/>
      </c>
      <c r="DB122" s="4" t="str">
        <f t="shared" si="104"/>
        <v/>
      </c>
      <c r="DC122" s="4" t="str">
        <f t="shared" si="104"/>
        <v/>
      </c>
      <c r="DE122" s="65">
        <v>30700006</v>
      </c>
      <c r="DF122" s="99"/>
      <c r="DG122" s="29" t="s">
        <v>209</v>
      </c>
      <c r="DH122" s="5">
        <f t="shared" si="90"/>
        <v>0</v>
      </c>
      <c r="DI122" s="22">
        <v>4.8600000000000003</v>
      </c>
      <c r="DJ122" s="23">
        <f t="shared" si="76"/>
        <v>0</v>
      </c>
      <c r="DK122" s="23">
        <f t="shared" si="91"/>
        <v>0</v>
      </c>
      <c r="DL122" s="23">
        <f t="shared" si="77"/>
        <v>0</v>
      </c>
      <c r="DM122" s="23">
        <f t="shared" si="78"/>
        <v>0</v>
      </c>
      <c r="DN122" s="23">
        <f t="shared" si="79"/>
        <v>0</v>
      </c>
      <c r="DO122" s="23" t="str">
        <f t="shared" si="80"/>
        <v/>
      </c>
      <c r="DP122" s="23" t="str">
        <f t="shared" si="81"/>
        <v/>
      </c>
      <c r="DQ122" s="3">
        <v>0.2</v>
      </c>
      <c r="DR122" s="23">
        <f t="shared" si="82"/>
        <v>0</v>
      </c>
      <c r="DS122" s="23" t="str">
        <f t="shared" si="83"/>
        <v/>
      </c>
      <c r="DT122" s="23" t="str">
        <f t="shared" si="84"/>
        <v/>
      </c>
      <c r="DU122" s="2">
        <v>0.5</v>
      </c>
      <c r="DV122" s="6">
        <f t="shared" si="85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19"/>
        <v>0</v>
      </c>
      <c r="EO122" s="54">
        <f t="shared" si="119"/>
        <v>0</v>
      </c>
      <c r="EP122" s="54">
        <f t="shared" si="119"/>
        <v>0</v>
      </c>
      <c r="EQ122" s="54">
        <f t="shared" si="119"/>
        <v>0</v>
      </c>
      <c r="ER122" s="54">
        <f t="shared" si="119"/>
        <v>0</v>
      </c>
      <c r="ES122" s="54">
        <f t="shared" si="119"/>
        <v>0</v>
      </c>
      <c r="ET122" s="54">
        <f t="shared" si="119"/>
        <v>0</v>
      </c>
      <c r="EU122" s="54">
        <f t="shared" si="119"/>
        <v>0</v>
      </c>
      <c r="EV122" s="54">
        <f t="shared" si="119"/>
        <v>0</v>
      </c>
      <c r="EW122" s="54">
        <f t="shared" si="119"/>
        <v>0</v>
      </c>
      <c r="EX122" s="54">
        <f t="shared" si="119"/>
        <v>0</v>
      </c>
      <c r="EY122" s="54">
        <f t="shared" si="119"/>
        <v>0</v>
      </c>
      <c r="EZ122" s="54">
        <f t="shared" si="119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20"/>
        <v>0</v>
      </c>
      <c r="FI122" s="54">
        <f t="shared" si="120"/>
        <v>0</v>
      </c>
      <c r="FJ122" s="54">
        <f t="shared" si="120"/>
        <v>0</v>
      </c>
      <c r="FK122" s="54">
        <f t="shared" si="120"/>
        <v>0</v>
      </c>
      <c r="FL122" s="54">
        <f t="shared" si="120"/>
        <v>0</v>
      </c>
      <c r="FM122" s="54">
        <f t="shared" si="120"/>
        <v>0</v>
      </c>
      <c r="FN122" s="54">
        <f t="shared" si="120"/>
        <v>0</v>
      </c>
      <c r="FO122" s="54">
        <f t="shared" si="103"/>
        <v>0</v>
      </c>
      <c r="FP122" s="54">
        <f t="shared" si="103"/>
        <v>0</v>
      </c>
      <c r="FQ122" s="54">
        <f t="shared" si="103"/>
        <v>0</v>
      </c>
      <c r="FR122" s="54">
        <f t="shared" si="103"/>
        <v>0</v>
      </c>
      <c r="FS122" s="54">
        <f t="shared" si="103"/>
        <v>0</v>
      </c>
      <c r="FT122" s="4" t="str">
        <f t="shared" si="110"/>
        <v/>
      </c>
      <c r="FU122" s="4" t="str">
        <f t="shared" si="110"/>
        <v/>
      </c>
      <c r="FV122" s="4" t="str">
        <f t="shared" si="110"/>
        <v/>
      </c>
      <c r="FW122" s="4">
        <f t="shared" si="110"/>
        <v>0</v>
      </c>
      <c r="FX122" s="4" t="str">
        <f t="shared" si="110"/>
        <v/>
      </c>
      <c r="FY122" s="4" t="str">
        <f t="shared" si="110"/>
        <v/>
      </c>
      <c r="FZ122" s="4" t="str">
        <f t="shared" si="110"/>
        <v/>
      </c>
      <c r="GA122" s="4">
        <f t="shared" si="110"/>
        <v>0</v>
      </c>
      <c r="GB122" s="4" t="str">
        <f t="shared" si="110"/>
        <v/>
      </c>
      <c r="GC122" s="4" t="str">
        <f t="shared" si="110"/>
        <v/>
      </c>
      <c r="GD122" s="4" t="str">
        <f t="shared" si="110"/>
        <v/>
      </c>
      <c r="GE122" s="4" t="str">
        <f t="shared" si="110"/>
        <v/>
      </c>
      <c r="GF122" s="4" t="str">
        <f t="shared" si="110"/>
        <v/>
      </c>
      <c r="GG122" s="4" t="str">
        <f t="shared" si="110"/>
        <v/>
      </c>
      <c r="GH122" s="4" t="str">
        <f t="shared" si="115"/>
        <v/>
      </c>
      <c r="GI122" s="4" t="str">
        <f t="shared" si="115"/>
        <v/>
      </c>
      <c r="GJ122" s="4" t="str">
        <f t="shared" si="115"/>
        <v/>
      </c>
      <c r="GK122" s="4" t="str">
        <f t="shared" si="115"/>
        <v/>
      </c>
      <c r="GL122" s="4" t="str">
        <f t="shared" si="115"/>
        <v/>
      </c>
      <c r="GM122" s="4" t="str">
        <f t="shared" si="115"/>
        <v/>
      </c>
      <c r="GN122" s="4" t="str">
        <f t="shared" si="115"/>
        <v/>
      </c>
      <c r="GO122" s="4" t="str">
        <f t="shared" si="115"/>
        <v/>
      </c>
      <c r="GP122" s="4" t="str">
        <f t="shared" si="115"/>
        <v/>
      </c>
      <c r="GQ122" s="4" t="str">
        <f t="shared" si="115"/>
        <v/>
      </c>
      <c r="GR122" s="4" t="str">
        <f t="shared" si="113"/>
        <v/>
      </c>
      <c r="GS122" s="4" t="str">
        <f t="shared" si="113"/>
        <v/>
      </c>
      <c r="GT122" s="4" t="str">
        <f t="shared" si="113"/>
        <v/>
      </c>
      <c r="GU122" s="4" t="str">
        <f t="shared" si="113"/>
        <v/>
      </c>
      <c r="GV122" s="4" t="str">
        <f t="shared" si="113"/>
        <v/>
      </c>
      <c r="GW122" s="4" t="str">
        <f t="shared" si="113"/>
        <v/>
      </c>
      <c r="GX122" s="4" t="str">
        <f t="shared" si="111"/>
        <v/>
      </c>
      <c r="GY122" s="4" t="str">
        <f t="shared" si="111"/>
        <v/>
      </c>
      <c r="GZ122" s="4" t="str">
        <f t="shared" si="111"/>
        <v/>
      </c>
      <c r="HA122" s="4" t="str">
        <f t="shared" si="111"/>
        <v/>
      </c>
      <c r="HB122" s="4" t="str">
        <f t="shared" si="111"/>
        <v/>
      </c>
      <c r="HC122" s="4" t="str">
        <f t="shared" si="111"/>
        <v/>
      </c>
      <c r="HD122" s="4" t="str">
        <f t="shared" si="111"/>
        <v/>
      </c>
      <c r="HE122" s="4" t="str">
        <f t="shared" si="105"/>
        <v/>
      </c>
      <c r="HF122" s="4" t="str">
        <f t="shared" si="105"/>
        <v/>
      </c>
      <c r="HG122" s="4" t="str">
        <f t="shared" si="105"/>
        <v/>
      </c>
    </row>
    <row r="123" spans="1:215" s="9" customFormat="1" ht="15" hidden="1" customHeight="1">
      <c r="A123" s="64">
        <v>30700008</v>
      </c>
      <c r="B123" s="99"/>
      <c r="C123" s="29" t="s">
        <v>143</v>
      </c>
      <c r="D123" s="5"/>
      <c r="E123" s="22">
        <v>4.8600000000000003</v>
      </c>
      <c r="F123" s="23">
        <f t="shared" si="65"/>
        <v>0</v>
      </c>
      <c r="G123" s="43"/>
      <c r="H123" s="23">
        <f t="shared" si="88"/>
        <v>0</v>
      </c>
      <c r="I123" s="23">
        <f t="shared" si="89"/>
        <v>0</v>
      </c>
      <c r="J123" s="23">
        <f t="shared" si="68"/>
        <v>0</v>
      </c>
      <c r="K123" s="23" t="str">
        <f t="shared" si="69"/>
        <v>0</v>
      </c>
      <c r="L123" s="23" t="str">
        <f t="shared" si="70"/>
        <v>0</v>
      </c>
      <c r="M123" s="3">
        <v>0.2</v>
      </c>
      <c r="N123" s="23">
        <f t="shared" si="71"/>
        <v>0</v>
      </c>
      <c r="O123" s="23">
        <f t="shared" si="72"/>
        <v>0.2</v>
      </c>
      <c r="P123" s="23" t="str">
        <f t="shared" si="73"/>
        <v/>
      </c>
      <c r="Q123" s="2">
        <v>0.5</v>
      </c>
      <c r="R123" s="6">
        <f t="shared" si="74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8"/>
        <v/>
      </c>
      <c r="BQ123" s="4" t="str">
        <f t="shared" si="108"/>
        <v/>
      </c>
      <c r="BR123" s="4" t="str">
        <f t="shared" si="108"/>
        <v/>
      </c>
      <c r="BS123" s="4">
        <f t="shared" si="108"/>
        <v>0</v>
      </c>
      <c r="BT123" s="4" t="str">
        <f t="shared" si="108"/>
        <v/>
      </c>
      <c r="BU123" s="4">
        <f t="shared" si="108"/>
        <v>0</v>
      </c>
      <c r="BV123" s="4" t="str">
        <f t="shared" si="108"/>
        <v/>
      </c>
      <c r="BW123" s="4">
        <f t="shared" si="108"/>
        <v>0</v>
      </c>
      <c r="BX123" s="4" t="str">
        <f t="shared" si="108"/>
        <v/>
      </c>
      <c r="BY123" s="4" t="str">
        <f t="shared" si="108"/>
        <v/>
      </c>
      <c r="BZ123" s="4" t="str">
        <f t="shared" si="108"/>
        <v/>
      </c>
      <c r="CA123" s="4" t="str">
        <f t="shared" si="108"/>
        <v/>
      </c>
      <c r="CB123" s="4" t="str">
        <f t="shared" si="108"/>
        <v/>
      </c>
      <c r="CC123" s="4" t="str">
        <f t="shared" si="108"/>
        <v/>
      </c>
      <c r="CD123" s="4" t="str">
        <f t="shared" si="114"/>
        <v/>
      </c>
      <c r="CE123" s="4" t="str">
        <f t="shared" si="114"/>
        <v/>
      </c>
      <c r="CF123" s="4" t="str">
        <f t="shared" si="114"/>
        <v/>
      </c>
      <c r="CG123" s="4" t="str">
        <f t="shared" si="114"/>
        <v/>
      </c>
      <c r="CH123" s="4" t="str">
        <f t="shared" si="114"/>
        <v/>
      </c>
      <c r="CI123" s="4" t="str">
        <f t="shared" si="114"/>
        <v/>
      </c>
      <c r="CJ123" s="4" t="str">
        <f t="shared" si="114"/>
        <v/>
      </c>
      <c r="CK123" s="4" t="str">
        <f t="shared" si="114"/>
        <v/>
      </c>
      <c r="CL123" s="4" t="str">
        <f t="shared" si="114"/>
        <v/>
      </c>
      <c r="CM123" s="4" t="str">
        <f t="shared" si="114"/>
        <v/>
      </c>
      <c r="CN123" s="4" t="str">
        <f t="shared" si="112"/>
        <v/>
      </c>
      <c r="CO123" s="4" t="str">
        <f t="shared" si="112"/>
        <v/>
      </c>
      <c r="CP123" s="4" t="str">
        <f t="shared" si="112"/>
        <v/>
      </c>
      <c r="CQ123" s="4" t="str">
        <f t="shared" si="112"/>
        <v/>
      </c>
      <c r="CR123" s="4" t="str">
        <f t="shared" si="112"/>
        <v/>
      </c>
      <c r="CS123" s="4" t="str">
        <f t="shared" si="112"/>
        <v/>
      </c>
      <c r="CT123" s="4" t="str">
        <f t="shared" si="109"/>
        <v/>
      </c>
      <c r="CU123" s="4" t="str">
        <f t="shared" si="109"/>
        <v/>
      </c>
      <c r="CV123" s="4" t="str">
        <f t="shared" si="109"/>
        <v/>
      </c>
      <c r="CW123" s="4" t="str">
        <f t="shared" si="109"/>
        <v/>
      </c>
      <c r="CX123" s="4" t="str">
        <f t="shared" si="109"/>
        <v/>
      </c>
      <c r="CY123" s="4" t="str">
        <f t="shared" si="109"/>
        <v/>
      </c>
      <c r="CZ123" s="4" t="str">
        <f t="shared" si="109"/>
        <v/>
      </c>
      <c r="DA123" s="4" t="str">
        <f t="shared" si="104"/>
        <v/>
      </c>
      <c r="DB123" s="4" t="str">
        <f t="shared" si="104"/>
        <v/>
      </c>
      <c r="DC123" s="4" t="str">
        <f t="shared" si="104"/>
        <v/>
      </c>
      <c r="DE123" s="65">
        <v>30700008</v>
      </c>
      <c r="DF123" s="99"/>
      <c r="DG123" s="29" t="s">
        <v>143</v>
      </c>
      <c r="DH123" s="5">
        <f t="shared" si="90"/>
        <v>0</v>
      </c>
      <c r="DI123" s="22">
        <v>4.8600000000000003</v>
      </c>
      <c r="DJ123" s="23">
        <f t="shared" si="76"/>
        <v>0</v>
      </c>
      <c r="DK123" s="23">
        <f t="shared" si="91"/>
        <v>0</v>
      </c>
      <c r="DL123" s="23">
        <f t="shared" si="77"/>
        <v>0</v>
      </c>
      <c r="DM123" s="23">
        <f t="shared" si="78"/>
        <v>0</v>
      </c>
      <c r="DN123" s="23">
        <f t="shared" si="79"/>
        <v>0</v>
      </c>
      <c r="DO123" s="23" t="str">
        <f t="shared" si="80"/>
        <v/>
      </c>
      <c r="DP123" s="23" t="str">
        <f t="shared" si="81"/>
        <v/>
      </c>
      <c r="DQ123" s="3">
        <v>0.2</v>
      </c>
      <c r="DR123" s="23">
        <f t="shared" si="82"/>
        <v>0</v>
      </c>
      <c r="DS123" s="23" t="str">
        <f t="shared" si="83"/>
        <v/>
      </c>
      <c r="DT123" s="23" t="str">
        <f t="shared" si="84"/>
        <v/>
      </c>
      <c r="DU123" s="2">
        <v>0.5</v>
      </c>
      <c r="DV123" s="6">
        <f t="shared" si="85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19"/>
        <v>0</v>
      </c>
      <c r="EO123" s="54">
        <f t="shared" si="119"/>
        <v>0</v>
      </c>
      <c r="EP123" s="54">
        <f t="shared" si="119"/>
        <v>0</v>
      </c>
      <c r="EQ123" s="54">
        <f t="shared" si="119"/>
        <v>0</v>
      </c>
      <c r="ER123" s="54">
        <f t="shared" si="119"/>
        <v>0</v>
      </c>
      <c r="ES123" s="54">
        <f t="shared" si="119"/>
        <v>0</v>
      </c>
      <c r="ET123" s="54">
        <f t="shared" si="119"/>
        <v>0</v>
      </c>
      <c r="EU123" s="54">
        <f t="shared" si="119"/>
        <v>0</v>
      </c>
      <c r="EV123" s="54">
        <f t="shared" si="119"/>
        <v>0</v>
      </c>
      <c r="EW123" s="54">
        <f t="shared" si="119"/>
        <v>0</v>
      </c>
      <c r="EX123" s="54">
        <f t="shared" si="119"/>
        <v>0</v>
      </c>
      <c r="EY123" s="54">
        <f t="shared" si="119"/>
        <v>0</v>
      </c>
      <c r="EZ123" s="54">
        <f t="shared" si="119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20"/>
        <v>0</v>
      </c>
      <c r="FI123" s="54">
        <f t="shared" si="120"/>
        <v>0</v>
      </c>
      <c r="FJ123" s="54">
        <f t="shared" si="120"/>
        <v>0</v>
      </c>
      <c r="FK123" s="54">
        <f t="shared" si="120"/>
        <v>0</v>
      </c>
      <c r="FL123" s="54">
        <f t="shared" si="120"/>
        <v>0</v>
      </c>
      <c r="FM123" s="54">
        <f t="shared" si="120"/>
        <v>0</v>
      </c>
      <c r="FN123" s="54">
        <f t="shared" si="120"/>
        <v>0</v>
      </c>
      <c r="FO123" s="54">
        <f t="shared" si="103"/>
        <v>0</v>
      </c>
      <c r="FP123" s="54">
        <f t="shared" si="103"/>
        <v>0</v>
      </c>
      <c r="FQ123" s="54">
        <f t="shared" si="103"/>
        <v>0</v>
      </c>
      <c r="FR123" s="54">
        <f t="shared" si="103"/>
        <v>0</v>
      </c>
      <c r="FS123" s="54">
        <f t="shared" si="103"/>
        <v>0</v>
      </c>
      <c r="FT123" s="4" t="str">
        <f t="shared" si="110"/>
        <v/>
      </c>
      <c r="FU123" s="4" t="str">
        <f t="shared" si="110"/>
        <v/>
      </c>
      <c r="FV123" s="4" t="str">
        <f t="shared" si="110"/>
        <v/>
      </c>
      <c r="FW123" s="4">
        <f t="shared" si="110"/>
        <v>0</v>
      </c>
      <c r="FX123" s="4" t="str">
        <f t="shared" si="110"/>
        <v/>
      </c>
      <c r="FY123" s="4" t="str">
        <f t="shared" si="110"/>
        <v/>
      </c>
      <c r="FZ123" s="4" t="str">
        <f t="shared" si="110"/>
        <v/>
      </c>
      <c r="GA123" s="4">
        <f t="shared" si="110"/>
        <v>0</v>
      </c>
      <c r="GB123" s="4" t="str">
        <f t="shared" si="110"/>
        <v/>
      </c>
      <c r="GC123" s="4" t="str">
        <f t="shared" si="110"/>
        <v/>
      </c>
      <c r="GD123" s="4" t="str">
        <f t="shared" si="110"/>
        <v/>
      </c>
      <c r="GE123" s="4" t="str">
        <f t="shared" si="110"/>
        <v/>
      </c>
      <c r="GF123" s="4" t="str">
        <f t="shared" si="110"/>
        <v/>
      </c>
      <c r="GG123" s="4" t="str">
        <f t="shared" si="110"/>
        <v/>
      </c>
      <c r="GH123" s="4" t="str">
        <f t="shared" si="115"/>
        <v/>
      </c>
      <c r="GI123" s="4" t="str">
        <f t="shared" si="115"/>
        <v/>
      </c>
      <c r="GJ123" s="4" t="str">
        <f t="shared" si="115"/>
        <v/>
      </c>
      <c r="GK123" s="4" t="str">
        <f t="shared" si="115"/>
        <v/>
      </c>
      <c r="GL123" s="4" t="str">
        <f t="shared" si="115"/>
        <v/>
      </c>
      <c r="GM123" s="4" t="str">
        <f t="shared" si="115"/>
        <v/>
      </c>
      <c r="GN123" s="4" t="str">
        <f t="shared" si="115"/>
        <v/>
      </c>
      <c r="GO123" s="4" t="str">
        <f t="shared" si="115"/>
        <v/>
      </c>
      <c r="GP123" s="4" t="str">
        <f t="shared" si="115"/>
        <v/>
      </c>
      <c r="GQ123" s="4" t="str">
        <f t="shared" si="115"/>
        <v/>
      </c>
      <c r="GR123" s="4" t="str">
        <f t="shared" si="113"/>
        <v/>
      </c>
      <c r="GS123" s="4" t="str">
        <f t="shared" si="113"/>
        <v/>
      </c>
      <c r="GT123" s="4" t="str">
        <f t="shared" si="113"/>
        <v/>
      </c>
      <c r="GU123" s="4" t="str">
        <f t="shared" si="113"/>
        <v/>
      </c>
      <c r="GV123" s="4" t="str">
        <f t="shared" si="113"/>
        <v/>
      </c>
      <c r="GW123" s="4" t="str">
        <f t="shared" si="113"/>
        <v/>
      </c>
      <c r="GX123" s="4" t="str">
        <f t="shared" si="111"/>
        <v/>
      </c>
      <c r="GY123" s="4" t="str">
        <f t="shared" si="111"/>
        <v/>
      </c>
      <c r="GZ123" s="4" t="str">
        <f t="shared" si="111"/>
        <v/>
      </c>
      <c r="HA123" s="4" t="str">
        <f t="shared" si="111"/>
        <v/>
      </c>
      <c r="HB123" s="4" t="str">
        <f t="shared" si="111"/>
        <v/>
      </c>
      <c r="HC123" s="4" t="str">
        <f t="shared" si="111"/>
        <v/>
      </c>
      <c r="HD123" s="4" t="str">
        <f t="shared" si="111"/>
        <v/>
      </c>
      <c r="HE123" s="4" t="str">
        <f t="shared" si="105"/>
        <v/>
      </c>
      <c r="HF123" s="4" t="str">
        <f t="shared" si="105"/>
        <v/>
      </c>
      <c r="HG123" s="4" t="str">
        <f t="shared" si="105"/>
        <v/>
      </c>
    </row>
    <row r="124" spans="1:215" s="9" customFormat="1" ht="15" hidden="1" customHeight="1">
      <c r="A124" s="64">
        <v>30700009</v>
      </c>
      <c r="B124" s="100"/>
      <c r="C124" s="29" t="s">
        <v>206</v>
      </c>
      <c r="D124" s="5"/>
      <c r="E124" s="22">
        <v>4.8600000000000003</v>
      </c>
      <c r="F124" s="23">
        <f t="shared" si="65"/>
        <v>0</v>
      </c>
      <c r="G124" s="43"/>
      <c r="H124" s="23">
        <f t="shared" si="88"/>
        <v>0</v>
      </c>
      <c r="I124" s="23">
        <f t="shared" si="89"/>
        <v>0</v>
      </c>
      <c r="J124" s="23">
        <f t="shared" si="68"/>
        <v>0</v>
      </c>
      <c r="K124" s="23" t="str">
        <f t="shared" si="69"/>
        <v>0</v>
      </c>
      <c r="L124" s="23" t="str">
        <f t="shared" si="70"/>
        <v>0</v>
      </c>
      <c r="M124" s="3">
        <v>0.2</v>
      </c>
      <c r="N124" s="23">
        <f t="shared" si="71"/>
        <v>0</v>
      </c>
      <c r="O124" s="23">
        <f t="shared" si="72"/>
        <v>0.2</v>
      </c>
      <c r="P124" s="23" t="str">
        <f t="shared" si="73"/>
        <v/>
      </c>
      <c r="Q124" s="2">
        <v>0.5</v>
      </c>
      <c r="R124" s="6">
        <f t="shared" si="74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8"/>
        <v/>
      </c>
      <c r="BQ124" s="4" t="str">
        <f t="shared" si="108"/>
        <v/>
      </c>
      <c r="BR124" s="4" t="str">
        <f t="shared" si="108"/>
        <v/>
      </c>
      <c r="BS124" s="4">
        <f t="shared" si="108"/>
        <v>0</v>
      </c>
      <c r="BT124" s="4" t="str">
        <f t="shared" si="108"/>
        <v/>
      </c>
      <c r="BU124" s="4">
        <f t="shared" si="108"/>
        <v>0</v>
      </c>
      <c r="BV124" s="4" t="str">
        <f t="shared" si="108"/>
        <v/>
      </c>
      <c r="BW124" s="4">
        <f t="shared" si="108"/>
        <v>0</v>
      </c>
      <c r="BX124" s="4" t="str">
        <f t="shared" si="108"/>
        <v/>
      </c>
      <c r="BY124" s="4" t="str">
        <f t="shared" si="108"/>
        <v/>
      </c>
      <c r="BZ124" s="4" t="str">
        <f t="shared" si="108"/>
        <v/>
      </c>
      <c r="CA124" s="4" t="str">
        <f t="shared" si="108"/>
        <v/>
      </c>
      <c r="CB124" s="4" t="str">
        <f t="shared" si="108"/>
        <v/>
      </c>
      <c r="CC124" s="4" t="str">
        <f t="shared" si="108"/>
        <v/>
      </c>
      <c r="CD124" s="4" t="str">
        <f t="shared" si="114"/>
        <v/>
      </c>
      <c r="CE124" s="4" t="str">
        <f t="shared" si="114"/>
        <v/>
      </c>
      <c r="CF124" s="4" t="str">
        <f t="shared" si="114"/>
        <v/>
      </c>
      <c r="CG124" s="4" t="str">
        <f t="shared" si="114"/>
        <v/>
      </c>
      <c r="CH124" s="4" t="str">
        <f t="shared" si="114"/>
        <v/>
      </c>
      <c r="CI124" s="4" t="str">
        <f t="shared" si="114"/>
        <v/>
      </c>
      <c r="CJ124" s="4" t="str">
        <f t="shared" si="114"/>
        <v/>
      </c>
      <c r="CK124" s="4" t="str">
        <f t="shared" si="114"/>
        <v/>
      </c>
      <c r="CL124" s="4" t="str">
        <f t="shared" si="114"/>
        <v/>
      </c>
      <c r="CM124" s="4" t="str">
        <f t="shared" si="114"/>
        <v/>
      </c>
      <c r="CN124" s="4" t="str">
        <f t="shared" si="112"/>
        <v/>
      </c>
      <c r="CO124" s="4" t="str">
        <f t="shared" si="112"/>
        <v/>
      </c>
      <c r="CP124" s="4" t="str">
        <f t="shared" si="112"/>
        <v/>
      </c>
      <c r="CQ124" s="4" t="str">
        <f t="shared" si="112"/>
        <v/>
      </c>
      <c r="CR124" s="4" t="str">
        <f t="shared" si="112"/>
        <v/>
      </c>
      <c r="CS124" s="4" t="str">
        <f t="shared" si="112"/>
        <v/>
      </c>
      <c r="CT124" s="4" t="str">
        <f t="shared" si="109"/>
        <v/>
      </c>
      <c r="CU124" s="4" t="str">
        <f t="shared" si="109"/>
        <v/>
      </c>
      <c r="CV124" s="4" t="str">
        <f t="shared" si="109"/>
        <v/>
      </c>
      <c r="CW124" s="4" t="str">
        <f t="shared" si="109"/>
        <v/>
      </c>
      <c r="CX124" s="4" t="str">
        <f t="shared" si="109"/>
        <v/>
      </c>
      <c r="CY124" s="4" t="str">
        <f t="shared" si="109"/>
        <v/>
      </c>
      <c r="CZ124" s="4" t="str">
        <f t="shared" si="109"/>
        <v/>
      </c>
      <c r="DA124" s="4" t="str">
        <f t="shared" si="104"/>
        <v/>
      </c>
      <c r="DB124" s="4" t="str">
        <f t="shared" si="104"/>
        <v/>
      </c>
      <c r="DC124" s="4" t="str">
        <f t="shared" si="104"/>
        <v/>
      </c>
      <c r="DE124" s="65">
        <v>30700009</v>
      </c>
      <c r="DF124" s="100"/>
      <c r="DG124" s="29" t="s">
        <v>206</v>
      </c>
      <c r="DH124" s="5">
        <f t="shared" si="90"/>
        <v>0</v>
      </c>
      <c r="DI124" s="22">
        <v>4.8600000000000003</v>
      </c>
      <c r="DJ124" s="23">
        <f t="shared" si="76"/>
        <v>0</v>
      </c>
      <c r="DK124" s="23">
        <f t="shared" si="91"/>
        <v>0</v>
      </c>
      <c r="DL124" s="23">
        <f t="shared" si="77"/>
        <v>0</v>
      </c>
      <c r="DM124" s="23">
        <f t="shared" si="78"/>
        <v>0</v>
      </c>
      <c r="DN124" s="23">
        <f t="shared" si="79"/>
        <v>0</v>
      </c>
      <c r="DO124" s="23" t="str">
        <f t="shared" si="80"/>
        <v/>
      </c>
      <c r="DP124" s="23" t="str">
        <f t="shared" si="81"/>
        <v/>
      </c>
      <c r="DQ124" s="3">
        <v>0.2</v>
      </c>
      <c r="DR124" s="23">
        <f t="shared" si="82"/>
        <v>0</v>
      </c>
      <c r="DS124" s="23" t="str">
        <f t="shared" si="83"/>
        <v/>
      </c>
      <c r="DT124" s="23" t="str">
        <f t="shared" si="84"/>
        <v/>
      </c>
      <c r="DU124" s="2">
        <v>0.5</v>
      </c>
      <c r="DV124" s="6">
        <f t="shared" si="85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19"/>
        <v>0</v>
      </c>
      <c r="EO124" s="54">
        <f t="shared" si="119"/>
        <v>0</v>
      </c>
      <c r="EP124" s="54">
        <f t="shared" si="119"/>
        <v>0</v>
      </c>
      <c r="EQ124" s="54">
        <f t="shared" si="119"/>
        <v>0</v>
      </c>
      <c r="ER124" s="54">
        <f t="shared" si="119"/>
        <v>0</v>
      </c>
      <c r="ES124" s="54">
        <f t="shared" si="119"/>
        <v>0</v>
      </c>
      <c r="ET124" s="54">
        <f t="shared" si="119"/>
        <v>0</v>
      </c>
      <c r="EU124" s="54">
        <f t="shared" si="119"/>
        <v>0</v>
      </c>
      <c r="EV124" s="54">
        <f t="shared" si="119"/>
        <v>0</v>
      </c>
      <c r="EW124" s="54">
        <f t="shared" si="119"/>
        <v>0</v>
      </c>
      <c r="EX124" s="54">
        <f t="shared" si="119"/>
        <v>0</v>
      </c>
      <c r="EY124" s="54">
        <f t="shared" si="119"/>
        <v>0</v>
      </c>
      <c r="EZ124" s="54">
        <f t="shared" si="119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20"/>
        <v>0</v>
      </c>
      <c r="FI124" s="54">
        <f t="shared" si="120"/>
        <v>0</v>
      </c>
      <c r="FJ124" s="54">
        <f t="shared" si="120"/>
        <v>0</v>
      </c>
      <c r="FK124" s="54">
        <f t="shared" si="120"/>
        <v>0</v>
      </c>
      <c r="FL124" s="54">
        <f t="shared" si="120"/>
        <v>0</v>
      </c>
      <c r="FM124" s="54">
        <f t="shared" si="120"/>
        <v>0</v>
      </c>
      <c r="FN124" s="54">
        <f t="shared" si="120"/>
        <v>0</v>
      </c>
      <c r="FO124" s="54">
        <f t="shared" si="103"/>
        <v>0</v>
      </c>
      <c r="FP124" s="54">
        <f t="shared" si="103"/>
        <v>0</v>
      </c>
      <c r="FQ124" s="54">
        <f t="shared" si="103"/>
        <v>0</v>
      </c>
      <c r="FR124" s="54">
        <f t="shared" si="103"/>
        <v>0</v>
      </c>
      <c r="FS124" s="54">
        <f t="shared" si="103"/>
        <v>0</v>
      </c>
      <c r="FT124" s="4" t="str">
        <f t="shared" si="110"/>
        <v/>
      </c>
      <c r="FU124" s="4" t="str">
        <f t="shared" si="110"/>
        <v/>
      </c>
      <c r="FV124" s="4" t="str">
        <f t="shared" si="110"/>
        <v/>
      </c>
      <c r="FW124" s="4">
        <f t="shared" si="110"/>
        <v>0</v>
      </c>
      <c r="FX124" s="4" t="str">
        <f t="shared" si="110"/>
        <v/>
      </c>
      <c r="FY124" s="4" t="str">
        <f t="shared" si="110"/>
        <v/>
      </c>
      <c r="FZ124" s="4" t="str">
        <f t="shared" si="110"/>
        <v/>
      </c>
      <c r="GA124" s="4">
        <f t="shared" si="110"/>
        <v>0</v>
      </c>
      <c r="GB124" s="4" t="str">
        <f t="shared" si="110"/>
        <v/>
      </c>
      <c r="GC124" s="4" t="str">
        <f t="shared" si="110"/>
        <v/>
      </c>
      <c r="GD124" s="4" t="str">
        <f t="shared" si="110"/>
        <v/>
      </c>
      <c r="GE124" s="4" t="str">
        <f t="shared" si="110"/>
        <v/>
      </c>
      <c r="GF124" s="4" t="str">
        <f t="shared" si="110"/>
        <v/>
      </c>
      <c r="GG124" s="4" t="str">
        <f t="shared" si="110"/>
        <v/>
      </c>
      <c r="GH124" s="4" t="str">
        <f t="shared" si="115"/>
        <v/>
      </c>
      <c r="GI124" s="4" t="str">
        <f t="shared" si="115"/>
        <v/>
      </c>
      <c r="GJ124" s="4" t="str">
        <f t="shared" si="115"/>
        <v/>
      </c>
      <c r="GK124" s="4" t="str">
        <f t="shared" si="115"/>
        <v/>
      </c>
      <c r="GL124" s="4" t="str">
        <f t="shared" si="115"/>
        <v/>
      </c>
      <c r="GM124" s="4" t="str">
        <f t="shared" si="115"/>
        <v/>
      </c>
      <c r="GN124" s="4" t="str">
        <f t="shared" si="115"/>
        <v/>
      </c>
      <c r="GO124" s="4" t="str">
        <f t="shared" si="115"/>
        <v/>
      </c>
      <c r="GP124" s="4" t="str">
        <f t="shared" si="115"/>
        <v/>
      </c>
      <c r="GQ124" s="4" t="str">
        <f t="shared" si="115"/>
        <v/>
      </c>
      <c r="GR124" s="4" t="str">
        <f t="shared" si="113"/>
        <v/>
      </c>
      <c r="GS124" s="4" t="str">
        <f t="shared" si="113"/>
        <v/>
      </c>
      <c r="GT124" s="4" t="str">
        <f t="shared" si="113"/>
        <v/>
      </c>
      <c r="GU124" s="4" t="str">
        <f t="shared" si="113"/>
        <v/>
      </c>
      <c r="GV124" s="4" t="str">
        <f t="shared" si="113"/>
        <v/>
      </c>
      <c r="GW124" s="4" t="str">
        <f t="shared" si="113"/>
        <v/>
      </c>
      <c r="GX124" s="4" t="str">
        <f t="shared" si="111"/>
        <v/>
      </c>
      <c r="GY124" s="4" t="str">
        <f t="shared" si="111"/>
        <v/>
      </c>
      <c r="GZ124" s="4" t="str">
        <f t="shared" si="111"/>
        <v/>
      </c>
      <c r="HA124" s="4" t="str">
        <f t="shared" si="111"/>
        <v/>
      </c>
      <c r="HB124" s="4" t="str">
        <f t="shared" si="111"/>
        <v/>
      </c>
      <c r="HC124" s="4" t="str">
        <f t="shared" si="111"/>
        <v/>
      </c>
      <c r="HD124" s="4" t="str">
        <f t="shared" si="111"/>
        <v/>
      </c>
      <c r="HE124" s="4" t="str">
        <f t="shared" si="105"/>
        <v/>
      </c>
      <c r="HF124" s="4" t="str">
        <f t="shared" si="105"/>
        <v/>
      </c>
      <c r="HG124" s="4" t="str">
        <f t="shared" si="105"/>
        <v/>
      </c>
    </row>
    <row r="125" spans="1:215" s="9" customFormat="1" ht="15" hidden="1" customHeight="1">
      <c r="A125" s="60">
        <v>30300002</v>
      </c>
      <c r="B125" s="98" t="s">
        <v>210</v>
      </c>
      <c r="C125" s="29" t="s">
        <v>19</v>
      </c>
      <c r="D125" s="5"/>
      <c r="E125" s="22">
        <v>5.03</v>
      </c>
      <c r="F125" s="23">
        <f t="shared" si="65"/>
        <v>0</v>
      </c>
      <c r="G125" s="43"/>
      <c r="H125" s="23">
        <f t="shared" si="88"/>
        <v>0</v>
      </c>
      <c r="I125" s="23">
        <f t="shared" si="89"/>
        <v>0</v>
      </c>
      <c r="J125" s="23">
        <f t="shared" si="68"/>
        <v>0</v>
      </c>
      <c r="K125" s="23" t="str">
        <f t="shared" si="69"/>
        <v>0</v>
      </c>
      <c r="L125" s="23" t="str">
        <f t="shared" si="70"/>
        <v>0</v>
      </c>
      <c r="M125" s="3">
        <v>0.2</v>
      </c>
      <c r="N125" s="23">
        <f t="shared" si="71"/>
        <v>0</v>
      </c>
      <c r="O125" s="23">
        <f t="shared" si="72"/>
        <v>0.2</v>
      </c>
      <c r="P125" s="23" t="str">
        <f t="shared" si="73"/>
        <v/>
      </c>
      <c r="Q125" s="2">
        <v>0.5</v>
      </c>
      <c r="R125" s="6">
        <f t="shared" si="74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8"/>
        <v/>
      </c>
      <c r="BQ125" s="4" t="str">
        <f t="shared" si="108"/>
        <v/>
      </c>
      <c r="BR125" s="4" t="str">
        <f t="shared" si="108"/>
        <v/>
      </c>
      <c r="BS125" s="4">
        <f t="shared" ref="BP125:CE188" si="121">IF(ISERROR(AE125/M125*100),"",(AE125/M125*100))</f>
        <v>0</v>
      </c>
      <c r="BT125" s="4" t="str">
        <f t="shared" si="121"/>
        <v/>
      </c>
      <c r="BU125" s="4">
        <f t="shared" si="121"/>
        <v>0</v>
      </c>
      <c r="BV125" s="4" t="str">
        <f t="shared" si="121"/>
        <v/>
      </c>
      <c r="BW125" s="4">
        <f t="shared" si="121"/>
        <v>0</v>
      </c>
      <c r="BX125" s="4" t="str">
        <f t="shared" si="121"/>
        <v/>
      </c>
      <c r="BY125" s="4" t="str">
        <f t="shared" si="121"/>
        <v/>
      </c>
      <c r="BZ125" s="4" t="str">
        <f t="shared" si="121"/>
        <v/>
      </c>
      <c r="CA125" s="4" t="str">
        <f t="shared" si="121"/>
        <v/>
      </c>
      <c r="CB125" s="4" t="str">
        <f t="shared" si="121"/>
        <v/>
      </c>
      <c r="CC125" s="4" t="str">
        <f t="shared" si="121"/>
        <v/>
      </c>
      <c r="CD125" s="4" t="str">
        <f t="shared" si="114"/>
        <v/>
      </c>
      <c r="CE125" s="4" t="str">
        <f t="shared" si="114"/>
        <v/>
      </c>
      <c r="CF125" s="4" t="str">
        <f t="shared" si="114"/>
        <v/>
      </c>
      <c r="CG125" s="4" t="str">
        <f t="shared" si="114"/>
        <v/>
      </c>
      <c r="CH125" s="4" t="str">
        <f t="shared" si="114"/>
        <v/>
      </c>
      <c r="CI125" s="4" t="str">
        <f t="shared" si="114"/>
        <v/>
      </c>
      <c r="CJ125" s="4" t="str">
        <f t="shared" si="114"/>
        <v/>
      </c>
      <c r="CK125" s="4" t="str">
        <f t="shared" si="114"/>
        <v/>
      </c>
      <c r="CL125" s="4" t="str">
        <f t="shared" si="114"/>
        <v/>
      </c>
      <c r="CM125" s="4" t="str">
        <f t="shared" si="114"/>
        <v/>
      </c>
      <c r="CN125" s="4" t="str">
        <f t="shared" si="112"/>
        <v/>
      </c>
      <c r="CO125" s="4" t="str">
        <f t="shared" si="112"/>
        <v/>
      </c>
      <c r="CP125" s="4" t="str">
        <f t="shared" si="112"/>
        <v/>
      </c>
      <c r="CQ125" s="4" t="str">
        <f t="shared" si="112"/>
        <v/>
      </c>
      <c r="CR125" s="4" t="str">
        <f t="shared" si="112"/>
        <v/>
      </c>
      <c r="CS125" s="4" t="str">
        <f t="shared" si="112"/>
        <v/>
      </c>
      <c r="CT125" s="4" t="str">
        <f t="shared" si="109"/>
        <v/>
      </c>
      <c r="CU125" s="4" t="str">
        <f t="shared" si="109"/>
        <v/>
      </c>
      <c r="CV125" s="4" t="str">
        <f t="shared" si="109"/>
        <v/>
      </c>
      <c r="CW125" s="4" t="str">
        <f t="shared" si="109"/>
        <v/>
      </c>
      <c r="CX125" s="4" t="str">
        <f t="shared" si="109"/>
        <v/>
      </c>
      <c r="CY125" s="4" t="str">
        <f t="shared" si="109"/>
        <v/>
      </c>
      <c r="CZ125" s="4" t="str">
        <f t="shared" si="109"/>
        <v/>
      </c>
      <c r="DA125" s="4" t="str">
        <f t="shared" si="104"/>
        <v/>
      </c>
      <c r="DB125" s="4" t="str">
        <f t="shared" si="104"/>
        <v/>
      </c>
      <c r="DC125" s="4" t="str">
        <f t="shared" si="104"/>
        <v/>
      </c>
      <c r="DE125" s="61">
        <v>30300002</v>
      </c>
      <c r="DF125" s="98" t="s">
        <v>210</v>
      </c>
      <c r="DG125" s="29" t="s">
        <v>19</v>
      </c>
      <c r="DH125" s="5">
        <f t="shared" si="90"/>
        <v>0</v>
      </c>
      <c r="DI125" s="22">
        <v>5.03</v>
      </c>
      <c r="DJ125" s="23">
        <f t="shared" si="76"/>
        <v>0</v>
      </c>
      <c r="DK125" s="23">
        <f t="shared" si="91"/>
        <v>0</v>
      </c>
      <c r="DL125" s="23">
        <f t="shared" si="77"/>
        <v>0</v>
      </c>
      <c r="DM125" s="23">
        <f t="shared" si="78"/>
        <v>0</v>
      </c>
      <c r="DN125" s="23">
        <f t="shared" si="79"/>
        <v>0</v>
      </c>
      <c r="DO125" s="23" t="str">
        <f t="shared" si="80"/>
        <v/>
      </c>
      <c r="DP125" s="23" t="str">
        <f t="shared" si="81"/>
        <v/>
      </c>
      <c r="DQ125" s="3">
        <v>0.2</v>
      </c>
      <c r="DR125" s="23">
        <f t="shared" si="82"/>
        <v>0</v>
      </c>
      <c r="DS125" s="23" t="str">
        <f t="shared" si="83"/>
        <v/>
      </c>
      <c r="DT125" s="23" t="str">
        <f t="shared" si="84"/>
        <v/>
      </c>
      <c r="DU125" s="2">
        <v>0.5</v>
      </c>
      <c r="DV125" s="6">
        <f t="shared" si="85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19"/>
        <v>0</v>
      </c>
      <c r="EO125" s="54">
        <f t="shared" si="119"/>
        <v>0</v>
      </c>
      <c r="EP125" s="54">
        <f t="shared" si="119"/>
        <v>0</v>
      </c>
      <c r="EQ125" s="54">
        <f t="shared" si="119"/>
        <v>0</v>
      </c>
      <c r="ER125" s="54">
        <f t="shared" si="119"/>
        <v>0</v>
      </c>
      <c r="ES125" s="54">
        <f t="shared" si="119"/>
        <v>0</v>
      </c>
      <c r="ET125" s="54">
        <f t="shared" si="119"/>
        <v>0</v>
      </c>
      <c r="EU125" s="54">
        <f t="shared" si="119"/>
        <v>0</v>
      </c>
      <c r="EV125" s="54">
        <f t="shared" si="119"/>
        <v>0</v>
      </c>
      <c r="EW125" s="54">
        <f t="shared" si="119"/>
        <v>0</v>
      </c>
      <c r="EX125" s="54">
        <f t="shared" si="119"/>
        <v>0</v>
      </c>
      <c r="EY125" s="54">
        <f t="shared" si="119"/>
        <v>0</v>
      </c>
      <c r="EZ125" s="54">
        <f t="shared" si="119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20"/>
        <v>0</v>
      </c>
      <c r="FI125" s="54">
        <f t="shared" si="120"/>
        <v>0</v>
      </c>
      <c r="FJ125" s="54">
        <f t="shared" si="120"/>
        <v>0</v>
      </c>
      <c r="FK125" s="54">
        <f t="shared" si="120"/>
        <v>0</v>
      </c>
      <c r="FL125" s="54">
        <f t="shared" si="120"/>
        <v>0</v>
      </c>
      <c r="FM125" s="54">
        <f t="shared" si="120"/>
        <v>0</v>
      </c>
      <c r="FN125" s="54">
        <f t="shared" si="120"/>
        <v>0</v>
      </c>
      <c r="FO125" s="54">
        <f t="shared" si="103"/>
        <v>0</v>
      </c>
      <c r="FP125" s="54">
        <f t="shared" si="103"/>
        <v>0</v>
      </c>
      <c r="FQ125" s="54">
        <f t="shared" si="103"/>
        <v>0</v>
      </c>
      <c r="FR125" s="54">
        <f t="shared" si="103"/>
        <v>0</v>
      </c>
      <c r="FS125" s="54">
        <f t="shared" si="103"/>
        <v>0</v>
      </c>
      <c r="FT125" s="4" t="str">
        <f t="shared" si="110"/>
        <v/>
      </c>
      <c r="FU125" s="4" t="str">
        <f t="shared" si="110"/>
        <v/>
      </c>
      <c r="FV125" s="4" t="str">
        <f t="shared" si="110"/>
        <v/>
      </c>
      <c r="FW125" s="4">
        <f t="shared" ref="FT125:GI188" si="122">IF(ISERROR(EI125/DQ125*100),"",(EI125/DQ125*100))</f>
        <v>0</v>
      </c>
      <c r="FX125" s="4" t="str">
        <f t="shared" si="122"/>
        <v/>
      </c>
      <c r="FY125" s="4" t="str">
        <f t="shared" si="122"/>
        <v/>
      </c>
      <c r="FZ125" s="4" t="str">
        <f t="shared" si="122"/>
        <v/>
      </c>
      <c r="GA125" s="4">
        <f t="shared" si="122"/>
        <v>0</v>
      </c>
      <c r="GB125" s="4" t="str">
        <f t="shared" si="122"/>
        <v/>
      </c>
      <c r="GC125" s="4" t="str">
        <f t="shared" si="122"/>
        <v/>
      </c>
      <c r="GD125" s="4" t="str">
        <f t="shared" si="122"/>
        <v/>
      </c>
      <c r="GE125" s="4" t="str">
        <f t="shared" si="122"/>
        <v/>
      </c>
      <c r="GF125" s="4" t="str">
        <f t="shared" si="122"/>
        <v/>
      </c>
      <c r="GG125" s="4" t="str">
        <f t="shared" si="122"/>
        <v/>
      </c>
      <c r="GH125" s="4" t="str">
        <f t="shared" si="115"/>
        <v/>
      </c>
      <c r="GI125" s="4" t="str">
        <f t="shared" si="115"/>
        <v/>
      </c>
      <c r="GJ125" s="4" t="str">
        <f t="shared" si="115"/>
        <v/>
      </c>
      <c r="GK125" s="4" t="str">
        <f t="shared" si="115"/>
        <v/>
      </c>
      <c r="GL125" s="4" t="str">
        <f t="shared" si="115"/>
        <v/>
      </c>
      <c r="GM125" s="4" t="str">
        <f t="shared" si="115"/>
        <v/>
      </c>
      <c r="GN125" s="4" t="str">
        <f t="shared" si="115"/>
        <v/>
      </c>
      <c r="GO125" s="4" t="str">
        <f t="shared" si="115"/>
        <v/>
      </c>
      <c r="GP125" s="4" t="str">
        <f t="shared" si="115"/>
        <v/>
      </c>
      <c r="GQ125" s="4" t="str">
        <f t="shared" si="115"/>
        <v/>
      </c>
      <c r="GR125" s="4" t="str">
        <f t="shared" si="113"/>
        <v/>
      </c>
      <c r="GS125" s="4" t="str">
        <f t="shared" si="113"/>
        <v/>
      </c>
      <c r="GT125" s="4" t="str">
        <f t="shared" si="113"/>
        <v/>
      </c>
      <c r="GU125" s="4" t="str">
        <f t="shared" si="113"/>
        <v/>
      </c>
      <c r="GV125" s="4" t="str">
        <f t="shared" si="113"/>
        <v/>
      </c>
      <c r="GW125" s="4" t="str">
        <f t="shared" si="113"/>
        <v/>
      </c>
      <c r="GX125" s="4" t="str">
        <f t="shared" si="111"/>
        <v/>
      </c>
      <c r="GY125" s="4" t="str">
        <f t="shared" si="111"/>
        <v/>
      </c>
      <c r="GZ125" s="4" t="str">
        <f t="shared" si="111"/>
        <v/>
      </c>
      <c r="HA125" s="4" t="str">
        <f t="shared" si="111"/>
        <v/>
      </c>
      <c r="HB125" s="4" t="str">
        <f t="shared" si="111"/>
        <v/>
      </c>
      <c r="HC125" s="4" t="str">
        <f t="shared" si="111"/>
        <v/>
      </c>
      <c r="HD125" s="4" t="str">
        <f t="shared" si="111"/>
        <v/>
      </c>
      <c r="HE125" s="4" t="str">
        <f t="shared" si="105"/>
        <v/>
      </c>
      <c r="HF125" s="4" t="str">
        <f t="shared" si="105"/>
        <v/>
      </c>
      <c r="HG125" s="4" t="str">
        <f t="shared" si="105"/>
        <v/>
      </c>
    </row>
    <row r="126" spans="1:215" s="9" customFormat="1" ht="15" hidden="1" customHeight="1">
      <c r="A126" s="60">
        <v>30300001</v>
      </c>
      <c r="B126" s="99"/>
      <c r="C126" s="29" t="s">
        <v>204</v>
      </c>
      <c r="D126" s="5"/>
      <c r="E126" s="22">
        <v>5.03</v>
      </c>
      <c r="F126" s="23">
        <f t="shared" si="65"/>
        <v>0</v>
      </c>
      <c r="G126" s="43"/>
      <c r="H126" s="23">
        <f t="shared" si="88"/>
        <v>0</v>
      </c>
      <c r="I126" s="23">
        <f t="shared" si="89"/>
        <v>0</v>
      </c>
      <c r="J126" s="23">
        <f t="shared" si="68"/>
        <v>0</v>
      </c>
      <c r="K126" s="23" t="str">
        <f t="shared" si="69"/>
        <v>0</v>
      </c>
      <c r="L126" s="23" t="str">
        <f t="shared" si="70"/>
        <v>0</v>
      </c>
      <c r="M126" s="3">
        <v>0.2</v>
      </c>
      <c r="N126" s="23">
        <f t="shared" si="71"/>
        <v>0</v>
      </c>
      <c r="O126" s="23">
        <f t="shared" si="72"/>
        <v>0.2</v>
      </c>
      <c r="P126" s="23" t="str">
        <f t="shared" si="73"/>
        <v/>
      </c>
      <c r="Q126" s="2">
        <v>0.5</v>
      </c>
      <c r="R126" s="6">
        <f t="shared" si="74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1"/>
        <v/>
      </c>
      <c r="BQ126" s="4" t="str">
        <f t="shared" si="121"/>
        <v/>
      </c>
      <c r="BR126" s="4" t="str">
        <f t="shared" si="121"/>
        <v/>
      </c>
      <c r="BS126" s="4">
        <f t="shared" si="121"/>
        <v>0</v>
      </c>
      <c r="BT126" s="4" t="str">
        <f t="shared" si="121"/>
        <v/>
      </c>
      <c r="BU126" s="4">
        <f t="shared" si="121"/>
        <v>0</v>
      </c>
      <c r="BV126" s="4" t="str">
        <f t="shared" si="121"/>
        <v/>
      </c>
      <c r="BW126" s="4">
        <f t="shared" si="121"/>
        <v>0</v>
      </c>
      <c r="BX126" s="4" t="str">
        <f t="shared" si="121"/>
        <v/>
      </c>
      <c r="BY126" s="4" t="str">
        <f t="shared" si="121"/>
        <v/>
      </c>
      <c r="BZ126" s="4" t="str">
        <f t="shared" si="121"/>
        <v/>
      </c>
      <c r="CA126" s="4" t="str">
        <f t="shared" si="121"/>
        <v/>
      </c>
      <c r="CB126" s="4" t="str">
        <f t="shared" si="121"/>
        <v/>
      </c>
      <c r="CC126" s="4" t="str">
        <f t="shared" si="121"/>
        <v/>
      </c>
      <c r="CD126" s="4" t="str">
        <f t="shared" si="114"/>
        <v/>
      </c>
      <c r="CE126" s="4" t="str">
        <f t="shared" si="114"/>
        <v/>
      </c>
      <c r="CF126" s="4" t="str">
        <f t="shared" si="114"/>
        <v/>
      </c>
      <c r="CG126" s="4" t="str">
        <f t="shared" si="114"/>
        <v/>
      </c>
      <c r="CH126" s="4" t="str">
        <f t="shared" si="114"/>
        <v/>
      </c>
      <c r="CI126" s="4" t="str">
        <f t="shared" si="114"/>
        <v/>
      </c>
      <c r="CJ126" s="4" t="str">
        <f t="shared" si="114"/>
        <v/>
      </c>
      <c r="CK126" s="4" t="str">
        <f t="shared" si="114"/>
        <v/>
      </c>
      <c r="CL126" s="4" t="str">
        <f t="shared" si="114"/>
        <v/>
      </c>
      <c r="CM126" s="4" t="str">
        <f t="shared" si="114"/>
        <v/>
      </c>
      <c r="CN126" s="4" t="str">
        <f t="shared" si="112"/>
        <v/>
      </c>
      <c r="CO126" s="4" t="str">
        <f t="shared" si="112"/>
        <v/>
      </c>
      <c r="CP126" s="4" t="str">
        <f t="shared" si="112"/>
        <v/>
      </c>
      <c r="CQ126" s="4" t="str">
        <f t="shared" si="112"/>
        <v/>
      </c>
      <c r="CR126" s="4" t="str">
        <f t="shared" si="112"/>
        <v/>
      </c>
      <c r="CS126" s="4" t="str">
        <f t="shared" si="112"/>
        <v/>
      </c>
      <c r="CT126" s="4" t="str">
        <f t="shared" si="109"/>
        <v/>
      </c>
      <c r="CU126" s="4" t="str">
        <f t="shared" si="109"/>
        <v/>
      </c>
      <c r="CV126" s="4" t="str">
        <f t="shared" si="109"/>
        <v/>
      </c>
      <c r="CW126" s="4" t="str">
        <f t="shared" si="109"/>
        <v/>
      </c>
      <c r="CX126" s="4" t="str">
        <f t="shared" si="109"/>
        <v/>
      </c>
      <c r="CY126" s="4" t="str">
        <f t="shared" si="109"/>
        <v/>
      </c>
      <c r="CZ126" s="4" t="str">
        <f t="shared" si="109"/>
        <v/>
      </c>
      <c r="DA126" s="4" t="str">
        <f t="shared" si="104"/>
        <v/>
      </c>
      <c r="DB126" s="4" t="str">
        <f t="shared" si="104"/>
        <v/>
      </c>
      <c r="DC126" s="4" t="str">
        <f t="shared" si="104"/>
        <v/>
      </c>
      <c r="DE126" s="61">
        <v>30300001</v>
      </c>
      <c r="DF126" s="99"/>
      <c r="DG126" s="29" t="s">
        <v>204</v>
      </c>
      <c r="DH126" s="5">
        <f t="shared" si="90"/>
        <v>0</v>
      </c>
      <c r="DI126" s="22">
        <v>5.03</v>
      </c>
      <c r="DJ126" s="23">
        <f t="shared" si="76"/>
        <v>0</v>
      </c>
      <c r="DK126" s="23">
        <f t="shared" si="91"/>
        <v>0</v>
      </c>
      <c r="DL126" s="23">
        <f t="shared" si="77"/>
        <v>0</v>
      </c>
      <c r="DM126" s="23">
        <f t="shared" si="78"/>
        <v>0</v>
      </c>
      <c r="DN126" s="23">
        <f t="shared" si="79"/>
        <v>0</v>
      </c>
      <c r="DO126" s="23" t="str">
        <f t="shared" si="80"/>
        <v/>
      </c>
      <c r="DP126" s="23" t="str">
        <f t="shared" si="81"/>
        <v/>
      </c>
      <c r="DQ126" s="3">
        <v>0.2</v>
      </c>
      <c r="DR126" s="23">
        <f t="shared" si="82"/>
        <v>0</v>
      </c>
      <c r="DS126" s="23" t="str">
        <f t="shared" si="83"/>
        <v/>
      </c>
      <c r="DT126" s="23" t="str">
        <f t="shared" si="84"/>
        <v/>
      </c>
      <c r="DU126" s="2">
        <v>0.5</v>
      </c>
      <c r="DV126" s="6">
        <f t="shared" si="85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19"/>
        <v>0</v>
      </c>
      <c r="EO126" s="54">
        <f t="shared" si="119"/>
        <v>0</v>
      </c>
      <c r="EP126" s="54">
        <f t="shared" si="119"/>
        <v>0</v>
      </c>
      <c r="EQ126" s="54">
        <f t="shared" si="119"/>
        <v>0</v>
      </c>
      <c r="ER126" s="54">
        <f t="shared" si="119"/>
        <v>0</v>
      </c>
      <c r="ES126" s="54">
        <f t="shared" si="119"/>
        <v>0</v>
      </c>
      <c r="ET126" s="54">
        <f t="shared" si="119"/>
        <v>0</v>
      </c>
      <c r="EU126" s="54">
        <f t="shared" si="119"/>
        <v>0</v>
      </c>
      <c r="EV126" s="54">
        <f t="shared" si="119"/>
        <v>0</v>
      </c>
      <c r="EW126" s="54">
        <f t="shared" si="119"/>
        <v>0</v>
      </c>
      <c r="EX126" s="54">
        <f t="shared" si="119"/>
        <v>0</v>
      </c>
      <c r="EY126" s="54">
        <f t="shared" si="119"/>
        <v>0</v>
      </c>
      <c r="EZ126" s="54">
        <f t="shared" si="119"/>
        <v>0</v>
      </c>
      <c r="FA126" s="54">
        <f t="shared" si="119"/>
        <v>0</v>
      </c>
      <c r="FB126" s="54">
        <f t="shared" si="119"/>
        <v>0</v>
      </c>
      <c r="FC126" s="54">
        <f t="shared" si="119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20"/>
        <v>0</v>
      </c>
      <c r="FI126" s="54">
        <f t="shared" si="120"/>
        <v>0</v>
      </c>
      <c r="FJ126" s="54">
        <f t="shared" si="120"/>
        <v>0</v>
      </c>
      <c r="FK126" s="54">
        <f t="shared" si="120"/>
        <v>0</v>
      </c>
      <c r="FL126" s="54">
        <f t="shared" si="120"/>
        <v>0</v>
      </c>
      <c r="FM126" s="54">
        <f t="shared" si="120"/>
        <v>0</v>
      </c>
      <c r="FN126" s="54">
        <f t="shared" si="120"/>
        <v>0</v>
      </c>
      <c r="FO126" s="54">
        <f t="shared" si="103"/>
        <v>0</v>
      </c>
      <c r="FP126" s="54">
        <f t="shared" si="103"/>
        <v>0</v>
      </c>
      <c r="FQ126" s="54">
        <f t="shared" si="103"/>
        <v>0</v>
      </c>
      <c r="FR126" s="54">
        <f t="shared" si="103"/>
        <v>0</v>
      </c>
      <c r="FS126" s="54">
        <f t="shared" si="103"/>
        <v>0</v>
      </c>
      <c r="FT126" s="4" t="str">
        <f t="shared" si="122"/>
        <v/>
      </c>
      <c r="FU126" s="4" t="str">
        <f t="shared" si="122"/>
        <v/>
      </c>
      <c r="FV126" s="4" t="str">
        <f t="shared" si="122"/>
        <v/>
      </c>
      <c r="FW126" s="4">
        <f t="shared" si="122"/>
        <v>0</v>
      </c>
      <c r="FX126" s="4" t="str">
        <f t="shared" si="122"/>
        <v/>
      </c>
      <c r="FY126" s="4" t="str">
        <f t="shared" si="122"/>
        <v/>
      </c>
      <c r="FZ126" s="4" t="str">
        <f t="shared" si="122"/>
        <v/>
      </c>
      <c r="GA126" s="4">
        <f t="shared" si="122"/>
        <v>0</v>
      </c>
      <c r="GB126" s="4" t="str">
        <f t="shared" si="122"/>
        <v/>
      </c>
      <c r="GC126" s="4" t="str">
        <f t="shared" si="122"/>
        <v/>
      </c>
      <c r="GD126" s="4" t="str">
        <f t="shared" si="122"/>
        <v/>
      </c>
      <c r="GE126" s="4" t="str">
        <f t="shared" si="122"/>
        <v/>
      </c>
      <c r="GF126" s="4" t="str">
        <f t="shared" si="122"/>
        <v/>
      </c>
      <c r="GG126" s="4" t="str">
        <f t="shared" si="122"/>
        <v/>
      </c>
      <c r="GH126" s="4" t="str">
        <f t="shared" si="115"/>
        <v/>
      </c>
      <c r="GI126" s="4" t="str">
        <f t="shared" si="115"/>
        <v/>
      </c>
      <c r="GJ126" s="4" t="str">
        <f t="shared" si="115"/>
        <v/>
      </c>
      <c r="GK126" s="4" t="str">
        <f t="shared" si="115"/>
        <v/>
      </c>
      <c r="GL126" s="4" t="str">
        <f t="shared" si="115"/>
        <v/>
      </c>
      <c r="GM126" s="4" t="str">
        <f t="shared" si="115"/>
        <v/>
      </c>
      <c r="GN126" s="4" t="str">
        <f t="shared" si="115"/>
        <v/>
      </c>
      <c r="GO126" s="4" t="str">
        <f t="shared" si="115"/>
        <v/>
      </c>
      <c r="GP126" s="4" t="str">
        <f t="shared" si="115"/>
        <v/>
      </c>
      <c r="GQ126" s="4" t="str">
        <f t="shared" si="115"/>
        <v/>
      </c>
      <c r="GR126" s="4" t="str">
        <f t="shared" si="113"/>
        <v/>
      </c>
      <c r="GS126" s="4" t="str">
        <f t="shared" si="113"/>
        <v/>
      </c>
      <c r="GT126" s="4" t="str">
        <f t="shared" si="113"/>
        <v/>
      </c>
      <c r="GU126" s="4" t="str">
        <f t="shared" si="113"/>
        <v/>
      </c>
      <c r="GV126" s="4" t="str">
        <f t="shared" si="113"/>
        <v/>
      </c>
      <c r="GW126" s="4" t="str">
        <f t="shared" si="113"/>
        <v/>
      </c>
      <c r="GX126" s="4" t="str">
        <f t="shared" si="111"/>
        <v/>
      </c>
      <c r="GY126" s="4" t="str">
        <f t="shared" si="111"/>
        <v/>
      </c>
      <c r="GZ126" s="4" t="str">
        <f t="shared" si="111"/>
        <v/>
      </c>
      <c r="HA126" s="4" t="str">
        <f t="shared" si="111"/>
        <v/>
      </c>
      <c r="HB126" s="4" t="str">
        <f t="shared" si="111"/>
        <v/>
      </c>
      <c r="HC126" s="4" t="str">
        <f t="shared" si="111"/>
        <v/>
      </c>
      <c r="HD126" s="4" t="str">
        <f t="shared" si="111"/>
        <v/>
      </c>
      <c r="HE126" s="4" t="str">
        <f t="shared" si="105"/>
        <v/>
      </c>
      <c r="HF126" s="4" t="str">
        <f t="shared" si="105"/>
        <v/>
      </c>
      <c r="HG126" s="4" t="str">
        <f t="shared" si="105"/>
        <v/>
      </c>
    </row>
    <row r="127" spans="1:215" s="9" customFormat="1" ht="15" hidden="1" customHeight="1">
      <c r="A127" s="60">
        <v>30300003</v>
      </c>
      <c r="B127" s="100"/>
      <c r="C127" s="29" t="s">
        <v>133</v>
      </c>
      <c r="D127" s="5"/>
      <c r="E127" s="22">
        <v>5.03</v>
      </c>
      <c r="F127" s="23">
        <f t="shared" si="65"/>
        <v>0</v>
      </c>
      <c r="G127" s="43"/>
      <c r="H127" s="23">
        <f t="shared" si="88"/>
        <v>0</v>
      </c>
      <c r="I127" s="23">
        <f t="shared" si="89"/>
        <v>0</v>
      </c>
      <c r="J127" s="23">
        <f t="shared" si="68"/>
        <v>0</v>
      </c>
      <c r="K127" s="23" t="str">
        <f t="shared" si="69"/>
        <v>0</v>
      </c>
      <c r="L127" s="23" t="str">
        <f t="shared" si="70"/>
        <v>0</v>
      </c>
      <c r="M127" s="3">
        <v>0.2</v>
      </c>
      <c r="N127" s="23">
        <f t="shared" si="71"/>
        <v>0</v>
      </c>
      <c r="O127" s="23">
        <f t="shared" si="72"/>
        <v>0.2</v>
      </c>
      <c r="P127" s="23" t="str">
        <f t="shared" si="73"/>
        <v/>
      </c>
      <c r="Q127" s="2">
        <v>0.5</v>
      </c>
      <c r="R127" s="6">
        <f t="shared" si="74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1"/>
        <v/>
      </c>
      <c r="BQ127" s="4" t="str">
        <f t="shared" si="121"/>
        <v/>
      </c>
      <c r="BR127" s="4" t="str">
        <f t="shared" si="121"/>
        <v/>
      </c>
      <c r="BS127" s="4">
        <f t="shared" si="121"/>
        <v>0</v>
      </c>
      <c r="BT127" s="4" t="str">
        <f t="shared" si="121"/>
        <v/>
      </c>
      <c r="BU127" s="4">
        <f t="shared" si="121"/>
        <v>0</v>
      </c>
      <c r="BV127" s="4" t="str">
        <f t="shared" si="121"/>
        <v/>
      </c>
      <c r="BW127" s="4">
        <f t="shared" si="121"/>
        <v>0</v>
      </c>
      <c r="BX127" s="4" t="str">
        <f t="shared" si="121"/>
        <v/>
      </c>
      <c r="BY127" s="4" t="str">
        <f t="shared" si="121"/>
        <v/>
      </c>
      <c r="BZ127" s="4" t="str">
        <f t="shared" si="121"/>
        <v/>
      </c>
      <c r="CA127" s="4" t="str">
        <f t="shared" si="121"/>
        <v/>
      </c>
      <c r="CB127" s="4" t="str">
        <f t="shared" si="121"/>
        <v/>
      </c>
      <c r="CC127" s="4" t="str">
        <f t="shared" si="121"/>
        <v/>
      </c>
      <c r="CD127" s="4" t="str">
        <f t="shared" si="114"/>
        <v/>
      </c>
      <c r="CE127" s="4" t="str">
        <f t="shared" si="114"/>
        <v/>
      </c>
      <c r="CF127" s="4" t="str">
        <f t="shared" si="114"/>
        <v/>
      </c>
      <c r="CG127" s="4" t="str">
        <f t="shared" si="114"/>
        <v/>
      </c>
      <c r="CH127" s="4" t="str">
        <f t="shared" si="114"/>
        <v/>
      </c>
      <c r="CI127" s="4" t="str">
        <f t="shared" si="114"/>
        <v/>
      </c>
      <c r="CJ127" s="4" t="str">
        <f t="shared" si="114"/>
        <v/>
      </c>
      <c r="CK127" s="4" t="str">
        <f t="shared" si="114"/>
        <v/>
      </c>
      <c r="CL127" s="4" t="str">
        <f t="shared" si="114"/>
        <v/>
      </c>
      <c r="CM127" s="4" t="str">
        <f t="shared" si="114"/>
        <v/>
      </c>
      <c r="CN127" s="4" t="str">
        <f t="shared" si="112"/>
        <v/>
      </c>
      <c r="CO127" s="4" t="str">
        <f t="shared" si="112"/>
        <v/>
      </c>
      <c r="CP127" s="4" t="str">
        <f t="shared" si="112"/>
        <v/>
      </c>
      <c r="CQ127" s="4" t="str">
        <f t="shared" si="112"/>
        <v/>
      </c>
      <c r="CR127" s="4" t="str">
        <f t="shared" si="112"/>
        <v/>
      </c>
      <c r="CS127" s="4" t="str">
        <f t="shared" si="112"/>
        <v/>
      </c>
      <c r="CT127" s="4" t="str">
        <f t="shared" si="109"/>
        <v/>
      </c>
      <c r="CU127" s="4" t="str">
        <f t="shared" si="109"/>
        <v/>
      </c>
      <c r="CV127" s="4" t="str">
        <f t="shared" si="109"/>
        <v/>
      </c>
      <c r="CW127" s="4" t="str">
        <f t="shared" si="109"/>
        <v/>
      </c>
      <c r="CX127" s="4" t="str">
        <f t="shared" si="109"/>
        <v/>
      </c>
      <c r="CY127" s="4" t="str">
        <f t="shared" si="109"/>
        <v/>
      </c>
      <c r="CZ127" s="4" t="str">
        <f t="shared" si="109"/>
        <v/>
      </c>
      <c r="DA127" s="4" t="str">
        <f t="shared" si="104"/>
        <v/>
      </c>
      <c r="DB127" s="4" t="str">
        <f t="shared" si="104"/>
        <v/>
      </c>
      <c r="DC127" s="4" t="str">
        <f t="shared" si="104"/>
        <v/>
      </c>
      <c r="DE127" s="61">
        <v>30300003</v>
      </c>
      <c r="DF127" s="100"/>
      <c r="DG127" s="29" t="s">
        <v>133</v>
      </c>
      <c r="DH127" s="5">
        <f t="shared" si="90"/>
        <v>0</v>
      </c>
      <c r="DI127" s="22">
        <v>5.03</v>
      </c>
      <c r="DJ127" s="23">
        <f t="shared" si="76"/>
        <v>0</v>
      </c>
      <c r="DK127" s="23">
        <f t="shared" si="91"/>
        <v>0</v>
      </c>
      <c r="DL127" s="23">
        <f t="shared" si="77"/>
        <v>0</v>
      </c>
      <c r="DM127" s="23">
        <f t="shared" si="78"/>
        <v>0</v>
      </c>
      <c r="DN127" s="23">
        <f t="shared" si="79"/>
        <v>0</v>
      </c>
      <c r="DO127" s="23" t="str">
        <f t="shared" si="80"/>
        <v/>
      </c>
      <c r="DP127" s="23" t="str">
        <f t="shared" si="81"/>
        <v/>
      </c>
      <c r="DQ127" s="3">
        <v>0.2</v>
      </c>
      <c r="DR127" s="23">
        <f t="shared" si="82"/>
        <v>0</v>
      </c>
      <c r="DS127" s="23" t="str">
        <f t="shared" si="83"/>
        <v/>
      </c>
      <c r="DT127" s="23" t="str">
        <f t="shared" si="84"/>
        <v/>
      </c>
      <c r="DU127" s="2">
        <v>0.5</v>
      </c>
      <c r="DV127" s="6">
        <f t="shared" si="85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19"/>
        <v>0</v>
      </c>
      <c r="EO127" s="54">
        <f t="shared" si="119"/>
        <v>0</v>
      </c>
      <c r="EP127" s="54">
        <f t="shared" si="119"/>
        <v>0</v>
      </c>
      <c r="EQ127" s="54">
        <f t="shared" si="119"/>
        <v>0</v>
      </c>
      <c r="ER127" s="54">
        <f t="shared" si="119"/>
        <v>0</v>
      </c>
      <c r="ES127" s="54">
        <f t="shared" si="119"/>
        <v>0</v>
      </c>
      <c r="ET127" s="54">
        <f t="shared" si="119"/>
        <v>0</v>
      </c>
      <c r="EU127" s="54">
        <f t="shared" si="119"/>
        <v>0</v>
      </c>
      <c r="EV127" s="54">
        <f t="shared" si="119"/>
        <v>0</v>
      </c>
      <c r="EW127" s="54">
        <f t="shared" si="119"/>
        <v>0</v>
      </c>
      <c r="EX127" s="54">
        <f t="shared" si="119"/>
        <v>0</v>
      </c>
      <c r="EY127" s="54">
        <f t="shared" si="119"/>
        <v>0</v>
      </c>
      <c r="EZ127" s="54">
        <f t="shared" si="119"/>
        <v>0</v>
      </c>
      <c r="FA127" s="54">
        <f t="shared" si="119"/>
        <v>0</v>
      </c>
      <c r="FB127" s="54">
        <f t="shared" si="119"/>
        <v>0</v>
      </c>
      <c r="FC127" s="54">
        <f t="shared" si="119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20"/>
        <v>0</v>
      </c>
      <c r="FI127" s="54">
        <f t="shared" si="120"/>
        <v>0</v>
      </c>
      <c r="FJ127" s="54">
        <f t="shared" si="120"/>
        <v>0</v>
      </c>
      <c r="FK127" s="54">
        <f t="shared" si="120"/>
        <v>0</v>
      </c>
      <c r="FL127" s="54">
        <f t="shared" si="120"/>
        <v>0</v>
      </c>
      <c r="FM127" s="54">
        <f t="shared" si="120"/>
        <v>0</v>
      </c>
      <c r="FN127" s="54">
        <f t="shared" si="120"/>
        <v>0</v>
      </c>
      <c r="FO127" s="54">
        <f t="shared" si="103"/>
        <v>0</v>
      </c>
      <c r="FP127" s="54">
        <f t="shared" si="103"/>
        <v>0</v>
      </c>
      <c r="FQ127" s="54">
        <f t="shared" si="103"/>
        <v>0</v>
      </c>
      <c r="FR127" s="54">
        <f t="shared" si="103"/>
        <v>0</v>
      </c>
      <c r="FS127" s="54">
        <f t="shared" si="103"/>
        <v>0</v>
      </c>
      <c r="FT127" s="4" t="str">
        <f t="shared" si="122"/>
        <v/>
      </c>
      <c r="FU127" s="4" t="str">
        <f t="shared" si="122"/>
        <v/>
      </c>
      <c r="FV127" s="4" t="str">
        <f t="shared" si="122"/>
        <v/>
      </c>
      <c r="FW127" s="4">
        <f t="shared" si="122"/>
        <v>0</v>
      </c>
      <c r="FX127" s="4" t="str">
        <f t="shared" si="122"/>
        <v/>
      </c>
      <c r="FY127" s="4" t="str">
        <f t="shared" si="122"/>
        <v/>
      </c>
      <c r="FZ127" s="4" t="str">
        <f t="shared" si="122"/>
        <v/>
      </c>
      <c r="GA127" s="4">
        <f t="shared" si="122"/>
        <v>0</v>
      </c>
      <c r="GB127" s="4" t="str">
        <f t="shared" si="122"/>
        <v/>
      </c>
      <c r="GC127" s="4" t="str">
        <f t="shared" si="122"/>
        <v/>
      </c>
      <c r="GD127" s="4" t="str">
        <f t="shared" si="122"/>
        <v/>
      </c>
      <c r="GE127" s="4" t="str">
        <f t="shared" si="122"/>
        <v/>
      </c>
      <c r="GF127" s="4" t="str">
        <f t="shared" si="122"/>
        <v/>
      </c>
      <c r="GG127" s="4" t="str">
        <f t="shared" si="122"/>
        <v/>
      </c>
      <c r="GH127" s="4" t="str">
        <f t="shared" si="115"/>
        <v/>
      </c>
      <c r="GI127" s="4" t="str">
        <f t="shared" si="115"/>
        <v/>
      </c>
      <c r="GJ127" s="4" t="str">
        <f t="shared" si="115"/>
        <v/>
      </c>
      <c r="GK127" s="4" t="str">
        <f t="shared" si="115"/>
        <v/>
      </c>
      <c r="GL127" s="4" t="str">
        <f t="shared" si="115"/>
        <v/>
      </c>
      <c r="GM127" s="4" t="str">
        <f t="shared" si="115"/>
        <v/>
      </c>
      <c r="GN127" s="4" t="str">
        <f t="shared" si="115"/>
        <v/>
      </c>
      <c r="GO127" s="4" t="str">
        <f t="shared" si="115"/>
        <v/>
      </c>
      <c r="GP127" s="4" t="str">
        <f t="shared" si="115"/>
        <v/>
      </c>
      <c r="GQ127" s="4" t="str">
        <f t="shared" si="115"/>
        <v/>
      </c>
      <c r="GR127" s="4" t="str">
        <f t="shared" si="113"/>
        <v/>
      </c>
      <c r="GS127" s="4" t="str">
        <f t="shared" si="113"/>
        <v/>
      </c>
      <c r="GT127" s="4" t="str">
        <f t="shared" si="113"/>
        <v/>
      </c>
      <c r="GU127" s="4" t="str">
        <f t="shared" si="113"/>
        <v/>
      </c>
      <c r="GV127" s="4" t="str">
        <f t="shared" si="113"/>
        <v/>
      </c>
      <c r="GW127" s="4" t="str">
        <f t="shared" si="113"/>
        <v/>
      </c>
      <c r="GX127" s="4" t="str">
        <f t="shared" si="111"/>
        <v/>
      </c>
      <c r="GY127" s="4" t="str">
        <f t="shared" si="111"/>
        <v/>
      </c>
      <c r="GZ127" s="4" t="str">
        <f t="shared" si="111"/>
        <v/>
      </c>
      <c r="HA127" s="4" t="str">
        <f t="shared" si="111"/>
        <v/>
      </c>
      <c r="HB127" s="4" t="str">
        <f t="shared" si="111"/>
        <v/>
      </c>
      <c r="HC127" s="4" t="str">
        <f t="shared" si="111"/>
        <v/>
      </c>
      <c r="HD127" s="4" t="str">
        <f t="shared" si="111"/>
        <v/>
      </c>
      <c r="HE127" s="4" t="str">
        <f t="shared" si="105"/>
        <v/>
      </c>
      <c r="HF127" s="4" t="str">
        <f t="shared" si="105"/>
        <v/>
      </c>
      <c r="HG127" s="4" t="str">
        <f t="shared" si="105"/>
        <v/>
      </c>
    </row>
    <row r="128" spans="1:215" s="9" customFormat="1" ht="15" hidden="1" customHeight="1">
      <c r="A128" s="60">
        <v>30100059</v>
      </c>
      <c r="B128" s="98" t="s">
        <v>211</v>
      </c>
      <c r="C128" s="29" t="s">
        <v>158</v>
      </c>
      <c r="D128" s="5"/>
      <c r="E128" s="22">
        <v>5.03</v>
      </c>
      <c r="F128" s="23">
        <f t="shared" si="65"/>
        <v>0</v>
      </c>
      <c r="G128" s="43"/>
      <c r="H128" s="23">
        <f t="shared" si="88"/>
        <v>0</v>
      </c>
      <c r="I128" s="23">
        <f t="shared" si="89"/>
        <v>0</v>
      </c>
      <c r="J128" s="23">
        <f t="shared" si="68"/>
        <v>0</v>
      </c>
      <c r="K128" s="23" t="str">
        <f t="shared" si="69"/>
        <v>0</v>
      </c>
      <c r="L128" s="23" t="str">
        <f t="shared" si="70"/>
        <v>0</v>
      </c>
      <c r="M128" s="3">
        <v>0.2</v>
      </c>
      <c r="N128" s="23">
        <f t="shared" si="71"/>
        <v>0</v>
      </c>
      <c r="O128" s="23">
        <f t="shared" si="72"/>
        <v>0.2</v>
      </c>
      <c r="P128" s="23" t="str">
        <f t="shared" si="73"/>
        <v/>
      </c>
      <c r="Q128" s="2">
        <v>0.5</v>
      </c>
      <c r="R128" s="6">
        <f t="shared" si="74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1"/>
        <v/>
      </c>
      <c r="BQ128" s="4" t="str">
        <f t="shared" si="121"/>
        <v/>
      </c>
      <c r="BR128" s="4" t="str">
        <f t="shared" si="121"/>
        <v/>
      </c>
      <c r="BS128" s="4">
        <f t="shared" si="121"/>
        <v>0</v>
      </c>
      <c r="BT128" s="4" t="str">
        <f t="shared" si="121"/>
        <v/>
      </c>
      <c r="BU128" s="4">
        <f t="shared" si="121"/>
        <v>0</v>
      </c>
      <c r="BV128" s="4" t="str">
        <f t="shared" si="121"/>
        <v/>
      </c>
      <c r="BW128" s="4">
        <f t="shared" si="121"/>
        <v>0</v>
      </c>
      <c r="BX128" s="4" t="str">
        <f t="shared" si="121"/>
        <v/>
      </c>
      <c r="BY128" s="4" t="str">
        <f t="shared" si="121"/>
        <v/>
      </c>
      <c r="BZ128" s="4" t="str">
        <f t="shared" si="121"/>
        <v/>
      </c>
      <c r="CA128" s="4" t="str">
        <f t="shared" si="121"/>
        <v/>
      </c>
      <c r="CB128" s="4" t="str">
        <f t="shared" si="121"/>
        <v/>
      </c>
      <c r="CC128" s="4" t="str">
        <f t="shared" si="121"/>
        <v/>
      </c>
      <c r="CD128" s="4" t="str">
        <f t="shared" si="121"/>
        <v/>
      </c>
      <c r="CE128" s="4" t="str">
        <f t="shared" si="121"/>
        <v/>
      </c>
      <c r="CF128" s="4" t="str">
        <f t="shared" si="114"/>
        <v/>
      </c>
      <c r="CG128" s="4" t="str">
        <f t="shared" si="114"/>
        <v/>
      </c>
      <c r="CH128" s="4" t="str">
        <f t="shared" si="114"/>
        <v/>
      </c>
      <c r="CI128" s="4" t="str">
        <f t="shared" si="114"/>
        <v/>
      </c>
      <c r="CJ128" s="4" t="str">
        <f t="shared" si="114"/>
        <v/>
      </c>
      <c r="CK128" s="4" t="str">
        <f t="shared" si="114"/>
        <v/>
      </c>
      <c r="CL128" s="4" t="str">
        <f t="shared" si="114"/>
        <v/>
      </c>
      <c r="CM128" s="4" t="str">
        <f t="shared" si="114"/>
        <v/>
      </c>
      <c r="CN128" s="4" t="str">
        <f t="shared" si="112"/>
        <v/>
      </c>
      <c r="CO128" s="4" t="str">
        <f t="shared" si="112"/>
        <v/>
      </c>
      <c r="CP128" s="4" t="str">
        <f t="shared" si="112"/>
        <v/>
      </c>
      <c r="CQ128" s="4" t="str">
        <f t="shared" si="112"/>
        <v/>
      </c>
      <c r="CR128" s="4" t="str">
        <f t="shared" si="112"/>
        <v/>
      </c>
      <c r="CS128" s="4" t="str">
        <f t="shared" si="112"/>
        <v/>
      </c>
      <c r="CT128" s="4" t="str">
        <f t="shared" si="109"/>
        <v/>
      </c>
      <c r="CU128" s="4" t="str">
        <f t="shared" si="109"/>
        <v/>
      </c>
      <c r="CV128" s="4" t="str">
        <f t="shared" si="109"/>
        <v/>
      </c>
      <c r="CW128" s="4" t="str">
        <f t="shared" si="109"/>
        <v/>
      </c>
      <c r="CX128" s="4" t="str">
        <f t="shared" si="109"/>
        <v/>
      </c>
      <c r="CY128" s="4" t="str">
        <f t="shared" si="109"/>
        <v/>
      </c>
      <c r="CZ128" s="4" t="str">
        <f t="shared" si="109"/>
        <v/>
      </c>
      <c r="DA128" s="4" t="str">
        <f t="shared" si="104"/>
        <v/>
      </c>
      <c r="DB128" s="4" t="str">
        <f t="shared" si="104"/>
        <v/>
      </c>
      <c r="DC128" s="4" t="str">
        <f t="shared" si="104"/>
        <v/>
      </c>
      <c r="DE128" s="61">
        <v>30100059</v>
      </c>
      <c r="DF128" s="98" t="s">
        <v>211</v>
      </c>
      <c r="DG128" s="29" t="s">
        <v>158</v>
      </c>
      <c r="DH128" s="5">
        <f t="shared" si="90"/>
        <v>0</v>
      </c>
      <c r="DI128" s="22">
        <v>5.03</v>
      </c>
      <c r="DJ128" s="23">
        <f t="shared" si="76"/>
        <v>0</v>
      </c>
      <c r="DK128" s="23">
        <f t="shared" si="91"/>
        <v>0</v>
      </c>
      <c r="DL128" s="23">
        <f t="shared" si="77"/>
        <v>0</v>
      </c>
      <c r="DM128" s="23">
        <f t="shared" si="78"/>
        <v>0</v>
      </c>
      <c r="DN128" s="23">
        <f t="shared" si="79"/>
        <v>0</v>
      </c>
      <c r="DO128" s="23" t="str">
        <f t="shared" si="80"/>
        <v/>
      </c>
      <c r="DP128" s="23" t="str">
        <f t="shared" si="81"/>
        <v/>
      </c>
      <c r="DQ128" s="3">
        <v>0.2</v>
      </c>
      <c r="DR128" s="23">
        <f t="shared" si="82"/>
        <v>0</v>
      </c>
      <c r="DS128" s="23" t="str">
        <f t="shared" si="83"/>
        <v/>
      </c>
      <c r="DT128" s="23" t="str">
        <f t="shared" si="84"/>
        <v/>
      </c>
      <c r="DU128" s="2">
        <v>0.5</v>
      </c>
      <c r="DV128" s="6">
        <f t="shared" si="85"/>
        <v>0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19"/>
        <v>0</v>
      </c>
      <c r="EO128" s="54">
        <f t="shared" si="119"/>
        <v>0</v>
      </c>
      <c r="EP128" s="54">
        <f t="shared" si="119"/>
        <v>0</v>
      </c>
      <c r="EQ128" s="54">
        <f t="shared" si="119"/>
        <v>0</v>
      </c>
      <c r="ER128" s="54">
        <f t="shared" si="119"/>
        <v>0</v>
      </c>
      <c r="ES128" s="54">
        <f t="shared" si="119"/>
        <v>0</v>
      </c>
      <c r="ET128" s="54">
        <f t="shared" si="119"/>
        <v>0</v>
      </c>
      <c r="EU128" s="54">
        <f t="shared" si="119"/>
        <v>0</v>
      </c>
      <c r="EV128" s="54">
        <f t="shared" si="119"/>
        <v>0</v>
      </c>
      <c r="EW128" s="54">
        <f t="shared" si="119"/>
        <v>0</v>
      </c>
      <c r="EX128" s="54">
        <f t="shared" si="119"/>
        <v>0</v>
      </c>
      <c r="EY128" s="54">
        <f t="shared" si="119"/>
        <v>0</v>
      </c>
      <c r="EZ128" s="54">
        <f t="shared" si="119"/>
        <v>0</v>
      </c>
      <c r="FA128" s="54">
        <f t="shared" si="119"/>
        <v>0</v>
      </c>
      <c r="FB128" s="54">
        <f t="shared" si="119"/>
        <v>0</v>
      </c>
      <c r="FC128" s="54">
        <f t="shared" si="119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20"/>
        <v>0</v>
      </c>
      <c r="FI128" s="54">
        <f t="shared" si="120"/>
        <v>0</v>
      </c>
      <c r="FJ128" s="54">
        <f t="shared" si="120"/>
        <v>0</v>
      </c>
      <c r="FK128" s="54">
        <f t="shared" si="120"/>
        <v>0</v>
      </c>
      <c r="FL128" s="54">
        <f t="shared" si="120"/>
        <v>0</v>
      </c>
      <c r="FM128" s="54">
        <f t="shared" si="120"/>
        <v>0</v>
      </c>
      <c r="FN128" s="54">
        <f t="shared" si="120"/>
        <v>0</v>
      </c>
      <c r="FO128" s="54">
        <f t="shared" si="103"/>
        <v>0</v>
      </c>
      <c r="FP128" s="54">
        <f t="shared" si="103"/>
        <v>0</v>
      </c>
      <c r="FQ128" s="54">
        <f t="shared" si="103"/>
        <v>0</v>
      </c>
      <c r="FR128" s="54">
        <f t="shared" si="103"/>
        <v>0</v>
      </c>
      <c r="FS128" s="54">
        <f t="shared" si="103"/>
        <v>0</v>
      </c>
      <c r="FT128" s="4" t="str">
        <f t="shared" si="122"/>
        <v/>
      </c>
      <c r="FU128" s="4" t="str">
        <f t="shared" si="122"/>
        <v/>
      </c>
      <c r="FV128" s="4" t="str">
        <f t="shared" si="122"/>
        <v/>
      </c>
      <c r="FW128" s="4">
        <f t="shared" si="122"/>
        <v>0</v>
      </c>
      <c r="FX128" s="4" t="str">
        <f t="shared" si="122"/>
        <v/>
      </c>
      <c r="FY128" s="4" t="str">
        <f t="shared" si="122"/>
        <v/>
      </c>
      <c r="FZ128" s="4" t="str">
        <f t="shared" si="122"/>
        <v/>
      </c>
      <c r="GA128" s="4">
        <f t="shared" si="122"/>
        <v>0</v>
      </c>
      <c r="GB128" s="4" t="str">
        <f t="shared" si="122"/>
        <v/>
      </c>
      <c r="GC128" s="4" t="str">
        <f t="shared" si="122"/>
        <v/>
      </c>
      <c r="GD128" s="4" t="str">
        <f t="shared" si="122"/>
        <v/>
      </c>
      <c r="GE128" s="4" t="str">
        <f t="shared" si="122"/>
        <v/>
      </c>
      <c r="GF128" s="4" t="str">
        <f t="shared" si="122"/>
        <v/>
      </c>
      <c r="GG128" s="4" t="str">
        <f t="shared" si="122"/>
        <v/>
      </c>
      <c r="GH128" s="4" t="str">
        <f t="shared" si="122"/>
        <v/>
      </c>
      <c r="GI128" s="4" t="str">
        <f t="shared" si="122"/>
        <v/>
      </c>
      <c r="GJ128" s="4" t="str">
        <f t="shared" si="115"/>
        <v/>
      </c>
      <c r="GK128" s="4" t="str">
        <f t="shared" si="115"/>
        <v/>
      </c>
      <c r="GL128" s="4" t="str">
        <f t="shared" si="115"/>
        <v/>
      </c>
      <c r="GM128" s="4" t="str">
        <f t="shared" si="115"/>
        <v/>
      </c>
      <c r="GN128" s="4" t="str">
        <f t="shared" si="115"/>
        <v/>
      </c>
      <c r="GO128" s="4" t="str">
        <f t="shared" si="115"/>
        <v/>
      </c>
      <c r="GP128" s="4" t="str">
        <f t="shared" si="115"/>
        <v/>
      </c>
      <c r="GQ128" s="4" t="str">
        <f t="shared" si="115"/>
        <v/>
      </c>
      <c r="GR128" s="4" t="str">
        <f t="shared" si="113"/>
        <v/>
      </c>
      <c r="GS128" s="4" t="str">
        <f t="shared" si="113"/>
        <v/>
      </c>
      <c r="GT128" s="4" t="str">
        <f t="shared" si="113"/>
        <v/>
      </c>
      <c r="GU128" s="4" t="str">
        <f t="shared" si="113"/>
        <v/>
      </c>
      <c r="GV128" s="4" t="str">
        <f t="shared" si="113"/>
        <v/>
      </c>
      <c r="GW128" s="4" t="str">
        <f t="shared" si="113"/>
        <v/>
      </c>
      <c r="GX128" s="4" t="str">
        <f t="shared" si="111"/>
        <v/>
      </c>
      <c r="GY128" s="4" t="str">
        <f t="shared" si="111"/>
        <v/>
      </c>
      <c r="GZ128" s="4" t="str">
        <f t="shared" si="111"/>
        <v/>
      </c>
      <c r="HA128" s="4" t="str">
        <f t="shared" si="111"/>
        <v/>
      </c>
      <c r="HB128" s="4" t="str">
        <f t="shared" si="111"/>
        <v/>
      </c>
      <c r="HC128" s="4" t="str">
        <f t="shared" si="111"/>
        <v/>
      </c>
      <c r="HD128" s="4" t="str">
        <f t="shared" si="111"/>
        <v/>
      </c>
      <c r="HE128" s="4" t="str">
        <f t="shared" si="105"/>
        <v/>
      </c>
      <c r="HF128" s="4" t="str">
        <f t="shared" si="105"/>
        <v/>
      </c>
      <c r="HG128" s="4" t="str">
        <f t="shared" si="105"/>
        <v/>
      </c>
    </row>
    <row r="129" spans="1:215" s="9" customFormat="1" ht="15" hidden="1" customHeight="1">
      <c r="A129" s="60">
        <v>30100060</v>
      </c>
      <c r="B129" s="100"/>
      <c r="C129" s="29" t="s">
        <v>134</v>
      </c>
      <c r="D129" s="5"/>
      <c r="E129" s="22">
        <v>5.03</v>
      </c>
      <c r="F129" s="23">
        <f t="shared" si="65"/>
        <v>0</v>
      </c>
      <c r="G129" s="43"/>
      <c r="H129" s="23">
        <f t="shared" si="88"/>
        <v>0</v>
      </c>
      <c r="I129" s="23">
        <f t="shared" si="89"/>
        <v>0</v>
      </c>
      <c r="J129" s="23">
        <f t="shared" si="68"/>
        <v>0</v>
      </c>
      <c r="K129" s="23" t="str">
        <f t="shared" si="69"/>
        <v>0</v>
      </c>
      <c r="L129" s="23" t="str">
        <f t="shared" si="70"/>
        <v>0</v>
      </c>
      <c r="M129" s="3">
        <v>0.2</v>
      </c>
      <c r="N129" s="23">
        <f t="shared" si="71"/>
        <v>0</v>
      </c>
      <c r="O129" s="23">
        <f t="shared" si="72"/>
        <v>0.2</v>
      </c>
      <c r="P129" s="23" t="str">
        <f t="shared" si="73"/>
        <v/>
      </c>
      <c r="Q129" s="2">
        <v>0.5</v>
      </c>
      <c r="R129" s="6">
        <f t="shared" si="74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1"/>
        <v/>
      </c>
      <c r="BQ129" s="4" t="str">
        <f t="shared" si="121"/>
        <v/>
      </c>
      <c r="BR129" s="4" t="str">
        <f t="shared" si="121"/>
        <v/>
      </c>
      <c r="BS129" s="4">
        <f t="shared" si="121"/>
        <v>0</v>
      </c>
      <c r="BT129" s="4" t="str">
        <f t="shared" si="121"/>
        <v/>
      </c>
      <c r="BU129" s="4">
        <f t="shared" si="121"/>
        <v>0</v>
      </c>
      <c r="BV129" s="4" t="str">
        <f t="shared" si="121"/>
        <v/>
      </c>
      <c r="BW129" s="4">
        <f t="shared" si="121"/>
        <v>0</v>
      </c>
      <c r="BX129" s="4" t="str">
        <f t="shared" si="121"/>
        <v/>
      </c>
      <c r="BY129" s="4" t="str">
        <f t="shared" si="121"/>
        <v/>
      </c>
      <c r="BZ129" s="4" t="str">
        <f t="shared" si="121"/>
        <v/>
      </c>
      <c r="CA129" s="4" t="str">
        <f t="shared" si="121"/>
        <v/>
      </c>
      <c r="CB129" s="4" t="str">
        <f t="shared" si="121"/>
        <v/>
      </c>
      <c r="CC129" s="4" t="str">
        <f t="shared" si="114"/>
        <v/>
      </c>
      <c r="CD129" s="4" t="str">
        <f t="shared" si="114"/>
        <v/>
      </c>
      <c r="CE129" s="4" t="str">
        <f t="shared" si="114"/>
        <v/>
      </c>
      <c r="CF129" s="4" t="str">
        <f t="shared" si="114"/>
        <v/>
      </c>
      <c r="CG129" s="4" t="str">
        <f t="shared" si="114"/>
        <v/>
      </c>
      <c r="CH129" s="4" t="str">
        <f t="shared" si="114"/>
        <v/>
      </c>
      <c r="CI129" s="4" t="str">
        <f t="shared" si="114"/>
        <v/>
      </c>
      <c r="CJ129" s="4" t="str">
        <f t="shared" si="114"/>
        <v/>
      </c>
      <c r="CK129" s="4" t="str">
        <f t="shared" si="114"/>
        <v/>
      </c>
      <c r="CL129" s="4" t="str">
        <f t="shared" si="114"/>
        <v/>
      </c>
      <c r="CM129" s="4" t="str">
        <f t="shared" si="114"/>
        <v/>
      </c>
      <c r="CN129" s="4" t="str">
        <f t="shared" si="112"/>
        <v/>
      </c>
      <c r="CO129" s="4" t="str">
        <f t="shared" si="112"/>
        <v/>
      </c>
      <c r="CP129" s="4" t="str">
        <f t="shared" si="112"/>
        <v/>
      </c>
      <c r="CQ129" s="4" t="str">
        <f t="shared" si="112"/>
        <v/>
      </c>
      <c r="CR129" s="4" t="str">
        <f t="shared" si="112"/>
        <v/>
      </c>
      <c r="CS129" s="4" t="str">
        <f t="shared" si="112"/>
        <v/>
      </c>
      <c r="CT129" s="4" t="str">
        <f t="shared" si="112"/>
        <v/>
      </c>
      <c r="CU129" s="4" t="str">
        <f t="shared" si="112"/>
        <v/>
      </c>
      <c r="CV129" s="4" t="str">
        <f t="shared" si="112"/>
        <v/>
      </c>
      <c r="CW129" s="4" t="str">
        <f t="shared" si="109"/>
        <v/>
      </c>
      <c r="CX129" s="4" t="str">
        <f t="shared" si="109"/>
        <v/>
      </c>
      <c r="CY129" s="4" t="str">
        <f t="shared" si="109"/>
        <v/>
      </c>
      <c r="CZ129" s="4" t="str">
        <f t="shared" si="109"/>
        <v/>
      </c>
      <c r="DA129" s="4" t="str">
        <f t="shared" si="104"/>
        <v/>
      </c>
      <c r="DB129" s="4" t="str">
        <f t="shared" si="104"/>
        <v/>
      </c>
      <c r="DC129" s="4" t="str">
        <f t="shared" si="104"/>
        <v/>
      </c>
      <c r="DE129" s="61">
        <v>30100060</v>
      </c>
      <c r="DF129" s="100"/>
      <c r="DG129" s="29" t="s">
        <v>134</v>
      </c>
      <c r="DH129" s="5">
        <f t="shared" si="90"/>
        <v>0</v>
      </c>
      <c r="DI129" s="22">
        <v>5.03</v>
      </c>
      <c r="DJ129" s="23">
        <f t="shared" si="76"/>
        <v>0</v>
      </c>
      <c r="DK129" s="23">
        <f t="shared" si="91"/>
        <v>0</v>
      </c>
      <c r="DL129" s="23">
        <f t="shared" si="77"/>
        <v>0</v>
      </c>
      <c r="DM129" s="23">
        <f t="shared" si="78"/>
        <v>0</v>
      </c>
      <c r="DN129" s="23">
        <f t="shared" si="79"/>
        <v>0</v>
      </c>
      <c r="DO129" s="23" t="str">
        <f t="shared" si="80"/>
        <v/>
      </c>
      <c r="DP129" s="23" t="str">
        <f t="shared" si="81"/>
        <v/>
      </c>
      <c r="DQ129" s="3">
        <v>0.2</v>
      </c>
      <c r="DR129" s="23">
        <f t="shared" si="82"/>
        <v>0</v>
      </c>
      <c r="DS129" s="23" t="str">
        <f t="shared" si="83"/>
        <v/>
      </c>
      <c r="DT129" s="23" t="str">
        <f t="shared" si="84"/>
        <v/>
      </c>
      <c r="DU129" s="2">
        <v>0.5</v>
      </c>
      <c r="DV129" s="6">
        <f t="shared" si="85"/>
        <v>0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0</v>
      </c>
      <c r="EG129" s="54">
        <f t="shared" si="117"/>
        <v>0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19"/>
        <v>0</v>
      </c>
      <c r="EO129" s="54">
        <f t="shared" si="119"/>
        <v>0</v>
      </c>
      <c r="EP129" s="54">
        <f t="shared" si="119"/>
        <v>0</v>
      </c>
      <c r="EQ129" s="54">
        <f t="shared" si="119"/>
        <v>0</v>
      </c>
      <c r="ER129" s="54">
        <f t="shared" si="119"/>
        <v>0</v>
      </c>
      <c r="ES129" s="54">
        <f t="shared" si="119"/>
        <v>0</v>
      </c>
      <c r="ET129" s="54">
        <f t="shared" si="119"/>
        <v>0</v>
      </c>
      <c r="EU129" s="54">
        <f t="shared" si="119"/>
        <v>0</v>
      </c>
      <c r="EV129" s="54">
        <f t="shared" si="119"/>
        <v>0</v>
      </c>
      <c r="EW129" s="54">
        <f t="shared" si="119"/>
        <v>0</v>
      </c>
      <c r="EX129" s="54">
        <f t="shared" si="119"/>
        <v>0</v>
      </c>
      <c r="EY129" s="54">
        <f t="shared" si="119"/>
        <v>0</v>
      </c>
      <c r="EZ129" s="54">
        <f t="shared" si="119"/>
        <v>0</v>
      </c>
      <c r="FA129" s="54">
        <f t="shared" si="119"/>
        <v>0</v>
      </c>
      <c r="FB129" s="54">
        <f t="shared" si="119"/>
        <v>0</v>
      </c>
      <c r="FC129" s="54">
        <f t="shared" si="119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20"/>
        <v>0</v>
      </c>
      <c r="FI129" s="54">
        <f t="shared" si="120"/>
        <v>0</v>
      </c>
      <c r="FJ129" s="54">
        <f t="shared" si="120"/>
        <v>0</v>
      </c>
      <c r="FK129" s="54">
        <f t="shared" si="120"/>
        <v>0</v>
      </c>
      <c r="FL129" s="54">
        <f t="shared" si="120"/>
        <v>0</v>
      </c>
      <c r="FM129" s="54">
        <f t="shared" si="120"/>
        <v>0</v>
      </c>
      <c r="FN129" s="54">
        <f t="shared" si="120"/>
        <v>0</v>
      </c>
      <c r="FO129" s="54">
        <f t="shared" si="103"/>
        <v>0</v>
      </c>
      <c r="FP129" s="54">
        <f t="shared" si="103"/>
        <v>0</v>
      </c>
      <c r="FQ129" s="54">
        <f t="shared" si="103"/>
        <v>0</v>
      </c>
      <c r="FR129" s="54">
        <f t="shared" si="103"/>
        <v>0</v>
      </c>
      <c r="FS129" s="54">
        <f t="shared" si="103"/>
        <v>0</v>
      </c>
      <c r="FT129" s="4" t="str">
        <f t="shared" si="122"/>
        <v/>
      </c>
      <c r="FU129" s="4" t="str">
        <f t="shared" si="122"/>
        <v/>
      </c>
      <c r="FV129" s="4" t="str">
        <f t="shared" si="122"/>
        <v/>
      </c>
      <c r="FW129" s="4">
        <f t="shared" si="122"/>
        <v>0</v>
      </c>
      <c r="FX129" s="4" t="str">
        <f t="shared" si="122"/>
        <v/>
      </c>
      <c r="FY129" s="4" t="str">
        <f t="shared" si="122"/>
        <v/>
      </c>
      <c r="FZ129" s="4" t="str">
        <f t="shared" si="122"/>
        <v/>
      </c>
      <c r="GA129" s="4">
        <f t="shared" si="122"/>
        <v>0</v>
      </c>
      <c r="GB129" s="4" t="str">
        <f t="shared" si="122"/>
        <v/>
      </c>
      <c r="GC129" s="4" t="str">
        <f t="shared" si="122"/>
        <v/>
      </c>
      <c r="GD129" s="4" t="str">
        <f t="shared" si="122"/>
        <v/>
      </c>
      <c r="GE129" s="4" t="str">
        <f t="shared" si="122"/>
        <v/>
      </c>
      <c r="GF129" s="4" t="str">
        <f t="shared" si="122"/>
        <v/>
      </c>
      <c r="GG129" s="4" t="str">
        <f t="shared" si="115"/>
        <v/>
      </c>
      <c r="GH129" s="4" t="str">
        <f t="shared" si="115"/>
        <v/>
      </c>
      <c r="GI129" s="4" t="str">
        <f t="shared" si="115"/>
        <v/>
      </c>
      <c r="GJ129" s="4" t="str">
        <f t="shared" si="115"/>
        <v/>
      </c>
      <c r="GK129" s="4" t="str">
        <f t="shared" si="115"/>
        <v/>
      </c>
      <c r="GL129" s="4" t="str">
        <f t="shared" si="115"/>
        <v/>
      </c>
      <c r="GM129" s="4" t="str">
        <f t="shared" si="115"/>
        <v/>
      </c>
      <c r="GN129" s="4" t="str">
        <f t="shared" si="115"/>
        <v/>
      </c>
      <c r="GO129" s="4" t="str">
        <f t="shared" si="115"/>
        <v/>
      </c>
      <c r="GP129" s="4" t="str">
        <f t="shared" si="115"/>
        <v/>
      </c>
      <c r="GQ129" s="4" t="str">
        <f t="shared" si="115"/>
        <v/>
      </c>
      <c r="GR129" s="4" t="str">
        <f t="shared" si="113"/>
        <v/>
      </c>
      <c r="GS129" s="4" t="str">
        <f t="shared" si="113"/>
        <v/>
      </c>
      <c r="GT129" s="4" t="str">
        <f t="shared" si="113"/>
        <v/>
      </c>
      <c r="GU129" s="4" t="str">
        <f t="shared" si="113"/>
        <v/>
      </c>
      <c r="GV129" s="4" t="str">
        <f t="shared" si="113"/>
        <v/>
      </c>
      <c r="GW129" s="4" t="str">
        <f t="shared" si="113"/>
        <v/>
      </c>
      <c r="GX129" s="4" t="str">
        <f t="shared" si="113"/>
        <v/>
      </c>
      <c r="GY129" s="4" t="str">
        <f t="shared" si="113"/>
        <v/>
      </c>
      <c r="GZ129" s="4" t="str">
        <f t="shared" si="113"/>
        <v/>
      </c>
      <c r="HA129" s="4" t="str">
        <f t="shared" si="111"/>
        <v/>
      </c>
      <c r="HB129" s="4" t="str">
        <f t="shared" si="111"/>
        <v/>
      </c>
      <c r="HC129" s="4" t="str">
        <f t="shared" si="111"/>
        <v/>
      </c>
      <c r="HD129" s="4" t="str">
        <f t="shared" si="111"/>
        <v/>
      </c>
      <c r="HE129" s="4" t="str">
        <f t="shared" si="105"/>
        <v/>
      </c>
      <c r="HF129" s="4" t="str">
        <f t="shared" si="105"/>
        <v/>
      </c>
      <c r="HG129" s="4" t="str">
        <f t="shared" si="105"/>
        <v/>
      </c>
    </row>
    <row r="130" spans="1:215" s="9" customFormat="1" ht="15" hidden="1" customHeight="1">
      <c r="A130" s="60">
        <v>30600014</v>
      </c>
      <c r="B130" s="98" t="s">
        <v>212</v>
      </c>
      <c r="C130" s="29" t="s">
        <v>133</v>
      </c>
      <c r="D130" s="5"/>
      <c r="E130" s="22">
        <v>5.53</v>
      </c>
      <c r="F130" s="23">
        <f t="shared" si="65"/>
        <v>0</v>
      </c>
      <c r="G130" s="43"/>
      <c r="H130" s="23">
        <f t="shared" si="88"/>
        <v>0</v>
      </c>
      <c r="I130" s="23">
        <f t="shared" si="89"/>
        <v>0</v>
      </c>
      <c r="J130" s="23">
        <f t="shared" si="68"/>
        <v>0</v>
      </c>
      <c r="K130" s="23" t="str">
        <f t="shared" si="69"/>
        <v>0</v>
      </c>
      <c r="L130" s="23" t="str">
        <f t="shared" si="70"/>
        <v>0</v>
      </c>
      <c r="M130" s="3">
        <v>0.2</v>
      </c>
      <c r="N130" s="23">
        <f t="shared" si="71"/>
        <v>0</v>
      </c>
      <c r="O130" s="23">
        <f t="shared" si="72"/>
        <v>0.2</v>
      </c>
      <c r="P130" s="23" t="str">
        <f t="shared" si="73"/>
        <v/>
      </c>
      <c r="Q130" s="2">
        <v>0</v>
      </c>
      <c r="R130" s="6">
        <f t="shared" si="74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1"/>
        <v/>
      </c>
      <c r="BQ130" s="4" t="str">
        <f t="shared" si="121"/>
        <v/>
      </c>
      <c r="BR130" s="4" t="str">
        <f t="shared" si="121"/>
        <v/>
      </c>
      <c r="BS130" s="4">
        <f t="shared" si="121"/>
        <v>0</v>
      </c>
      <c r="BT130" s="4" t="str">
        <f t="shared" si="121"/>
        <v/>
      </c>
      <c r="BU130" s="4">
        <f t="shared" si="121"/>
        <v>0</v>
      </c>
      <c r="BV130" s="4" t="str">
        <f t="shared" si="121"/>
        <v/>
      </c>
      <c r="BW130" s="4" t="str">
        <f t="shared" si="121"/>
        <v/>
      </c>
      <c r="BX130" s="4" t="str">
        <f t="shared" si="121"/>
        <v/>
      </c>
      <c r="BY130" s="4" t="str">
        <f t="shared" si="121"/>
        <v/>
      </c>
      <c r="BZ130" s="4" t="str">
        <f t="shared" si="121"/>
        <v/>
      </c>
      <c r="CA130" s="4" t="str">
        <f t="shared" si="121"/>
        <v/>
      </c>
      <c r="CB130" s="4" t="str">
        <f t="shared" si="121"/>
        <v/>
      </c>
      <c r="CC130" s="4" t="str">
        <f t="shared" si="114"/>
        <v/>
      </c>
      <c r="CD130" s="4" t="str">
        <f t="shared" si="114"/>
        <v/>
      </c>
      <c r="CE130" s="4" t="str">
        <f t="shared" si="114"/>
        <v/>
      </c>
      <c r="CF130" s="4" t="str">
        <f t="shared" si="114"/>
        <v/>
      </c>
      <c r="CG130" s="4" t="str">
        <f t="shared" si="114"/>
        <v/>
      </c>
      <c r="CH130" s="4" t="str">
        <f t="shared" si="114"/>
        <v/>
      </c>
      <c r="CI130" s="4" t="str">
        <f t="shared" si="114"/>
        <v/>
      </c>
      <c r="CJ130" s="4" t="str">
        <f t="shared" si="114"/>
        <v/>
      </c>
      <c r="CK130" s="4" t="str">
        <f t="shared" si="114"/>
        <v/>
      </c>
      <c r="CL130" s="4" t="str">
        <f t="shared" si="114"/>
        <v/>
      </c>
      <c r="CM130" s="4" t="str">
        <f t="shared" si="114"/>
        <v/>
      </c>
      <c r="CN130" s="4" t="str">
        <f t="shared" si="112"/>
        <v/>
      </c>
      <c r="CO130" s="4" t="str">
        <f t="shared" si="112"/>
        <v/>
      </c>
      <c r="CP130" s="4" t="str">
        <f t="shared" si="112"/>
        <v/>
      </c>
      <c r="CQ130" s="4" t="str">
        <f t="shared" si="112"/>
        <v/>
      </c>
      <c r="CR130" s="4" t="str">
        <f t="shared" si="112"/>
        <v/>
      </c>
      <c r="CS130" s="4" t="str">
        <f t="shared" si="112"/>
        <v/>
      </c>
      <c r="CT130" s="4" t="str">
        <f t="shared" si="112"/>
        <v/>
      </c>
      <c r="CU130" s="4" t="str">
        <f t="shared" si="112"/>
        <v/>
      </c>
      <c r="CV130" s="4" t="str">
        <f t="shared" si="112"/>
        <v/>
      </c>
      <c r="CW130" s="4" t="str">
        <f t="shared" si="109"/>
        <v/>
      </c>
      <c r="CX130" s="4" t="str">
        <f t="shared" si="109"/>
        <v/>
      </c>
      <c r="CY130" s="4" t="str">
        <f t="shared" si="109"/>
        <v/>
      </c>
      <c r="CZ130" s="4" t="str">
        <f t="shared" si="109"/>
        <v/>
      </c>
      <c r="DA130" s="4" t="str">
        <f t="shared" si="104"/>
        <v/>
      </c>
      <c r="DB130" s="4" t="str">
        <f t="shared" si="104"/>
        <v/>
      </c>
      <c r="DC130" s="4" t="str">
        <f t="shared" si="104"/>
        <v/>
      </c>
      <c r="DE130" s="61">
        <v>30600014</v>
      </c>
      <c r="DF130" s="98" t="s">
        <v>212</v>
      </c>
      <c r="DG130" s="29" t="s">
        <v>133</v>
      </c>
      <c r="DH130" s="5">
        <f t="shared" si="90"/>
        <v>0</v>
      </c>
      <c r="DI130" s="22">
        <v>5.53</v>
      </c>
      <c r="DJ130" s="23">
        <f t="shared" si="76"/>
        <v>0</v>
      </c>
      <c r="DK130" s="23">
        <f t="shared" si="91"/>
        <v>0</v>
      </c>
      <c r="DL130" s="23">
        <f t="shared" si="77"/>
        <v>0</v>
      </c>
      <c r="DM130" s="23">
        <f t="shared" si="78"/>
        <v>0</v>
      </c>
      <c r="DN130" s="23">
        <f t="shared" si="79"/>
        <v>0</v>
      </c>
      <c r="DO130" s="23" t="str">
        <f t="shared" si="80"/>
        <v/>
      </c>
      <c r="DP130" s="23" t="str">
        <f t="shared" si="81"/>
        <v/>
      </c>
      <c r="DQ130" s="3">
        <v>0.2</v>
      </c>
      <c r="DR130" s="23">
        <f t="shared" si="82"/>
        <v>0</v>
      </c>
      <c r="DS130" s="23" t="str">
        <f t="shared" si="83"/>
        <v/>
      </c>
      <c r="DT130" s="23" t="str">
        <f t="shared" si="84"/>
        <v/>
      </c>
      <c r="DU130" s="2">
        <v>0</v>
      </c>
      <c r="DV130" s="6">
        <f t="shared" si="85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19"/>
        <v>0</v>
      </c>
      <c r="EO130" s="54">
        <f t="shared" si="119"/>
        <v>0</v>
      </c>
      <c r="EP130" s="54">
        <f t="shared" si="119"/>
        <v>0</v>
      </c>
      <c r="EQ130" s="54">
        <f t="shared" si="119"/>
        <v>0</v>
      </c>
      <c r="ER130" s="54">
        <f t="shared" si="119"/>
        <v>0</v>
      </c>
      <c r="ES130" s="54">
        <f t="shared" si="119"/>
        <v>0</v>
      </c>
      <c r="ET130" s="54">
        <f t="shared" si="119"/>
        <v>0</v>
      </c>
      <c r="EU130" s="54">
        <f t="shared" si="119"/>
        <v>0</v>
      </c>
      <c r="EV130" s="54">
        <f t="shared" si="119"/>
        <v>0</v>
      </c>
      <c r="EW130" s="54">
        <f t="shared" si="119"/>
        <v>0</v>
      </c>
      <c r="EX130" s="54">
        <f t="shared" si="119"/>
        <v>0</v>
      </c>
      <c r="EY130" s="54">
        <f t="shared" si="119"/>
        <v>0</v>
      </c>
      <c r="EZ130" s="54">
        <f t="shared" si="119"/>
        <v>0</v>
      </c>
      <c r="FA130" s="54">
        <f t="shared" si="119"/>
        <v>0</v>
      </c>
      <c r="FB130" s="54">
        <f t="shared" si="119"/>
        <v>0</v>
      </c>
      <c r="FC130" s="54">
        <f t="shared" si="119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20"/>
        <v>0</v>
      </c>
      <c r="FI130" s="54">
        <f t="shared" si="120"/>
        <v>0</v>
      </c>
      <c r="FJ130" s="54">
        <f t="shared" si="120"/>
        <v>0</v>
      </c>
      <c r="FK130" s="54">
        <f t="shared" si="120"/>
        <v>0</v>
      </c>
      <c r="FL130" s="54">
        <f t="shared" si="120"/>
        <v>0</v>
      </c>
      <c r="FM130" s="54">
        <f t="shared" si="120"/>
        <v>0</v>
      </c>
      <c r="FN130" s="54">
        <f t="shared" si="120"/>
        <v>0</v>
      </c>
      <c r="FO130" s="54">
        <f t="shared" si="103"/>
        <v>0</v>
      </c>
      <c r="FP130" s="54">
        <f t="shared" si="103"/>
        <v>0</v>
      </c>
      <c r="FQ130" s="54">
        <f t="shared" si="103"/>
        <v>0</v>
      </c>
      <c r="FR130" s="54">
        <f t="shared" si="103"/>
        <v>0</v>
      </c>
      <c r="FS130" s="54">
        <f t="shared" si="103"/>
        <v>0</v>
      </c>
      <c r="FT130" s="4" t="str">
        <f t="shared" si="122"/>
        <v/>
      </c>
      <c r="FU130" s="4" t="str">
        <f t="shared" si="122"/>
        <v/>
      </c>
      <c r="FV130" s="4" t="str">
        <f t="shared" si="122"/>
        <v/>
      </c>
      <c r="FW130" s="4">
        <f t="shared" si="122"/>
        <v>0</v>
      </c>
      <c r="FX130" s="4" t="str">
        <f t="shared" si="122"/>
        <v/>
      </c>
      <c r="FY130" s="4" t="str">
        <f t="shared" si="122"/>
        <v/>
      </c>
      <c r="FZ130" s="4" t="str">
        <f t="shared" si="122"/>
        <v/>
      </c>
      <c r="GA130" s="4" t="str">
        <f t="shared" si="122"/>
        <v/>
      </c>
      <c r="GB130" s="4" t="str">
        <f t="shared" si="122"/>
        <v/>
      </c>
      <c r="GC130" s="4" t="str">
        <f t="shared" si="122"/>
        <v/>
      </c>
      <c r="GD130" s="4" t="str">
        <f t="shared" si="122"/>
        <v/>
      </c>
      <c r="GE130" s="4" t="str">
        <f t="shared" si="122"/>
        <v/>
      </c>
      <c r="GF130" s="4" t="str">
        <f t="shared" si="122"/>
        <v/>
      </c>
      <c r="GG130" s="4" t="str">
        <f t="shared" si="115"/>
        <v/>
      </c>
      <c r="GH130" s="4" t="str">
        <f t="shared" si="115"/>
        <v/>
      </c>
      <c r="GI130" s="4" t="str">
        <f t="shared" si="115"/>
        <v/>
      </c>
      <c r="GJ130" s="4" t="str">
        <f t="shared" si="115"/>
        <v/>
      </c>
      <c r="GK130" s="4" t="str">
        <f t="shared" si="115"/>
        <v/>
      </c>
      <c r="GL130" s="4" t="str">
        <f t="shared" si="115"/>
        <v/>
      </c>
      <c r="GM130" s="4" t="str">
        <f t="shared" si="115"/>
        <v/>
      </c>
      <c r="GN130" s="4" t="str">
        <f t="shared" si="115"/>
        <v/>
      </c>
      <c r="GO130" s="4" t="str">
        <f t="shared" si="115"/>
        <v/>
      </c>
      <c r="GP130" s="4" t="str">
        <f t="shared" si="115"/>
        <v/>
      </c>
      <c r="GQ130" s="4" t="str">
        <f t="shared" si="115"/>
        <v/>
      </c>
      <c r="GR130" s="4" t="str">
        <f t="shared" si="113"/>
        <v/>
      </c>
      <c r="GS130" s="4" t="str">
        <f t="shared" si="113"/>
        <v/>
      </c>
      <c r="GT130" s="4" t="str">
        <f t="shared" si="113"/>
        <v/>
      </c>
      <c r="GU130" s="4" t="str">
        <f t="shared" si="113"/>
        <v/>
      </c>
      <c r="GV130" s="4" t="str">
        <f t="shared" si="113"/>
        <v/>
      </c>
      <c r="GW130" s="4" t="str">
        <f t="shared" si="113"/>
        <v/>
      </c>
      <c r="GX130" s="4" t="str">
        <f t="shared" si="113"/>
        <v/>
      </c>
      <c r="GY130" s="4" t="str">
        <f t="shared" si="113"/>
        <v/>
      </c>
      <c r="GZ130" s="4" t="str">
        <f t="shared" si="113"/>
        <v/>
      </c>
      <c r="HA130" s="4" t="str">
        <f t="shared" si="111"/>
        <v/>
      </c>
      <c r="HB130" s="4" t="str">
        <f t="shared" si="111"/>
        <v/>
      </c>
      <c r="HC130" s="4" t="str">
        <f t="shared" si="111"/>
        <v/>
      </c>
      <c r="HD130" s="4" t="str">
        <f t="shared" si="111"/>
        <v/>
      </c>
      <c r="HE130" s="4" t="str">
        <f t="shared" si="105"/>
        <v/>
      </c>
      <c r="HF130" s="4" t="str">
        <f t="shared" si="105"/>
        <v/>
      </c>
      <c r="HG130" s="4" t="str">
        <f t="shared" si="105"/>
        <v/>
      </c>
    </row>
    <row r="131" spans="1:215" s="9" customFormat="1" ht="15" hidden="1" customHeight="1">
      <c r="A131" s="60">
        <v>30600012</v>
      </c>
      <c r="B131" s="99"/>
      <c r="C131" s="29" t="s">
        <v>213</v>
      </c>
      <c r="D131" s="5"/>
      <c r="E131" s="22">
        <v>5.53</v>
      </c>
      <c r="F131" s="23">
        <f t="shared" si="65"/>
        <v>0</v>
      </c>
      <c r="G131" s="43"/>
      <c r="H131" s="23">
        <f t="shared" si="88"/>
        <v>0</v>
      </c>
      <c r="I131" s="23">
        <f t="shared" si="89"/>
        <v>0</v>
      </c>
      <c r="J131" s="23">
        <f t="shared" si="68"/>
        <v>0</v>
      </c>
      <c r="K131" s="23" t="str">
        <f t="shared" si="69"/>
        <v>0</v>
      </c>
      <c r="L131" s="23" t="str">
        <f t="shared" si="70"/>
        <v>0</v>
      </c>
      <c r="M131" s="3">
        <v>0.2</v>
      </c>
      <c r="N131" s="23">
        <f t="shared" si="71"/>
        <v>0</v>
      </c>
      <c r="O131" s="23">
        <f t="shared" si="72"/>
        <v>0.2</v>
      </c>
      <c r="P131" s="23" t="str">
        <f t="shared" si="73"/>
        <v/>
      </c>
      <c r="Q131" s="2">
        <v>0</v>
      </c>
      <c r="R131" s="6">
        <f t="shared" si="74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1"/>
        <v/>
      </c>
      <c r="BQ131" s="4" t="str">
        <f t="shared" si="121"/>
        <v/>
      </c>
      <c r="BR131" s="4" t="str">
        <f t="shared" si="121"/>
        <v/>
      </c>
      <c r="BS131" s="4">
        <f t="shared" si="121"/>
        <v>0</v>
      </c>
      <c r="BT131" s="4" t="str">
        <f t="shared" si="121"/>
        <v/>
      </c>
      <c r="BU131" s="4">
        <f t="shared" si="121"/>
        <v>0</v>
      </c>
      <c r="BV131" s="4" t="str">
        <f t="shared" si="121"/>
        <v/>
      </c>
      <c r="BW131" s="4" t="str">
        <f t="shared" si="121"/>
        <v/>
      </c>
      <c r="BX131" s="4" t="str">
        <f t="shared" si="121"/>
        <v/>
      </c>
      <c r="BY131" s="4" t="str">
        <f t="shared" si="121"/>
        <v/>
      </c>
      <c r="BZ131" s="4" t="str">
        <f t="shared" si="121"/>
        <v/>
      </c>
      <c r="CA131" s="4" t="str">
        <f t="shared" si="121"/>
        <v/>
      </c>
      <c r="CB131" s="4" t="str">
        <f t="shared" si="121"/>
        <v/>
      </c>
      <c r="CC131" s="4" t="str">
        <f t="shared" si="114"/>
        <v/>
      </c>
      <c r="CD131" s="4" t="str">
        <f t="shared" si="114"/>
        <v/>
      </c>
      <c r="CE131" s="4" t="str">
        <f t="shared" si="114"/>
        <v/>
      </c>
      <c r="CF131" s="4" t="str">
        <f t="shared" si="114"/>
        <v/>
      </c>
      <c r="CG131" s="4" t="str">
        <f t="shared" si="114"/>
        <v/>
      </c>
      <c r="CH131" s="4" t="str">
        <f t="shared" si="114"/>
        <v/>
      </c>
      <c r="CI131" s="4" t="str">
        <f t="shared" si="114"/>
        <v/>
      </c>
      <c r="CJ131" s="4" t="str">
        <f t="shared" si="114"/>
        <v/>
      </c>
      <c r="CK131" s="4" t="str">
        <f t="shared" si="114"/>
        <v/>
      </c>
      <c r="CL131" s="4" t="str">
        <f t="shared" si="114"/>
        <v/>
      </c>
      <c r="CM131" s="4" t="str">
        <f t="shared" si="114"/>
        <v/>
      </c>
      <c r="CN131" s="4" t="str">
        <f t="shared" si="112"/>
        <v/>
      </c>
      <c r="CO131" s="4" t="str">
        <f t="shared" si="112"/>
        <v/>
      </c>
      <c r="CP131" s="4" t="str">
        <f t="shared" si="112"/>
        <v/>
      </c>
      <c r="CQ131" s="4" t="str">
        <f t="shared" si="112"/>
        <v/>
      </c>
      <c r="CR131" s="4" t="str">
        <f t="shared" si="112"/>
        <v/>
      </c>
      <c r="CS131" s="4" t="str">
        <f t="shared" si="112"/>
        <v/>
      </c>
      <c r="CT131" s="4" t="str">
        <f t="shared" si="112"/>
        <v/>
      </c>
      <c r="CU131" s="4" t="str">
        <f t="shared" si="112"/>
        <v/>
      </c>
      <c r="CV131" s="4" t="str">
        <f t="shared" si="112"/>
        <v/>
      </c>
      <c r="CW131" s="4" t="str">
        <f t="shared" si="109"/>
        <v/>
      </c>
      <c r="CX131" s="4" t="str">
        <f t="shared" si="109"/>
        <v/>
      </c>
      <c r="CY131" s="4" t="str">
        <f t="shared" si="109"/>
        <v/>
      </c>
      <c r="CZ131" s="4" t="str">
        <f t="shared" si="109"/>
        <v/>
      </c>
      <c r="DA131" s="4" t="str">
        <f t="shared" si="104"/>
        <v/>
      </c>
      <c r="DB131" s="4" t="str">
        <f t="shared" si="104"/>
        <v/>
      </c>
      <c r="DC131" s="4" t="str">
        <f t="shared" si="104"/>
        <v/>
      </c>
      <c r="DE131" s="61">
        <v>30600012</v>
      </c>
      <c r="DF131" s="99"/>
      <c r="DG131" s="29" t="s">
        <v>213</v>
      </c>
      <c r="DH131" s="5">
        <f t="shared" si="90"/>
        <v>0</v>
      </c>
      <c r="DI131" s="22">
        <v>5.53</v>
      </c>
      <c r="DJ131" s="23">
        <f t="shared" si="76"/>
        <v>0</v>
      </c>
      <c r="DK131" s="23">
        <f t="shared" si="91"/>
        <v>0</v>
      </c>
      <c r="DL131" s="23">
        <f t="shared" si="77"/>
        <v>0</v>
      </c>
      <c r="DM131" s="23">
        <f t="shared" si="78"/>
        <v>0</v>
      </c>
      <c r="DN131" s="23">
        <f t="shared" si="79"/>
        <v>0</v>
      </c>
      <c r="DO131" s="23" t="str">
        <f t="shared" si="80"/>
        <v/>
      </c>
      <c r="DP131" s="23" t="str">
        <f t="shared" si="81"/>
        <v/>
      </c>
      <c r="DQ131" s="3">
        <v>0.2</v>
      </c>
      <c r="DR131" s="23">
        <f t="shared" si="82"/>
        <v>0</v>
      </c>
      <c r="DS131" s="23" t="str">
        <f t="shared" si="83"/>
        <v/>
      </c>
      <c r="DT131" s="23" t="str">
        <f t="shared" si="84"/>
        <v/>
      </c>
      <c r="DU131" s="2">
        <v>0</v>
      </c>
      <c r="DV131" s="6">
        <f t="shared" si="85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19"/>
        <v>0</v>
      </c>
      <c r="ES131" s="54">
        <f t="shared" si="119"/>
        <v>0</v>
      </c>
      <c r="ET131" s="54">
        <f t="shared" si="119"/>
        <v>0</v>
      </c>
      <c r="EU131" s="54">
        <f t="shared" si="119"/>
        <v>0</v>
      </c>
      <c r="EV131" s="54">
        <f t="shared" si="119"/>
        <v>0</v>
      </c>
      <c r="EW131" s="54">
        <f t="shared" si="119"/>
        <v>0</v>
      </c>
      <c r="EX131" s="54">
        <f t="shared" si="119"/>
        <v>0</v>
      </c>
      <c r="EY131" s="54">
        <f t="shared" si="119"/>
        <v>0</v>
      </c>
      <c r="EZ131" s="54">
        <f t="shared" si="119"/>
        <v>0</v>
      </c>
      <c r="FA131" s="54">
        <f t="shared" si="119"/>
        <v>0</v>
      </c>
      <c r="FB131" s="54">
        <f t="shared" si="119"/>
        <v>0</v>
      </c>
      <c r="FC131" s="54">
        <f t="shared" si="119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20"/>
        <v>0</v>
      </c>
      <c r="FI131" s="54">
        <f t="shared" si="120"/>
        <v>0</v>
      </c>
      <c r="FJ131" s="54">
        <f t="shared" si="120"/>
        <v>0</v>
      </c>
      <c r="FK131" s="54">
        <f t="shared" si="120"/>
        <v>0</v>
      </c>
      <c r="FL131" s="54">
        <f t="shared" si="120"/>
        <v>0</v>
      </c>
      <c r="FM131" s="54">
        <f t="shared" si="120"/>
        <v>0</v>
      </c>
      <c r="FN131" s="54">
        <f t="shared" si="120"/>
        <v>0</v>
      </c>
      <c r="FO131" s="54">
        <f t="shared" si="103"/>
        <v>0</v>
      </c>
      <c r="FP131" s="54">
        <f t="shared" si="103"/>
        <v>0</v>
      </c>
      <c r="FQ131" s="54">
        <f t="shared" si="103"/>
        <v>0</v>
      </c>
      <c r="FR131" s="54">
        <f t="shared" si="103"/>
        <v>0</v>
      </c>
      <c r="FS131" s="54">
        <f t="shared" si="103"/>
        <v>0</v>
      </c>
      <c r="FT131" s="4" t="str">
        <f t="shared" si="122"/>
        <v/>
      </c>
      <c r="FU131" s="4" t="str">
        <f t="shared" si="122"/>
        <v/>
      </c>
      <c r="FV131" s="4" t="str">
        <f t="shared" si="122"/>
        <v/>
      </c>
      <c r="FW131" s="4">
        <f t="shared" si="122"/>
        <v>0</v>
      </c>
      <c r="FX131" s="4" t="str">
        <f t="shared" si="122"/>
        <v/>
      </c>
      <c r="FY131" s="4" t="str">
        <f t="shared" si="122"/>
        <v/>
      </c>
      <c r="FZ131" s="4" t="str">
        <f t="shared" si="122"/>
        <v/>
      </c>
      <c r="GA131" s="4" t="str">
        <f t="shared" si="122"/>
        <v/>
      </c>
      <c r="GB131" s="4" t="str">
        <f t="shared" si="122"/>
        <v/>
      </c>
      <c r="GC131" s="4" t="str">
        <f t="shared" si="122"/>
        <v/>
      </c>
      <c r="GD131" s="4" t="str">
        <f t="shared" si="122"/>
        <v/>
      </c>
      <c r="GE131" s="4" t="str">
        <f t="shared" si="122"/>
        <v/>
      </c>
      <c r="GF131" s="4" t="str">
        <f t="shared" si="122"/>
        <v/>
      </c>
      <c r="GG131" s="4" t="str">
        <f t="shared" si="115"/>
        <v/>
      </c>
      <c r="GH131" s="4" t="str">
        <f t="shared" si="115"/>
        <v/>
      </c>
      <c r="GI131" s="4" t="str">
        <f t="shared" si="115"/>
        <v/>
      </c>
      <c r="GJ131" s="4" t="str">
        <f t="shared" si="115"/>
        <v/>
      </c>
      <c r="GK131" s="4" t="str">
        <f t="shared" si="115"/>
        <v/>
      </c>
      <c r="GL131" s="4" t="str">
        <f t="shared" si="115"/>
        <v/>
      </c>
      <c r="GM131" s="4" t="str">
        <f t="shared" si="115"/>
        <v/>
      </c>
      <c r="GN131" s="4" t="str">
        <f t="shared" si="115"/>
        <v/>
      </c>
      <c r="GO131" s="4" t="str">
        <f t="shared" si="115"/>
        <v/>
      </c>
      <c r="GP131" s="4" t="str">
        <f t="shared" si="115"/>
        <v/>
      </c>
      <c r="GQ131" s="4" t="str">
        <f t="shared" si="115"/>
        <v/>
      </c>
      <c r="GR131" s="4" t="str">
        <f t="shared" si="113"/>
        <v/>
      </c>
      <c r="GS131" s="4" t="str">
        <f t="shared" si="113"/>
        <v/>
      </c>
      <c r="GT131" s="4" t="str">
        <f t="shared" si="113"/>
        <v/>
      </c>
      <c r="GU131" s="4" t="str">
        <f t="shared" si="113"/>
        <v/>
      </c>
      <c r="GV131" s="4" t="str">
        <f t="shared" si="113"/>
        <v/>
      </c>
      <c r="GW131" s="4" t="str">
        <f t="shared" si="113"/>
        <v/>
      </c>
      <c r="GX131" s="4" t="str">
        <f t="shared" si="113"/>
        <v/>
      </c>
      <c r="GY131" s="4" t="str">
        <f t="shared" si="113"/>
        <v/>
      </c>
      <c r="GZ131" s="4" t="str">
        <f t="shared" si="113"/>
        <v/>
      </c>
      <c r="HA131" s="4" t="str">
        <f t="shared" si="111"/>
        <v/>
      </c>
      <c r="HB131" s="4" t="str">
        <f t="shared" si="111"/>
        <v/>
      </c>
      <c r="HC131" s="4" t="str">
        <f t="shared" si="111"/>
        <v/>
      </c>
      <c r="HD131" s="4" t="str">
        <f t="shared" si="111"/>
        <v/>
      </c>
      <c r="HE131" s="4" t="str">
        <f t="shared" si="105"/>
        <v/>
      </c>
      <c r="HF131" s="4" t="str">
        <f t="shared" si="105"/>
        <v/>
      </c>
      <c r="HG131" s="4" t="str">
        <f t="shared" si="105"/>
        <v/>
      </c>
    </row>
    <row r="132" spans="1:215" s="9" customFormat="1" ht="15" hidden="1" customHeight="1">
      <c r="A132" s="60">
        <v>30600011</v>
      </c>
      <c r="B132" s="99"/>
      <c r="C132" s="29" t="s">
        <v>158</v>
      </c>
      <c r="D132" s="5"/>
      <c r="E132" s="22">
        <v>5.53</v>
      </c>
      <c r="F132" s="23">
        <f t="shared" ref="F132:F145" si="123">E132*D132</f>
        <v>0</v>
      </c>
      <c r="G132" s="43"/>
      <c r="H132" s="23">
        <f t="shared" si="88"/>
        <v>0</v>
      </c>
      <c r="I132" s="23">
        <f t="shared" si="89"/>
        <v>0</v>
      </c>
      <c r="J132" s="23">
        <f t="shared" ref="J132:J195" si="124">F132+H132</f>
        <v>0</v>
      </c>
      <c r="K132" s="23" t="str">
        <f t="shared" ref="K132:K195" si="125">IF(ISERROR(H132/J132*100),"0",(H132/J132*100))</f>
        <v>0</v>
      </c>
      <c r="L132" s="23" t="str">
        <f t="shared" ref="L132:L195" si="126">IF(ISERROR(I132/G132*100),"0",(I132/G132*100))</f>
        <v>0</v>
      </c>
      <c r="M132" s="3">
        <v>0.2</v>
      </c>
      <c r="N132" s="23">
        <f t="shared" ref="N132:N195" si="127">J132*M132/100</f>
        <v>0</v>
      </c>
      <c r="O132" s="23">
        <f t="shared" ref="O132:O195" si="128">IF(ISERROR(M132-K132-L132),"",(M132-K132-L132))</f>
        <v>0.2</v>
      </c>
      <c r="P132" s="23" t="str">
        <f t="shared" ref="P132:P195" si="129">IF(ISERROR((S132+T132+U132+V132+W132+X132+Y132+Z132+AA132)/J132*1000),"",((S132+T132+U132+V132+W132+X132+Y132+Z132+AA132)/J132*1000))</f>
        <v/>
      </c>
      <c r="Q132" s="2">
        <v>0</v>
      </c>
      <c r="R132" s="6">
        <f t="shared" ref="R132:R145" si="130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1"/>
        <v/>
      </c>
      <c r="BQ132" s="4" t="str">
        <f t="shared" si="121"/>
        <v/>
      </c>
      <c r="BR132" s="4" t="str">
        <f t="shared" si="121"/>
        <v/>
      </c>
      <c r="BS132" s="4">
        <f t="shared" si="121"/>
        <v>0</v>
      </c>
      <c r="BT132" s="4" t="str">
        <f t="shared" si="121"/>
        <v/>
      </c>
      <c r="BU132" s="4">
        <f t="shared" si="121"/>
        <v>0</v>
      </c>
      <c r="BV132" s="4" t="str">
        <f t="shared" si="121"/>
        <v/>
      </c>
      <c r="BW132" s="4" t="str">
        <f t="shared" si="121"/>
        <v/>
      </c>
      <c r="BX132" s="4" t="str">
        <f t="shared" si="121"/>
        <v/>
      </c>
      <c r="BY132" s="4" t="str">
        <f t="shared" si="121"/>
        <v/>
      </c>
      <c r="BZ132" s="4" t="str">
        <f t="shared" si="121"/>
        <v/>
      </c>
      <c r="CA132" s="4" t="str">
        <f t="shared" si="121"/>
        <v/>
      </c>
      <c r="CB132" s="4" t="str">
        <f t="shared" si="121"/>
        <v/>
      </c>
      <c r="CC132" s="4" t="str">
        <f t="shared" si="114"/>
        <v/>
      </c>
      <c r="CD132" s="4" t="str">
        <f t="shared" si="114"/>
        <v/>
      </c>
      <c r="CE132" s="4" t="str">
        <f t="shared" si="114"/>
        <v/>
      </c>
      <c r="CF132" s="4" t="str">
        <f t="shared" si="114"/>
        <v/>
      </c>
      <c r="CG132" s="4" t="str">
        <f t="shared" si="114"/>
        <v/>
      </c>
      <c r="CH132" s="4" t="str">
        <f t="shared" si="114"/>
        <v/>
      </c>
      <c r="CI132" s="4" t="str">
        <f t="shared" si="114"/>
        <v/>
      </c>
      <c r="CJ132" s="4" t="str">
        <f t="shared" si="114"/>
        <v/>
      </c>
      <c r="CK132" s="4" t="str">
        <f t="shared" si="114"/>
        <v/>
      </c>
      <c r="CL132" s="4" t="str">
        <f t="shared" si="114"/>
        <v/>
      </c>
      <c r="CM132" s="4" t="str">
        <f t="shared" si="114"/>
        <v/>
      </c>
      <c r="CN132" s="4" t="str">
        <f t="shared" si="112"/>
        <v/>
      </c>
      <c r="CO132" s="4" t="str">
        <f t="shared" si="112"/>
        <v/>
      </c>
      <c r="CP132" s="4" t="str">
        <f t="shared" si="112"/>
        <v/>
      </c>
      <c r="CQ132" s="4" t="str">
        <f t="shared" si="112"/>
        <v/>
      </c>
      <c r="CR132" s="4" t="str">
        <f t="shared" si="112"/>
        <v/>
      </c>
      <c r="CS132" s="4" t="str">
        <f t="shared" si="112"/>
        <v/>
      </c>
      <c r="CT132" s="4" t="str">
        <f t="shared" si="112"/>
        <v/>
      </c>
      <c r="CU132" s="4" t="str">
        <f t="shared" si="112"/>
        <v/>
      </c>
      <c r="CV132" s="4" t="str">
        <f t="shared" si="112"/>
        <v/>
      </c>
      <c r="CW132" s="4" t="str">
        <f t="shared" si="109"/>
        <v/>
      </c>
      <c r="CX132" s="4" t="str">
        <f t="shared" si="109"/>
        <v/>
      </c>
      <c r="CY132" s="4" t="str">
        <f t="shared" si="109"/>
        <v/>
      </c>
      <c r="CZ132" s="4" t="str">
        <f t="shared" si="109"/>
        <v/>
      </c>
      <c r="DA132" s="4" t="str">
        <f t="shared" si="104"/>
        <v/>
      </c>
      <c r="DB132" s="4" t="str">
        <f t="shared" si="104"/>
        <v/>
      </c>
      <c r="DC132" s="4" t="str">
        <f t="shared" si="104"/>
        <v/>
      </c>
      <c r="DE132" s="61">
        <v>30600011</v>
      </c>
      <c r="DF132" s="99"/>
      <c r="DG132" s="29" t="s">
        <v>158</v>
      </c>
      <c r="DH132" s="5">
        <f t="shared" si="90"/>
        <v>0</v>
      </c>
      <c r="DI132" s="22">
        <v>5.53</v>
      </c>
      <c r="DJ132" s="23">
        <f t="shared" ref="DJ132:DJ145" si="131">DI132*DH132</f>
        <v>0</v>
      </c>
      <c r="DK132" s="23">
        <f t="shared" si="91"/>
        <v>0</v>
      </c>
      <c r="DL132" s="23">
        <f t="shared" ref="DL132:DL195" si="132">SUM(EF132:FE132)</f>
        <v>0</v>
      </c>
      <c r="DM132" s="23">
        <f t="shared" ref="DM132:DM195" si="133">SUM(FF132:FS132)</f>
        <v>0</v>
      </c>
      <c r="DN132" s="23">
        <f t="shared" ref="DN132:DN195" si="134">DJ132+DL132</f>
        <v>0</v>
      </c>
      <c r="DO132" s="23" t="str">
        <f t="shared" ref="DO132:DO195" si="135">IF(ISERROR(DL132/DN132*100),"",(DL132/DN132*100))</f>
        <v/>
      </c>
      <c r="DP132" s="23" t="str">
        <f t="shared" ref="DP132:DP195" si="136">IF(ISERROR(DM132/DK132*100),"",(DM132/DK132*100))</f>
        <v/>
      </c>
      <c r="DQ132" s="3">
        <v>0.2</v>
      </c>
      <c r="DR132" s="23">
        <f t="shared" ref="DR132:DR195" si="137">DN132*DQ132/100</f>
        <v>0</v>
      </c>
      <c r="DS132" s="23" t="str">
        <f t="shared" ref="DS132:DS195" si="138">IF(ISERROR(DQ132-DO132-DP132),"",(DQ132-DO132-DP132))</f>
        <v/>
      </c>
      <c r="DT132" s="23" t="str">
        <f t="shared" ref="DT132:DT195" si="139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ref="DV132:DV145" si="140">DU132*DN132/1000</f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19"/>
        <v>0</v>
      </c>
      <c r="ES132" s="54">
        <f t="shared" si="119"/>
        <v>0</v>
      </c>
      <c r="ET132" s="54">
        <f t="shared" si="119"/>
        <v>0</v>
      </c>
      <c r="EU132" s="54">
        <f t="shared" si="119"/>
        <v>0</v>
      </c>
      <c r="EV132" s="54">
        <f t="shared" si="119"/>
        <v>0</v>
      </c>
      <c r="EW132" s="54">
        <f t="shared" si="119"/>
        <v>0</v>
      </c>
      <c r="EX132" s="54">
        <f t="shared" si="119"/>
        <v>0</v>
      </c>
      <c r="EY132" s="54">
        <f t="shared" si="119"/>
        <v>0</v>
      </c>
      <c r="EZ132" s="54">
        <f t="shared" si="119"/>
        <v>0</v>
      </c>
      <c r="FA132" s="54">
        <f t="shared" si="119"/>
        <v>0</v>
      </c>
      <c r="FB132" s="54">
        <f t="shared" si="119"/>
        <v>0</v>
      </c>
      <c r="FC132" s="54">
        <f t="shared" si="119"/>
        <v>0</v>
      </c>
      <c r="FD132" s="54">
        <f t="shared" si="116"/>
        <v>0</v>
      </c>
      <c r="FE132" s="54">
        <f t="shared" si="116"/>
        <v>0</v>
      </c>
      <c r="FF132" s="54">
        <f t="shared" si="116"/>
        <v>0</v>
      </c>
      <c r="FG132" s="54">
        <f t="shared" si="116"/>
        <v>0</v>
      </c>
      <c r="FH132" s="54">
        <f t="shared" si="116"/>
        <v>0</v>
      </c>
      <c r="FI132" s="54">
        <f t="shared" si="116"/>
        <v>0</v>
      </c>
      <c r="FJ132" s="54">
        <f t="shared" si="116"/>
        <v>0</v>
      </c>
      <c r="FK132" s="54">
        <f t="shared" si="120"/>
        <v>0</v>
      </c>
      <c r="FL132" s="54">
        <f t="shared" si="120"/>
        <v>0</v>
      </c>
      <c r="FM132" s="54">
        <f t="shared" si="120"/>
        <v>0</v>
      </c>
      <c r="FN132" s="54">
        <f t="shared" si="120"/>
        <v>0</v>
      </c>
      <c r="FO132" s="54">
        <f t="shared" si="103"/>
        <v>0</v>
      </c>
      <c r="FP132" s="54">
        <f t="shared" si="103"/>
        <v>0</v>
      </c>
      <c r="FQ132" s="54">
        <f t="shared" si="103"/>
        <v>0</v>
      </c>
      <c r="FR132" s="54">
        <f t="shared" si="103"/>
        <v>0</v>
      </c>
      <c r="FS132" s="54">
        <f t="shared" si="103"/>
        <v>0</v>
      </c>
      <c r="FT132" s="4" t="str">
        <f t="shared" si="122"/>
        <v/>
      </c>
      <c r="FU132" s="4" t="str">
        <f t="shared" si="122"/>
        <v/>
      </c>
      <c r="FV132" s="4" t="str">
        <f t="shared" si="122"/>
        <v/>
      </c>
      <c r="FW132" s="4">
        <f t="shared" si="122"/>
        <v>0</v>
      </c>
      <c r="FX132" s="4" t="str">
        <f t="shared" si="122"/>
        <v/>
      </c>
      <c r="FY132" s="4" t="str">
        <f t="shared" si="122"/>
        <v/>
      </c>
      <c r="FZ132" s="4" t="str">
        <f t="shared" si="122"/>
        <v/>
      </c>
      <c r="GA132" s="4" t="str">
        <f t="shared" si="122"/>
        <v/>
      </c>
      <c r="GB132" s="4" t="str">
        <f t="shared" si="122"/>
        <v/>
      </c>
      <c r="GC132" s="4" t="str">
        <f t="shared" si="122"/>
        <v/>
      </c>
      <c r="GD132" s="4" t="str">
        <f t="shared" si="122"/>
        <v/>
      </c>
      <c r="GE132" s="4" t="str">
        <f t="shared" si="122"/>
        <v/>
      </c>
      <c r="GF132" s="4" t="str">
        <f t="shared" si="122"/>
        <v/>
      </c>
      <c r="GG132" s="4" t="str">
        <f t="shared" si="115"/>
        <v/>
      </c>
      <c r="GH132" s="4" t="str">
        <f t="shared" si="115"/>
        <v/>
      </c>
      <c r="GI132" s="4" t="str">
        <f t="shared" si="115"/>
        <v/>
      </c>
      <c r="GJ132" s="4" t="str">
        <f t="shared" si="115"/>
        <v/>
      </c>
      <c r="GK132" s="4" t="str">
        <f t="shared" si="115"/>
        <v/>
      </c>
      <c r="GL132" s="4" t="str">
        <f t="shared" si="115"/>
        <v/>
      </c>
      <c r="GM132" s="4" t="str">
        <f t="shared" si="115"/>
        <v/>
      </c>
      <c r="GN132" s="4" t="str">
        <f t="shared" si="115"/>
        <v/>
      </c>
      <c r="GO132" s="4" t="str">
        <f t="shared" si="115"/>
        <v/>
      </c>
      <c r="GP132" s="4" t="str">
        <f t="shared" si="115"/>
        <v/>
      </c>
      <c r="GQ132" s="4" t="str">
        <f t="shared" si="115"/>
        <v/>
      </c>
      <c r="GR132" s="4" t="str">
        <f t="shared" si="113"/>
        <v/>
      </c>
      <c r="GS132" s="4" t="str">
        <f t="shared" si="113"/>
        <v/>
      </c>
      <c r="GT132" s="4" t="str">
        <f t="shared" si="113"/>
        <v/>
      </c>
      <c r="GU132" s="4" t="str">
        <f t="shared" si="113"/>
        <v/>
      </c>
      <c r="GV132" s="4" t="str">
        <f t="shared" si="113"/>
        <v/>
      </c>
      <c r="GW132" s="4" t="str">
        <f t="shared" si="113"/>
        <v/>
      </c>
      <c r="GX132" s="4" t="str">
        <f t="shared" si="113"/>
        <v/>
      </c>
      <c r="GY132" s="4" t="str">
        <f t="shared" si="113"/>
        <v/>
      </c>
      <c r="GZ132" s="4" t="str">
        <f t="shared" si="113"/>
        <v/>
      </c>
      <c r="HA132" s="4" t="str">
        <f t="shared" si="111"/>
        <v/>
      </c>
      <c r="HB132" s="4" t="str">
        <f t="shared" si="111"/>
        <v/>
      </c>
      <c r="HC132" s="4" t="str">
        <f t="shared" si="111"/>
        <v/>
      </c>
      <c r="HD132" s="4" t="str">
        <f t="shared" si="111"/>
        <v/>
      </c>
      <c r="HE132" s="4" t="str">
        <f t="shared" si="105"/>
        <v/>
      </c>
      <c r="HF132" s="4" t="str">
        <f t="shared" si="105"/>
        <v/>
      </c>
      <c r="HG132" s="4" t="str">
        <f t="shared" si="105"/>
        <v/>
      </c>
    </row>
    <row r="133" spans="1:215" s="9" customFormat="1" ht="15" hidden="1" customHeight="1">
      <c r="A133" s="60">
        <v>30600013</v>
      </c>
      <c r="B133" s="100"/>
      <c r="C133" s="29" t="s">
        <v>214</v>
      </c>
      <c r="D133" s="5"/>
      <c r="E133" s="22">
        <v>5.53</v>
      </c>
      <c r="F133" s="23">
        <f t="shared" si="123"/>
        <v>0</v>
      </c>
      <c r="G133" s="43"/>
      <c r="H133" s="23">
        <f t="shared" ref="H133:H145" si="141">SUM(AB133:BA133)</f>
        <v>0</v>
      </c>
      <c r="I133" s="23">
        <f t="shared" ref="I133:I145" si="142">SUM(BB133:BO133)</f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130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1"/>
        <v/>
      </c>
      <c r="BQ133" s="4" t="str">
        <f t="shared" si="121"/>
        <v/>
      </c>
      <c r="BR133" s="4" t="str">
        <f t="shared" si="121"/>
        <v/>
      </c>
      <c r="BS133" s="4">
        <f t="shared" si="121"/>
        <v>0</v>
      </c>
      <c r="BT133" s="4" t="str">
        <f t="shared" si="121"/>
        <v/>
      </c>
      <c r="BU133" s="4">
        <f t="shared" si="121"/>
        <v>0</v>
      </c>
      <c r="BV133" s="4" t="str">
        <f t="shared" si="121"/>
        <v/>
      </c>
      <c r="BW133" s="4" t="str">
        <f t="shared" si="121"/>
        <v/>
      </c>
      <c r="BX133" s="4" t="str">
        <f t="shared" si="121"/>
        <v/>
      </c>
      <c r="BY133" s="4" t="str">
        <f t="shared" si="121"/>
        <v/>
      </c>
      <c r="BZ133" s="4" t="str">
        <f t="shared" si="121"/>
        <v/>
      </c>
      <c r="CA133" s="4" t="str">
        <f t="shared" si="121"/>
        <v/>
      </c>
      <c r="CB133" s="4" t="str">
        <f t="shared" si="121"/>
        <v/>
      </c>
      <c r="CC133" s="4" t="str">
        <f t="shared" si="114"/>
        <v/>
      </c>
      <c r="CD133" s="4" t="str">
        <f t="shared" si="114"/>
        <v/>
      </c>
      <c r="CE133" s="4" t="str">
        <f t="shared" si="114"/>
        <v/>
      </c>
      <c r="CF133" s="4" t="str">
        <f t="shared" si="114"/>
        <v/>
      </c>
      <c r="CG133" s="4" t="str">
        <f t="shared" si="114"/>
        <v/>
      </c>
      <c r="CH133" s="4" t="str">
        <f t="shared" si="114"/>
        <v/>
      </c>
      <c r="CI133" s="4" t="str">
        <f t="shared" si="114"/>
        <v/>
      </c>
      <c r="CJ133" s="4" t="str">
        <f t="shared" si="114"/>
        <v/>
      </c>
      <c r="CK133" s="4" t="str">
        <f t="shared" si="114"/>
        <v/>
      </c>
      <c r="CL133" s="4" t="str">
        <f t="shared" si="114"/>
        <v/>
      </c>
      <c r="CM133" s="4" t="str">
        <f t="shared" si="114"/>
        <v/>
      </c>
      <c r="CN133" s="4" t="str">
        <f t="shared" si="112"/>
        <v/>
      </c>
      <c r="CO133" s="4" t="str">
        <f t="shared" si="112"/>
        <v/>
      </c>
      <c r="CP133" s="4" t="str">
        <f t="shared" si="112"/>
        <v/>
      </c>
      <c r="CQ133" s="4" t="str">
        <f t="shared" si="112"/>
        <v/>
      </c>
      <c r="CR133" s="4" t="str">
        <f t="shared" si="112"/>
        <v/>
      </c>
      <c r="CS133" s="4" t="str">
        <f t="shared" si="112"/>
        <v/>
      </c>
      <c r="CT133" s="4" t="str">
        <f t="shared" si="112"/>
        <v/>
      </c>
      <c r="CU133" s="4" t="str">
        <f t="shared" si="112"/>
        <v/>
      </c>
      <c r="CV133" s="4" t="str">
        <f t="shared" si="112"/>
        <v/>
      </c>
      <c r="CW133" s="4" t="str">
        <f t="shared" si="109"/>
        <v/>
      </c>
      <c r="CX133" s="4" t="str">
        <f t="shared" si="109"/>
        <v/>
      </c>
      <c r="CY133" s="4" t="str">
        <f t="shared" si="109"/>
        <v/>
      </c>
      <c r="CZ133" s="4" t="str">
        <f t="shared" si="109"/>
        <v/>
      </c>
      <c r="DA133" s="4" t="str">
        <f t="shared" si="104"/>
        <v/>
      </c>
      <c r="DB133" s="4" t="str">
        <f t="shared" si="104"/>
        <v/>
      </c>
      <c r="DC133" s="4" t="str">
        <f t="shared" si="104"/>
        <v/>
      </c>
      <c r="DE133" s="61">
        <v>30600013</v>
      </c>
      <c r="DF133" s="100"/>
      <c r="DG133" s="29" t="s">
        <v>214</v>
      </c>
      <c r="DH133" s="5">
        <f t="shared" ref="DH133:DH145" si="143">D133+D282</f>
        <v>0</v>
      </c>
      <c r="DI133" s="22">
        <v>5.53</v>
      </c>
      <c r="DJ133" s="23">
        <f t="shared" si="131"/>
        <v>0</v>
      </c>
      <c r="DK133" s="23">
        <f t="shared" ref="DK133:DK145" si="144">G133+G282</f>
        <v>0</v>
      </c>
      <c r="DL133" s="23">
        <f t="shared" si="132"/>
        <v>0</v>
      </c>
      <c r="DM133" s="23">
        <f t="shared" si="133"/>
        <v>0</v>
      </c>
      <c r="DN133" s="23">
        <f t="shared" si="134"/>
        <v>0</v>
      </c>
      <c r="DO133" s="23" t="str">
        <f t="shared" si="135"/>
        <v/>
      </c>
      <c r="DP133" s="23" t="str">
        <f t="shared" si="136"/>
        <v/>
      </c>
      <c r="DQ133" s="3">
        <v>0.2</v>
      </c>
      <c r="DR133" s="23">
        <f t="shared" si="137"/>
        <v>0</v>
      </c>
      <c r="DS133" s="23" t="str">
        <f t="shared" si="138"/>
        <v/>
      </c>
      <c r="DT133" s="23" t="str">
        <f t="shared" si="139"/>
        <v/>
      </c>
      <c r="DU133" s="2">
        <v>0</v>
      </c>
      <c r="DV133" s="6">
        <f t="shared" si="14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19"/>
        <v>0</v>
      </c>
      <c r="ES133" s="54">
        <f t="shared" si="119"/>
        <v>0</v>
      </c>
      <c r="ET133" s="54">
        <f t="shared" si="119"/>
        <v>0</v>
      </c>
      <c r="EU133" s="54">
        <f t="shared" si="119"/>
        <v>0</v>
      </c>
      <c r="EV133" s="54">
        <f t="shared" si="119"/>
        <v>0</v>
      </c>
      <c r="EW133" s="54">
        <f t="shared" si="119"/>
        <v>0</v>
      </c>
      <c r="EX133" s="54">
        <f t="shared" si="119"/>
        <v>0</v>
      </c>
      <c r="EY133" s="54">
        <f t="shared" si="119"/>
        <v>0</v>
      </c>
      <c r="EZ133" s="54">
        <f t="shared" si="119"/>
        <v>0</v>
      </c>
      <c r="FA133" s="54">
        <f t="shared" si="119"/>
        <v>0</v>
      </c>
      <c r="FB133" s="54">
        <f t="shared" si="119"/>
        <v>0</v>
      </c>
      <c r="FC133" s="54">
        <f t="shared" si="119"/>
        <v>0</v>
      </c>
      <c r="FD133" s="54">
        <f t="shared" si="116"/>
        <v>0</v>
      </c>
      <c r="FE133" s="54">
        <f t="shared" si="116"/>
        <v>0</v>
      </c>
      <c r="FF133" s="54">
        <f t="shared" si="116"/>
        <v>0</v>
      </c>
      <c r="FG133" s="54">
        <f t="shared" si="116"/>
        <v>0</v>
      </c>
      <c r="FH133" s="54">
        <f t="shared" si="116"/>
        <v>0</v>
      </c>
      <c r="FI133" s="54">
        <f t="shared" si="116"/>
        <v>0</v>
      </c>
      <c r="FJ133" s="54">
        <f t="shared" si="116"/>
        <v>0</v>
      </c>
      <c r="FK133" s="54">
        <f t="shared" si="120"/>
        <v>0</v>
      </c>
      <c r="FL133" s="54">
        <f t="shared" si="120"/>
        <v>0</v>
      </c>
      <c r="FM133" s="54">
        <f t="shared" si="120"/>
        <v>0</v>
      </c>
      <c r="FN133" s="54">
        <f t="shared" si="120"/>
        <v>0</v>
      </c>
      <c r="FO133" s="54">
        <f t="shared" si="103"/>
        <v>0</v>
      </c>
      <c r="FP133" s="54">
        <f t="shared" si="103"/>
        <v>0</v>
      </c>
      <c r="FQ133" s="54">
        <f t="shared" si="103"/>
        <v>0</v>
      </c>
      <c r="FR133" s="54">
        <f t="shared" si="103"/>
        <v>0</v>
      </c>
      <c r="FS133" s="54">
        <f t="shared" si="103"/>
        <v>0</v>
      </c>
      <c r="FT133" s="4" t="str">
        <f t="shared" si="122"/>
        <v/>
      </c>
      <c r="FU133" s="4" t="str">
        <f t="shared" si="122"/>
        <v/>
      </c>
      <c r="FV133" s="4" t="str">
        <f t="shared" si="122"/>
        <v/>
      </c>
      <c r="FW133" s="4">
        <f t="shared" si="122"/>
        <v>0</v>
      </c>
      <c r="FX133" s="4" t="str">
        <f t="shared" si="122"/>
        <v/>
      </c>
      <c r="FY133" s="4" t="str">
        <f t="shared" si="122"/>
        <v/>
      </c>
      <c r="FZ133" s="4" t="str">
        <f t="shared" si="122"/>
        <v/>
      </c>
      <c r="GA133" s="4" t="str">
        <f t="shared" si="122"/>
        <v/>
      </c>
      <c r="GB133" s="4" t="str">
        <f t="shared" si="122"/>
        <v/>
      </c>
      <c r="GC133" s="4" t="str">
        <f t="shared" si="122"/>
        <v/>
      </c>
      <c r="GD133" s="4" t="str">
        <f t="shared" si="122"/>
        <v/>
      </c>
      <c r="GE133" s="4" t="str">
        <f t="shared" si="122"/>
        <v/>
      </c>
      <c r="GF133" s="4" t="str">
        <f t="shared" si="122"/>
        <v/>
      </c>
      <c r="GG133" s="4" t="str">
        <f t="shared" si="115"/>
        <v/>
      </c>
      <c r="GH133" s="4" t="str">
        <f t="shared" si="115"/>
        <v/>
      </c>
      <c r="GI133" s="4" t="str">
        <f t="shared" si="115"/>
        <v/>
      </c>
      <c r="GJ133" s="4" t="str">
        <f t="shared" si="115"/>
        <v/>
      </c>
      <c r="GK133" s="4" t="str">
        <f t="shared" si="115"/>
        <v/>
      </c>
      <c r="GL133" s="4" t="str">
        <f t="shared" si="115"/>
        <v/>
      </c>
      <c r="GM133" s="4" t="str">
        <f t="shared" si="115"/>
        <v/>
      </c>
      <c r="GN133" s="4" t="str">
        <f t="shared" si="115"/>
        <v/>
      </c>
      <c r="GO133" s="4" t="str">
        <f t="shared" si="115"/>
        <v/>
      </c>
      <c r="GP133" s="4" t="str">
        <f t="shared" si="115"/>
        <v/>
      </c>
      <c r="GQ133" s="4" t="str">
        <f t="shared" si="115"/>
        <v/>
      </c>
      <c r="GR133" s="4" t="str">
        <f t="shared" si="113"/>
        <v/>
      </c>
      <c r="GS133" s="4" t="str">
        <f t="shared" si="113"/>
        <v/>
      </c>
      <c r="GT133" s="4" t="str">
        <f t="shared" si="113"/>
        <v/>
      </c>
      <c r="GU133" s="4" t="str">
        <f t="shared" si="113"/>
        <v/>
      </c>
      <c r="GV133" s="4" t="str">
        <f t="shared" si="113"/>
        <v/>
      </c>
      <c r="GW133" s="4" t="str">
        <f t="shared" si="113"/>
        <v/>
      </c>
      <c r="GX133" s="4" t="str">
        <f t="shared" si="113"/>
        <v/>
      </c>
      <c r="GY133" s="4" t="str">
        <f t="shared" si="113"/>
        <v/>
      </c>
      <c r="GZ133" s="4" t="str">
        <f t="shared" si="113"/>
        <v/>
      </c>
      <c r="HA133" s="4" t="str">
        <f t="shared" si="111"/>
        <v/>
      </c>
      <c r="HB133" s="4" t="str">
        <f t="shared" si="111"/>
        <v/>
      </c>
      <c r="HC133" s="4" t="str">
        <f t="shared" si="111"/>
        <v/>
      </c>
      <c r="HD133" s="4" t="str">
        <f t="shared" si="111"/>
        <v/>
      </c>
      <c r="HE133" s="4" t="str">
        <f t="shared" si="105"/>
        <v/>
      </c>
      <c r="HF133" s="4" t="str">
        <f t="shared" si="105"/>
        <v/>
      </c>
      <c r="HG133" s="4" t="str">
        <f t="shared" si="105"/>
        <v/>
      </c>
    </row>
    <row r="134" spans="1:215" s="1" customFormat="1" ht="15" hidden="1" customHeight="1">
      <c r="A134" s="60">
        <v>30700017</v>
      </c>
      <c r="B134" s="30" t="s">
        <v>215</v>
      </c>
      <c r="C134" s="30" t="s">
        <v>216</v>
      </c>
      <c r="D134" s="5"/>
      <c r="E134" s="22">
        <v>4.8</v>
      </c>
      <c r="F134" s="23">
        <f t="shared" si="123"/>
        <v>0</v>
      </c>
      <c r="G134" s="23"/>
      <c r="H134" s="23">
        <f t="shared" si="141"/>
        <v>0</v>
      </c>
      <c r="I134" s="23">
        <f t="shared" si="142"/>
        <v>0</v>
      </c>
      <c r="J134" s="23">
        <f t="shared" si="124"/>
        <v>0</v>
      </c>
      <c r="K134" s="23" t="str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0</v>
      </c>
      <c r="O134" s="23">
        <f t="shared" si="128"/>
        <v>0.2</v>
      </c>
      <c r="P134" s="23" t="str">
        <f t="shared" si="129"/>
        <v/>
      </c>
      <c r="Q134" s="7">
        <v>0.1</v>
      </c>
      <c r="R134" s="6">
        <f t="shared" si="130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1"/>
        <v/>
      </c>
      <c r="BQ134" s="4" t="str">
        <f t="shared" si="121"/>
        <v/>
      </c>
      <c r="BR134" s="4" t="str">
        <f t="shared" si="121"/>
        <v/>
      </c>
      <c r="BS134" s="4">
        <f t="shared" si="121"/>
        <v>0</v>
      </c>
      <c r="BT134" s="4" t="str">
        <f t="shared" si="121"/>
        <v/>
      </c>
      <c r="BU134" s="4">
        <f t="shared" si="121"/>
        <v>0</v>
      </c>
      <c r="BV134" s="4" t="str">
        <f t="shared" si="121"/>
        <v/>
      </c>
      <c r="BW134" s="4">
        <f t="shared" si="121"/>
        <v>0</v>
      </c>
      <c r="BX134" s="4" t="str">
        <f t="shared" si="121"/>
        <v/>
      </c>
      <c r="BY134" s="4" t="str">
        <f t="shared" si="121"/>
        <v/>
      </c>
      <c r="BZ134" s="4" t="str">
        <f t="shared" si="121"/>
        <v/>
      </c>
      <c r="CA134" s="4" t="str">
        <f t="shared" si="121"/>
        <v/>
      </c>
      <c r="CB134" s="4" t="str">
        <f t="shared" si="121"/>
        <v/>
      </c>
      <c r="CC134" s="4" t="str">
        <f t="shared" si="114"/>
        <v/>
      </c>
      <c r="CD134" s="4" t="str">
        <f t="shared" si="114"/>
        <v/>
      </c>
      <c r="CE134" s="4" t="str">
        <f t="shared" si="114"/>
        <v/>
      </c>
      <c r="CF134" s="4" t="str">
        <f t="shared" si="114"/>
        <v/>
      </c>
      <c r="CG134" s="4" t="str">
        <f t="shared" si="114"/>
        <v/>
      </c>
      <c r="CH134" s="4" t="str">
        <f t="shared" si="114"/>
        <v/>
      </c>
      <c r="CI134" s="4" t="str">
        <f t="shared" si="114"/>
        <v/>
      </c>
      <c r="CJ134" s="4" t="str">
        <f t="shared" si="114"/>
        <v/>
      </c>
      <c r="CK134" s="4" t="str">
        <f t="shared" si="114"/>
        <v/>
      </c>
      <c r="CL134" s="4" t="str">
        <f t="shared" si="114"/>
        <v/>
      </c>
      <c r="CM134" s="4" t="str">
        <f t="shared" si="114"/>
        <v/>
      </c>
      <c r="CN134" s="4" t="str">
        <f t="shared" si="112"/>
        <v/>
      </c>
      <c r="CO134" s="4" t="str">
        <f t="shared" si="112"/>
        <v/>
      </c>
      <c r="CP134" s="4" t="str">
        <f t="shared" si="112"/>
        <v/>
      </c>
      <c r="CQ134" s="4" t="str">
        <f t="shared" si="112"/>
        <v/>
      </c>
      <c r="CR134" s="4" t="str">
        <f t="shared" si="112"/>
        <v/>
      </c>
      <c r="CS134" s="4" t="str">
        <f t="shared" si="112"/>
        <v/>
      </c>
      <c r="CT134" s="4" t="str">
        <f t="shared" si="112"/>
        <v/>
      </c>
      <c r="CU134" s="4" t="str">
        <f t="shared" si="112"/>
        <v/>
      </c>
      <c r="CV134" s="4" t="str">
        <f t="shared" si="112"/>
        <v/>
      </c>
      <c r="CW134" s="4" t="str">
        <f t="shared" si="109"/>
        <v/>
      </c>
      <c r="CX134" s="4" t="str">
        <f t="shared" si="109"/>
        <v/>
      </c>
      <c r="CY134" s="4" t="str">
        <f t="shared" si="109"/>
        <v/>
      </c>
      <c r="CZ134" s="4" t="str">
        <f t="shared" si="109"/>
        <v/>
      </c>
      <c r="DA134" s="4" t="str">
        <f t="shared" si="104"/>
        <v/>
      </c>
      <c r="DB134" s="4" t="str">
        <f t="shared" si="104"/>
        <v/>
      </c>
      <c r="DC134" s="4" t="str">
        <f t="shared" si="104"/>
        <v/>
      </c>
      <c r="DE134" s="61">
        <v>30700017</v>
      </c>
      <c r="DF134" s="30" t="s">
        <v>215</v>
      </c>
      <c r="DG134" s="30" t="s">
        <v>216</v>
      </c>
      <c r="DH134" s="5">
        <f t="shared" si="143"/>
        <v>0</v>
      </c>
      <c r="DI134" s="24">
        <v>4.8</v>
      </c>
      <c r="DJ134" s="23">
        <f t="shared" si="131"/>
        <v>0</v>
      </c>
      <c r="DK134" s="23">
        <f t="shared" si="144"/>
        <v>0</v>
      </c>
      <c r="DL134" s="23">
        <f t="shared" si="132"/>
        <v>0</v>
      </c>
      <c r="DM134" s="23">
        <f t="shared" si="133"/>
        <v>0</v>
      </c>
      <c r="DN134" s="23">
        <f t="shared" si="134"/>
        <v>0</v>
      </c>
      <c r="DO134" s="23" t="str">
        <f t="shared" si="135"/>
        <v/>
      </c>
      <c r="DP134" s="23" t="str">
        <f t="shared" si="136"/>
        <v/>
      </c>
      <c r="DQ134" s="3">
        <v>0.2</v>
      </c>
      <c r="DR134" s="23">
        <f t="shared" si="137"/>
        <v>0</v>
      </c>
      <c r="DS134" s="23" t="str">
        <f t="shared" si="138"/>
        <v/>
      </c>
      <c r="DT134" s="23" t="str">
        <f t="shared" si="139"/>
        <v/>
      </c>
      <c r="DU134" s="7">
        <v>0.1</v>
      </c>
      <c r="DV134" s="6">
        <f t="shared" si="140"/>
        <v>0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19"/>
        <v>0</v>
      </c>
      <c r="ES134" s="54">
        <f t="shared" si="119"/>
        <v>0</v>
      </c>
      <c r="ET134" s="54">
        <f t="shared" si="119"/>
        <v>0</v>
      </c>
      <c r="EU134" s="54">
        <f t="shared" si="119"/>
        <v>0</v>
      </c>
      <c r="EV134" s="54">
        <f t="shared" si="119"/>
        <v>0</v>
      </c>
      <c r="EW134" s="54">
        <f t="shared" si="119"/>
        <v>0</v>
      </c>
      <c r="EX134" s="54">
        <f t="shared" si="119"/>
        <v>0</v>
      </c>
      <c r="EY134" s="54">
        <f t="shared" si="119"/>
        <v>0</v>
      </c>
      <c r="EZ134" s="54">
        <f t="shared" si="119"/>
        <v>0</v>
      </c>
      <c r="FA134" s="54">
        <f t="shared" si="119"/>
        <v>0</v>
      </c>
      <c r="FB134" s="54">
        <f t="shared" si="119"/>
        <v>0</v>
      </c>
      <c r="FC134" s="54">
        <f t="shared" si="119"/>
        <v>0</v>
      </c>
      <c r="FD134" s="54">
        <f t="shared" si="116"/>
        <v>0</v>
      </c>
      <c r="FE134" s="54">
        <f t="shared" si="116"/>
        <v>0</v>
      </c>
      <c r="FF134" s="54">
        <f t="shared" si="116"/>
        <v>0</v>
      </c>
      <c r="FG134" s="54">
        <f t="shared" si="116"/>
        <v>0</v>
      </c>
      <c r="FH134" s="54">
        <f t="shared" si="116"/>
        <v>0</v>
      </c>
      <c r="FI134" s="54">
        <f t="shared" si="116"/>
        <v>0</v>
      </c>
      <c r="FJ134" s="54">
        <f t="shared" si="116"/>
        <v>0</v>
      </c>
      <c r="FK134" s="54">
        <f t="shared" si="120"/>
        <v>0</v>
      </c>
      <c r="FL134" s="54">
        <f t="shared" si="120"/>
        <v>0</v>
      </c>
      <c r="FM134" s="54">
        <f t="shared" si="120"/>
        <v>0</v>
      </c>
      <c r="FN134" s="54">
        <f t="shared" si="120"/>
        <v>0</v>
      </c>
      <c r="FO134" s="54">
        <f t="shared" si="103"/>
        <v>0</v>
      </c>
      <c r="FP134" s="54">
        <f t="shared" si="103"/>
        <v>0</v>
      </c>
      <c r="FQ134" s="54">
        <f t="shared" si="103"/>
        <v>0</v>
      </c>
      <c r="FR134" s="54">
        <f t="shared" si="103"/>
        <v>0</v>
      </c>
      <c r="FS134" s="54">
        <f t="shared" si="103"/>
        <v>0</v>
      </c>
      <c r="FT134" s="4" t="str">
        <f t="shared" si="122"/>
        <v/>
      </c>
      <c r="FU134" s="4" t="str">
        <f t="shared" si="122"/>
        <v/>
      </c>
      <c r="FV134" s="4" t="str">
        <f t="shared" si="122"/>
        <v/>
      </c>
      <c r="FW134" s="4">
        <f t="shared" si="122"/>
        <v>0</v>
      </c>
      <c r="FX134" s="4" t="str">
        <f t="shared" si="122"/>
        <v/>
      </c>
      <c r="FY134" s="4" t="str">
        <f t="shared" si="122"/>
        <v/>
      </c>
      <c r="FZ134" s="4" t="str">
        <f t="shared" si="122"/>
        <v/>
      </c>
      <c r="GA134" s="4">
        <f t="shared" si="122"/>
        <v>0</v>
      </c>
      <c r="GB134" s="4" t="str">
        <f t="shared" si="122"/>
        <v/>
      </c>
      <c r="GC134" s="4" t="str">
        <f t="shared" si="122"/>
        <v/>
      </c>
      <c r="GD134" s="4" t="str">
        <f t="shared" si="122"/>
        <v/>
      </c>
      <c r="GE134" s="4" t="str">
        <f t="shared" si="122"/>
        <v/>
      </c>
      <c r="GF134" s="4" t="str">
        <f t="shared" si="122"/>
        <v/>
      </c>
      <c r="GG134" s="4" t="str">
        <f t="shared" si="115"/>
        <v/>
      </c>
      <c r="GH134" s="4" t="str">
        <f t="shared" si="115"/>
        <v/>
      </c>
      <c r="GI134" s="4" t="str">
        <f t="shared" si="115"/>
        <v/>
      </c>
      <c r="GJ134" s="4" t="str">
        <f t="shared" si="115"/>
        <v/>
      </c>
      <c r="GK134" s="4" t="str">
        <f t="shared" si="115"/>
        <v/>
      </c>
      <c r="GL134" s="4" t="str">
        <f t="shared" si="115"/>
        <v/>
      </c>
      <c r="GM134" s="4" t="str">
        <f t="shared" si="115"/>
        <v/>
      </c>
      <c r="GN134" s="4" t="str">
        <f t="shared" si="115"/>
        <v/>
      </c>
      <c r="GO134" s="4" t="str">
        <f t="shared" si="115"/>
        <v/>
      </c>
      <c r="GP134" s="4" t="str">
        <f t="shared" si="115"/>
        <v/>
      </c>
      <c r="GQ134" s="4" t="str">
        <f t="shared" si="115"/>
        <v/>
      </c>
      <c r="GR134" s="4" t="str">
        <f t="shared" si="113"/>
        <v/>
      </c>
      <c r="GS134" s="4" t="str">
        <f t="shared" si="113"/>
        <v/>
      </c>
      <c r="GT134" s="4" t="str">
        <f t="shared" si="113"/>
        <v/>
      </c>
      <c r="GU134" s="4" t="str">
        <f t="shared" si="113"/>
        <v/>
      </c>
      <c r="GV134" s="4" t="str">
        <f t="shared" si="113"/>
        <v/>
      </c>
      <c r="GW134" s="4" t="str">
        <f t="shared" si="113"/>
        <v/>
      </c>
      <c r="GX134" s="4" t="str">
        <f t="shared" si="113"/>
        <v/>
      </c>
      <c r="GY134" s="4" t="str">
        <f t="shared" si="113"/>
        <v/>
      </c>
      <c r="GZ134" s="4" t="str">
        <f t="shared" si="113"/>
        <v/>
      </c>
      <c r="HA134" s="4" t="str">
        <f t="shared" si="111"/>
        <v/>
      </c>
      <c r="HB134" s="4" t="str">
        <f t="shared" si="111"/>
        <v/>
      </c>
      <c r="HC134" s="4" t="str">
        <f t="shared" si="111"/>
        <v/>
      </c>
      <c r="HD134" s="4" t="str">
        <f t="shared" si="111"/>
        <v/>
      </c>
      <c r="HE134" s="4" t="str">
        <f t="shared" si="105"/>
        <v/>
      </c>
      <c r="HF134" s="4" t="str">
        <f t="shared" si="105"/>
        <v/>
      </c>
      <c r="HG134" s="4" t="str">
        <f t="shared" si="105"/>
        <v/>
      </c>
    </row>
    <row r="135" spans="1:215" s="1" customFormat="1" ht="15" customHeight="1">
      <c r="A135" s="60">
        <v>30700016</v>
      </c>
      <c r="B135" s="30" t="s">
        <v>217</v>
      </c>
      <c r="C135" s="30" t="s">
        <v>218</v>
      </c>
      <c r="D135" s="5">
        <v>40</v>
      </c>
      <c r="E135" s="22">
        <v>7.69</v>
      </c>
      <c r="F135" s="23">
        <f t="shared" si="123"/>
        <v>307.60000000000002</v>
      </c>
      <c r="G135" s="23"/>
      <c r="H135" s="23">
        <f t="shared" si="141"/>
        <v>0</v>
      </c>
      <c r="I135" s="23">
        <f t="shared" si="142"/>
        <v>0</v>
      </c>
      <c r="J135" s="23">
        <f t="shared" si="124"/>
        <v>307.60000000000002</v>
      </c>
      <c r="K135" s="23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0.61520000000000008</v>
      </c>
      <c r="O135" s="23">
        <f t="shared" si="128"/>
        <v>0.2</v>
      </c>
      <c r="P135" s="23">
        <f t="shared" si="129"/>
        <v>0</v>
      </c>
      <c r="Q135" s="7">
        <v>0.1</v>
      </c>
      <c r="R135" s="6">
        <f t="shared" si="130"/>
        <v>3.0760000000000006E-2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f t="shared" si="121"/>
        <v>0</v>
      </c>
      <c r="BQ135" s="4" t="str">
        <f t="shared" si="121"/>
        <v/>
      </c>
      <c r="BR135" s="4" t="str">
        <f t="shared" si="121"/>
        <v/>
      </c>
      <c r="BS135" s="4">
        <f t="shared" si="121"/>
        <v>0</v>
      </c>
      <c r="BT135" s="4">
        <f t="shared" si="121"/>
        <v>0</v>
      </c>
      <c r="BU135" s="4">
        <f t="shared" si="121"/>
        <v>0</v>
      </c>
      <c r="BV135" s="4" t="str">
        <f t="shared" si="121"/>
        <v/>
      </c>
      <c r="BW135" s="4">
        <f t="shared" si="121"/>
        <v>0</v>
      </c>
      <c r="BX135" s="4">
        <f t="shared" si="121"/>
        <v>0</v>
      </c>
      <c r="BY135" s="4" t="str">
        <f t="shared" si="121"/>
        <v/>
      </c>
      <c r="BZ135" s="4" t="str">
        <f t="shared" si="121"/>
        <v/>
      </c>
      <c r="CA135" s="4" t="str">
        <f t="shared" si="121"/>
        <v/>
      </c>
      <c r="CB135" s="4" t="str">
        <f t="shared" si="121"/>
        <v/>
      </c>
      <c r="CC135" s="4" t="str">
        <f t="shared" si="114"/>
        <v/>
      </c>
      <c r="CD135" s="4" t="str">
        <f t="shared" si="114"/>
        <v/>
      </c>
      <c r="CE135" s="4" t="str">
        <f t="shared" si="114"/>
        <v/>
      </c>
      <c r="CF135" s="4" t="str">
        <f t="shared" si="114"/>
        <v/>
      </c>
      <c r="CG135" s="4" t="str">
        <f t="shared" si="114"/>
        <v/>
      </c>
      <c r="CH135" s="4" t="str">
        <f t="shared" si="114"/>
        <v/>
      </c>
      <c r="CI135" s="4" t="str">
        <f t="shared" si="114"/>
        <v/>
      </c>
      <c r="CJ135" s="4" t="str">
        <f t="shared" si="114"/>
        <v/>
      </c>
      <c r="CK135" s="4" t="str">
        <f t="shared" si="114"/>
        <v/>
      </c>
      <c r="CL135" s="4" t="str">
        <f t="shared" si="114"/>
        <v/>
      </c>
      <c r="CM135" s="4" t="str">
        <f t="shared" si="114"/>
        <v/>
      </c>
      <c r="CN135" s="4" t="str">
        <f t="shared" si="112"/>
        <v/>
      </c>
      <c r="CO135" s="4" t="str">
        <f t="shared" si="112"/>
        <v/>
      </c>
      <c r="CP135" s="4" t="str">
        <f t="shared" si="112"/>
        <v/>
      </c>
      <c r="CQ135" s="4" t="str">
        <f t="shared" si="112"/>
        <v/>
      </c>
      <c r="CR135" s="4" t="str">
        <f t="shared" si="112"/>
        <v/>
      </c>
      <c r="CS135" s="4" t="str">
        <f t="shared" si="112"/>
        <v/>
      </c>
      <c r="CT135" s="4" t="str">
        <f t="shared" si="112"/>
        <v/>
      </c>
      <c r="CU135" s="4" t="str">
        <f t="shared" si="112"/>
        <v/>
      </c>
      <c r="CV135" s="4" t="str">
        <f t="shared" si="112"/>
        <v/>
      </c>
      <c r="CW135" s="4" t="str">
        <f t="shared" si="109"/>
        <v/>
      </c>
      <c r="CX135" s="4" t="str">
        <f t="shared" si="109"/>
        <v/>
      </c>
      <c r="CY135" s="4" t="str">
        <f t="shared" si="109"/>
        <v/>
      </c>
      <c r="CZ135" s="4" t="str">
        <f t="shared" si="109"/>
        <v/>
      </c>
      <c r="DA135" s="4" t="str">
        <f t="shared" si="104"/>
        <v/>
      </c>
      <c r="DB135" s="4" t="str">
        <f t="shared" si="104"/>
        <v/>
      </c>
      <c r="DC135" s="4" t="str">
        <f t="shared" si="104"/>
        <v/>
      </c>
      <c r="DE135" s="61">
        <v>30700016</v>
      </c>
      <c r="DF135" s="30" t="s">
        <v>217</v>
      </c>
      <c r="DG135" s="30" t="s">
        <v>218</v>
      </c>
      <c r="DH135" s="5">
        <f t="shared" si="143"/>
        <v>40</v>
      </c>
      <c r="DI135" s="24">
        <v>7.69</v>
      </c>
      <c r="DJ135" s="23">
        <f t="shared" si="131"/>
        <v>307.60000000000002</v>
      </c>
      <c r="DK135" s="23">
        <f t="shared" si="144"/>
        <v>0</v>
      </c>
      <c r="DL135" s="23">
        <f t="shared" si="132"/>
        <v>0</v>
      </c>
      <c r="DM135" s="23">
        <f t="shared" si="133"/>
        <v>0</v>
      </c>
      <c r="DN135" s="23">
        <f t="shared" si="134"/>
        <v>307.60000000000002</v>
      </c>
      <c r="DO135" s="23">
        <f t="shared" si="135"/>
        <v>0</v>
      </c>
      <c r="DP135" s="23" t="str">
        <f t="shared" si="136"/>
        <v/>
      </c>
      <c r="DQ135" s="3">
        <v>0.2</v>
      </c>
      <c r="DR135" s="23">
        <f t="shared" si="137"/>
        <v>0.61520000000000008</v>
      </c>
      <c r="DS135" s="23" t="str">
        <f t="shared" si="138"/>
        <v/>
      </c>
      <c r="DT135" s="23">
        <f t="shared" si="139"/>
        <v>0</v>
      </c>
      <c r="DU135" s="7">
        <v>0.1</v>
      </c>
      <c r="DV135" s="6">
        <f t="shared" si="140"/>
        <v>3.0760000000000006E-2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19"/>
        <v>0</v>
      </c>
      <c r="ES135" s="54">
        <f t="shared" si="119"/>
        <v>0</v>
      </c>
      <c r="ET135" s="54">
        <f t="shared" si="119"/>
        <v>0</v>
      </c>
      <c r="EU135" s="54">
        <f t="shared" si="119"/>
        <v>0</v>
      </c>
      <c r="EV135" s="54">
        <f t="shared" si="119"/>
        <v>0</v>
      </c>
      <c r="EW135" s="54">
        <f t="shared" si="119"/>
        <v>0</v>
      </c>
      <c r="EX135" s="54">
        <f t="shared" si="119"/>
        <v>0</v>
      </c>
      <c r="EY135" s="54">
        <f t="shared" si="119"/>
        <v>0</v>
      </c>
      <c r="EZ135" s="54">
        <f t="shared" si="119"/>
        <v>0</v>
      </c>
      <c r="FA135" s="54">
        <f t="shared" si="119"/>
        <v>0</v>
      </c>
      <c r="FB135" s="54">
        <f t="shared" si="119"/>
        <v>0</v>
      </c>
      <c r="FC135" s="54">
        <f t="shared" si="119"/>
        <v>0</v>
      </c>
      <c r="FD135" s="54">
        <f t="shared" si="116"/>
        <v>0</v>
      </c>
      <c r="FE135" s="54">
        <f t="shared" si="116"/>
        <v>0</v>
      </c>
      <c r="FF135" s="54">
        <f t="shared" si="116"/>
        <v>0</v>
      </c>
      <c r="FG135" s="54">
        <f t="shared" si="116"/>
        <v>0</v>
      </c>
      <c r="FH135" s="54">
        <f t="shared" si="116"/>
        <v>0</v>
      </c>
      <c r="FI135" s="54">
        <f t="shared" si="116"/>
        <v>0</v>
      </c>
      <c r="FJ135" s="54">
        <f t="shared" si="116"/>
        <v>0</v>
      </c>
      <c r="FK135" s="54">
        <f t="shared" si="120"/>
        <v>0</v>
      </c>
      <c r="FL135" s="54">
        <f t="shared" si="120"/>
        <v>0</v>
      </c>
      <c r="FM135" s="54">
        <f t="shared" si="120"/>
        <v>0</v>
      </c>
      <c r="FN135" s="54">
        <f t="shared" si="120"/>
        <v>0</v>
      </c>
      <c r="FO135" s="54">
        <f t="shared" si="103"/>
        <v>0</v>
      </c>
      <c r="FP135" s="54">
        <f t="shared" si="103"/>
        <v>0</v>
      </c>
      <c r="FQ135" s="54">
        <f t="shared" si="103"/>
        <v>0</v>
      </c>
      <c r="FR135" s="54">
        <f t="shared" si="103"/>
        <v>0</v>
      </c>
      <c r="FS135" s="54">
        <f t="shared" si="103"/>
        <v>0</v>
      </c>
      <c r="FT135" s="4">
        <f t="shared" si="122"/>
        <v>0</v>
      </c>
      <c r="FU135" s="4" t="str">
        <f t="shared" si="122"/>
        <v/>
      </c>
      <c r="FV135" s="4" t="str">
        <f t="shared" si="122"/>
        <v/>
      </c>
      <c r="FW135" s="4">
        <f t="shared" si="122"/>
        <v>0</v>
      </c>
      <c r="FX135" s="4">
        <f t="shared" si="122"/>
        <v>0</v>
      </c>
      <c r="FY135" s="4" t="str">
        <f t="shared" si="122"/>
        <v/>
      </c>
      <c r="FZ135" s="4" t="str">
        <f t="shared" si="122"/>
        <v/>
      </c>
      <c r="GA135" s="4">
        <f t="shared" si="122"/>
        <v>0</v>
      </c>
      <c r="GB135" s="4">
        <f t="shared" si="122"/>
        <v>0</v>
      </c>
      <c r="GC135" s="4" t="str">
        <f t="shared" si="122"/>
        <v/>
      </c>
      <c r="GD135" s="4" t="str">
        <f t="shared" si="122"/>
        <v/>
      </c>
      <c r="GE135" s="4" t="str">
        <f t="shared" si="122"/>
        <v/>
      </c>
      <c r="GF135" s="4" t="str">
        <f t="shared" si="122"/>
        <v/>
      </c>
      <c r="GG135" s="4" t="str">
        <f t="shared" si="115"/>
        <v/>
      </c>
      <c r="GH135" s="4" t="str">
        <f t="shared" si="115"/>
        <v/>
      </c>
      <c r="GI135" s="4" t="str">
        <f t="shared" si="115"/>
        <v/>
      </c>
      <c r="GJ135" s="4" t="str">
        <f t="shared" si="115"/>
        <v/>
      </c>
      <c r="GK135" s="4" t="str">
        <f t="shared" si="115"/>
        <v/>
      </c>
      <c r="GL135" s="4" t="str">
        <f t="shared" si="115"/>
        <v/>
      </c>
      <c r="GM135" s="4" t="str">
        <f t="shared" si="115"/>
        <v/>
      </c>
      <c r="GN135" s="4" t="str">
        <f t="shared" si="115"/>
        <v/>
      </c>
      <c r="GO135" s="4" t="str">
        <f t="shared" si="115"/>
        <v/>
      </c>
      <c r="GP135" s="4" t="str">
        <f t="shared" si="115"/>
        <v/>
      </c>
      <c r="GQ135" s="4" t="str">
        <f t="shared" si="115"/>
        <v/>
      </c>
      <c r="GR135" s="4" t="str">
        <f t="shared" si="113"/>
        <v/>
      </c>
      <c r="GS135" s="4" t="str">
        <f t="shared" si="113"/>
        <v/>
      </c>
      <c r="GT135" s="4" t="str">
        <f t="shared" si="113"/>
        <v/>
      </c>
      <c r="GU135" s="4" t="str">
        <f t="shared" si="113"/>
        <v/>
      </c>
      <c r="GV135" s="4" t="str">
        <f t="shared" si="113"/>
        <v/>
      </c>
      <c r="GW135" s="4" t="str">
        <f t="shared" si="113"/>
        <v/>
      </c>
      <c r="GX135" s="4" t="str">
        <f t="shared" si="113"/>
        <v/>
      </c>
      <c r="GY135" s="4" t="str">
        <f t="shared" si="113"/>
        <v/>
      </c>
      <c r="GZ135" s="4" t="str">
        <f t="shared" si="113"/>
        <v/>
      </c>
      <c r="HA135" s="4" t="str">
        <f t="shared" si="111"/>
        <v/>
      </c>
      <c r="HB135" s="4" t="str">
        <f t="shared" si="111"/>
        <v/>
      </c>
      <c r="HC135" s="4" t="str">
        <f t="shared" si="111"/>
        <v/>
      </c>
      <c r="HD135" s="4" t="str">
        <f t="shared" si="111"/>
        <v/>
      </c>
      <c r="HE135" s="4" t="str">
        <f t="shared" si="105"/>
        <v/>
      </c>
      <c r="HF135" s="4" t="str">
        <f t="shared" si="105"/>
        <v/>
      </c>
      <c r="HG135" s="4" t="str">
        <f t="shared" si="105"/>
        <v/>
      </c>
    </row>
    <row r="136" spans="1:215" s="1" customFormat="1" ht="15" customHeight="1">
      <c r="A136" s="60">
        <v>30700014</v>
      </c>
      <c r="B136" s="30" t="s">
        <v>219</v>
      </c>
      <c r="C136" s="30" t="s">
        <v>220</v>
      </c>
      <c r="D136" s="5">
        <v>178</v>
      </c>
      <c r="E136" s="22">
        <v>6.4</v>
      </c>
      <c r="F136" s="23">
        <f t="shared" si="123"/>
        <v>1139.2</v>
      </c>
      <c r="G136" s="23"/>
      <c r="H136" s="23">
        <f t="shared" si="141"/>
        <v>0</v>
      </c>
      <c r="I136" s="23">
        <f t="shared" si="142"/>
        <v>0</v>
      </c>
      <c r="J136" s="23">
        <f t="shared" si="124"/>
        <v>1139.2</v>
      </c>
      <c r="K136" s="23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2.2784000000000004</v>
      </c>
      <c r="O136" s="23">
        <f t="shared" si="128"/>
        <v>0.2</v>
      </c>
      <c r="P136" s="23">
        <f t="shared" si="129"/>
        <v>0</v>
      </c>
      <c r="Q136" s="7">
        <v>0.1</v>
      </c>
      <c r="R136" s="6">
        <f t="shared" si="130"/>
        <v>0.11392000000000002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>
        <f t="shared" si="121"/>
        <v>0</v>
      </c>
      <c r="BQ136" s="4" t="str">
        <f t="shared" si="121"/>
        <v/>
      </c>
      <c r="BR136" s="4" t="str">
        <f t="shared" si="121"/>
        <v/>
      </c>
      <c r="BS136" s="4">
        <f t="shared" si="121"/>
        <v>0</v>
      </c>
      <c r="BT136" s="4">
        <f t="shared" si="121"/>
        <v>0</v>
      </c>
      <c r="BU136" s="4">
        <f t="shared" si="121"/>
        <v>0</v>
      </c>
      <c r="BV136" s="4" t="str">
        <f t="shared" si="121"/>
        <v/>
      </c>
      <c r="BW136" s="4">
        <f t="shared" si="121"/>
        <v>0</v>
      </c>
      <c r="BX136" s="4">
        <f t="shared" si="121"/>
        <v>0</v>
      </c>
      <c r="BY136" s="4" t="str">
        <f t="shared" si="121"/>
        <v/>
      </c>
      <c r="BZ136" s="4" t="str">
        <f t="shared" si="121"/>
        <v/>
      </c>
      <c r="CA136" s="4" t="str">
        <f t="shared" si="121"/>
        <v/>
      </c>
      <c r="CB136" s="4" t="str">
        <f t="shared" si="121"/>
        <v/>
      </c>
      <c r="CC136" s="4" t="str">
        <f t="shared" si="114"/>
        <v/>
      </c>
      <c r="CD136" s="4" t="str">
        <f t="shared" si="114"/>
        <v/>
      </c>
      <c r="CE136" s="4" t="str">
        <f t="shared" si="114"/>
        <v/>
      </c>
      <c r="CF136" s="4" t="str">
        <f t="shared" si="114"/>
        <v/>
      </c>
      <c r="CG136" s="4" t="str">
        <f t="shared" si="114"/>
        <v/>
      </c>
      <c r="CH136" s="4" t="str">
        <f t="shared" si="114"/>
        <v/>
      </c>
      <c r="CI136" s="4" t="str">
        <f t="shared" si="114"/>
        <v/>
      </c>
      <c r="CJ136" s="4" t="str">
        <f t="shared" si="114"/>
        <v/>
      </c>
      <c r="CK136" s="4" t="str">
        <f t="shared" si="114"/>
        <v/>
      </c>
      <c r="CL136" s="4" t="str">
        <f t="shared" si="114"/>
        <v/>
      </c>
      <c r="CM136" s="4" t="str">
        <f t="shared" si="114"/>
        <v/>
      </c>
      <c r="CN136" s="4" t="str">
        <f t="shared" si="112"/>
        <v/>
      </c>
      <c r="CO136" s="4" t="str">
        <f t="shared" si="112"/>
        <v/>
      </c>
      <c r="CP136" s="4" t="str">
        <f t="shared" si="112"/>
        <v/>
      </c>
      <c r="CQ136" s="4" t="str">
        <f t="shared" si="112"/>
        <v/>
      </c>
      <c r="CR136" s="4" t="str">
        <f t="shared" si="112"/>
        <v/>
      </c>
      <c r="CS136" s="4" t="str">
        <f t="shared" si="112"/>
        <v/>
      </c>
      <c r="CT136" s="4" t="str">
        <f t="shared" si="112"/>
        <v/>
      </c>
      <c r="CU136" s="4" t="str">
        <f t="shared" si="112"/>
        <v/>
      </c>
      <c r="CV136" s="4" t="str">
        <f t="shared" si="112"/>
        <v/>
      </c>
      <c r="CW136" s="4" t="str">
        <f t="shared" si="109"/>
        <v/>
      </c>
      <c r="CX136" s="4" t="str">
        <f t="shared" si="109"/>
        <v/>
      </c>
      <c r="CY136" s="4" t="str">
        <f t="shared" si="109"/>
        <v/>
      </c>
      <c r="CZ136" s="4" t="str">
        <f t="shared" si="109"/>
        <v/>
      </c>
      <c r="DA136" s="4" t="str">
        <f t="shared" si="104"/>
        <v/>
      </c>
      <c r="DB136" s="4" t="str">
        <f t="shared" si="104"/>
        <v/>
      </c>
      <c r="DC136" s="4" t="str">
        <f t="shared" si="104"/>
        <v/>
      </c>
      <c r="DE136" s="61">
        <v>30700014</v>
      </c>
      <c r="DF136" s="30" t="s">
        <v>219</v>
      </c>
      <c r="DG136" s="30" t="s">
        <v>220</v>
      </c>
      <c r="DH136" s="5">
        <f t="shared" si="143"/>
        <v>178</v>
      </c>
      <c r="DI136" s="24">
        <v>6.4</v>
      </c>
      <c r="DJ136" s="23">
        <f t="shared" si="131"/>
        <v>1139.2</v>
      </c>
      <c r="DK136" s="23">
        <f t="shared" si="144"/>
        <v>0</v>
      </c>
      <c r="DL136" s="23">
        <f t="shared" si="132"/>
        <v>0</v>
      </c>
      <c r="DM136" s="23">
        <f t="shared" si="133"/>
        <v>0</v>
      </c>
      <c r="DN136" s="23">
        <f t="shared" si="134"/>
        <v>1139.2</v>
      </c>
      <c r="DO136" s="23">
        <f t="shared" si="135"/>
        <v>0</v>
      </c>
      <c r="DP136" s="23" t="str">
        <f t="shared" si="136"/>
        <v/>
      </c>
      <c r="DQ136" s="3">
        <v>0.2</v>
      </c>
      <c r="DR136" s="23">
        <f t="shared" si="137"/>
        <v>2.2784000000000004</v>
      </c>
      <c r="DS136" s="23" t="str">
        <f t="shared" si="138"/>
        <v/>
      </c>
      <c r="DT136" s="23">
        <f t="shared" si="139"/>
        <v>0</v>
      </c>
      <c r="DU136" s="7">
        <v>0.1</v>
      </c>
      <c r="DV136" s="6">
        <f t="shared" si="140"/>
        <v>0.11392000000000002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19"/>
        <v>0</v>
      </c>
      <c r="ES136" s="54">
        <f t="shared" si="119"/>
        <v>0</v>
      </c>
      <c r="ET136" s="54">
        <f t="shared" si="119"/>
        <v>0</v>
      </c>
      <c r="EU136" s="54">
        <f t="shared" si="119"/>
        <v>0</v>
      </c>
      <c r="EV136" s="54">
        <f t="shared" si="119"/>
        <v>0</v>
      </c>
      <c r="EW136" s="54">
        <f t="shared" si="119"/>
        <v>0</v>
      </c>
      <c r="EX136" s="54">
        <f t="shared" si="119"/>
        <v>0</v>
      </c>
      <c r="EY136" s="54">
        <f t="shared" si="119"/>
        <v>0</v>
      </c>
      <c r="EZ136" s="54">
        <f t="shared" si="119"/>
        <v>0</v>
      </c>
      <c r="FA136" s="54">
        <f t="shared" si="119"/>
        <v>0</v>
      </c>
      <c r="FB136" s="54">
        <f t="shared" si="119"/>
        <v>0</v>
      </c>
      <c r="FC136" s="54">
        <f t="shared" si="119"/>
        <v>0</v>
      </c>
      <c r="FD136" s="54">
        <f t="shared" si="116"/>
        <v>0</v>
      </c>
      <c r="FE136" s="54">
        <f t="shared" si="116"/>
        <v>0</v>
      </c>
      <c r="FF136" s="54">
        <f t="shared" si="116"/>
        <v>0</v>
      </c>
      <c r="FG136" s="54">
        <f t="shared" si="116"/>
        <v>0</v>
      </c>
      <c r="FH136" s="54">
        <f t="shared" si="116"/>
        <v>0</v>
      </c>
      <c r="FI136" s="54">
        <f t="shared" si="116"/>
        <v>0</v>
      </c>
      <c r="FJ136" s="54">
        <f t="shared" si="116"/>
        <v>0</v>
      </c>
      <c r="FK136" s="54">
        <f t="shared" si="120"/>
        <v>0</v>
      </c>
      <c r="FL136" s="54">
        <f t="shared" si="120"/>
        <v>0</v>
      </c>
      <c r="FM136" s="54">
        <f t="shared" si="120"/>
        <v>0</v>
      </c>
      <c r="FN136" s="54">
        <f t="shared" si="120"/>
        <v>0</v>
      </c>
      <c r="FO136" s="54">
        <f t="shared" si="103"/>
        <v>0</v>
      </c>
      <c r="FP136" s="54">
        <f t="shared" si="103"/>
        <v>0</v>
      </c>
      <c r="FQ136" s="54">
        <f t="shared" si="103"/>
        <v>0</v>
      </c>
      <c r="FR136" s="54">
        <f t="shared" si="103"/>
        <v>0</v>
      </c>
      <c r="FS136" s="54">
        <f t="shared" si="103"/>
        <v>0</v>
      </c>
      <c r="FT136" s="4">
        <f t="shared" si="122"/>
        <v>0</v>
      </c>
      <c r="FU136" s="4" t="str">
        <f t="shared" si="122"/>
        <v/>
      </c>
      <c r="FV136" s="4" t="str">
        <f t="shared" si="122"/>
        <v/>
      </c>
      <c r="FW136" s="4">
        <f t="shared" si="122"/>
        <v>0</v>
      </c>
      <c r="FX136" s="4">
        <f t="shared" si="122"/>
        <v>0</v>
      </c>
      <c r="FY136" s="4" t="str">
        <f t="shared" si="122"/>
        <v/>
      </c>
      <c r="FZ136" s="4" t="str">
        <f t="shared" si="122"/>
        <v/>
      </c>
      <c r="GA136" s="4">
        <f t="shared" si="122"/>
        <v>0</v>
      </c>
      <c r="GB136" s="4">
        <f t="shared" si="122"/>
        <v>0</v>
      </c>
      <c r="GC136" s="4" t="str">
        <f t="shared" si="122"/>
        <v/>
      </c>
      <c r="GD136" s="4" t="str">
        <f t="shared" si="122"/>
        <v/>
      </c>
      <c r="GE136" s="4" t="str">
        <f t="shared" si="122"/>
        <v/>
      </c>
      <c r="GF136" s="4" t="str">
        <f t="shared" si="122"/>
        <v/>
      </c>
      <c r="GG136" s="4" t="str">
        <f t="shared" si="115"/>
        <v/>
      </c>
      <c r="GH136" s="4" t="str">
        <f t="shared" si="115"/>
        <v/>
      </c>
      <c r="GI136" s="4" t="str">
        <f t="shared" si="115"/>
        <v/>
      </c>
      <c r="GJ136" s="4" t="str">
        <f t="shared" si="115"/>
        <v/>
      </c>
      <c r="GK136" s="4" t="str">
        <f t="shared" si="115"/>
        <v/>
      </c>
      <c r="GL136" s="4" t="str">
        <f t="shared" si="115"/>
        <v/>
      </c>
      <c r="GM136" s="4" t="str">
        <f t="shared" si="115"/>
        <v/>
      </c>
      <c r="GN136" s="4" t="str">
        <f t="shared" si="115"/>
        <v/>
      </c>
      <c r="GO136" s="4" t="str">
        <f t="shared" si="115"/>
        <v/>
      </c>
      <c r="GP136" s="4" t="str">
        <f t="shared" si="115"/>
        <v/>
      </c>
      <c r="GQ136" s="4" t="str">
        <f t="shared" si="115"/>
        <v/>
      </c>
      <c r="GR136" s="4" t="str">
        <f t="shared" si="113"/>
        <v/>
      </c>
      <c r="GS136" s="4" t="str">
        <f t="shared" si="113"/>
        <v/>
      </c>
      <c r="GT136" s="4" t="str">
        <f t="shared" si="113"/>
        <v/>
      </c>
      <c r="GU136" s="4" t="str">
        <f t="shared" si="113"/>
        <v/>
      </c>
      <c r="GV136" s="4" t="str">
        <f t="shared" si="113"/>
        <v/>
      </c>
      <c r="GW136" s="4" t="str">
        <f t="shared" si="113"/>
        <v/>
      </c>
      <c r="GX136" s="4" t="str">
        <f t="shared" si="113"/>
        <v/>
      </c>
      <c r="GY136" s="4" t="str">
        <f t="shared" si="113"/>
        <v/>
      </c>
      <c r="GZ136" s="4" t="str">
        <f t="shared" si="113"/>
        <v/>
      </c>
      <c r="HA136" s="4" t="str">
        <f t="shared" si="111"/>
        <v/>
      </c>
      <c r="HB136" s="4" t="str">
        <f t="shared" si="111"/>
        <v/>
      </c>
      <c r="HC136" s="4" t="str">
        <f t="shared" si="111"/>
        <v/>
      </c>
      <c r="HD136" s="4" t="str">
        <f t="shared" si="111"/>
        <v/>
      </c>
      <c r="HE136" s="4" t="str">
        <f t="shared" si="105"/>
        <v/>
      </c>
      <c r="HF136" s="4" t="str">
        <f t="shared" si="105"/>
        <v/>
      </c>
      <c r="HG136" s="4" t="str">
        <f t="shared" si="105"/>
        <v/>
      </c>
    </row>
    <row r="137" spans="1:215" s="1" customFormat="1" ht="15" hidden="1" customHeight="1">
      <c r="A137" s="60">
        <v>30700013</v>
      </c>
      <c r="B137" s="30" t="s">
        <v>221</v>
      </c>
      <c r="C137" s="30" t="s">
        <v>222</v>
      </c>
      <c r="D137" s="5"/>
      <c r="E137" s="22">
        <v>3.5</v>
      </c>
      <c r="F137" s="23">
        <f t="shared" si="123"/>
        <v>0</v>
      </c>
      <c r="G137" s="23"/>
      <c r="H137" s="23">
        <f t="shared" si="141"/>
        <v>0</v>
      </c>
      <c r="I137" s="23">
        <f t="shared" si="142"/>
        <v>0</v>
      </c>
      <c r="J137" s="23">
        <f t="shared" si="124"/>
        <v>0</v>
      </c>
      <c r="K137" s="23" t="str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</v>
      </c>
      <c r="O137" s="23">
        <f t="shared" si="128"/>
        <v>0.2</v>
      </c>
      <c r="P137" s="23" t="str">
        <f t="shared" si="129"/>
        <v/>
      </c>
      <c r="Q137" s="7">
        <v>0.1</v>
      </c>
      <c r="R137" s="6">
        <f t="shared" si="130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1"/>
        <v/>
      </c>
      <c r="BQ137" s="4" t="str">
        <f t="shared" si="121"/>
        <v/>
      </c>
      <c r="BR137" s="4" t="str">
        <f t="shared" si="121"/>
        <v/>
      </c>
      <c r="BS137" s="4">
        <f t="shared" si="121"/>
        <v>0</v>
      </c>
      <c r="BT137" s="4" t="str">
        <f t="shared" si="121"/>
        <v/>
      </c>
      <c r="BU137" s="4">
        <f t="shared" si="121"/>
        <v>0</v>
      </c>
      <c r="BV137" s="4" t="str">
        <f t="shared" si="121"/>
        <v/>
      </c>
      <c r="BW137" s="4">
        <f t="shared" si="121"/>
        <v>0</v>
      </c>
      <c r="BX137" s="4" t="str">
        <f t="shared" si="121"/>
        <v/>
      </c>
      <c r="BY137" s="4" t="str">
        <f t="shared" si="121"/>
        <v/>
      </c>
      <c r="BZ137" s="4" t="str">
        <f t="shared" si="121"/>
        <v/>
      </c>
      <c r="CA137" s="4" t="str">
        <f t="shared" si="121"/>
        <v/>
      </c>
      <c r="CB137" s="4" t="str">
        <f t="shared" si="121"/>
        <v/>
      </c>
      <c r="CC137" s="4" t="str">
        <f t="shared" si="114"/>
        <v/>
      </c>
      <c r="CD137" s="4" t="str">
        <f t="shared" si="114"/>
        <v/>
      </c>
      <c r="CE137" s="4" t="str">
        <f t="shared" si="114"/>
        <v/>
      </c>
      <c r="CF137" s="4" t="str">
        <f t="shared" si="114"/>
        <v/>
      </c>
      <c r="CG137" s="4" t="str">
        <f t="shared" si="114"/>
        <v/>
      </c>
      <c r="CH137" s="4" t="str">
        <f t="shared" si="114"/>
        <v/>
      </c>
      <c r="CI137" s="4" t="str">
        <f t="shared" si="114"/>
        <v/>
      </c>
      <c r="CJ137" s="4" t="str">
        <f t="shared" si="114"/>
        <v/>
      </c>
      <c r="CK137" s="4" t="str">
        <f t="shared" si="114"/>
        <v/>
      </c>
      <c r="CL137" s="4" t="str">
        <f t="shared" si="114"/>
        <v/>
      </c>
      <c r="CM137" s="4" t="str">
        <f t="shared" si="114"/>
        <v/>
      </c>
      <c r="CN137" s="4" t="str">
        <f t="shared" si="112"/>
        <v/>
      </c>
      <c r="CO137" s="4" t="str">
        <f t="shared" si="112"/>
        <v/>
      </c>
      <c r="CP137" s="4" t="str">
        <f t="shared" si="112"/>
        <v/>
      </c>
      <c r="CQ137" s="4" t="str">
        <f t="shared" si="112"/>
        <v/>
      </c>
      <c r="CR137" s="4" t="str">
        <f t="shared" si="112"/>
        <v/>
      </c>
      <c r="CS137" s="4" t="str">
        <f t="shared" si="112"/>
        <v/>
      </c>
      <c r="CT137" s="4" t="str">
        <f t="shared" si="112"/>
        <v/>
      </c>
      <c r="CU137" s="4" t="str">
        <f t="shared" si="112"/>
        <v/>
      </c>
      <c r="CV137" s="4" t="str">
        <f t="shared" si="112"/>
        <v/>
      </c>
      <c r="CW137" s="4" t="str">
        <f t="shared" si="109"/>
        <v/>
      </c>
      <c r="CX137" s="4" t="str">
        <f t="shared" si="109"/>
        <v/>
      </c>
      <c r="CY137" s="4" t="str">
        <f t="shared" si="109"/>
        <v/>
      </c>
      <c r="CZ137" s="4" t="str">
        <f t="shared" si="109"/>
        <v/>
      </c>
      <c r="DA137" s="4" t="str">
        <f t="shared" si="104"/>
        <v/>
      </c>
      <c r="DB137" s="4" t="str">
        <f t="shared" si="104"/>
        <v/>
      </c>
      <c r="DC137" s="4" t="str">
        <f t="shared" si="104"/>
        <v/>
      </c>
      <c r="DE137" s="61">
        <v>30700013</v>
      </c>
      <c r="DF137" s="30" t="s">
        <v>221</v>
      </c>
      <c r="DG137" s="30" t="s">
        <v>222</v>
      </c>
      <c r="DH137" s="5">
        <f t="shared" si="143"/>
        <v>0</v>
      </c>
      <c r="DI137" s="24">
        <v>3.5</v>
      </c>
      <c r="DJ137" s="23">
        <f t="shared" si="131"/>
        <v>0</v>
      </c>
      <c r="DK137" s="23">
        <f t="shared" si="144"/>
        <v>0</v>
      </c>
      <c r="DL137" s="23">
        <f t="shared" si="132"/>
        <v>0</v>
      </c>
      <c r="DM137" s="23">
        <f t="shared" si="133"/>
        <v>0</v>
      </c>
      <c r="DN137" s="23">
        <f t="shared" si="134"/>
        <v>0</v>
      </c>
      <c r="DO137" s="23" t="str">
        <f t="shared" si="135"/>
        <v/>
      </c>
      <c r="DP137" s="23" t="str">
        <f t="shared" si="136"/>
        <v/>
      </c>
      <c r="DQ137" s="3">
        <v>0.2</v>
      </c>
      <c r="DR137" s="23">
        <f t="shared" si="137"/>
        <v>0</v>
      </c>
      <c r="DS137" s="23" t="str">
        <f t="shared" si="138"/>
        <v/>
      </c>
      <c r="DT137" s="23" t="str">
        <f t="shared" si="139"/>
        <v/>
      </c>
      <c r="DU137" s="7">
        <v>0.1</v>
      </c>
      <c r="DV137" s="6">
        <f t="shared" si="140"/>
        <v>0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200" si="145">AE137+AE286</f>
        <v>0</v>
      </c>
      <c r="EJ137" s="54">
        <f t="shared" si="145"/>
        <v>0</v>
      </c>
      <c r="EK137" s="54">
        <f t="shared" si="145"/>
        <v>0</v>
      </c>
      <c r="EL137" s="54">
        <f t="shared" si="145"/>
        <v>0</v>
      </c>
      <c r="EM137" s="54">
        <f t="shared" si="145"/>
        <v>0</v>
      </c>
      <c r="EN137" s="54">
        <f t="shared" si="145"/>
        <v>0</v>
      </c>
      <c r="EO137" s="54">
        <f t="shared" si="145"/>
        <v>0</v>
      </c>
      <c r="EP137" s="54">
        <f t="shared" si="145"/>
        <v>0</v>
      </c>
      <c r="EQ137" s="54">
        <f t="shared" si="145"/>
        <v>0</v>
      </c>
      <c r="ER137" s="54">
        <f t="shared" si="145"/>
        <v>0</v>
      </c>
      <c r="ES137" s="54">
        <f t="shared" si="145"/>
        <v>0</v>
      </c>
      <c r="ET137" s="54">
        <f t="shared" si="145"/>
        <v>0</v>
      </c>
      <c r="EU137" s="54">
        <f t="shared" si="145"/>
        <v>0</v>
      </c>
      <c r="EV137" s="54">
        <f t="shared" si="145"/>
        <v>0</v>
      </c>
      <c r="EW137" s="54">
        <f t="shared" si="145"/>
        <v>0</v>
      </c>
      <c r="EX137" s="54">
        <f t="shared" si="145"/>
        <v>0</v>
      </c>
      <c r="EY137" s="54">
        <f t="shared" si="119"/>
        <v>0</v>
      </c>
      <c r="EZ137" s="54">
        <f t="shared" si="119"/>
        <v>0</v>
      </c>
      <c r="FA137" s="54">
        <f t="shared" si="119"/>
        <v>0</v>
      </c>
      <c r="FB137" s="54">
        <f t="shared" si="119"/>
        <v>0</v>
      </c>
      <c r="FC137" s="54">
        <f t="shared" si="119"/>
        <v>0</v>
      </c>
      <c r="FD137" s="54">
        <f t="shared" si="116"/>
        <v>0</v>
      </c>
      <c r="FE137" s="54">
        <f t="shared" si="116"/>
        <v>0</v>
      </c>
      <c r="FF137" s="54">
        <f t="shared" si="116"/>
        <v>0</v>
      </c>
      <c r="FG137" s="54">
        <f t="shared" si="116"/>
        <v>0</v>
      </c>
      <c r="FH137" s="54">
        <f t="shared" si="116"/>
        <v>0</v>
      </c>
      <c r="FI137" s="54">
        <f t="shared" si="116"/>
        <v>0</v>
      </c>
      <c r="FJ137" s="54">
        <f t="shared" si="116"/>
        <v>0</v>
      </c>
      <c r="FK137" s="54">
        <f t="shared" si="120"/>
        <v>0</v>
      </c>
      <c r="FL137" s="54">
        <f t="shared" si="120"/>
        <v>0</v>
      </c>
      <c r="FM137" s="54">
        <f t="shared" si="120"/>
        <v>0</v>
      </c>
      <c r="FN137" s="54">
        <f t="shared" si="120"/>
        <v>0</v>
      </c>
      <c r="FO137" s="54">
        <f t="shared" si="103"/>
        <v>0</v>
      </c>
      <c r="FP137" s="54">
        <f t="shared" si="103"/>
        <v>0</v>
      </c>
      <c r="FQ137" s="54">
        <f t="shared" si="103"/>
        <v>0</v>
      </c>
      <c r="FR137" s="54">
        <f t="shared" si="103"/>
        <v>0</v>
      </c>
      <c r="FS137" s="54">
        <f t="shared" si="103"/>
        <v>0</v>
      </c>
      <c r="FT137" s="4" t="str">
        <f t="shared" si="122"/>
        <v/>
      </c>
      <c r="FU137" s="4" t="str">
        <f t="shared" si="122"/>
        <v/>
      </c>
      <c r="FV137" s="4" t="str">
        <f t="shared" si="122"/>
        <v/>
      </c>
      <c r="FW137" s="4">
        <f t="shared" si="122"/>
        <v>0</v>
      </c>
      <c r="FX137" s="4" t="str">
        <f t="shared" si="122"/>
        <v/>
      </c>
      <c r="FY137" s="4" t="str">
        <f t="shared" si="122"/>
        <v/>
      </c>
      <c r="FZ137" s="4" t="str">
        <f t="shared" si="122"/>
        <v/>
      </c>
      <c r="GA137" s="4">
        <f t="shared" si="122"/>
        <v>0</v>
      </c>
      <c r="GB137" s="4" t="str">
        <f t="shared" si="122"/>
        <v/>
      </c>
      <c r="GC137" s="4" t="str">
        <f t="shared" si="122"/>
        <v/>
      </c>
      <c r="GD137" s="4" t="str">
        <f t="shared" si="122"/>
        <v/>
      </c>
      <c r="GE137" s="4" t="str">
        <f t="shared" si="122"/>
        <v/>
      </c>
      <c r="GF137" s="4" t="str">
        <f t="shared" si="122"/>
        <v/>
      </c>
      <c r="GG137" s="4" t="str">
        <f t="shared" si="115"/>
        <v/>
      </c>
      <c r="GH137" s="4" t="str">
        <f t="shared" si="115"/>
        <v/>
      </c>
      <c r="GI137" s="4" t="str">
        <f t="shared" si="115"/>
        <v/>
      </c>
      <c r="GJ137" s="4" t="str">
        <f t="shared" si="115"/>
        <v/>
      </c>
      <c r="GK137" s="4" t="str">
        <f t="shared" si="115"/>
        <v/>
      </c>
      <c r="GL137" s="4" t="str">
        <f t="shared" si="115"/>
        <v/>
      </c>
      <c r="GM137" s="4" t="str">
        <f t="shared" si="115"/>
        <v/>
      </c>
      <c r="GN137" s="4" t="str">
        <f t="shared" si="115"/>
        <v/>
      </c>
      <c r="GO137" s="4" t="str">
        <f t="shared" si="115"/>
        <v/>
      </c>
      <c r="GP137" s="4" t="str">
        <f t="shared" si="115"/>
        <v/>
      </c>
      <c r="GQ137" s="4" t="str">
        <f t="shared" si="115"/>
        <v/>
      </c>
      <c r="GR137" s="4" t="str">
        <f t="shared" si="113"/>
        <v/>
      </c>
      <c r="GS137" s="4" t="str">
        <f t="shared" si="113"/>
        <v/>
      </c>
      <c r="GT137" s="4" t="str">
        <f t="shared" si="113"/>
        <v/>
      </c>
      <c r="GU137" s="4" t="str">
        <f t="shared" si="113"/>
        <v/>
      </c>
      <c r="GV137" s="4" t="str">
        <f t="shared" si="113"/>
        <v/>
      </c>
      <c r="GW137" s="4" t="str">
        <f t="shared" si="113"/>
        <v/>
      </c>
      <c r="GX137" s="4" t="str">
        <f t="shared" si="113"/>
        <v/>
      </c>
      <c r="GY137" s="4" t="str">
        <f t="shared" si="113"/>
        <v/>
      </c>
      <c r="GZ137" s="4" t="str">
        <f t="shared" si="113"/>
        <v/>
      </c>
      <c r="HA137" s="4" t="str">
        <f t="shared" si="111"/>
        <v/>
      </c>
      <c r="HB137" s="4" t="str">
        <f t="shared" si="111"/>
        <v/>
      </c>
      <c r="HC137" s="4" t="str">
        <f t="shared" si="111"/>
        <v/>
      </c>
      <c r="HD137" s="4" t="str">
        <f t="shared" si="111"/>
        <v/>
      </c>
      <c r="HE137" s="4" t="str">
        <f t="shared" si="105"/>
        <v/>
      </c>
      <c r="HF137" s="4" t="str">
        <f t="shared" si="105"/>
        <v/>
      </c>
      <c r="HG137" s="4" t="str">
        <f t="shared" si="105"/>
        <v/>
      </c>
    </row>
    <row r="138" spans="1:215" s="1" customFormat="1" ht="15" hidden="1" customHeight="1">
      <c r="A138" s="60">
        <v>30700015</v>
      </c>
      <c r="B138" s="30" t="s">
        <v>223</v>
      </c>
      <c r="C138" s="30" t="s">
        <v>224</v>
      </c>
      <c r="D138" s="5"/>
      <c r="E138" s="22">
        <v>4.8</v>
      </c>
      <c r="F138" s="23">
        <f t="shared" si="123"/>
        <v>0</v>
      </c>
      <c r="G138" s="23"/>
      <c r="H138" s="23">
        <f t="shared" si="141"/>
        <v>0</v>
      </c>
      <c r="I138" s="23">
        <f t="shared" si="142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30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1"/>
        <v/>
      </c>
      <c r="BQ138" s="4" t="str">
        <f t="shared" si="121"/>
        <v/>
      </c>
      <c r="BR138" s="4" t="str">
        <f t="shared" si="121"/>
        <v/>
      </c>
      <c r="BS138" s="4">
        <f t="shared" si="121"/>
        <v>0</v>
      </c>
      <c r="BT138" s="4" t="str">
        <f t="shared" si="121"/>
        <v/>
      </c>
      <c r="BU138" s="4">
        <f t="shared" si="121"/>
        <v>0</v>
      </c>
      <c r="BV138" s="4" t="str">
        <f t="shared" si="121"/>
        <v/>
      </c>
      <c r="BW138" s="4">
        <f t="shared" si="121"/>
        <v>0</v>
      </c>
      <c r="BX138" s="4" t="str">
        <f t="shared" si="121"/>
        <v/>
      </c>
      <c r="BY138" s="4" t="str">
        <f t="shared" si="121"/>
        <v/>
      </c>
      <c r="BZ138" s="4" t="str">
        <f t="shared" si="121"/>
        <v/>
      </c>
      <c r="CA138" s="4" t="str">
        <f t="shared" si="121"/>
        <v/>
      </c>
      <c r="CB138" s="4" t="str">
        <f t="shared" si="121"/>
        <v/>
      </c>
      <c r="CC138" s="4" t="str">
        <f t="shared" si="114"/>
        <v/>
      </c>
      <c r="CD138" s="4" t="str">
        <f t="shared" si="114"/>
        <v/>
      </c>
      <c r="CE138" s="4" t="str">
        <f t="shared" si="114"/>
        <v/>
      </c>
      <c r="CF138" s="4" t="str">
        <f t="shared" si="114"/>
        <v/>
      </c>
      <c r="CG138" s="4" t="str">
        <f t="shared" si="114"/>
        <v/>
      </c>
      <c r="CH138" s="4" t="str">
        <f t="shared" si="114"/>
        <v/>
      </c>
      <c r="CI138" s="4" t="str">
        <f t="shared" si="114"/>
        <v/>
      </c>
      <c r="CJ138" s="4" t="str">
        <f t="shared" si="114"/>
        <v/>
      </c>
      <c r="CK138" s="4" t="str">
        <f t="shared" si="114"/>
        <v/>
      </c>
      <c r="CL138" s="4" t="str">
        <f t="shared" ref="CG138:CV201" si="146">IF(ISERROR(AX138/AF138*100),"",(AX138/AF138*100))</f>
        <v/>
      </c>
      <c r="CM138" s="4" t="str">
        <f t="shared" si="146"/>
        <v/>
      </c>
      <c r="CN138" s="4" t="str">
        <f t="shared" si="112"/>
        <v/>
      </c>
      <c r="CO138" s="4" t="str">
        <f t="shared" si="112"/>
        <v/>
      </c>
      <c r="CP138" s="4" t="str">
        <f t="shared" si="112"/>
        <v/>
      </c>
      <c r="CQ138" s="4" t="str">
        <f t="shared" si="112"/>
        <v/>
      </c>
      <c r="CR138" s="4" t="str">
        <f t="shared" si="112"/>
        <v/>
      </c>
      <c r="CS138" s="4" t="str">
        <f t="shared" si="112"/>
        <v/>
      </c>
      <c r="CT138" s="4" t="str">
        <f t="shared" si="112"/>
        <v/>
      </c>
      <c r="CU138" s="4" t="str">
        <f t="shared" si="112"/>
        <v/>
      </c>
      <c r="CV138" s="4" t="str">
        <f t="shared" si="112"/>
        <v/>
      </c>
      <c r="CW138" s="4" t="str">
        <f t="shared" si="109"/>
        <v/>
      </c>
      <c r="CX138" s="4" t="str">
        <f t="shared" si="109"/>
        <v/>
      </c>
      <c r="CY138" s="4" t="str">
        <f t="shared" si="109"/>
        <v/>
      </c>
      <c r="CZ138" s="4" t="str">
        <f t="shared" si="109"/>
        <v/>
      </c>
      <c r="DA138" s="4" t="str">
        <f t="shared" si="104"/>
        <v/>
      </c>
      <c r="DB138" s="4" t="str">
        <f t="shared" si="104"/>
        <v/>
      </c>
      <c r="DC138" s="4" t="str">
        <f t="shared" si="104"/>
        <v/>
      </c>
      <c r="DE138" s="61">
        <v>30700015</v>
      </c>
      <c r="DF138" s="30" t="s">
        <v>223</v>
      </c>
      <c r="DG138" s="30" t="s">
        <v>224</v>
      </c>
      <c r="DH138" s="5">
        <f t="shared" si="143"/>
        <v>0</v>
      </c>
      <c r="DI138" s="24">
        <v>4.8</v>
      </c>
      <c r="DJ138" s="23">
        <f t="shared" si="131"/>
        <v>0</v>
      </c>
      <c r="DK138" s="23">
        <f t="shared" si="144"/>
        <v>0</v>
      </c>
      <c r="DL138" s="23">
        <f t="shared" si="132"/>
        <v>0</v>
      </c>
      <c r="DM138" s="23">
        <f t="shared" si="133"/>
        <v>0</v>
      </c>
      <c r="DN138" s="23">
        <f t="shared" si="134"/>
        <v>0</v>
      </c>
      <c r="DO138" s="23" t="str">
        <f t="shared" si="135"/>
        <v/>
      </c>
      <c r="DP138" s="23" t="str">
        <f t="shared" si="136"/>
        <v/>
      </c>
      <c r="DQ138" s="3">
        <v>0.2</v>
      </c>
      <c r="DR138" s="23">
        <f t="shared" si="137"/>
        <v>0</v>
      </c>
      <c r="DS138" s="23" t="str">
        <f t="shared" si="138"/>
        <v/>
      </c>
      <c r="DT138" s="23" t="str">
        <f t="shared" si="139"/>
        <v/>
      </c>
      <c r="DU138" s="7">
        <v>0.1</v>
      </c>
      <c r="DV138" s="6">
        <f t="shared" si="140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5"/>
        <v>0</v>
      </c>
      <c r="EN138" s="54">
        <f t="shared" si="145"/>
        <v>0</v>
      </c>
      <c r="EO138" s="54">
        <f t="shared" si="145"/>
        <v>0</v>
      </c>
      <c r="EP138" s="54">
        <f t="shared" si="145"/>
        <v>0</v>
      </c>
      <c r="EQ138" s="54">
        <f t="shared" si="145"/>
        <v>0</v>
      </c>
      <c r="ER138" s="54">
        <f t="shared" si="145"/>
        <v>0</v>
      </c>
      <c r="ES138" s="54">
        <f t="shared" si="145"/>
        <v>0</v>
      </c>
      <c r="ET138" s="54">
        <f t="shared" si="145"/>
        <v>0</v>
      </c>
      <c r="EU138" s="54">
        <f t="shared" si="145"/>
        <v>0</v>
      </c>
      <c r="EV138" s="54">
        <f t="shared" si="145"/>
        <v>0</v>
      </c>
      <c r="EW138" s="54">
        <f t="shared" si="145"/>
        <v>0</v>
      </c>
      <c r="EX138" s="54">
        <f t="shared" si="145"/>
        <v>0</v>
      </c>
      <c r="EY138" s="54">
        <f t="shared" si="119"/>
        <v>0</v>
      </c>
      <c r="EZ138" s="54">
        <f t="shared" si="119"/>
        <v>0</v>
      </c>
      <c r="FA138" s="54">
        <f t="shared" si="119"/>
        <v>0</v>
      </c>
      <c r="FB138" s="54">
        <f t="shared" si="119"/>
        <v>0</v>
      </c>
      <c r="FC138" s="54">
        <f t="shared" si="119"/>
        <v>0</v>
      </c>
      <c r="FD138" s="54">
        <f t="shared" si="116"/>
        <v>0</v>
      </c>
      <c r="FE138" s="54">
        <f t="shared" si="116"/>
        <v>0</v>
      </c>
      <c r="FF138" s="54">
        <f t="shared" si="116"/>
        <v>0</v>
      </c>
      <c r="FG138" s="54">
        <f t="shared" si="116"/>
        <v>0</v>
      </c>
      <c r="FH138" s="54">
        <f t="shared" si="116"/>
        <v>0</v>
      </c>
      <c r="FI138" s="54">
        <f t="shared" si="116"/>
        <v>0</v>
      </c>
      <c r="FJ138" s="54">
        <f t="shared" si="116"/>
        <v>0</v>
      </c>
      <c r="FK138" s="54">
        <f t="shared" si="120"/>
        <v>0</v>
      </c>
      <c r="FL138" s="54">
        <f t="shared" si="120"/>
        <v>0</v>
      </c>
      <c r="FM138" s="54">
        <f t="shared" si="120"/>
        <v>0</v>
      </c>
      <c r="FN138" s="54">
        <f t="shared" si="120"/>
        <v>0</v>
      </c>
      <c r="FO138" s="54">
        <f t="shared" si="103"/>
        <v>0</v>
      </c>
      <c r="FP138" s="54">
        <f t="shared" si="103"/>
        <v>0</v>
      </c>
      <c r="FQ138" s="54">
        <f t="shared" si="103"/>
        <v>0</v>
      </c>
      <c r="FR138" s="54">
        <f t="shared" si="103"/>
        <v>0</v>
      </c>
      <c r="FS138" s="54">
        <f t="shared" si="103"/>
        <v>0</v>
      </c>
      <c r="FT138" s="4" t="str">
        <f t="shared" si="122"/>
        <v/>
      </c>
      <c r="FU138" s="4" t="str">
        <f t="shared" si="122"/>
        <v/>
      </c>
      <c r="FV138" s="4" t="str">
        <f t="shared" si="122"/>
        <v/>
      </c>
      <c r="FW138" s="4">
        <f t="shared" si="122"/>
        <v>0</v>
      </c>
      <c r="FX138" s="4" t="str">
        <f t="shared" si="122"/>
        <v/>
      </c>
      <c r="FY138" s="4" t="str">
        <f t="shared" si="122"/>
        <v/>
      </c>
      <c r="FZ138" s="4" t="str">
        <f t="shared" si="122"/>
        <v/>
      </c>
      <c r="GA138" s="4">
        <f t="shared" si="122"/>
        <v>0</v>
      </c>
      <c r="GB138" s="4" t="str">
        <f t="shared" si="122"/>
        <v/>
      </c>
      <c r="GC138" s="4" t="str">
        <f t="shared" si="122"/>
        <v/>
      </c>
      <c r="GD138" s="4" t="str">
        <f t="shared" si="122"/>
        <v/>
      </c>
      <c r="GE138" s="4" t="str">
        <f t="shared" si="122"/>
        <v/>
      </c>
      <c r="GF138" s="4" t="str">
        <f t="shared" si="122"/>
        <v/>
      </c>
      <c r="GG138" s="4" t="str">
        <f t="shared" si="115"/>
        <v/>
      </c>
      <c r="GH138" s="4" t="str">
        <f t="shared" si="115"/>
        <v/>
      </c>
      <c r="GI138" s="4" t="str">
        <f t="shared" si="115"/>
        <v/>
      </c>
      <c r="GJ138" s="4" t="str">
        <f t="shared" si="115"/>
        <v/>
      </c>
      <c r="GK138" s="4" t="str">
        <f t="shared" si="115"/>
        <v/>
      </c>
      <c r="GL138" s="4" t="str">
        <f t="shared" si="115"/>
        <v/>
      </c>
      <c r="GM138" s="4" t="str">
        <f t="shared" si="115"/>
        <v/>
      </c>
      <c r="GN138" s="4" t="str">
        <f t="shared" si="115"/>
        <v/>
      </c>
      <c r="GO138" s="4" t="str">
        <f t="shared" si="115"/>
        <v/>
      </c>
      <c r="GP138" s="4" t="str">
        <f t="shared" ref="GK138:GZ201" si="147">IF(ISERROR(FB138/EJ138*100),"",(FB138/EJ138*100))</f>
        <v/>
      </c>
      <c r="GQ138" s="4" t="str">
        <f t="shared" si="147"/>
        <v/>
      </c>
      <c r="GR138" s="4" t="str">
        <f t="shared" si="113"/>
        <v/>
      </c>
      <c r="GS138" s="4" t="str">
        <f t="shared" si="113"/>
        <v/>
      </c>
      <c r="GT138" s="4" t="str">
        <f t="shared" si="113"/>
        <v/>
      </c>
      <c r="GU138" s="4" t="str">
        <f t="shared" si="113"/>
        <v/>
      </c>
      <c r="GV138" s="4" t="str">
        <f t="shared" si="113"/>
        <v/>
      </c>
      <c r="GW138" s="4" t="str">
        <f t="shared" si="113"/>
        <v/>
      </c>
      <c r="GX138" s="4" t="str">
        <f t="shared" si="113"/>
        <v/>
      </c>
      <c r="GY138" s="4" t="str">
        <f t="shared" si="113"/>
        <v/>
      </c>
      <c r="GZ138" s="4" t="str">
        <f t="shared" si="113"/>
        <v/>
      </c>
      <c r="HA138" s="4" t="str">
        <f t="shared" si="111"/>
        <v/>
      </c>
      <c r="HB138" s="4" t="str">
        <f t="shared" si="111"/>
        <v/>
      </c>
      <c r="HC138" s="4" t="str">
        <f t="shared" si="111"/>
        <v/>
      </c>
      <c r="HD138" s="4" t="str">
        <f t="shared" si="111"/>
        <v/>
      </c>
      <c r="HE138" s="4" t="str">
        <f t="shared" si="105"/>
        <v/>
      </c>
      <c r="HF138" s="4" t="str">
        <f t="shared" si="105"/>
        <v/>
      </c>
      <c r="HG138" s="4" t="str">
        <f t="shared" si="105"/>
        <v/>
      </c>
    </row>
    <row r="139" spans="1:215" s="1" customFormat="1" ht="15" hidden="1" customHeight="1">
      <c r="A139" s="60">
        <v>30700012</v>
      </c>
      <c r="B139" s="30" t="s">
        <v>225</v>
      </c>
      <c r="C139" s="30" t="s">
        <v>224</v>
      </c>
      <c r="D139" s="5"/>
      <c r="E139" s="22">
        <v>4.8</v>
      </c>
      <c r="F139" s="23">
        <f t="shared" si="123"/>
        <v>0</v>
      </c>
      <c r="G139" s="23"/>
      <c r="H139" s="23">
        <f t="shared" si="141"/>
        <v>0</v>
      </c>
      <c r="I139" s="23">
        <f t="shared" si="142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30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1"/>
        <v/>
      </c>
      <c r="BQ139" s="4" t="str">
        <f t="shared" si="121"/>
        <v/>
      </c>
      <c r="BR139" s="4" t="str">
        <f t="shared" si="121"/>
        <v/>
      </c>
      <c r="BS139" s="4">
        <f t="shared" si="121"/>
        <v>0</v>
      </c>
      <c r="BT139" s="4" t="str">
        <f t="shared" si="121"/>
        <v/>
      </c>
      <c r="BU139" s="4">
        <f t="shared" si="121"/>
        <v>0</v>
      </c>
      <c r="BV139" s="4" t="str">
        <f t="shared" si="121"/>
        <v/>
      </c>
      <c r="BW139" s="4">
        <f t="shared" si="121"/>
        <v>0</v>
      </c>
      <c r="BX139" s="4" t="str">
        <f t="shared" si="121"/>
        <v/>
      </c>
      <c r="BY139" s="4" t="str">
        <f t="shared" si="121"/>
        <v/>
      </c>
      <c r="BZ139" s="4" t="str">
        <f t="shared" si="121"/>
        <v/>
      </c>
      <c r="CA139" s="4" t="str">
        <f t="shared" si="121"/>
        <v/>
      </c>
      <c r="CB139" s="4" t="str">
        <f t="shared" si="121"/>
        <v/>
      </c>
      <c r="CC139" s="4" t="str">
        <f t="shared" si="121"/>
        <v/>
      </c>
      <c r="CD139" s="4" t="str">
        <f t="shared" si="121"/>
        <v/>
      </c>
      <c r="CE139" s="4" t="str">
        <f t="shared" si="121"/>
        <v/>
      </c>
      <c r="CF139" s="4" t="str">
        <f t="shared" ref="CC139:CF202" si="148">IF(ISERROR(AR139/Z139*100),"",(AR139/Z139*100))</f>
        <v/>
      </c>
      <c r="CG139" s="4" t="str">
        <f t="shared" si="146"/>
        <v/>
      </c>
      <c r="CH139" s="4" t="str">
        <f t="shared" si="146"/>
        <v/>
      </c>
      <c r="CI139" s="4" t="str">
        <f t="shared" si="146"/>
        <v/>
      </c>
      <c r="CJ139" s="4" t="str">
        <f t="shared" si="146"/>
        <v/>
      </c>
      <c r="CK139" s="4" t="str">
        <f t="shared" si="146"/>
        <v/>
      </c>
      <c r="CL139" s="4" t="str">
        <f t="shared" si="146"/>
        <v/>
      </c>
      <c r="CM139" s="4" t="str">
        <f t="shared" si="146"/>
        <v/>
      </c>
      <c r="CN139" s="4" t="str">
        <f t="shared" si="146"/>
        <v/>
      </c>
      <c r="CO139" s="4" t="str">
        <f t="shared" si="146"/>
        <v/>
      </c>
      <c r="CP139" s="4" t="str">
        <f t="shared" si="146"/>
        <v/>
      </c>
      <c r="CQ139" s="4" t="str">
        <f t="shared" si="146"/>
        <v/>
      </c>
      <c r="CR139" s="4" t="str">
        <f t="shared" si="146"/>
        <v/>
      </c>
      <c r="CS139" s="4" t="str">
        <f t="shared" si="146"/>
        <v/>
      </c>
      <c r="CT139" s="4" t="str">
        <f t="shared" si="146"/>
        <v/>
      </c>
      <c r="CU139" s="4" t="str">
        <f t="shared" si="146"/>
        <v/>
      </c>
      <c r="CV139" s="4" t="str">
        <f t="shared" si="146"/>
        <v/>
      </c>
      <c r="CW139" s="4" t="str">
        <f t="shared" si="109"/>
        <v/>
      </c>
      <c r="CX139" s="4" t="str">
        <f t="shared" si="109"/>
        <v/>
      </c>
      <c r="CY139" s="4" t="str">
        <f t="shared" si="109"/>
        <v/>
      </c>
      <c r="CZ139" s="4" t="str">
        <f t="shared" si="109"/>
        <v/>
      </c>
      <c r="DA139" s="4" t="str">
        <f t="shared" si="104"/>
        <v/>
      </c>
      <c r="DB139" s="4" t="str">
        <f t="shared" si="104"/>
        <v/>
      </c>
      <c r="DC139" s="4" t="str">
        <f t="shared" si="104"/>
        <v/>
      </c>
      <c r="DE139" s="61">
        <v>30700012</v>
      </c>
      <c r="DF139" s="30" t="s">
        <v>225</v>
      </c>
      <c r="DG139" s="30" t="s">
        <v>224</v>
      </c>
      <c r="DH139" s="5">
        <f t="shared" si="143"/>
        <v>0</v>
      </c>
      <c r="DI139" s="24">
        <v>4.8</v>
      </c>
      <c r="DJ139" s="23">
        <f t="shared" si="131"/>
        <v>0</v>
      </c>
      <c r="DK139" s="23">
        <f t="shared" si="144"/>
        <v>0</v>
      </c>
      <c r="DL139" s="23">
        <f t="shared" si="132"/>
        <v>0</v>
      </c>
      <c r="DM139" s="23">
        <f t="shared" si="133"/>
        <v>0</v>
      </c>
      <c r="DN139" s="23">
        <f t="shared" si="134"/>
        <v>0</v>
      </c>
      <c r="DO139" s="23" t="str">
        <f t="shared" si="135"/>
        <v/>
      </c>
      <c r="DP139" s="23" t="str">
        <f t="shared" si="136"/>
        <v/>
      </c>
      <c r="DQ139" s="3">
        <v>0.2</v>
      </c>
      <c r="DR139" s="23">
        <f t="shared" si="137"/>
        <v>0</v>
      </c>
      <c r="DS139" s="23" t="str">
        <f t="shared" si="138"/>
        <v/>
      </c>
      <c r="DT139" s="23" t="str">
        <f t="shared" si="139"/>
        <v/>
      </c>
      <c r="DU139" s="7">
        <v>0.1</v>
      </c>
      <c r="DV139" s="6">
        <f t="shared" si="140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5"/>
        <v>0</v>
      </c>
      <c r="EN139" s="54">
        <f t="shared" si="145"/>
        <v>0</v>
      </c>
      <c r="EO139" s="54">
        <f t="shared" si="145"/>
        <v>0</v>
      </c>
      <c r="EP139" s="54">
        <f t="shared" si="145"/>
        <v>0</v>
      </c>
      <c r="EQ139" s="54">
        <f t="shared" si="145"/>
        <v>0</v>
      </c>
      <c r="ER139" s="54">
        <f t="shared" si="145"/>
        <v>0</v>
      </c>
      <c r="ES139" s="54">
        <f t="shared" si="145"/>
        <v>0</v>
      </c>
      <c r="ET139" s="54">
        <f t="shared" si="145"/>
        <v>0</v>
      </c>
      <c r="EU139" s="54">
        <f t="shared" si="145"/>
        <v>0</v>
      </c>
      <c r="EV139" s="54">
        <f t="shared" si="145"/>
        <v>0</v>
      </c>
      <c r="EW139" s="54">
        <f t="shared" si="145"/>
        <v>0</v>
      </c>
      <c r="EX139" s="54">
        <f t="shared" si="145"/>
        <v>0</v>
      </c>
      <c r="EY139" s="54">
        <f t="shared" si="119"/>
        <v>0</v>
      </c>
      <c r="EZ139" s="54">
        <f t="shared" si="119"/>
        <v>0</v>
      </c>
      <c r="FA139" s="54">
        <f t="shared" si="119"/>
        <v>0</v>
      </c>
      <c r="FB139" s="54">
        <f t="shared" si="119"/>
        <v>0</v>
      </c>
      <c r="FC139" s="54">
        <f t="shared" si="119"/>
        <v>0</v>
      </c>
      <c r="FD139" s="54">
        <f t="shared" si="116"/>
        <v>0</v>
      </c>
      <c r="FE139" s="54">
        <f t="shared" si="116"/>
        <v>0</v>
      </c>
      <c r="FF139" s="54">
        <f t="shared" si="116"/>
        <v>0</v>
      </c>
      <c r="FG139" s="54">
        <f t="shared" si="116"/>
        <v>0</v>
      </c>
      <c r="FH139" s="54">
        <f t="shared" si="116"/>
        <v>0</v>
      </c>
      <c r="FI139" s="54">
        <f t="shared" si="116"/>
        <v>0</v>
      </c>
      <c r="FJ139" s="54">
        <f t="shared" si="116"/>
        <v>0</v>
      </c>
      <c r="FK139" s="54">
        <f t="shared" si="120"/>
        <v>0</v>
      </c>
      <c r="FL139" s="54">
        <f t="shared" si="120"/>
        <v>0</v>
      </c>
      <c r="FM139" s="54">
        <f t="shared" si="120"/>
        <v>0</v>
      </c>
      <c r="FN139" s="54">
        <f t="shared" si="120"/>
        <v>0</v>
      </c>
      <c r="FO139" s="54">
        <f t="shared" si="103"/>
        <v>0</v>
      </c>
      <c r="FP139" s="54">
        <f t="shared" si="103"/>
        <v>0</v>
      </c>
      <c r="FQ139" s="54">
        <f t="shared" si="103"/>
        <v>0</v>
      </c>
      <c r="FR139" s="54">
        <f t="shared" si="103"/>
        <v>0</v>
      </c>
      <c r="FS139" s="54">
        <f t="shared" si="103"/>
        <v>0</v>
      </c>
      <c r="FT139" s="4" t="str">
        <f t="shared" si="122"/>
        <v/>
      </c>
      <c r="FU139" s="4" t="str">
        <f t="shared" si="122"/>
        <v/>
      </c>
      <c r="FV139" s="4" t="str">
        <f t="shared" si="122"/>
        <v/>
      </c>
      <c r="FW139" s="4">
        <f t="shared" si="122"/>
        <v>0</v>
      </c>
      <c r="FX139" s="4" t="str">
        <f t="shared" si="122"/>
        <v/>
      </c>
      <c r="FY139" s="4" t="str">
        <f t="shared" si="122"/>
        <v/>
      </c>
      <c r="FZ139" s="4" t="str">
        <f t="shared" si="122"/>
        <v/>
      </c>
      <c r="GA139" s="4">
        <f t="shared" si="122"/>
        <v>0</v>
      </c>
      <c r="GB139" s="4" t="str">
        <f t="shared" si="122"/>
        <v/>
      </c>
      <c r="GC139" s="4" t="str">
        <f t="shared" si="122"/>
        <v/>
      </c>
      <c r="GD139" s="4" t="str">
        <f t="shared" si="122"/>
        <v/>
      </c>
      <c r="GE139" s="4" t="str">
        <f t="shared" si="122"/>
        <v/>
      </c>
      <c r="GF139" s="4" t="str">
        <f t="shared" si="122"/>
        <v/>
      </c>
      <c r="GG139" s="4" t="str">
        <f t="shared" si="122"/>
        <v/>
      </c>
      <c r="GH139" s="4" t="str">
        <f t="shared" si="122"/>
        <v/>
      </c>
      <c r="GI139" s="4" t="str">
        <f t="shared" si="122"/>
        <v/>
      </c>
      <c r="GJ139" s="4" t="str">
        <f t="shared" ref="GG139:GJ202" si="149">IF(ISERROR(EV139/ED139*100),"",(EV139/ED139*100))</f>
        <v/>
      </c>
      <c r="GK139" s="4" t="str">
        <f t="shared" si="147"/>
        <v/>
      </c>
      <c r="GL139" s="4" t="str">
        <f t="shared" si="147"/>
        <v/>
      </c>
      <c r="GM139" s="4" t="str">
        <f t="shared" si="147"/>
        <v/>
      </c>
      <c r="GN139" s="4" t="str">
        <f t="shared" si="147"/>
        <v/>
      </c>
      <c r="GO139" s="4" t="str">
        <f t="shared" si="147"/>
        <v/>
      </c>
      <c r="GP139" s="4" t="str">
        <f t="shared" si="147"/>
        <v/>
      </c>
      <c r="GQ139" s="4" t="str">
        <f t="shared" si="147"/>
        <v/>
      </c>
      <c r="GR139" s="4" t="str">
        <f t="shared" si="147"/>
        <v/>
      </c>
      <c r="GS139" s="4" t="str">
        <f t="shared" si="147"/>
        <v/>
      </c>
      <c r="GT139" s="4" t="str">
        <f t="shared" si="147"/>
        <v/>
      </c>
      <c r="GU139" s="4" t="str">
        <f t="shared" si="147"/>
        <v/>
      </c>
      <c r="GV139" s="4" t="str">
        <f t="shared" si="147"/>
        <v/>
      </c>
      <c r="GW139" s="4" t="str">
        <f t="shared" si="147"/>
        <v/>
      </c>
      <c r="GX139" s="4" t="str">
        <f t="shared" si="147"/>
        <v/>
      </c>
      <c r="GY139" s="4" t="str">
        <f t="shared" si="147"/>
        <v/>
      </c>
      <c r="GZ139" s="4" t="str">
        <f t="shared" si="147"/>
        <v/>
      </c>
      <c r="HA139" s="4" t="str">
        <f t="shared" si="111"/>
        <v/>
      </c>
      <c r="HB139" s="4" t="str">
        <f t="shared" si="111"/>
        <v/>
      </c>
      <c r="HC139" s="4" t="str">
        <f t="shared" si="111"/>
        <v/>
      </c>
      <c r="HD139" s="4" t="str">
        <f t="shared" si="111"/>
        <v/>
      </c>
      <c r="HE139" s="4" t="str">
        <f t="shared" si="105"/>
        <v/>
      </c>
      <c r="HF139" s="4" t="str">
        <f t="shared" si="105"/>
        <v/>
      </c>
      <c r="HG139" s="4" t="str">
        <f t="shared" si="105"/>
        <v/>
      </c>
    </row>
    <row r="140" spans="1:215" s="1" customFormat="1" ht="15" hidden="1" customHeight="1">
      <c r="A140" s="60">
        <v>30700018</v>
      </c>
      <c r="B140" s="30" t="s">
        <v>226</v>
      </c>
      <c r="C140" s="30" t="s">
        <v>224</v>
      </c>
      <c r="D140" s="5"/>
      <c r="E140" s="22">
        <v>4.8</v>
      </c>
      <c r="F140" s="23">
        <f t="shared" si="123"/>
        <v>0</v>
      </c>
      <c r="G140" s="23"/>
      <c r="H140" s="23">
        <f t="shared" si="141"/>
        <v>0</v>
      </c>
      <c r="I140" s="23">
        <f t="shared" si="142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30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1"/>
        <v/>
      </c>
      <c r="BQ140" s="4" t="str">
        <f t="shared" si="121"/>
        <v/>
      </c>
      <c r="BR140" s="4" t="str">
        <f t="shared" si="121"/>
        <v/>
      </c>
      <c r="BS140" s="4">
        <f t="shared" si="121"/>
        <v>0</v>
      </c>
      <c r="BT140" s="4" t="str">
        <f t="shared" si="121"/>
        <v/>
      </c>
      <c r="BU140" s="4">
        <f t="shared" si="121"/>
        <v>0</v>
      </c>
      <c r="BV140" s="4" t="str">
        <f t="shared" si="121"/>
        <v/>
      </c>
      <c r="BW140" s="4">
        <f t="shared" si="121"/>
        <v>0</v>
      </c>
      <c r="BX140" s="4" t="str">
        <f t="shared" si="121"/>
        <v/>
      </c>
      <c r="BY140" s="4" t="str">
        <f t="shared" si="121"/>
        <v/>
      </c>
      <c r="BZ140" s="4" t="str">
        <f t="shared" si="121"/>
        <v/>
      </c>
      <c r="CA140" s="4" t="str">
        <f t="shared" si="121"/>
        <v/>
      </c>
      <c r="CB140" s="4" t="str">
        <f t="shared" si="121"/>
        <v/>
      </c>
      <c r="CC140" s="4" t="str">
        <f t="shared" si="148"/>
        <v/>
      </c>
      <c r="CD140" s="4" t="str">
        <f t="shared" si="148"/>
        <v/>
      </c>
      <c r="CE140" s="4" t="str">
        <f t="shared" si="148"/>
        <v/>
      </c>
      <c r="CF140" s="4" t="str">
        <f t="shared" si="148"/>
        <v/>
      </c>
      <c r="CG140" s="4" t="str">
        <f t="shared" si="146"/>
        <v/>
      </c>
      <c r="CH140" s="4" t="str">
        <f t="shared" si="146"/>
        <v/>
      </c>
      <c r="CI140" s="4" t="str">
        <f t="shared" si="146"/>
        <v/>
      </c>
      <c r="CJ140" s="4" t="str">
        <f t="shared" si="146"/>
        <v/>
      </c>
      <c r="CK140" s="4" t="str">
        <f t="shared" si="146"/>
        <v/>
      </c>
      <c r="CL140" s="4" t="str">
        <f t="shared" si="146"/>
        <v/>
      </c>
      <c r="CM140" s="4" t="str">
        <f t="shared" si="146"/>
        <v/>
      </c>
      <c r="CN140" s="4" t="str">
        <f t="shared" si="146"/>
        <v/>
      </c>
      <c r="CO140" s="4" t="str">
        <f t="shared" si="146"/>
        <v/>
      </c>
      <c r="CP140" s="4" t="str">
        <f t="shared" si="146"/>
        <v/>
      </c>
      <c r="CQ140" s="4" t="str">
        <f t="shared" si="146"/>
        <v/>
      </c>
      <c r="CR140" s="4" t="str">
        <f t="shared" si="146"/>
        <v/>
      </c>
      <c r="CS140" s="4" t="str">
        <f t="shared" si="146"/>
        <v/>
      </c>
      <c r="CT140" s="4" t="str">
        <f t="shared" si="146"/>
        <v/>
      </c>
      <c r="CU140" s="4" t="str">
        <f t="shared" si="146"/>
        <v/>
      </c>
      <c r="CV140" s="4" t="str">
        <f t="shared" si="146"/>
        <v/>
      </c>
      <c r="CW140" s="4" t="str">
        <f t="shared" si="109"/>
        <v/>
      </c>
      <c r="CX140" s="4" t="str">
        <f t="shared" si="109"/>
        <v/>
      </c>
      <c r="CY140" s="4" t="str">
        <f t="shared" si="109"/>
        <v/>
      </c>
      <c r="CZ140" s="4" t="str">
        <f t="shared" si="109"/>
        <v/>
      </c>
      <c r="DA140" s="4" t="str">
        <f t="shared" si="104"/>
        <v/>
      </c>
      <c r="DB140" s="4" t="str">
        <f t="shared" si="104"/>
        <v/>
      </c>
      <c r="DC140" s="4" t="str">
        <f t="shared" si="104"/>
        <v/>
      </c>
      <c r="DE140" s="61">
        <v>30700018</v>
      </c>
      <c r="DF140" s="30" t="s">
        <v>226</v>
      </c>
      <c r="DG140" s="30" t="s">
        <v>224</v>
      </c>
      <c r="DH140" s="5">
        <f t="shared" si="143"/>
        <v>0</v>
      </c>
      <c r="DI140" s="24">
        <v>4.8</v>
      </c>
      <c r="DJ140" s="23">
        <f t="shared" si="131"/>
        <v>0</v>
      </c>
      <c r="DK140" s="23">
        <f t="shared" si="144"/>
        <v>0</v>
      </c>
      <c r="DL140" s="23">
        <f t="shared" si="132"/>
        <v>0</v>
      </c>
      <c r="DM140" s="23">
        <f t="shared" si="133"/>
        <v>0</v>
      </c>
      <c r="DN140" s="23">
        <f t="shared" si="134"/>
        <v>0</v>
      </c>
      <c r="DO140" s="23" t="str">
        <f t="shared" si="135"/>
        <v/>
      </c>
      <c r="DP140" s="23" t="str">
        <f t="shared" si="136"/>
        <v/>
      </c>
      <c r="DQ140" s="3">
        <v>0.2</v>
      </c>
      <c r="DR140" s="23">
        <f t="shared" si="137"/>
        <v>0</v>
      </c>
      <c r="DS140" s="23" t="str">
        <f t="shared" si="138"/>
        <v/>
      </c>
      <c r="DT140" s="23" t="str">
        <f t="shared" si="139"/>
        <v/>
      </c>
      <c r="DU140" s="7">
        <v>0.1</v>
      </c>
      <c r="DV140" s="6">
        <f t="shared" si="140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5"/>
        <v>0</v>
      </c>
      <c r="EN140" s="54">
        <f t="shared" si="145"/>
        <v>0</v>
      </c>
      <c r="EO140" s="54">
        <f t="shared" si="145"/>
        <v>0</v>
      </c>
      <c r="EP140" s="54">
        <f t="shared" si="145"/>
        <v>0</v>
      </c>
      <c r="EQ140" s="54">
        <f t="shared" si="145"/>
        <v>0</v>
      </c>
      <c r="ER140" s="54">
        <f t="shared" si="145"/>
        <v>0</v>
      </c>
      <c r="ES140" s="54">
        <f t="shared" si="145"/>
        <v>0</v>
      </c>
      <c r="ET140" s="54">
        <f t="shared" si="145"/>
        <v>0</v>
      </c>
      <c r="EU140" s="54">
        <f t="shared" si="145"/>
        <v>0</v>
      </c>
      <c r="EV140" s="54">
        <f t="shared" si="145"/>
        <v>0</v>
      </c>
      <c r="EW140" s="54">
        <f t="shared" si="145"/>
        <v>0</v>
      </c>
      <c r="EX140" s="54">
        <f t="shared" si="145"/>
        <v>0</v>
      </c>
      <c r="EY140" s="54">
        <f t="shared" si="119"/>
        <v>0</v>
      </c>
      <c r="EZ140" s="54">
        <f t="shared" si="119"/>
        <v>0</v>
      </c>
      <c r="FA140" s="54">
        <f t="shared" si="119"/>
        <v>0</v>
      </c>
      <c r="FB140" s="54">
        <f t="shared" si="119"/>
        <v>0</v>
      </c>
      <c r="FC140" s="54">
        <f t="shared" si="119"/>
        <v>0</v>
      </c>
      <c r="FD140" s="54">
        <f t="shared" si="116"/>
        <v>0</v>
      </c>
      <c r="FE140" s="54">
        <f t="shared" si="116"/>
        <v>0</v>
      </c>
      <c r="FF140" s="54">
        <f t="shared" si="116"/>
        <v>0</v>
      </c>
      <c r="FG140" s="54">
        <f t="shared" si="116"/>
        <v>0</v>
      </c>
      <c r="FH140" s="54">
        <f t="shared" si="116"/>
        <v>0</v>
      </c>
      <c r="FI140" s="54">
        <f t="shared" si="116"/>
        <v>0</v>
      </c>
      <c r="FJ140" s="54">
        <f t="shared" si="116"/>
        <v>0</v>
      </c>
      <c r="FK140" s="54">
        <f t="shared" si="120"/>
        <v>0</v>
      </c>
      <c r="FL140" s="54">
        <f t="shared" si="120"/>
        <v>0</v>
      </c>
      <c r="FM140" s="54">
        <f t="shared" si="120"/>
        <v>0</v>
      </c>
      <c r="FN140" s="54">
        <f t="shared" si="120"/>
        <v>0</v>
      </c>
      <c r="FO140" s="54">
        <f t="shared" si="103"/>
        <v>0</v>
      </c>
      <c r="FP140" s="54">
        <f t="shared" si="103"/>
        <v>0</v>
      </c>
      <c r="FQ140" s="54">
        <f t="shared" si="103"/>
        <v>0</v>
      </c>
      <c r="FR140" s="54">
        <f t="shared" si="103"/>
        <v>0</v>
      </c>
      <c r="FS140" s="54">
        <f t="shared" si="103"/>
        <v>0</v>
      </c>
      <c r="FT140" s="4" t="str">
        <f t="shared" si="122"/>
        <v/>
      </c>
      <c r="FU140" s="4" t="str">
        <f t="shared" si="122"/>
        <v/>
      </c>
      <c r="FV140" s="4" t="str">
        <f t="shared" si="122"/>
        <v/>
      </c>
      <c r="FW140" s="4">
        <f t="shared" si="122"/>
        <v>0</v>
      </c>
      <c r="FX140" s="4" t="str">
        <f t="shared" si="122"/>
        <v/>
      </c>
      <c r="FY140" s="4" t="str">
        <f t="shared" si="122"/>
        <v/>
      </c>
      <c r="FZ140" s="4" t="str">
        <f t="shared" si="122"/>
        <v/>
      </c>
      <c r="GA140" s="4">
        <f t="shared" si="122"/>
        <v>0</v>
      </c>
      <c r="GB140" s="4" t="str">
        <f t="shared" si="122"/>
        <v/>
      </c>
      <c r="GC140" s="4" t="str">
        <f t="shared" si="122"/>
        <v/>
      </c>
      <c r="GD140" s="4" t="str">
        <f t="shared" si="122"/>
        <v/>
      </c>
      <c r="GE140" s="4" t="str">
        <f t="shared" si="122"/>
        <v/>
      </c>
      <c r="GF140" s="4" t="str">
        <f t="shared" si="122"/>
        <v/>
      </c>
      <c r="GG140" s="4" t="str">
        <f t="shared" si="149"/>
        <v/>
      </c>
      <c r="GH140" s="4" t="str">
        <f t="shared" si="149"/>
        <v/>
      </c>
      <c r="GI140" s="4" t="str">
        <f t="shared" si="149"/>
        <v/>
      </c>
      <c r="GJ140" s="4" t="str">
        <f t="shared" si="149"/>
        <v/>
      </c>
      <c r="GK140" s="4" t="str">
        <f t="shared" si="147"/>
        <v/>
      </c>
      <c r="GL140" s="4" t="str">
        <f t="shared" si="147"/>
        <v/>
      </c>
      <c r="GM140" s="4" t="str">
        <f t="shared" si="147"/>
        <v/>
      </c>
      <c r="GN140" s="4" t="str">
        <f t="shared" si="147"/>
        <v/>
      </c>
      <c r="GO140" s="4" t="str">
        <f t="shared" si="147"/>
        <v/>
      </c>
      <c r="GP140" s="4" t="str">
        <f t="shared" si="147"/>
        <v/>
      </c>
      <c r="GQ140" s="4" t="str">
        <f t="shared" si="147"/>
        <v/>
      </c>
      <c r="GR140" s="4" t="str">
        <f t="shared" si="147"/>
        <v/>
      </c>
      <c r="GS140" s="4" t="str">
        <f t="shared" si="147"/>
        <v/>
      </c>
      <c r="GT140" s="4" t="str">
        <f t="shared" si="147"/>
        <v/>
      </c>
      <c r="GU140" s="4" t="str">
        <f t="shared" si="147"/>
        <v/>
      </c>
      <c r="GV140" s="4" t="str">
        <f t="shared" si="147"/>
        <v/>
      </c>
      <c r="GW140" s="4" t="str">
        <f t="shared" si="147"/>
        <v/>
      </c>
      <c r="GX140" s="4" t="str">
        <f t="shared" si="147"/>
        <v/>
      </c>
      <c r="GY140" s="4" t="str">
        <f t="shared" si="147"/>
        <v/>
      </c>
      <c r="GZ140" s="4" t="str">
        <f t="shared" si="147"/>
        <v/>
      </c>
      <c r="HA140" s="4" t="str">
        <f t="shared" si="111"/>
        <v/>
      </c>
      <c r="HB140" s="4" t="str">
        <f t="shared" si="111"/>
        <v/>
      </c>
      <c r="HC140" s="4" t="str">
        <f t="shared" si="111"/>
        <v/>
      </c>
      <c r="HD140" s="4" t="str">
        <f t="shared" si="111"/>
        <v/>
      </c>
      <c r="HE140" s="4" t="str">
        <f t="shared" si="105"/>
        <v/>
      </c>
      <c r="HF140" s="4" t="str">
        <f t="shared" si="105"/>
        <v/>
      </c>
      <c r="HG140" s="4" t="str">
        <f t="shared" si="105"/>
        <v/>
      </c>
    </row>
    <row r="141" spans="1:215" s="1" customFormat="1" ht="15" hidden="1" customHeight="1">
      <c r="A141" s="60">
        <v>30700011</v>
      </c>
      <c r="B141" s="30" t="s">
        <v>227</v>
      </c>
      <c r="C141" s="30" t="s">
        <v>228</v>
      </c>
      <c r="D141" s="5"/>
      <c r="E141" s="22">
        <v>4.8</v>
      </c>
      <c r="F141" s="23">
        <f t="shared" si="123"/>
        <v>0</v>
      </c>
      <c r="G141" s="23"/>
      <c r="H141" s="23">
        <f t="shared" si="141"/>
        <v>0</v>
      </c>
      <c r="I141" s="23">
        <f t="shared" si="142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30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1"/>
        <v/>
      </c>
      <c r="BQ141" s="4" t="str">
        <f t="shared" si="121"/>
        <v/>
      </c>
      <c r="BR141" s="4" t="str">
        <f t="shared" si="121"/>
        <v/>
      </c>
      <c r="BS141" s="4">
        <f t="shared" si="121"/>
        <v>0</v>
      </c>
      <c r="BT141" s="4" t="str">
        <f t="shared" si="121"/>
        <v/>
      </c>
      <c r="BU141" s="4">
        <f t="shared" si="121"/>
        <v>0</v>
      </c>
      <c r="BV141" s="4" t="str">
        <f t="shared" si="121"/>
        <v/>
      </c>
      <c r="BW141" s="4">
        <f t="shared" si="121"/>
        <v>0</v>
      </c>
      <c r="BX141" s="4" t="str">
        <f t="shared" si="121"/>
        <v/>
      </c>
      <c r="BY141" s="4" t="str">
        <f t="shared" si="121"/>
        <v/>
      </c>
      <c r="BZ141" s="4" t="str">
        <f t="shared" si="121"/>
        <v/>
      </c>
      <c r="CA141" s="4" t="str">
        <f t="shared" si="121"/>
        <v/>
      </c>
      <c r="CB141" s="4" t="str">
        <f t="shared" si="121"/>
        <v/>
      </c>
      <c r="CC141" s="4" t="str">
        <f t="shared" si="148"/>
        <v/>
      </c>
      <c r="CD141" s="4" t="str">
        <f t="shared" si="148"/>
        <v/>
      </c>
      <c r="CE141" s="4" t="str">
        <f t="shared" si="148"/>
        <v/>
      </c>
      <c r="CF141" s="4" t="str">
        <f t="shared" si="148"/>
        <v/>
      </c>
      <c r="CG141" s="4" t="str">
        <f t="shared" si="146"/>
        <v/>
      </c>
      <c r="CH141" s="4" t="str">
        <f t="shared" si="146"/>
        <v/>
      </c>
      <c r="CI141" s="4" t="str">
        <f t="shared" si="146"/>
        <v/>
      </c>
      <c r="CJ141" s="4" t="str">
        <f t="shared" si="146"/>
        <v/>
      </c>
      <c r="CK141" s="4" t="str">
        <f t="shared" si="146"/>
        <v/>
      </c>
      <c r="CL141" s="4" t="str">
        <f t="shared" si="146"/>
        <v/>
      </c>
      <c r="CM141" s="4" t="str">
        <f t="shared" si="146"/>
        <v/>
      </c>
      <c r="CN141" s="4" t="str">
        <f t="shared" si="146"/>
        <v/>
      </c>
      <c r="CO141" s="4" t="str">
        <f t="shared" si="146"/>
        <v/>
      </c>
      <c r="CP141" s="4" t="str">
        <f t="shared" si="146"/>
        <v/>
      </c>
      <c r="CQ141" s="4" t="str">
        <f t="shared" si="146"/>
        <v/>
      </c>
      <c r="CR141" s="4" t="str">
        <f t="shared" si="146"/>
        <v/>
      </c>
      <c r="CS141" s="4" t="str">
        <f t="shared" si="146"/>
        <v/>
      </c>
      <c r="CT141" s="4" t="str">
        <f t="shared" si="146"/>
        <v/>
      </c>
      <c r="CU141" s="4" t="str">
        <f t="shared" si="146"/>
        <v/>
      </c>
      <c r="CV141" s="4" t="str">
        <f t="shared" si="146"/>
        <v/>
      </c>
      <c r="CW141" s="4" t="str">
        <f t="shared" si="109"/>
        <v/>
      </c>
      <c r="CX141" s="4" t="str">
        <f t="shared" si="109"/>
        <v/>
      </c>
      <c r="CY141" s="4" t="str">
        <f t="shared" si="109"/>
        <v/>
      </c>
      <c r="CZ141" s="4" t="str">
        <f t="shared" si="109"/>
        <v/>
      </c>
      <c r="DA141" s="4" t="str">
        <f t="shared" si="104"/>
        <v/>
      </c>
      <c r="DB141" s="4" t="str">
        <f t="shared" si="104"/>
        <v/>
      </c>
      <c r="DC141" s="4" t="str">
        <f t="shared" si="104"/>
        <v/>
      </c>
      <c r="DE141" s="61">
        <v>30700011</v>
      </c>
      <c r="DF141" s="30" t="s">
        <v>227</v>
      </c>
      <c r="DG141" s="30" t="s">
        <v>228</v>
      </c>
      <c r="DH141" s="5">
        <f t="shared" si="143"/>
        <v>0</v>
      </c>
      <c r="DI141" s="24">
        <v>4.8</v>
      </c>
      <c r="DJ141" s="23">
        <f t="shared" si="131"/>
        <v>0</v>
      </c>
      <c r="DK141" s="23">
        <f t="shared" si="144"/>
        <v>0</v>
      </c>
      <c r="DL141" s="23">
        <f t="shared" si="132"/>
        <v>0</v>
      </c>
      <c r="DM141" s="23">
        <f t="shared" si="133"/>
        <v>0</v>
      </c>
      <c r="DN141" s="23">
        <f t="shared" si="134"/>
        <v>0</v>
      </c>
      <c r="DO141" s="23" t="str">
        <f t="shared" si="135"/>
        <v/>
      </c>
      <c r="DP141" s="23" t="str">
        <f t="shared" si="136"/>
        <v/>
      </c>
      <c r="DQ141" s="3">
        <v>0.2</v>
      </c>
      <c r="DR141" s="23">
        <f t="shared" si="137"/>
        <v>0</v>
      </c>
      <c r="DS141" s="23" t="str">
        <f t="shared" si="138"/>
        <v/>
      </c>
      <c r="DT141" s="23" t="str">
        <f t="shared" si="139"/>
        <v/>
      </c>
      <c r="DU141" s="7">
        <v>0.1</v>
      </c>
      <c r="DV141" s="6">
        <f t="shared" si="140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5"/>
        <v>0</v>
      </c>
      <c r="EN141" s="54">
        <f t="shared" si="145"/>
        <v>0</v>
      </c>
      <c r="EO141" s="54">
        <f t="shared" si="145"/>
        <v>0</v>
      </c>
      <c r="EP141" s="54">
        <f t="shared" si="145"/>
        <v>0</v>
      </c>
      <c r="EQ141" s="54">
        <f t="shared" si="145"/>
        <v>0</v>
      </c>
      <c r="ER141" s="54">
        <f t="shared" si="145"/>
        <v>0</v>
      </c>
      <c r="ES141" s="54">
        <f t="shared" si="145"/>
        <v>0</v>
      </c>
      <c r="ET141" s="54">
        <f t="shared" si="145"/>
        <v>0</v>
      </c>
      <c r="EU141" s="54">
        <f t="shared" si="145"/>
        <v>0</v>
      </c>
      <c r="EV141" s="54">
        <f t="shared" si="145"/>
        <v>0</v>
      </c>
      <c r="EW141" s="54">
        <f t="shared" si="145"/>
        <v>0</v>
      </c>
      <c r="EX141" s="54">
        <f t="shared" si="145"/>
        <v>0</v>
      </c>
      <c r="EY141" s="54">
        <f t="shared" si="119"/>
        <v>0</v>
      </c>
      <c r="EZ141" s="54">
        <f t="shared" si="119"/>
        <v>0</v>
      </c>
      <c r="FA141" s="54">
        <f t="shared" si="119"/>
        <v>0</v>
      </c>
      <c r="FB141" s="54">
        <f t="shared" si="119"/>
        <v>0</v>
      </c>
      <c r="FC141" s="54">
        <f t="shared" si="119"/>
        <v>0</v>
      </c>
      <c r="FD141" s="54">
        <f t="shared" si="116"/>
        <v>0</v>
      </c>
      <c r="FE141" s="54">
        <f t="shared" si="116"/>
        <v>0</v>
      </c>
      <c r="FF141" s="54">
        <f t="shared" si="116"/>
        <v>0</v>
      </c>
      <c r="FG141" s="54">
        <f t="shared" si="116"/>
        <v>0</v>
      </c>
      <c r="FH141" s="54">
        <f t="shared" si="116"/>
        <v>0</v>
      </c>
      <c r="FI141" s="54">
        <f t="shared" si="116"/>
        <v>0</v>
      </c>
      <c r="FJ141" s="54">
        <f t="shared" si="116"/>
        <v>0</v>
      </c>
      <c r="FK141" s="54">
        <f t="shared" si="120"/>
        <v>0</v>
      </c>
      <c r="FL141" s="54">
        <f t="shared" si="120"/>
        <v>0</v>
      </c>
      <c r="FM141" s="54">
        <f t="shared" si="120"/>
        <v>0</v>
      </c>
      <c r="FN141" s="54">
        <f t="shared" si="120"/>
        <v>0</v>
      </c>
      <c r="FO141" s="54">
        <f t="shared" si="103"/>
        <v>0</v>
      </c>
      <c r="FP141" s="54">
        <f t="shared" si="103"/>
        <v>0</v>
      </c>
      <c r="FQ141" s="54">
        <f t="shared" si="103"/>
        <v>0</v>
      </c>
      <c r="FR141" s="54">
        <f t="shared" si="103"/>
        <v>0</v>
      </c>
      <c r="FS141" s="54">
        <f t="shared" si="103"/>
        <v>0</v>
      </c>
      <c r="FT141" s="4" t="str">
        <f t="shared" si="122"/>
        <v/>
      </c>
      <c r="FU141" s="4" t="str">
        <f t="shared" si="122"/>
        <v/>
      </c>
      <c r="FV141" s="4" t="str">
        <f t="shared" si="122"/>
        <v/>
      </c>
      <c r="FW141" s="4">
        <f t="shared" si="122"/>
        <v>0</v>
      </c>
      <c r="FX141" s="4" t="str">
        <f t="shared" si="122"/>
        <v/>
      </c>
      <c r="FY141" s="4" t="str">
        <f t="shared" si="122"/>
        <v/>
      </c>
      <c r="FZ141" s="4" t="str">
        <f t="shared" si="122"/>
        <v/>
      </c>
      <c r="GA141" s="4">
        <f t="shared" si="122"/>
        <v>0</v>
      </c>
      <c r="GB141" s="4" t="str">
        <f t="shared" si="122"/>
        <v/>
      </c>
      <c r="GC141" s="4" t="str">
        <f t="shared" si="122"/>
        <v/>
      </c>
      <c r="GD141" s="4" t="str">
        <f t="shared" si="122"/>
        <v/>
      </c>
      <c r="GE141" s="4" t="str">
        <f t="shared" si="122"/>
        <v/>
      </c>
      <c r="GF141" s="4" t="str">
        <f t="shared" si="122"/>
        <v/>
      </c>
      <c r="GG141" s="4" t="str">
        <f t="shared" si="149"/>
        <v/>
      </c>
      <c r="GH141" s="4" t="str">
        <f t="shared" si="149"/>
        <v/>
      </c>
      <c r="GI141" s="4" t="str">
        <f t="shared" si="149"/>
        <v/>
      </c>
      <c r="GJ141" s="4" t="str">
        <f t="shared" si="149"/>
        <v/>
      </c>
      <c r="GK141" s="4" t="str">
        <f t="shared" si="147"/>
        <v/>
      </c>
      <c r="GL141" s="4" t="str">
        <f t="shared" si="147"/>
        <v/>
      </c>
      <c r="GM141" s="4" t="str">
        <f t="shared" si="147"/>
        <v/>
      </c>
      <c r="GN141" s="4" t="str">
        <f t="shared" si="147"/>
        <v/>
      </c>
      <c r="GO141" s="4" t="str">
        <f t="shared" si="147"/>
        <v/>
      </c>
      <c r="GP141" s="4" t="str">
        <f t="shared" si="147"/>
        <v/>
      </c>
      <c r="GQ141" s="4" t="str">
        <f t="shared" si="147"/>
        <v/>
      </c>
      <c r="GR141" s="4" t="str">
        <f t="shared" si="147"/>
        <v/>
      </c>
      <c r="GS141" s="4" t="str">
        <f t="shared" si="147"/>
        <v/>
      </c>
      <c r="GT141" s="4" t="str">
        <f t="shared" si="147"/>
        <v/>
      </c>
      <c r="GU141" s="4" t="str">
        <f t="shared" si="147"/>
        <v/>
      </c>
      <c r="GV141" s="4" t="str">
        <f t="shared" si="147"/>
        <v/>
      </c>
      <c r="GW141" s="4" t="str">
        <f t="shared" si="147"/>
        <v/>
      </c>
      <c r="GX141" s="4" t="str">
        <f t="shared" si="147"/>
        <v/>
      </c>
      <c r="GY141" s="4" t="str">
        <f t="shared" si="147"/>
        <v/>
      </c>
      <c r="GZ141" s="4" t="str">
        <f t="shared" si="147"/>
        <v/>
      </c>
      <c r="HA141" s="4" t="str">
        <f t="shared" si="111"/>
        <v/>
      </c>
      <c r="HB141" s="4" t="str">
        <f t="shared" si="111"/>
        <v/>
      </c>
      <c r="HC141" s="4" t="str">
        <f t="shared" si="111"/>
        <v/>
      </c>
      <c r="HD141" s="4" t="str">
        <f t="shared" si="111"/>
        <v/>
      </c>
      <c r="HE141" s="4" t="str">
        <f t="shared" si="105"/>
        <v/>
      </c>
      <c r="HF141" s="4" t="str">
        <f t="shared" si="105"/>
        <v/>
      </c>
      <c r="HG141" s="4" t="str">
        <f t="shared" si="105"/>
        <v/>
      </c>
    </row>
    <row r="142" spans="1:215" s="1" customFormat="1" ht="15" hidden="1" customHeight="1">
      <c r="A142" s="62">
        <v>30601015</v>
      </c>
      <c r="B142" s="30" t="s">
        <v>229</v>
      </c>
      <c r="C142" s="30" t="s">
        <v>230</v>
      </c>
      <c r="D142" s="5"/>
      <c r="E142" s="22">
        <v>6</v>
      </c>
      <c r="F142" s="23">
        <f t="shared" si="123"/>
        <v>0</v>
      </c>
      <c r="G142" s="23"/>
      <c r="H142" s="23">
        <f t="shared" si="141"/>
        <v>0</v>
      </c>
      <c r="I142" s="23">
        <f t="shared" si="142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0.1</v>
      </c>
      <c r="N142" s="23">
        <f t="shared" si="127"/>
        <v>0</v>
      </c>
      <c r="O142" s="23">
        <f t="shared" si="128"/>
        <v>0.1</v>
      </c>
      <c r="P142" s="23" t="str">
        <f t="shared" si="129"/>
        <v/>
      </c>
      <c r="Q142" s="7">
        <v>0.1</v>
      </c>
      <c r="R142" s="6">
        <f t="shared" si="130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1"/>
        <v/>
      </c>
      <c r="BQ142" s="4" t="str">
        <f t="shared" si="121"/>
        <v/>
      </c>
      <c r="BR142" s="4" t="str">
        <f t="shared" si="121"/>
        <v/>
      </c>
      <c r="BS142" s="4">
        <f t="shared" si="121"/>
        <v>0</v>
      </c>
      <c r="BT142" s="4" t="str">
        <f t="shared" si="121"/>
        <v/>
      </c>
      <c r="BU142" s="4">
        <f t="shared" si="121"/>
        <v>0</v>
      </c>
      <c r="BV142" s="4" t="str">
        <f t="shared" si="121"/>
        <v/>
      </c>
      <c r="BW142" s="4">
        <f t="shared" si="121"/>
        <v>0</v>
      </c>
      <c r="BX142" s="4" t="str">
        <f t="shared" si="121"/>
        <v/>
      </c>
      <c r="BY142" s="4" t="str">
        <f t="shared" si="121"/>
        <v/>
      </c>
      <c r="BZ142" s="4" t="str">
        <f t="shared" si="121"/>
        <v/>
      </c>
      <c r="CA142" s="4" t="str">
        <f t="shared" si="121"/>
        <v/>
      </c>
      <c r="CB142" s="4" t="str">
        <f t="shared" si="121"/>
        <v/>
      </c>
      <c r="CC142" s="4" t="str">
        <f t="shared" si="148"/>
        <v/>
      </c>
      <c r="CD142" s="4" t="str">
        <f t="shared" si="148"/>
        <v/>
      </c>
      <c r="CE142" s="4" t="str">
        <f t="shared" si="148"/>
        <v/>
      </c>
      <c r="CF142" s="4" t="str">
        <f t="shared" si="148"/>
        <v/>
      </c>
      <c r="CG142" s="4" t="str">
        <f t="shared" si="146"/>
        <v/>
      </c>
      <c r="CH142" s="4" t="str">
        <f t="shared" si="146"/>
        <v/>
      </c>
      <c r="CI142" s="4" t="str">
        <f t="shared" si="146"/>
        <v/>
      </c>
      <c r="CJ142" s="4" t="str">
        <f t="shared" si="146"/>
        <v/>
      </c>
      <c r="CK142" s="4" t="str">
        <f t="shared" si="146"/>
        <v/>
      </c>
      <c r="CL142" s="4" t="str">
        <f t="shared" si="146"/>
        <v/>
      </c>
      <c r="CM142" s="4" t="str">
        <f t="shared" si="146"/>
        <v/>
      </c>
      <c r="CN142" s="4" t="str">
        <f t="shared" si="146"/>
        <v/>
      </c>
      <c r="CO142" s="4" t="str">
        <f t="shared" si="146"/>
        <v/>
      </c>
      <c r="CP142" s="4" t="str">
        <f t="shared" si="146"/>
        <v/>
      </c>
      <c r="CQ142" s="4" t="str">
        <f t="shared" si="146"/>
        <v/>
      </c>
      <c r="CR142" s="4" t="str">
        <f t="shared" si="146"/>
        <v/>
      </c>
      <c r="CS142" s="4" t="str">
        <f t="shared" si="146"/>
        <v/>
      </c>
      <c r="CT142" s="4" t="str">
        <f t="shared" si="146"/>
        <v/>
      </c>
      <c r="CU142" s="4" t="str">
        <f t="shared" si="146"/>
        <v/>
      </c>
      <c r="CV142" s="4" t="str">
        <f t="shared" si="146"/>
        <v/>
      </c>
      <c r="CW142" s="4" t="str">
        <f t="shared" si="109"/>
        <v/>
      </c>
      <c r="CX142" s="4" t="str">
        <f t="shared" si="109"/>
        <v/>
      </c>
      <c r="CY142" s="4" t="str">
        <f t="shared" si="109"/>
        <v/>
      </c>
      <c r="CZ142" s="4" t="str">
        <f t="shared" si="109"/>
        <v/>
      </c>
      <c r="DA142" s="4" t="str">
        <f t="shared" si="104"/>
        <v/>
      </c>
      <c r="DB142" s="4" t="str">
        <f t="shared" si="104"/>
        <v/>
      </c>
      <c r="DC142" s="4" t="str">
        <f t="shared" si="104"/>
        <v/>
      </c>
      <c r="DE142" s="63">
        <v>30601015</v>
      </c>
      <c r="DF142" s="30" t="s">
        <v>229</v>
      </c>
      <c r="DG142" s="30" t="s">
        <v>230</v>
      </c>
      <c r="DH142" s="5">
        <f t="shared" si="143"/>
        <v>0</v>
      </c>
      <c r="DI142" s="24">
        <v>6</v>
      </c>
      <c r="DJ142" s="23">
        <f t="shared" si="131"/>
        <v>0</v>
      </c>
      <c r="DK142" s="23">
        <f t="shared" si="144"/>
        <v>0</v>
      </c>
      <c r="DL142" s="23">
        <f t="shared" si="132"/>
        <v>0</v>
      </c>
      <c r="DM142" s="23">
        <f t="shared" si="133"/>
        <v>0</v>
      </c>
      <c r="DN142" s="23">
        <f t="shared" si="134"/>
        <v>0</v>
      </c>
      <c r="DO142" s="23" t="str">
        <f t="shared" si="135"/>
        <v/>
      </c>
      <c r="DP142" s="23" t="str">
        <f t="shared" si="136"/>
        <v/>
      </c>
      <c r="DQ142" s="3">
        <v>0.1</v>
      </c>
      <c r="DR142" s="23">
        <f t="shared" si="137"/>
        <v>0</v>
      </c>
      <c r="DS142" s="23" t="str">
        <f t="shared" si="138"/>
        <v/>
      </c>
      <c r="DT142" s="23" t="str">
        <f t="shared" si="139"/>
        <v/>
      </c>
      <c r="DU142" s="7">
        <v>0.1</v>
      </c>
      <c r="DV142" s="6">
        <f t="shared" si="140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5"/>
        <v>0</v>
      </c>
      <c r="EN142" s="54">
        <f t="shared" si="145"/>
        <v>0</v>
      </c>
      <c r="EO142" s="54">
        <f t="shared" si="145"/>
        <v>0</v>
      </c>
      <c r="EP142" s="54">
        <f t="shared" si="145"/>
        <v>0</v>
      </c>
      <c r="EQ142" s="54">
        <f t="shared" si="145"/>
        <v>0</v>
      </c>
      <c r="ER142" s="54">
        <f t="shared" si="145"/>
        <v>0</v>
      </c>
      <c r="ES142" s="54">
        <f t="shared" si="145"/>
        <v>0</v>
      </c>
      <c r="ET142" s="54">
        <f t="shared" si="145"/>
        <v>0</v>
      </c>
      <c r="EU142" s="54">
        <f t="shared" si="145"/>
        <v>0</v>
      </c>
      <c r="EV142" s="54">
        <f t="shared" si="145"/>
        <v>0</v>
      </c>
      <c r="EW142" s="54">
        <f t="shared" si="145"/>
        <v>0</v>
      </c>
      <c r="EX142" s="54">
        <f t="shared" si="145"/>
        <v>0</v>
      </c>
      <c r="EY142" s="54">
        <f t="shared" si="119"/>
        <v>0</v>
      </c>
      <c r="EZ142" s="54">
        <f t="shared" si="119"/>
        <v>0</v>
      </c>
      <c r="FA142" s="54">
        <f t="shared" si="119"/>
        <v>0</v>
      </c>
      <c r="FB142" s="54">
        <f t="shared" si="119"/>
        <v>0</v>
      </c>
      <c r="FC142" s="54">
        <f t="shared" si="119"/>
        <v>0</v>
      </c>
      <c r="FD142" s="54">
        <f t="shared" si="116"/>
        <v>0</v>
      </c>
      <c r="FE142" s="54">
        <f t="shared" si="116"/>
        <v>0</v>
      </c>
      <c r="FF142" s="54">
        <f t="shared" si="116"/>
        <v>0</v>
      </c>
      <c r="FG142" s="54">
        <f t="shared" si="116"/>
        <v>0</v>
      </c>
      <c r="FH142" s="54">
        <f t="shared" si="116"/>
        <v>0</v>
      </c>
      <c r="FI142" s="54">
        <f t="shared" si="116"/>
        <v>0</v>
      </c>
      <c r="FJ142" s="54">
        <f t="shared" si="116"/>
        <v>0</v>
      </c>
      <c r="FK142" s="54">
        <f t="shared" si="120"/>
        <v>0</v>
      </c>
      <c r="FL142" s="54">
        <f t="shared" si="120"/>
        <v>0</v>
      </c>
      <c r="FM142" s="54">
        <f t="shared" si="120"/>
        <v>0</v>
      </c>
      <c r="FN142" s="54">
        <f t="shared" si="120"/>
        <v>0</v>
      </c>
      <c r="FO142" s="54">
        <f t="shared" si="103"/>
        <v>0</v>
      </c>
      <c r="FP142" s="54">
        <f t="shared" si="103"/>
        <v>0</v>
      </c>
      <c r="FQ142" s="54">
        <f t="shared" si="103"/>
        <v>0</v>
      </c>
      <c r="FR142" s="54">
        <f t="shared" si="103"/>
        <v>0</v>
      </c>
      <c r="FS142" s="54">
        <f t="shared" si="103"/>
        <v>0</v>
      </c>
      <c r="FT142" s="4" t="str">
        <f t="shared" si="122"/>
        <v/>
      </c>
      <c r="FU142" s="4" t="str">
        <f t="shared" si="122"/>
        <v/>
      </c>
      <c r="FV142" s="4" t="str">
        <f t="shared" si="122"/>
        <v/>
      </c>
      <c r="FW142" s="4">
        <f t="shared" si="122"/>
        <v>0</v>
      </c>
      <c r="FX142" s="4" t="str">
        <f t="shared" si="122"/>
        <v/>
      </c>
      <c r="FY142" s="4" t="str">
        <f t="shared" si="122"/>
        <v/>
      </c>
      <c r="FZ142" s="4" t="str">
        <f t="shared" si="122"/>
        <v/>
      </c>
      <c r="GA142" s="4">
        <f t="shared" si="122"/>
        <v>0</v>
      </c>
      <c r="GB142" s="4" t="str">
        <f t="shared" si="122"/>
        <v/>
      </c>
      <c r="GC142" s="4" t="str">
        <f t="shared" si="122"/>
        <v/>
      </c>
      <c r="GD142" s="4" t="str">
        <f t="shared" si="122"/>
        <v/>
      </c>
      <c r="GE142" s="4" t="str">
        <f t="shared" si="122"/>
        <v/>
      </c>
      <c r="GF142" s="4" t="str">
        <f t="shared" si="122"/>
        <v/>
      </c>
      <c r="GG142" s="4" t="str">
        <f t="shared" si="149"/>
        <v/>
      </c>
      <c r="GH142" s="4" t="str">
        <f t="shared" si="149"/>
        <v/>
      </c>
      <c r="GI142" s="4" t="str">
        <f t="shared" si="149"/>
        <v/>
      </c>
      <c r="GJ142" s="4" t="str">
        <f t="shared" si="149"/>
        <v/>
      </c>
      <c r="GK142" s="4" t="str">
        <f t="shared" si="147"/>
        <v/>
      </c>
      <c r="GL142" s="4" t="str">
        <f t="shared" si="147"/>
        <v/>
      </c>
      <c r="GM142" s="4" t="str">
        <f t="shared" si="147"/>
        <v/>
      </c>
      <c r="GN142" s="4" t="str">
        <f t="shared" si="147"/>
        <v/>
      </c>
      <c r="GO142" s="4" t="str">
        <f t="shared" si="147"/>
        <v/>
      </c>
      <c r="GP142" s="4" t="str">
        <f t="shared" si="147"/>
        <v/>
      </c>
      <c r="GQ142" s="4" t="str">
        <f t="shared" si="147"/>
        <v/>
      </c>
      <c r="GR142" s="4" t="str">
        <f t="shared" si="147"/>
        <v/>
      </c>
      <c r="GS142" s="4" t="str">
        <f t="shared" si="147"/>
        <v/>
      </c>
      <c r="GT142" s="4" t="str">
        <f t="shared" si="147"/>
        <v/>
      </c>
      <c r="GU142" s="4" t="str">
        <f t="shared" si="147"/>
        <v/>
      </c>
      <c r="GV142" s="4" t="str">
        <f t="shared" si="147"/>
        <v/>
      </c>
      <c r="GW142" s="4" t="str">
        <f t="shared" si="147"/>
        <v/>
      </c>
      <c r="GX142" s="4" t="str">
        <f t="shared" si="147"/>
        <v/>
      </c>
      <c r="GY142" s="4" t="str">
        <f t="shared" si="147"/>
        <v/>
      </c>
      <c r="GZ142" s="4" t="str">
        <f t="shared" si="147"/>
        <v/>
      </c>
      <c r="HA142" s="4" t="str">
        <f t="shared" si="111"/>
        <v/>
      </c>
      <c r="HB142" s="4" t="str">
        <f t="shared" si="111"/>
        <v/>
      </c>
      <c r="HC142" s="4" t="str">
        <f t="shared" si="111"/>
        <v/>
      </c>
      <c r="HD142" s="4" t="str">
        <f t="shared" si="111"/>
        <v/>
      </c>
      <c r="HE142" s="4" t="str">
        <f t="shared" si="105"/>
        <v/>
      </c>
      <c r="HF142" s="4" t="str">
        <f t="shared" si="105"/>
        <v/>
      </c>
      <c r="HG142" s="4" t="str">
        <f t="shared" si="105"/>
        <v/>
      </c>
    </row>
    <row r="143" spans="1:215" s="1" customFormat="1" ht="15" hidden="1" customHeight="1">
      <c r="A143" s="62">
        <v>30101066</v>
      </c>
      <c r="B143" s="30" t="s">
        <v>231</v>
      </c>
      <c r="C143" s="30" t="s">
        <v>230</v>
      </c>
      <c r="D143" s="5"/>
      <c r="E143" s="22">
        <v>6</v>
      </c>
      <c r="F143" s="23">
        <f t="shared" si="123"/>
        <v>0</v>
      </c>
      <c r="G143" s="23"/>
      <c r="H143" s="23">
        <f t="shared" si="141"/>
        <v>0</v>
      </c>
      <c r="I143" s="23">
        <f t="shared" si="142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0.1</v>
      </c>
      <c r="N143" s="23">
        <f t="shared" si="127"/>
        <v>0</v>
      </c>
      <c r="O143" s="23">
        <f t="shared" si="128"/>
        <v>0.1</v>
      </c>
      <c r="P143" s="23" t="str">
        <f t="shared" si="129"/>
        <v/>
      </c>
      <c r="Q143" s="7">
        <v>0.1</v>
      </c>
      <c r="R143" s="6">
        <f t="shared" si="130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1"/>
        <v/>
      </c>
      <c r="BQ143" s="4" t="str">
        <f t="shared" si="121"/>
        <v/>
      </c>
      <c r="BR143" s="4" t="str">
        <f t="shared" si="121"/>
        <v/>
      </c>
      <c r="BS143" s="4">
        <f t="shared" si="121"/>
        <v>0</v>
      </c>
      <c r="BT143" s="4" t="str">
        <f t="shared" si="121"/>
        <v/>
      </c>
      <c r="BU143" s="4">
        <f t="shared" si="121"/>
        <v>0</v>
      </c>
      <c r="BV143" s="4" t="str">
        <f t="shared" si="121"/>
        <v/>
      </c>
      <c r="BW143" s="4">
        <f t="shared" si="121"/>
        <v>0</v>
      </c>
      <c r="BX143" s="4" t="str">
        <f t="shared" si="121"/>
        <v/>
      </c>
      <c r="BY143" s="4" t="str">
        <f t="shared" si="121"/>
        <v/>
      </c>
      <c r="BZ143" s="4" t="str">
        <f t="shared" si="121"/>
        <v/>
      </c>
      <c r="CA143" s="4" t="str">
        <f t="shared" si="121"/>
        <v/>
      </c>
      <c r="CB143" s="4" t="str">
        <f t="shared" si="121"/>
        <v/>
      </c>
      <c r="CC143" s="4" t="str">
        <f t="shared" si="148"/>
        <v/>
      </c>
      <c r="CD143" s="4" t="str">
        <f t="shared" si="148"/>
        <v/>
      </c>
      <c r="CE143" s="4" t="str">
        <f t="shared" si="148"/>
        <v/>
      </c>
      <c r="CF143" s="4" t="str">
        <f t="shared" si="148"/>
        <v/>
      </c>
      <c r="CG143" s="4" t="str">
        <f t="shared" si="146"/>
        <v/>
      </c>
      <c r="CH143" s="4" t="str">
        <f t="shared" si="146"/>
        <v/>
      </c>
      <c r="CI143" s="4" t="str">
        <f t="shared" si="146"/>
        <v/>
      </c>
      <c r="CJ143" s="4" t="str">
        <f t="shared" si="146"/>
        <v/>
      </c>
      <c r="CK143" s="4" t="str">
        <f t="shared" si="146"/>
        <v/>
      </c>
      <c r="CL143" s="4" t="str">
        <f t="shared" si="146"/>
        <v/>
      </c>
      <c r="CM143" s="4" t="str">
        <f t="shared" si="146"/>
        <v/>
      </c>
      <c r="CN143" s="4" t="str">
        <f t="shared" si="146"/>
        <v/>
      </c>
      <c r="CO143" s="4" t="str">
        <f t="shared" si="146"/>
        <v/>
      </c>
      <c r="CP143" s="4" t="str">
        <f t="shared" si="146"/>
        <v/>
      </c>
      <c r="CQ143" s="4" t="str">
        <f t="shared" si="146"/>
        <v/>
      </c>
      <c r="CR143" s="4" t="str">
        <f t="shared" si="146"/>
        <v/>
      </c>
      <c r="CS143" s="4" t="str">
        <f t="shared" si="146"/>
        <v/>
      </c>
      <c r="CT143" s="4" t="str">
        <f t="shared" si="146"/>
        <v/>
      </c>
      <c r="CU143" s="4" t="str">
        <f t="shared" si="146"/>
        <v/>
      </c>
      <c r="CV143" s="4" t="str">
        <f t="shared" si="146"/>
        <v/>
      </c>
      <c r="CW143" s="4" t="str">
        <f t="shared" si="109"/>
        <v/>
      </c>
      <c r="CX143" s="4" t="str">
        <f t="shared" si="109"/>
        <v/>
      </c>
      <c r="CY143" s="4" t="str">
        <f t="shared" si="109"/>
        <v/>
      </c>
      <c r="CZ143" s="4" t="str">
        <f t="shared" si="109"/>
        <v/>
      </c>
      <c r="DA143" s="4" t="str">
        <f t="shared" si="104"/>
        <v/>
      </c>
      <c r="DB143" s="4" t="str">
        <f t="shared" si="104"/>
        <v/>
      </c>
      <c r="DC143" s="4" t="str">
        <f t="shared" si="104"/>
        <v/>
      </c>
      <c r="DE143" s="63">
        <v>30101066</v>
      </c>
      <c r="DF143" s="30" t="s">
        <v>231</v>
      </c>
      <c r="DG143" s="30" t="s">
        <v>230</v>
      </c>
      <c r="DH143" s="5">
        <f t="shared" si="143"/>
        <v>0</v>
      </c>
      <c r="DI143" s="24">
        <v>6</v>
      </c>
      <c r="DJ143" s="23">
        <f t="shared" si="131"/>
        <v>0</v>
      </c>
      <c r="DK143" s="23">
        <f t="shared" si="144"/>
        <v>0</v>
      </c>
      <c r="DL143" s="23">
        <f t="shared" si="132"/>
        <v>0</v>
      </c>
      <c r="DM143" s="23">
        <f t="shared" si="133"/>
        <v>0</v>
      </c>
      <c r="DN143" s="23">
        <f t="shared" si="134"/>
        <v>0</v>
      </c>
      <c r="DO143" s="23" t="str">
        <f t="shared" si="135"/>
        <v/>
      </c>
      <c r="DP143" s="23" t="str">
        <f t="shared" si="136"/>
        <v/>
      </c>
      <c r="DQ143" s="3">
        <v>0.1</v>
      </c>
      <c r="DR143" s="23">
        <f t="shared" si="137"/>
        <v>0</v>
      </c>
      <c r="DS143" s="23" t="str">
        <f t="shared" si="138"/>
        <v/>
      </c>
      <c r="DT143" s="23" t="str">
        <f t="shared" si="139"/>
        <v/>
      </c>
      <c r="DU143" s="7">
        <v>0.1</v>
      </c>
      <c r="DV143" s="6">
        <f t="shared" si="140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5"/>
        <v>0</v>
      </c>
      <c r="EN143" s="54">
        <f t="shared" si="145"/>
        <v>0</v>
      </c>
      <c r="EO143" s="54">
        <f t="shared" si="145"/>
        <v>0</v>
      </c>
      <c r="EP143" s="54">
        <f t="shared" si="145"/>
        <v>0</v>
      </c>
      <c r="EQ143" s="54">
        <f t="shared" si="145"/>
        <v>0</v>
      </c>
      <c r="ER143" s="54">
        <f t="shared" si="145"/>
        <v>0</v>
      </c>
      <c r="ES143" s="54">
        <f t="shared" si="145"/>
        <v>0</v>
      </c>
      <c r="ET143" s="54">
        <f t="shared" si="145"/>
        <v>0</v>
      </c>
      <c r="EU143" s="54">
        <f t="shared" si="145"/>
        <v>0</v>
      </c>
      <c r="EV143" s="54">
        <f t="shared" si="145"/>
        <v>0</v>
      </c>
      <c r="EW143" s="54">
        <f t="shared" si="145"/>
        <v>0</v>
      </c>
      <c r="EX143" s="54">
        <f t="shared" si="145"/>
        <v>0</v>
      </c>
      <c r="EY143" s="54">
        <f t="shared" si="119"/>
        <v>0</v>
      </c>
      <c r="EZ143" s="54">
        <f t="shared" si="119"/>
        <v>0</v>
      </c>
      <c r="FA143" s="54">
        <f t="shared" si="119"/>
        <v>0</v>
      </c>
      <c r="FB143" s="54">
        <f t="shared" si="119"/>
        <v>0</v>
      </c>
      <c r="FC143" s="54">
        <f t="shared" si="119"/>
        <v>0</v>
      </c>
      <c r="FD143" s="54">
        <f t="shared" si="116"/>
        <v>0</v>
      </c>
      <c r="FE143" s="54">
        <f t="shared" si="116"/>
        <v>0</v>
      </c>
      <c r="FF143" s="54">
        <f t="shared" si="116"/>
        <v>0</v>
      </c>
      <c r="FG143" s="54">
        <f t="shared" si="116"/>
        <v>0</v>
      </c>
      <c r="FH143" s="54">
        <f t="shared" si="116"/>
        <v>0</v>
      </c>
      <c r="FI143" s="54">
        <f t="shared" si="116"/>
        <v>0</v>
      </c>
      <c r="FJ143" s="54">
        <f t="shared" si="116"/>
        <v>0</v>
      </c>
      <c r="FK143" s="54">
        <f t="shared" si="120"/>
        <v>0</v>
      </c>
      <c r="FL143" s="54">
        <f t="shared" si="120"/>
        <v>0</v>
      </c>
      <c r="FM143" s="54">
        <f t="shared" si="120"/>
        <v>0</v>
      </c>
      <c r="FN143" s="54">
        <f t="shared" si="120"/>
        <v>0</v>
      </c>
      <c r="FO143" s="54">
        <f t="shared" si="103"/>
        <v>0</v>
      </c>
      <c r="FP143" s="54">
        <f t="shared" si="103"/>
        <v>0</v>
      </c>
      <c r="FQ143" s="54">
        <f t="shared" si="103"/>
        <v>0</v>
      </c>
      <c r="FR143" s="54">
        <f t="shared" si="103"/>
        <v>0</v>
      </c>
      <c r="FS143" s="54">
        <f t="shared" si="103"/>
        <v>0</v>
      </c>
      <c r="FT143" s="4" t="str">
        <f t="shared" si="122"/>
        <v/>
      </c>
      <c r="FU143" s="4" t="str">
        <f t="shared" si="122"/>
        <v/>
      </c>
      <c r="FV143" s="4" t="str">
        <f t="shared" si="122"/>
        <v/>
      </c>
      <c r="FW143" s="4">
        <f t="shared" si="122"/>
        <v>0</v>
      </c>
      <c r="FX143" s="4" t="str">
        <f t="shared" si="122"/>
        <v/>
      </c>
      <c r="FY143" s="4" t="str">
        <f t="shared" si="122"/>
        <v/>
      </c>
      <c r="FZ143" s="4" t="str">
        <f t="shared" si="122"/>
        <v/>
      </c>
      <c r="GA143" s="4">
        <f t="shared" si="122"/>
        <v>0</v>
      </c>
      <c r="GB143" s="4" t="str">
        <f t="shared" si="122"/>
        <v/>
      </c>
      <c r="GC143" s="4" t="str">
        <f t="shared" si="122"/>
        <v/>
      </c>
      <c r="GD143" s="4" t="str">
        <f t="shared" si="122"/>
        <v/>
      </c>
      <c r="GE143" s="4" t="str">
        <f t="shared" si="122"/>
        <v/>
      </c>
      <c r="GF143" s="4" t="str">
        <f t="shared" si="122"/>
        <v/>
      </c>
      <c r="GG143" s="4" t="str">
        <f t="shared" si="149"/>
        <v/>
      </c>
      <c r="GH143" s="4" t="str">
        <f t="shared" si="149"/>
        <v/>
      </c>
      <c r="GI143" s="4" t="str">
        <f t="shared" si="149"/>
        <v/>
      </c>
      <c r="GJ143" s="4" t="str">
        <f t="shared" si="149"/>
        <v/>
      </c>
      <c r="GK143" s="4" t="str">
        <f t="shared" si="147"/>
        <v/>
      </c>
      <c r="GL143" s="4" t="str">
        <f t="shared" si="147"/>
        <v/>
      </c>
      <c r="GM143" s="4" t="str">
        <f t="shared" si="147"/>
        <v/>
      </c>
      <c r="GN143" s="4" t="str">
        <f t="shared" si="147"/>
        <v/>
      </c>
      <c r="GO143" s="4" t="str">
        <f t="shared" si="147"/>
        <v/>
      </c>
      <c r="GP143" s="4" t="str">
        <f t="shared" si="147"/>
        <v/>
      </c>
      <c r="GQ143" s="4" t="str">
        <f t="shared" si="147"/>
        <v/>
      </c>
      <c r="GR143" s="4" t="str">
        <f t="shared" si="147"/>
        <v/>
      </c>
      <c r="GS143" s="4" t="str">
        <f t="shared" si="147"/>
        <v/>
      </c>
      <c r="GT143" s="4" t="str">
        <f t="shared" si="147"/>
        <v/>
      </c>
      <c r="GU143" s="4" t="str">
        <f t="shared" si="147"/>
        <v/>
      </c>
      <c r="GV143" s="4" t="str">
        <f t="shared" si="147"/>
        <v/>
      </c>
      <c r="GW143" s="4" t="str">
        <f t="shared" si="147"/>
        <v/>
      </c>
      <c r="GX143" s="4" t="str">
        <f t="shared" si="147"/>
        <v/>
      </c>
      <c r="GY143" s="4" t="str">
        <f t="shared" si="147"/>
        <v/>
      </c>
      <c r="GZ143" s="4" t="str">
        <f t="shared" si="147"/>
        <v/>
      </c>
      <c r="HA143" s="4" t="str">
        <f t="shared" si="111"/>
        <v/>
      </c>
      <c r="HB143" s="4" t="str">
        <f t="shared" si="111"/>
        <v/>
      </c>
      <c r="HC143" s="4" t="str">
        <f t="shared" si="111"/>
        <v/>
      </c>
      <c r="HD143" s="4" t="str">
        <f t="shared" si="111"/>
        <v/>
      </c>
      <c r="HE143" s="4" t="str">
        <f t="shared" si="105"/>
        <v/>
      </c>
      <c r="HF143" s="4" t="str">
        <f t="shared" si="105"/>
        <v/>
      </c>
      <c r="HG143" s="4" t="str">
        <f t="shared" si="105"/>
        <v/>
      </c>
    </row>
    <row r="144" spans="1:215" s="9" customFormat="1" ht="15" hidden="1" customHeight="1">
      <c r="A144" s="62">
        <v>30700001</v>
      </c>
      <c r="B144" s="77" t="s">
        <v>232</v>
      </c>
      <c r="C144" s="29" t="s">
        <v>233</v>
      </c>
      <c r="D144" s="5"/>
      <c r="E144" s="22">
        <v>1.55</v>
      </c>
      <c r="F144" s="23">
        <f t="shared" si="123"/>
        <v>0</v>
      </c>
      <c r="G144" s="43"/>
      <c r="H144" s="23">
        <f t="shared" si="141"/>
        <v>0</v>
      </c>
      <c r="I144" s="23">
        <f t="shared" si="142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0.35</v>
      </c>
      <c r="N144" s="23">
        <f t="shared" si="127"/>
        <v>0</v>
      </c>
      <c r="O144" s="23">
        <f t="shared" si="128"/>
        <v>0.35</v>
      </c>
      <c r="P144" s="23" t="str">
        <f t="shared" si="129"/>
        <v/>
      </c>
      <c r="Q144" s="2">
        <v>0.2</v>
      </c>
      <c r="R144" s="6">
        <f t="shared" si="130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1"/>
        <v/>
      </c>
      <c r="BQ144" s="4" t="str">
        <f t="shared" si="121"/>
        <v/>
      </c>
      <c r="BR144" s="4" t="str">
        <f t="shared" ref="BP144:CB156" si="150">IF(ISERROR(AD144/L144*100),"",(AD144/L144*100))</f>
        <v/>
      </c>
      <c r="BS144" s="4">
        <f t="shared" si="150"/>
        <v>0</v>
      </c>
      <c r="BT144" s="4" t="str">
        <f t="shared" si="150"/>
        <v/>
      </c>
      <c r="BU144" s="4">
        <f t="shared" si="150"/>
        <v>0</v>
      </c>
      <c r="BV144" s="4" t="str">
        <f t="shared" si="150"/>
        <v/>
      </c>
      <c r="BW144" s="4">
        <f t="shared" si="150"/>
        <v>0</v>
      </c>
      <c r="BX144" s="4" t="str">
        <f t="shared" si="150"/>
        <v/>
      </c>
      <c r="BY144" s="4" t="str">
        <f t="shared" si="150"/>
        <v/>
      </c>
      <c r="BZ144" s="4" t="str">
        <f t="shared" si="150"/>
        <v/>
      </c>
      <c r="CA144" s="4" t="str">
        <f t="shared" si="150"/>
        <v/>
      </c>
      <c r="CB144" s="4" t="str">
        <f t="shared" si="150"/>
        <v/>
      </c>
      <c r="CC144" s="4" t="str">
        <f t="shared" si="148"/>
        <v/>
      </c>
      <c r="CD144" s="4" t="str">
        <f t="shared" si="148"/>
        <v/>
      </c>
      <c r="CE144" s="4" t="str">
        <f t="shared" si="148"/>
        <v/>
      </c>
      <c r="CF144" s="4" t="str">
        <f t="shared" si="148"/>
        <v/>
      </c>
      <c r="CG144" s="4" t="str">
        <f t="shared" si="146"/>
        <v/>
      </c>
      <c r="CH144" s="4" t="str">
        <f t="shared" si="146"/>
        <v/>
      </c>
      <c r="CI144" s="4" t="str">
        <f t="shared" si="146"/>
        <v/>
      </c>
      <c r="CJ144" s="4" t="str">
        <f t="shared" si="146"/>
        <v/>
      </c>
      <c r="CK144" s="4" t="str">
        <f t="shared" si="146"/>
        <v/>
      </c>
      <c r="CL144" s="4" t="str">
        <f t="shared" si="146"/>
        <v/>
      </c>
      <c r="CM144" s="4" t="str">
        <f t="shared" si="146"/>
        <v/>
      </c>
      <c r="CN144" s="4" t="str">
        <f t="shared" si="146"/>
        <v/>
      </c>
      <c r="CO144" s="4" t="str">
        <f t="shared" si="146"/>
        <v/>
      </c>
      <c r="CP144" s="4" t="str">
        <f t="shared" si="146"/>
        <v/>
      </c>
      <c r="CQ144" s="4" t="str">
        <f t="shared" si="146"/>
        <v/>
      </c>
      <c r="CR144" s="4" t="str">
        <f t="shared" si="146"/>
        <v/>
      </c>
      <c r="CS144" s="4" t="str">
        <f t="shared" si="146"/>
        <v/>
      </c>
      <c r="CT144" s="4" t="str">
        <f t="shared" si="146"/>
        <v/>
      </c>
      <c r="CU144" s="4" t="str">
        <f t="shared" si="146"/>
        <v/>
      </c>
      <c r="CV144" s="4" t="str">
        <f t="shared" si="146"/>
        <v/>
      </c>
      <c r="CW144" s="4" t="str">
        <f t="shared" si="109"/>
        <v/>
      </c>
      <c r="CX144" s="4" t="str">
        <f t="shared" si="109"/>
        <v/>
      </c>
      <c r="CY144" s="4" t="str">
        <f t="shared" si="109"/>
        <v/>
      </c>
      <c r="CZ144" s="4" t="str">
        <f t="shared" si="109"/>
        <v/>
      </c>
      <c r="DA144" s="4" t="str">
        <f t="shared" si="109"/>
        <v/>
      </c>
      <c r="DB144" s="4" t="str">
        <f t="shared" si="104"/>
        <v/>
      </c>
      <c r="DC144" s="4" t="str">
        <f t="shared" si="104"/>
        <v/>
      </c>
      <c r="DE144" s="63">
        <v>30700001</v>
      </c>
      <c r="DF144" s="77" t="s">
        <v>232</v>
      </c>
      <c r="DG144" s="29" t="s">
        <v>233</v>
      </c>
      <c r="DH144" s="5">
        <f t="shared" si="143"/>
        <v>0</v>
      </c>
      <c r="DI144" s="22">
        <v>1.55</v>
      </c>
      <c r="DJ144" s="23">
        <f t="shared" si="131"/>
        <v>0</v>
      </c>
      <c r="DK144" s="23">
        <f t="shared" si="144"/>
        <v>0</v>
      </c>
      <c r="DL144" s="23">
        <f t="shared" si="132"/>
        <v>0</v>
      </c>
      <c r="DM144" s="23">
        <f t="shared" si="133"/>
        <v>0</v>
      </c>
      <c r="DN144" s="23">
        <f t="shared" si="134"/>
        <v>0</v>
      </c>
      <c r="DO144" s="23" t="str">
        <f t="shared" si="135"/>
        <v/>
      </c>
      <c r="DP144" s="23" t="str">
        <f t="shared" si="136"/>
        <v/>
      </c>
      <c r="DQ144" s="3">
        <v>0.35</v>
      </c>
      <c r="DR144" s="23">
        <f t="shared" si="137"/>
        <v>0</v>
      </c>
      <c r="DS144" s="23" t="str">
        <f t="shared" si="138"/>
        <v/>
      </c>
      <c r="DT144" s="23" t="str">
        <f t="shared" si="139"/>
        <v/>
      </c>
      <c r="DU144" s="2">
        <v>0.2</v>
      </c>
      <c r="DV144" s="6">
        <f t="shared" si="140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5"/>
        <v>0</v>
      </c>
      <c r="EN144" s="54">
        <f t="shared" si="145"/>
        <v>0</v>
      </c>
      <c r="EO144" s="54">
        <f t="shared" si="145"/>
        <v>0</v>
      </c>
      <c r="EP144" s="54">
        <f t="shared" si="145"/>
        <v>0</v>
      </c>
      <c r="EQ144" s="54">
        <f t="shared" si="145"/>
        <v>0</v>
      </c>
      <c r="ER144" s="54">
        <f t="shared" si="145"/>
        <v>0</v>
      </c>
      <c r="ES144" s="54">
        <f t="shared" si="145"/>
        <v>0</v>
      </c>
      <c r="ET144" s="54">
        <f t="shared" si="145"/>
        <v>0</v>
      </c>
      <c r="EU144" s="54">
        <f t="shared" si="145"/>
        <v>0</v>
      </c>
      <c r="EV144" s="54">
        <f t="shared" si="145"/>
        <v>0</v>
      </c>
      <c r="EW144" s="54">
        <f t="shared" si="145"/>
        <v>0</v>
      </c>
      <c r="EX144" s="54">
        <f t="shared" si="145"/>
        <v>0</v>
      </c>
      <c r="EY144" s="54">
        <f t="shared" si="119"/>
        <v>0</v>
      </c>
      <c r="EZ144" s="54">
        <f t="shared" si="119"/>
        <v>0</v>
      </c>
      <c r="FA144" s="54">
        <f t="shared" si="119"/>
        <v>0</v>
      </c>
      <c r="FB144" s="54">
        <f t="shared" si="119"/>
        <v>0</v>
      </c>
      <c r="FC144" s="54">
        <f t="shared" si="119"/>
        <v>0</v>
      </c>
      <c r="FD144" s="54">
        <f t="shared" si="116"/>
        <v>0</v>
      </c>
      <c r="FE144" s="54">
        <f t="shared" si="116"/>
        <v>0</v>
      </c>
      <c r="FF144" s="54">
        <f t="shared" si="116"/>
        <v>0</v>
      </c>
      <c r="FG144" s="54">
        <f t="shared" si="116"/>
        <v>0</v>
      </c>
      <c r="FH144" s="54">
        <f t="shared" si="116"/>
        <v>0</v>
      </c>
      <c r="FI144" s="54">
        <f t="shared" si="116"/>
        <v>0</v>
      </c>
      <c r="FJ144" s="54">
        <f t="shared" si="116"/>
        <v>0</v>
      </c>
      <c r="FK144" s="54">
        <f t="shared" si="120"/>
        <v>0</v>
      </c>
      <c r="FL144" s="54">
        <f t="shared" si="120"/>
        <v>0</v>
      </c>
      <c r="FM144" s="54">
        <f t="shared" si="120"/>
        <v>0</v>
      </c>
      <c r="FN144" s="54">
        <f t="shared" si="120"/>
        <v>0</v>
      </c>
      <c r="FO144" s="54">
        <f t="shared" si="120"/>
        <v>0</v>
      </c>
      <c r="FP144" s="54">
        <f t="shared" si="120"/>
        <v>0</v>
      </c>
      <c r="FQ144" s="54">
        <f t="shared" si="120"/>
        <v>0</v>
      </c>
      <c r="FR144" s="54">
        <f t="shared" si="120"/>
        <v>0</v>
      </c>
      <c r="FS144" s="54">
        <f t="shared" si="120"/>
        <v>0</v>
      </c>
      <c r="FT144" s="4" t="str">
        <f t="shared" si="122"/>
        <v/>
      </c>
      <c r="FU144" s="4" t="str">
        <f t="shared" si="122"/>
        <v/>
      </c>
      <c r="FV144" s="4" t="str">
        <f t="shared" ref="FT144:GF156" si="151">IF(ISERROR(EH144/DP144*100),"",(EH144/DP144*100))</f>
        <v/>
      </c>
      <c r="FW144" s="4">
        <f t="shared" si="151"/>
        <v>0</v>
      </c>
      <c r="FX144" s="4" t="str">
        <f t="shared" si="151"/>
        <v/>
      </c>
      <c r="FY144" s="4" t="str">
        <f t="shared" si="151"/>
        <v/>
      </c>
      <c r="FZ144" s="4" t="str">
        <f t="shared" si="151"/>
        <v/>
      </c>
      <c r="GA144" s="4">
        <f t="shared" si="151"/>
        <v>0</v>
      </c>
      <c r="GB144" s="4" t="str">
        <f t="shared" si="151"/>
        <v/>
      </c>
      <c r="GC144" s="4" t="str">
        <f t="shared" si="151"/>
        <v/>
      </c>
      <c r="GD144" s="4" t="str">
        <f t="shared" si="151"/>
        <v/>
      </c>
      <c r="GE144" s="4" t="str">
        <f t="shared" si="151"/>
        <v/>
      </c>
      <c r="GF144" s="4" t="str">
        <f t="shared" si="151"/>
        <v/>
      </c>
      <c r="GG144" s="4" t="str">
        <f t="shared" si="149"/>
        <v/>
      </c>
      <c r="GH144" s="4" t="str">
        <f t="shared" si="149"/>
        <v/>
      </c>
      <c r="GI144" s="4" t="str">
        <f t="shared" si="149"/>
        <v/>
      </c>
      <c r="GJ144" s="4" t="str">
        <f t="shared" si="149"/>
        <v/>
      </c>
      <c r="GK144" s="4" t="str">
        <f t="shared" si="147"/>
        <v/>
      </c>
      <c r="GL144" s="4" t="str">
        <f t="shared" si="147"/>
        <v/>
      </c>
      <c r="GM144" s="4" t="str">
        <f t="shared" si="147"/>
        <v/>
      </c>
      <c r="GN144" s="4" t="str">
        <f t="shared" si="147"/>
        <v/>
      </c>
      <c r="GO144" s="4" t="str">
        <f t="shared" si="147"/>
        <v/>
      </c>
      <c r="GP144" s="4" t="str">
        <f t="shared" si="147"/>
        <v/>
      </c>
      <c r="GQ144" s="4" t="str">
        <f t="shared" si="147"/>
        <v/>
      </c>
      <c r="GR144" s="4" t="str">
        <f t="shared" si="147"/>
        <v/>
      </c>
      <c r="GS144" s="4" t="str">
        <f t="shared" si="147"/>
        <v/>
      </c>
      <c r="GT144" s="4" t="str">
        <f t="shared" si="147"/>
        <v/>
      </c>
      <c r="GU144" s="4" t="str">
        <f t="shared" si="147"/>
        <v/>
      </c>
      <c r="GV144" s="4" t="str">
        <f t="shared" si="147"/>
        <v/>
      </c>
      <c r="GW144" s="4" t="str">
        <f t="shared" si="147"/>
        <v/>
      </c>
      <c r="GX144" s="4" t="str">
        <f t="shared" si="147"/>
        <v/>
      </c>
      <c r="GY144" s="4" t="str">
        <f t="shared" si="147"/>
        <v/>
      </c>
      <c r="GZ144" s="4" t="str">
        <f t="shared" si="147"/>
        <v/>
      </c>
      <c r="HA144" s="4" t="str">
        <f t="shared" si="111"/>
        <v/>
      </c>
      <c r="HB144" s="4" t="str">
        <f t="shared" si="111"/>
        <v/>
      </c>
      <c r="HC144" s="4" t="str">
        <f t="shared" si="111"/>
        <v/>
      </c>
      <c r="HD144" s="4" t="str">
        <f t="shared" si="111"/>
        <v/>
      </c>
      <c r="HE144" s="4" t="str">
        <f t="shared" si="111"/>
        <v/>
      </c>
      <c r="HF144" s="4" t="str">
        <f t="shared" si="105"/>
        <v/>
      </c>
      <c r="HG144" s="4" t="str">
        <f t="shared" si="105"/>
        <v/>
      </c>
    </row>
    <row r="145" spans="1:215" s="9" customFormat="1" ht="15" hidden="1" customHeight="1">
      <c r="A145" s="28">
        <v>201067</v>
      </c>
      <c r="B145" s="77" t="s">
        <v>234</v>
      </c>
      <c r="C145" s="29"/>
      <c r="D145" s="5"/>
      <c r="E145" s="22">
        <v>4.8</v>
      </c>
      <c r="F145" s="23">
        <f t="shared" si="123"/>
        <v>0</v>
      </c>
      <c r="G145" s="43"/>
      <c r="H145" s="23">
        <f t="shared" si="141"/>
        <v>0</v>
      </c>
      <c r="I145" s="23">
        <f t="shared" si="142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0.2</v>
      </c>
      <c r="N145" s="23">
        <f t="shared" si="127"/>
        <v>0</v>
      </c>
      <c r="O145" s="23">
        <f t="shared" si="128"/>
        <v>0.2</v>
      </c>
      <c r="P145" s="23" t="str">
        <f t="shared" si="129"/>
        <v/>
      </c>
      <c r="Q145" s="2">
        <v>0.1</v>
      </c>
      <c r="R145" s="6">
        <f t="shared" si="130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0"/>
        <v/>
      </c>
      <c r="BQ145" s="4" t="str">
        <f t="shared" si="150"/>
        <v/>
      </c>
      <c r="BR145" s="4" t="str">
        <f t="shared" si="150"/>
        <v/>
      </c>
      <c r="BS145" s="4">
        <f t="shared" si="150"/>
        <v>0</v>
      </c>
      <c r="BT145" s="4" t="str">
        <f t="shared" si="150"/>
        <v/>
      </c>
      <c r="BU145" s="4">
        <f t="shared" si="150"/>
        <v>0</v>
      </c>
      <c r="BV145" s="4" t="str">
        <f t="shared" si="150"/>
        <v/>
      </c>
      <c r="BW145" s="4">
        <f t="shared" si="150"/>
        <v>0</v>
      </c>
      <c r="BX145" s="4" t="str">
        <f t="shared" si="150"/>
        <v/>
      </c>
      <c r="BY145" s="4" t="str">
        <f t="shared" si="150"/>
        <v/>
      </c>
      <c r="BZ145" s="4" t="str">
        <f t="shared" si="150"/>
        <v/>
      </c>
      <c r="CA145" s="4" t="str">
        <f t="shared" si="150"/>
        <v/>
      </c>
      <c r="CB145" s="4" t="str">
        <f t="shared" si="150"/>
        <v/>
      </c>
      <c r="CC145" s="4" t="str">
        <f t="shared" si="148"/>
        <v/>
      </c>
      <c r="CD145" s="4" t="str">
        <f t="shared" si="148"/>
        <v/>
      </c>
      <c r="CE145" s="4" t="str">
        <f t="shared" si="148"/>
        <v/>
      </c>
      <c r="CF145" s="4" t="str">
        <f t="shared" si="148"/>
        <v/>
      </c>
      <c r="CG145" s="4" t="str">
        <f t="shared" si="146"/>
        <v/>
      </c>
      <c r="CH145" s="4" t="str">
        <f t="shared" si="146"/>
        <v/>
      </c>
      <c r="CI145" s="4" t="str">
        <f t="shared" si="146"/>
        <v/>
      </c>
      <c r="CJ145" s="4" t="str">
        <f t="shared" si="146"/>
        <v/>
      </c>
      <c r="CK145" s="4" t="str">
        <f t="shared" si="146"/>
        <v/>
      </c>
      <c r="CL145" s="4" t="str">
        <f t="shared" si="146"/>
        <v/>
      </c>
      <c r="CM145" s="4" t="str">
        <f t="shared" si="146"/>
        <v/>
      </c>
      <c r="CN145" s="4" t="str">
        <f t="shared" si="146"/>
        <v/>
      </c>
      <c r="CO145" s="4" t="str">
        <f t="shared" si="146"/>
        <v/>
      </c>
      <c r="CP145" s="4" t="str">
        <f t="shared" si="146"/>
        <v/>
      </c>
      <c r="CQ145" s="4" t="str">
        <f t="shared" si="146"/>
        <v/>
      </c>
      <c r="CR145" s="4" t="str">
        <f t="shared" si="146"/>
        <v/>
      </c>
      <c r="CS145" s="4" t="str">
        <f t="shared" si="146"/>
        <v/>
      </c>
      <c r="CT145" s="4" t="str">
        <f t="shared" si="146"/>
        <v/>
      </c>
      <c r="CU145" s="4" t="str">
        <f t="shared" si="146"/>
        <v/>
      </c>
      <c r="CV145" s="4" t="str">
        <f t="shared" si="146"/>
        <v/>
      </c>
      <c r="CW145" s="4" t="str">
        <f t="shared" si="104"/>
        <v/>
      </c>
      <c r="CX145" s="4" t="str">
        <f t="shared" si="104"/>
        <v/>
      </c>
      <c r="CY145" s="4" t="str">
        <f t="shared" si="104"/>
        <v/>
      </c>
      <c r="CZ145" s="4" t="str">
        <f t="shared" si="104"/>
        <v/>
      </c>
      <c r="DA145" s="4" t="str">
        <f t="shared" si="104"/>
        <v/>
      </c>
      <c r="DB145" s="4" t="str">
        <f t="shared" si="104"/>
        <v/>
      </c>
      <c r="DC145" s="4" t="str">
        <f t="shared" si="104"/>
        <v/>
      </c>
      <c r="DE145" s="28">
        <v>201067</v>
      </c>
      <c r="DF145" s="77" t="s">
        <v>234</v>
      </c>
      <c r="DG145" s="29"/>
      <c r="DH145" s="5">
        <f t="shared" si="143"/>
        <v>0</v>
      </c>
      <c r="DI145" s="22">
        <v>4.8</v>
      </c>
      <c r="DJ145" s="23">
        <f t="shared" si="131"/>
        <v>0</v>
      </c>
      <c r="DK145" s="23">
        <f t="shared" si="144"/>
        <v>0</v>
      </c>
      <c r="DL145" s="23">
        <f t="shared" si="132"/>
        <v>0</v>
      </c>
      <c r="DM145" s="23">
        <f t="shared" si="133"/>
        <v>0</v>
      </c>
      <c r="DN145" s="23">
        <f t="shared" si="134"/>
        <v>0</v>
      </c>
      <c r="DO145" s="23" t="str">
        <f t="shared" si="135"/>
        <v/>
      </c>
      <c r="DP145" s="23" t="str">
        <f t="shared" si="136"/>
        <v/>
      </c>
      <c r="DQ145" s="3">
        <v>0.2</v>
      </c>
      <c r="DR145" s="23">
        <f t="shared" si="137"/>
        <v>0</v>
      </c>
      <c r="DS145" s="23" t="str">
        <f t="shared" si="138"/>
        <v/>
      </c>
      <c r="DT145" s="23" t="str">
        <f t="shared" si="139"/>
        <v/>
      </c>
      <c r="DU145" s="2">
        <v>0.1</v>
      </c>
      <c r="DV145" s="6">
        <f t="shared" si="140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5"/>
        <v>0</v>
      </c>
      <c r="EN145" s="54">
        <f t="shared" si="145"/>
        <v>0</v>
      </c>
      <c r="EO145" s="54">
        <f t="shared" si="145"/>
        <v>0</v>
      </c>
      <c r="EP145" s="54">
        <f t="shared" si="145"/>
        <v>0</v>
      </c>
      <c r="EQ145" s="54">
        <f t="shared" si="145"/>
        <v>0</v>
      </c>
      <c r="ER145" s="54">
        <f t="shared" si="145"/>
        <v>0</v>
      </c>
      <c r="ES145" s="54">
        <f t="shared" si="145"/>
        <v>0</v>
      </c>
      <c r="ET145" s="54">
        <f t="shared" si="145"/>
        <v>0</v>
      </c>
      <c r="EU145" s="54">
        <f t="shared" si="145"/>
        <v>0</v>
      </c>
      <c r="EV145" s="54">
        <f t="shared" si="145"/>
        <v>0</v>
      </c>
      <c r="EW145" s="54">
        <f t="shared" si="145"/>
        <v>0</v>
      </c>
      <c r="EX145" s="54">
        <f t="shared" si="145"/>
        <v>0</v>
      </c>
      <c r="EY145" s="54">
        <f t="shared" si="119"/>
        <v>0</v>
      </c>
      <c r="EZ145" s="54">
        <f t="shared" si="119"/>
        <v>0</v>
      </c>
      <c r="FA145" s="54">
        <f t="shared" si="119"/>
        <v>0</v>
      </c>
      <c r="FB145" s="54">
        <f t="shared" si="119"/>
        <v>0</v>
      </c>
      <c r="FC145" s="54">
        <f t="shared" si="119"/>
        <v>0</v>
      </c>
      <c r="FD145" s="54">
        <f t="shared" si="116"/>
        <v>0</v>
      </c>
      <c r="FE145" s="54">
        <f t="shared" si="116"/>
        <v>0</v>
      </c>
      <c r="FF145" s="54">
        <f t="shared" si="116"/>
        <v>0</v>
      </c>
      <c r="FG145" s="54">
        <f t="shared" si="116"/>
        <v>0</v>
      </c>
      <c r="FH145" s="54">
        <f t="shared" si="116"/>
        <v>0</v>
      </c>
      <c r="FI145" s="54">
        <f t="shared" si="116"/>
        <v>0</v>
      </c>
      <c r="FJ145" s="54">
        <f t="shared" si="116"/>
        <v>0</v>
      </c>
      <c r="FK145" s="54">
        <f t="shared" si="120"/>
        <v>0</v>
      </c>
      <c r="FL145" s="54">
        <f t="shared" si="120"/>
        <v>0</v>
      </c>
      <c r="FM145" s="54">
        <f t="shared" si="120"/>
        <v>0</v>
      </c>
      <c r="FN145" s="54">
        <f t="shared" si="120"/>
        <v>0</v>
      </c>
      <c r="FO145" s="54">
        <f t="shared" si="120"/>
        <v>0</v>
      </c>
      <c r="FP145" s="54">
        <f t="shared" si="120"/>
        <v>0</v>
      </c>
      <c r="FQ145" s="54">
        <f t="shared" si="120"/>
        <v>0</v>
      </c>
      <c r="FR145" s="54">
        <f t="shared" si="120"/>
        <v>0</v>
      </c>
      <c r="FS145" s="54">
        <f t="shared" si="120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51"/>
        <v/>
      </c>
      <c r="FY145" s="4" t="str">
        <f t="shared" si="151"/>
        <v/>
      </c>
      <c r="FZ145" s="4" t="str">
        <f t="shared" si="151"/>
        <v/>
      </c>
      <c r="GA145" s="4">
        <f t="shared" si="151"/>
        <v>0</v>
      </c>
      <c r="GB145" s="4" t="str">
        <f t="shared" si="151"/>
        <v/>
      </c>
      <c r="GC145" s="4" t="str">
        <f t="shared" si="151"/>
        <v/>
      </c>
      <c r="GD145" s="4" t="str">
        <f t="shared" si="151"/>
        <v/>
      </c>
      <c r="GE145" s="4" t="str">
        <f t="shared" si="151"/>
        <v/>
      </c>
      <c r="GF145" s="4" t="str">
        <f t="shared" si="151"/>
        <v/>
      </c>
      <c r="GG145" s="4" t="str">
        <f t="shared" si="149"/>
        <v/>
      </c>
      <c r="GH145" s="4" t="str">
        <f t="shared" si="149"/>
        <v/>
      </c>
      <c r="GI145" s="4" t="str">
        <f t="shared" si="149"/>
        <v/>
      </c>
      <c r="GJ145" s="4" t="str">
        <f t="shared" si="149"/>
        <v/>
      </c>
      <c r="GK145" s="4" t="str">
        <f t="shared" si="147"/>
        <v/>
      </c>
      <c r="GL145" s="4" t="str">
        <f t="shared" si="147"/>
        <v/>
      </c>
      <c r="GM145" s="4" t="str">
        <f t="shared" si="147"/>
        <v/>
      </c>
      <c r="GN145" s="4" t="str">
        <f t="shared" si="147"/>
        <v/>
      </c>
      <c r="GO145" s="4" t="str">
        <f t="shared" si="147"/>
        <v/>
      </c>
      <c r="GP145" s="4" t="str">
        <f t="shared" si="147"/>
        <v/>
      </c>
      <c r="GQ145" s="4" t="str">
        <f t="shared" si="147"/>
        <v/>
      </c>
      <c r="GR145" s="4" t="str">
        <f t="shared" si="147"/>
        <v/>
      </c>
      <c r="GS145" s="4" t="str">
        <f t="shared" si="147"/>
        <v/>
      </c>
      <c r="GT145" s="4" t="str">
        <f t="shared" si="147"/>
        <v/>
      </c>
      <c r="GU145" s="4" t="str">
        <f t="shared" si="147"/>
        <v/>
      </c>
      <c r="GV145" s="4" t="str">
        <f t="shared" si="147"/>
        <v/>
      </c>
      <c r="GW145" s="4" t="str">
        <f t="shared" si="147"/>
        <v/>
      </c>
      <c r="GX145" s="4" t="str">
        <f t="shared" si="147"/>
        <v/>
      </c>
      <c r="GY145" s="4" t="str">
        <f t="shared" si="147"/>
        <v/>
      </c>
      <c r="GZ145" s="4" t="str">
        <f t="shared" si="147"/>
        <v/>
      </c>
      <c r="HA145" s="4" t="str">
        <f t="shared" si="105"/>
        <v/>
      </c>
      <c r="HB145" s="4" t="str">
        <f t="shared" si="105"/>
        <v/>
      </c>
      <c r="HC145" s="4" t="str">
        <f t="shared" si="105"/>
        <v/>
      </c>
      <c r="HD145" s="4" t="str">
        <f t="shared" si="105"/>
        <v/>
      </c>
      <c r="HE145" s="4" t="str">
        <f t="shared" si="105"/>
        <v/>
      </c>
      <c r="HF145" s="4" t="str">
        <f t="shared" si="105"/>
        <v/>
      </c>
      <c r="HG145" s="4" t="str">
        <f t="shared" si="105"/>
        <v/>
      </c>
    </row>
    <row r="146" spans="1:215" s="9" customFormat="1" ht="15" customHeight="1">
      <c r="A146" s="31" t="s">
        <v>17</v>
      </c>
      <c r="B146" s="31"/>
      <c r="C146" s="32"/>
      <c r="D146" s="44">
        <f>SUM(D4:D145)</f>
        <v>1473</v>
      </c>
      <c r="E146" s="43"/>
      <c r="F146" s="44">
        <f>SUM(F4:F145)</f>
        <v>7759.4500000000007</v>
      </c>
      <c r="G146" s="44">
        <f>SUM(G4:G145)</f>
        <v>14235.25</v>
      </c>
      <c r="H146" s="44">
        <f>SUM(H4:H145)</f>
        <v>22.099999999999998</v>
      </c>
      <c r="I146" s="44">
        <f>SUM(I4:I145)</f>
        <v>76</v>
      </c>
      <c r="J146" s="44">
        <f>SUM(J4:J145)</f>
        <v>7781.55</v>
      </c>
      <c r="K146" s="44">
        <f>IF(ISERROR(H146/J146*100),"0",(H146/J146*100))</f>
        <v>0.28400511466224593</v>
      </c>
      <c r="L146" s="44">
        <f>IF(ISERROR(I146/G146*100),"0",(I146/G146*100))</f>
        <v>0.53388595212588463</v>
      </c>
      <c r="M146" s="45">
        <f>IF(ISERROR(N146/J146*100),"",(N146/J146*100))</f>
        <v>0.23620441942800605</v>
      </c>
      <c r="N146" s="44">
        <f>SUM(N4:N145)</f>
        <v>18.380365000000005</v>
      </c>
      <c r="O146" s="44">
        <f>IF(ISERROR(M146-K146-L146),"0",(M146-K146-L146))</f>
        <v>-0.58168664736012454</v>
      </c>
      <c r="P146" s="44">
        <f>(S146+T146+U146+V146+W146+X146+Y146+Z146+AA146)/J146*1000</f>
        <v>0</v>
      </c>
      <c r="Q146" s="46">
        <f>IF(ISERROR(R146/J146*1000),"",(R146/J146*1000))</f>
        <v>7.4363976328623474E-2</v>
      </c>
      <c r="R146" s="44">
        <f t="shared" ref="R146:AW146" si="152">SUM(R4:R145)</f>
        <v>0.57866700000000004</v>
      </c>
      <c r="S146" s="44">
        <f t="shared" si="152"/>
        <v>0</v>
      </c>
      <c r="T146" s="44">
        <f t="shared" si="152"/>
        <v>0</v>
      </c>
      <c r="U146" s="44">
        <f t="shared" si="152"/>
        <v>0</v>
      </c>
      <c r="V146" s="44">
        <f t="shared" si="152"/>
        <v>0</v>
      </c>
      <c r="W146" s="44">
        <f t="shared" si="152"/>
        <v>0</v>
      </c>
      <c r="X146" s="44">
        <f t="shared" si="152"/>
        <v>0</v>
      </c>
      <c r="Y146" s="44">
        <f t="shared" si="152"/>
        <v>0</v>
      </c>
      <c r="Z146" s="44">
        <f t="shared" si="152"/>
        <v>0</v>
      </c>
      <c r="AA146" s="44">
        <f t="shared" si="152"/>
        <v>0</v>
      </c>
      <c r="AB146" s="44">
        <f t="shared" si="152"/>
        <v>1</v>
      </c>
      <c r="AC146" s="44">
        <f t="shared" si="152"/>
        <v>21.099999999999998</v>
      </c>
      <c r="AD146" s="44">
        <f t="shared" si="152"/>
        <v>0</v>
      </c>
      <c r="AE146" s="44">
        <f t="shared" si="152"/>
        <v>0</v>
      </c>
      <c r="AF146" s="44">
        <f t="shared" si="152"/>
        <v>0</v>
      </c>
      <c r="AG146" s="44">
        <f t="shared" si="152"/>
        <v>0</v>
      </c>
      <c r="AH146" s="44">
        <f t="shared" si="152"/>
        <v>0</v>
      </c>
      <c r="AI146" s="44">
        <f t="shared" si="152"/>
        <v>0</v>
      </c>
      <c r="AJ146" s="44">
        <f t="shared" si="152"/>
        <v>0</v>
      </c>
      <c r="AK146" s="44">
        <f t="shared" si="152"/>
        <v>0</v>
      </c>
      <c r="AL146" s="44">
        <f t="shared" si="152"/>
        <v>0</v>
      </c>
      <c r="AM146" s="44">
        <f t="shared" si="152"/>
        <v>0</v>
      </c>
      <c r="AN146" s="44">
        <f t="shared" si="152"/>
        <v>0</v>
      </c>
      <c r="AO146" s="44">
        <f t="shared" si="152"/>
        <v>0</v>
      </c>
      <c r="AP146" s="44">
        <f t="shared" si="152"/>
        <v>0</v>
      </c>
      <c r="AQ146" s="44">
        <f t="shared" si="152"/>
        <v>0</v>
      </c>
      <c r="AR146" s="44">
        <f t="shared" si="152"/>
        <v>0</v>
      </c>
      <c r="AS146" s="44">
        <f t="shared" si="152"/>
        <v>0</v>
      </c>
      <c r="AT146" s="44">
        <f t="shared" si="152"/>
        <v>0</v>
      </c>
      <c r="AU146" s="44">
        <f t="shared" si="152"/>
        <v>0</v>
      </c>
      <c r="AV146" s="44">
        <f t="shared" si="152"/>
        <v>0</v>
      </c>
      <c r="AW146" s="44">
        <f t="shared" si="152"/>
        <v>0</v>
      </c>
      <c r="AX146" s="44">
        <f t="shared" ref="AX146:BO146" si="153">SUM(AX4:AX145)</f>
        <v>0</v>
      </c>
      <c r="AY146" s="44">
        <f t="shared" si="153"/>
        <v>0</v>
      </c>
      <c r="AZ146" s="44">
        <f t="shared" si="153"/>
        <v>0</v>
      </c>
      <c r="BA146" s="44">
        <f t="shared" si="153"/>
        <v>0</v>
      </c>
      <c r="BB146" s="44">
        <f t="shared" si="153"/>
        <v>3</v>
      </c>
      <c r="BC146" s="44">
        <f t="shared" si="153"/>
        <v>0</v>
      </c>
      <c r="BD146" s="44">
        <f t="shared" si="153"/>
        <v>63</v>
      </c>
      <c r="BE146" s="44">
        <f t="shared" si="153"/>
        <v>0</v>
      </c>
      <c r="BF146" s="44">
        <f t="shared" si="153"/>
        <v>0</v>
      </c>
      <c r="BG146" s="44">
        <f t="shared" si="153"/>
        <v>0</v>
      </c>
      <c r="BH146" s="44">
        <f t="shared" si="153"/>
        <v>0</v>
      </c>
      <c r="BI146" s="44">
        <f t="shared" si="153"/>
        <v>0</v>
      </c>
      <c r="BJ146" s="44">
        <f t="shared" si="153"/>
        <v>0</v>
      </c>
      <c r="BK146" s="44">
        <f t="shared" si="153"/>
        <v>0</v>
      </c>
      <c r="BL146" s="44">
        <f t="shared" si="153"/>
        <v>10</v>
      </c>
      <c r="BM146" s="44">
        <f t="shared" si="153"/>
        <v>0</v>
      </c>
      <c r="BN146" s="44">
        <f t="shared" si="153"/>
        <v>0</v>
      </c>
      <c r="BO146" s="44">
        <f t="shared" si="153"/>
        <v>0</v>
      </c>
      <c r="BP146" s="47">
        <f>IF(ISERROR(AB146/$J$146*100),"",(AB146/$J$146*100))</f>
        <v>1.2850910165712487E-2</v>
      </c>
      <c r="BQ146" s="47">
        <f t="shared" ref="BQ146:CO146" si="154">IF(ISERROR(AC146/$J$146*100),"",(AC146/$J$146*100))</f>
        <v>0.27115420449653344</v>
      </c>
      <c r="BR146" s="47">
        <f t="shared" si="154"/>
        <v>0</v>
      </c>
      <c r="BS146" s="47">
        <f t="shared" si="154"/>
        <v>0</v>
      </c>
      <c r="BT146" s="47">
        <f t="shared" si="154"/>
        <v>0</v>
      </c>
      <c r="BU146" s="47">
        <f t="shared" si="154"/>
        <v>0</v>
      </c>
      <c r="BV146" s="47">
        <f t="shared" si="154"/>
        <v>0</v>
      </c>
      <c r="BW146" s="47">
        <f t="shared" si="154"/>
        <v>0</v>
      </c>
      <c r="BX146" s="47">
        <f t="shared" si="154"/>
        <v>0</v>
      </c>
      <c r="BY146" s="47">
        <f t="shared" si="154"/>
        <v>0</v>
      </c>
      <c r="BZ146" s="47">
        <f t="shared" si="154"/>
        <v>0</v>
      </c>
      <c r="CA146" s="47">
        <f t="shared" si="154"/>
        <v>0</v>
      </c>
      <c r="CB146" s="47">
        <f t="shared" si="154"/>
        <v>0</v>
      </c>
      <c r="CC146" s="47">
        <f t="shared" si="154"/>
        <v>0</v>
      </c>
      <c r="CD146" s="47">
        <f t="shared" si="154"/>
        <v>0</v>
      </c>
      <c r="CE146" s="47">
        <f t="shared" si="154"/>
        <v>0</v>
      </c>
      <c r="CF146" s="47">
        <f t="shared" si="154"/>
        <v>0</v>
      </c>
      <c r="CG146" s="47">
        <f t="shared" si="154"/>
        <v>0</v>
      </c>
      <c r="CH146" s="47">
        <f t="shared" si="154"/>
        <v>0</v>
      </c>
      <c r="CI146" s="47">
        <f t="shared" si="154"/>
        <v>0</v>
      </c>
      <c r="CJ146" s="47">
        <f t="shared" si="154"/>
        <v>0</v>
      </c>
      <c r="CK146" s="47">
        <f t="shared" si="154"/>
        <v>0</v>
      </c>
      <c r="CL146" s="47">
        <f t="shared" si="154"/>
        <v>0</v>
      </c>
      <c r="CM146" s="47">
        <f t="shared" si="154"/>
        <v>0</v>
      </c>
      <c r="CN146" s="47">
        <f t="shared" si="154"/>
        <v>0</v>
      </c>
      <c r="CO146" s="47">
        <f t="shared" si="154"/>
        <v>0</v>
      </c>
      <c r="CP146" s="48">
        <f t="shared" ref="CP146" si="155">IF(ISERROR(BB146/G146*100),"",(BB146/G146*100))</f>
        <v>2.1074445478653343E-2</v>
      </c>
      <c r="CQ146" s="48">
        <f t="shared" ref="CQ146" si="156">IF(ISERROR(BC146/G146*100),"",(BC146/G146*100))</f>
        <v>0</v>
      </c>
      <c r="CR146" s="48">
        <f t="shared" ref="CR146" si="157">IF(ISERROR(BD146/G146*100),"",(BD146/G146*100))</f>
        <v>0.44256335505172023</v>
      </c>
      <c r="CS146" s="48">
        <f t="shared" ref="CS146" si="158">IF(ISERROR(BE146/G146*100),"",(BE146/G146*100))</f>
        <v>0</v>
      </c>
      <c r="CT146" s="48">
        <f t="shared" ref="CT146" si="159">IF(ISERROR(BF146/G146*100),"",(BF146/G146*100))</f>
        <v>0</v>
      </c>
      <c r="CU146" s="48">
        <f t="shared" ref="CU146" si="160">IF(ISERROR(BG146/G146*100),"",(BG146/G146*100))</f>
        <v>0</v>
      </c>
      <c r="CV146" s="48">
        <f t="shared" ref="CV146" si="161">IF(ISERROR(BH146/G146*100),"",(BH146/G146*100))</f>
        <v>0</v>
      </c>
      <c r="CW146" s="48">
        <f t="shared" ref="CW146" si="162">IF(ISERROR(BI146/G146*100),"",(BI146/G146*100))</f>
        <v>0</v>
      </c>
      <c r="CX146" s="48">
        <f t="shared" ref="CX146" si="163">IF(ISERROR(BJ146/G146*100),"",(BJ146/G146*100))</f>
        <v>0</v>
      </c>
      <c r="CY146" s="48">
        <f t="shared" ref="CY146" si="164">IF(ISERROR(BK146/G146*100),"",(BK146/G146*100))</f>
        <v>0</v>
      </c>
      <c r="CZ146" s="48">
        <f t="shared" ref="CZ146" si="165">IF(ISERROR(BL146/G146*100),"",(BL146/G146*100))</f>
        <v>7.0248151595511149E-2</v>
      </c>
      <c r="DA146" s="48">
        <f t="shared" ref="DA146" si="166">IF(ISERROR(BM146/G146*100),"",(BM146/G146*100))</f>
        <v>0</v>
      </c>
      <c r="DB146" s="48">
        <f t="shared" ref="DB146" si="167">IF(ISERROR(BN146/G146*100),"",(BN146/G146*100))</f>
        <v>0</v>
      </c>
      <c r="DC146" s="48">
        <f t="shared" ref="DC146" si="168">IF(ISERROR(BO146/G146*100),"",(BO146/G146*100))</f>
        <v>0</v>
      </c>
      <c r="DE146" s="31" t="s">
        <v>17</v>
      </c>
      <c r="DF146" s="31"/>
      <c r="DG146" s="32"/>
      <c r="DH146" s="40">
        <f>SUM(DH4:DH145)</f>
        <v>6318</v>
      </c>
      <c r="DI146" s="40"/>
      <c r="DJ146" s="40">
        <f>SUM(DJ4:DJ145)</f>
        <v>37089.789999999994</v>
      </c>
      <c r="DK146" s="40">
        <f>SUM(DK4:DK145)</f>
        <v>42412.249999999993</v>
      </c>
      <c r="DL146" s="40">
        <f>SUM(DL4:DL145)</f>
        <v>104.5</v>
      </c>
      <c r="DM146" s="40">
        <f>SUM(DM4:DM145)</f>
        <v>113</v>
      </c>
      <c r="DN146" s="40">
        <f>SUM(DN4:DN145)</f>
        <v>37194.289999999994</v>
      </c>
      <c r="DO146" s="40">
        <f>IF(ISERROR(DL146/DN146*100),"",(DL146/DN146*100))</f>
        <v>0.2809571038995502</v>
      </c>
      <c r="DP146" s="40">
        <f>IF(ISERROR(DM146/DK146*100),"",(DM146/DK146*100))</f>
        <v>0.26643245760364054</v>
      </c>
      <c r="DQ146" s="41">
        <f>IF(ISERROR(DR146/DN146*100),"",(DR146/DN146*100))</f>
        <v>0.51490835017955716</v>
      </c>
      <c r="DR146" s="40">
        <f>SUM(DR4:DR145)</f>
        <v>191.51650499999997</v>
      </c>
      <c r="DS146" s="40">
        <f>IF(ISERROR(DQ146-DO146-DP146),"",(DQ146-DO146-DP146))</f>
        <v>-3.2481211323633574E-2</v>
      </c>
      <c r="DT146" s="40">
        <f t="shared" si="139"/>
        <v>0.29574431989426336</v>
      </c>
      <c r="DU146" s="42">
        <f>IF(ISERROR(DV146/DN146*1000),"",(DV146/DN146*1000))</f>
        <v>0.33090676015055009</v>
      </c>
      <c r="DV146" s="40">
        <f t="shared" ref="DV146:FA146" si="169">SUM(DV4:DV145)</f>
        <v>12.307842000000001</v>
      </c>
      <c r="DW146" s="40">
        <f t="shared" si="169"/>
        <v>3</v>
      </c>
      <c r="DX146" s="40">
        <f t="shared" si="169"/>
        <v>2</v>
      </c>
      <c r="DY146" s="40">
        <f t="shared" si="169"/>
        <v>0</v>
      </c>
      <c r="DZ146" s="40">
        <f t="shared" si="169"/>
        <v>4</v>
      </c>
      <c r="EA146" s="40">
        <f t="shared" si="169"/>
        <v>2</v>
      </c>
      <c r="EB146" s="40">
        <f t="shared" si="169"/>
        <v>0</v>
      </c>
      <c r="EC146" s="40">
        <f t="shared" si="169"/>
        <v>0</v>
      </c>
      <c r="ED146" s="40">
        <f t="shared" si="169"/>
        <v>0</v>
      </c>
      <c r="EE146" s="40">
        <f t="shared" si="169"/>
        <v>0</v>
      </c>
      <c r="EF146" s="40">
        <f t="shared" si="169"/>
        <v>15.1</v>
      </c>
      <c r="EG146" s="40">
        <f t="shared" si="169"/>
        <v>48.199999999999996</v>
      </c>
      <c r="EH146" s="40">
        <f t="shared" si="169"/>
        <v>0</v>
      </c>
      <c r="EI146" s="40">
        <f t="shared" si="169"/>
        <v>0</v>
      </c>
      <c r="EJ146" s="40">
        <f t="shared" si="169"/>
        <v>25.2</v>
      </c>
      <c r="EK146" s="40">
        <f t="shared" si="169"/>
        <v>0</v>
      </c>
      <c r="EL146" s="40">
        <f t="shared" si="169"/>
        <v>0</v>
      </c>
      <c r="EM146" s="40">
        <f t="shared" si="169"/>
        <v>0</v>
      </c>
      <c r="EN146" s="40">
        <f t="shared" si="169"/>
        <v>0</v>
      </c>
      <c r="EO146" s="40">
        <f t="shared" si="169"/>
        <v>0</v>
      </c>
      <c r="EP146" s="40">
        <f t="shared" si="169"/>
        <v>0</v>
      </c>
      <c r="EQ146" s="40">
        <f t="shared" si="169"/>
        <v>10.8</v>
      </c>
      <c r="ER146" s="40">
        <f t="shared" si="169"/>
        <v>0</v>
      </c>
      <c r="ES146" s="40">
        <f t="shared" si="169"/>
        <v>5.2</v>
      </c>
      <c r="ET146" s="40">
        <f t="shared" si="169"/>
        <v>0</v>
      </c>
      <c r="EU146" s="40">
        <f t="shared" si="169"/>
        <v>0</v>
      </c>
      <c r="EV146" s="40">
        <f t="shared" si="169"/>
        <v>0</v>
      </c>
      <c r="EW146" s="40">
        <f t="shared" si="169"/>
        <v>0</v>
      </c>
      <c r="EX146" s="40">
        <f t="shared" si="169"/>
        <v>0</v>
      </c>
      <c r="EY146" s="40">
        <f t="shared" si="169"/>
        <v>0</v>
      </c>
      <c r="EZ146" s="40">
        <f t="shared" si="169"/>
        <v>0</v>
      </c>
      <c r="FA146" s="40">
        <f t="shared" si="169"/>
        <v>0</v>
      </c>
      <c r="FB146" s="40">
        <f t="shared" ref="FB146:FS146" si="170">SUM(FB4:FB145)</f>
        <v>0</v>
      </c>
      <c r="FC146" s="40">
        <f t="shared" si="170"/>
        <v>0</v>
      </c>
      <c r="FD146" s="40">
        <f t="shared" si="170"/>
        <v>0</v>
      </c>
      <c r="FE146" s="40">
        <f t="shared" si="170"/>
        <v>0</v>
      </c>
      <c r="FF146" s="40">
        <f t="shared" si="170"/>
        <v>40</v>
      </c>
      <c r="FG146" s="40">
        <f t="shared" si="170"/>
        <v>0</v>
      </c>
      <c r="FH146" s="40">
        <f t="shared" si="170"/>
        <v>63</v>
      </c>
      <c r="FI146" s="40">
        <f t="shared" si="170"/>
        <v>0</v>
      </c>
      <c r="FJ146" s="40">
        <f t="shared" si="170"/>
        <v>0</v>
      </c>
      <c r="FK146" s="40">
        <f t="shared" si="170"/>
        <v>0</v>
      </c>
      <c r="FL146" s="40">
        <f t="shared" si="170"/>
        <v>0</v>
      </c>
      <c r="FM146" s="40">
        <f t="shared" si="170"/>
        <v>0</v>
      </c>
      <c r="FN146" s="40">
        <f t="shared" si="170"/>
        <v>0</v>
      </c>
      <c r="FO146" s="40">
        <f t="shared" si="170"/>
        <v>0</v>
      </c>
      <c r="FP146" s="40">
        <f t="shared" si="170"/>
        <v>10</v>
      </c>
      <c r="FQ146" s="40">
        <f t="shared" si="170"/>
        <v>0</v>
      </c>
      <c r="FR146" s="40">
        <f t="shared" si="170"/>
        <v>0</v>
      </c>
      <c r="FS146" s="40">
        <f t="shared" si="170"/>
        <v>0</v>
      </c>
      <c r="FT146" s="45">
        <f t="shared" si="151"/>
        <v>4.0597629367303427E-2</v>
      </c>
      <c r="FU146" s="45">
        <f t="shared" si="151"/>
        <v>17155.643808612436</v>
      </c>
      <c r="FV146" s="45">
        <f t="shared" si="151"/>
        <v>0</v>
      </c>
      <c r="FW146" s="45">
        <f t="shared" si="151"/>
        <v>0</v>
      </c>
      <c r="FX146" s="45">
        <f t="shared" si="151"/>
        <v>13.158134856314344</v>
      </c>
      <c r="FY146" s="45">
        <f t="shared" si="151"/>
        <v>0</v>
      </c>
      <c r="FZ146" s="45">
        <f t="shared" si="151"/>
        <v>0</v>
      </c>
      <c r="GA146" s="45">
        <f t="shared" si="151"/>
        <v>0</v>
      </c>
      <c r="GB146" s="45">
        <f t="shared" si="151"/>
        <v>0</v>
      </c>
      <c r="GC146" s="45">
        <f t="shared" si="151"/>
        <v>0</v>
      </c>
      <c r="GD146" s="45">
        <f t="shared" si="151"/>
        <v>0</v>
      </c>
      <c r="GE146" s="45" t="str">
        <f t="shared" si="151"/>
        <v/>
      </c>
      <c r="GF146" s="45">
        <f t="shared" si="151"/>
        <v>0</v>
      </c>
      <c r="GG146" s="45">
        <f t="shared" si="149"/>
        <v>260</v>
      </c>
      <c r="GH146" s="45" t="str">
        <f t="shared" si="149"/>
        <v/>
      </c>
      <c r="GI146" s="45" t="str">
        <f t="shared" si="149"/>
        <v/>
      </c>
      <c r="GJ146" s="45" t="str">
        <f t="shared" si="149"/>
        <v/>
      </c>
      <c r="GK146" s="45" t="str">
        <f t="shared" si="147"/>
        <v/>
      </c>
      <c r="GL146" s="45">
        <f t="shared" si="147"/>
        <v>0</v>
      </c>
      <c r="GM146" s="45">
        <f t="shared" si="147"/>
        <v>0</v>
      </c>
      <c r="GN146" s="45" t="str">
        <f t="shared" si="147"/>
        <v/>
      </c>
      <c r="GO146" s="45" t="str">
        <f t="shared" si="147"/>
        <v/>
      </c>
      <c r="GP146" s="45">
        <f t="shared" si="147"/>
        <v>0</v>
      </c>
      <c r="GQ146" s="45" t="str">
        <f t="shared" si="147"/>
        <v/>
      </c>
      <c r="GR146" s="45" t="str">
        <f t="shared" si="147"/>
        <v/>
      </c>
      <c r="GS146" s="45" t="str">
        <f t="shared" si="147"/>
        <v/>
      </c>
      <c r="GT146" s="45" t="str">
        <f t="shared" si="147"/>
        <v/>
      </c>
      <c r="GU146" s="45" t="str">
        <f t="shared" si="147"/>
        <v/>
      </c>
      <c r="GV146" s="45" t="str">
        <f t="shared" si="147"/>
        <v/>
      </c>
      <c r="GW146" s="45">
        <f t="shared" si="147"/>
        <v>0</v>
      </c>
      <c r="GX146" s="45" t="str">
        <f t="shared" si="147"/>
        <v/>
      </c>
      <c r="GY146" s="45">
        <f t="shared" si="147"/>
        <v>0</v>
      </c>
      <c r="GZ146" s="45" t="str">
        <f t="shared" si="147"/>
        <v/>
      </c>
      <c r="HA146" s="45" t="str">
        <f t="shared" si="105"/>
        <v/>
      </c>
      <c r="HB146" s="45" t="str">
        <f t="shared" si="105"/>
        <v/>
      </c>
      <c r="HC146" s="45" t="str">
        <f t="shared" si="105"/>
        <v/>
      </c>
      <c r="HD146" s="45" t="str">
        <f t="shared" si="105"/>
        <v/>
      </c>
      <c r="HE146" s="45" t="str">
        <f t="shared" si="105"/>
        <v/>
      </c>
      <c r="HF146" s="45" t="str">
        <f t="shared" si="105"/>
        <v/>
      </c>
      <c r="HG146" s="45" t="str">
        <f t="shared" si="105"/>
        <v/>
      </c>
    </row>
    <row r="147" spans="1:215" ht="13.5">
      <c r="S147" s="49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DW147" s="50">
        <f>+DW146+DX146+DY146+DZ146+EA146+EB146+EC146+ED146+EE146</f>
        <v>11</v>
      </c>
    </row>
    <row r="148" spans="1:215" ht="15" customHeight="1"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</row>
    <row r="149" spans="1:215" ht="15" customHeight="1"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</row>
    <row r="150" spans="1:215" ht="51" customHeight="1">
      <c r="A150" s="132" t="s">
        <v>235</v>
      </c>
      <c r="B150" s="132"/>
      <c r="C150" s="132"/>
      <c r="D150" s="132"/>
      <c r="BN150" t="s">
        <v>236</v>
      </c>
      <c r="DW150" s="34" t="s">
        <v>12</v>
      </c>
      <c r="DX150" s="66">
        <f>+DW146</f>
        <v>3</v>
      </c>
      <c r="DY150" s="56">
        <f>+DX150/DW147</f>
        <v>0.27272727272727271</v>
      </c>
      <c r="EA150" s="67" t="s">
        <v>237</v>
      </c>
      <c r="EB150" s="67" t="s">
        <v>238</v>
      </c>
      <c r="EC150" s="67" t="s">
        <v>239</v>
      </c>
      <c r="ED150" s="67" t="s">
        <v>240</v>
      </c>
      <c r="EE150" s="67" t="s">
        <v>241</v>
      </c>
      <c r="EF150" s="67" t="s">
        <v>242</v>
      </c>
    </row>
    <row r="151" spans="1:215" s="33" customFormat="1" ht="26.25" customHeight="1">
      <c r="A151" s="133" t="s">
        <v>243</v>
      </c>
      <c r="B151" s="135" t="s">
        <v>0</v>
      </c>
      <c r="C151" s="119" t="s">
        <v>1</v>
      </c>
      <c r="D151" s="121" t="s">
        <v>2</v>
      </c>
      <c r="E151" s="123" t="s">
        <v>3</v>
      </c>
      <c r="F151" s="110" t="s">
        <v>244</v>
      </c>
      <c r="G151" s="110" t="s">
        <v>245</v>
      </c>
      <c r="H151" s="125" t="s">
        <v>246</v>
      </c>
      <c r="I151" s="125" t="s">
        <v>247</v>
      </c>
      <c r="J151" s="125" t="s">
        <v>4</v>
      </c>
      <c r="K151" s="127" t="s">
        <v>248</v>
      </c>
      <c r="L151" s="104" t="s">
        <v>249</v>
      </c>
      <c r="M151" s="106" t="s">
        <v>5</v>
      </c>
      <c r="N151" s="108" t="s">
        <v>6</v>
      </c>
      <c r="O151" s="110" t="s">
        <v>7</v>
      </c>
      <c r="P151" s="104" t="s">
        <v>10</v>
      </c>
      <c r="Q151" s="112" t="s">
        <v>9</v>
      </c>
      <c r="R151" s="114" t="s">
        <v>8</v>
      </c>
      <c r="S151" s="116" t="s">
        <v>11</v>
      </c>
      <c r="T151" s="117"/>
      <c r="U151" s="117"/>
      <c r="V151" s="117"/>
      <c r="W151" s="117"/>
      <c r="X151" s="117"/>
      <c r="Y151" s="117"/>
      <c r="Z151" s="117"/>
      <c r="AA151" s="118"/>
      <c r="AB151" s="95" t="s">
        <v>250</v>
      </c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96"/>
      <c r="AU151" s="96"/>
      <c r="AV151" s="96"/>
      <c r="AW151" s="96"/>
      <c r="AX151" s="96"/>
      <c r="AY151" s="96"/>
      <c r="AZ151" s="96"/>
      <c r="BA151" s="96"/>
      <c r="BB151" s="95" t="s">
        <v>251</v>
      </c>
      <c r="BC151" s="96"/>
      <c r="BD151" s="96"/>
      <c r="BE151" s="96"/>
      <c r="BF151" s="96"/>
      <c r="BG151" s="96"/>
      <c r="BH151" s="96"/>
      <c r="BI151" s="96"/>
      <c r="BJ151" s="96"/>
      <c r="BK151" s="96"/>
      <c r="BL151" s="96"/>
      <c r="BM151" s="96"/>
      <c r="BN151" s="96"/>
      <c r="BO151" s="96"/>
      <c r="BP151" s="97" t="s">
        <v>252</v>
      </c>
      <c r="BQ151" s="97"/>
      <c r="BR151" s="97"/>
      <c r="BS151" s="97"/>
      <c r="BT151" s="97"/>
      <c r="BU151" s="97"/>
      <c r="BV151" s="97"/>
      <c r="BW151" s="97"/>
      <c r="BX151" s="97"/>
      <c r="BY151" s="97"/>
      <c r="BZ151" s="97"/>
      <c r="CA151" s="97"/>
      <c r="CB151" s="97"/>
      <c r="CC151" s="97"/>
      <c r="CD151" s="97"/>
      <c r="CE151" s="97"/>
      <c r="CF151" s="97"/>
      <c r="CG151" s="97"/>
      <c r="CH151" s="97"/>
      <c r="CI151" s="97"/>
      <c r="CJ151" s="97"/>
      <c r="CK151" s="97"/>
      <c r="CL151" s="97"/>
      <c r="CM151" s="97"/>
      <c r="CN151" s="97"/>
      <c r="CO151" s="97"/>
      <c r="CP151" s="97" t="s">
        <v>253</v>
      </c>
      <c r="CQ151" s="97"/>
      <c r="CR151" s="97"/>
      <c r="CS151" s="97"/>
      <c r="CT151" s="97"/>
      <c r="CU151" s="97"/>
      <c r="CV151" s="97"/>
      <c r="CW151" s="97"/>
      <c r="CX151" s="97"/>
      <c r="CY151" s="97"/>
      <c r="CZ151" s="97"/>
      <c r="DA151" s="97"/>
      <c r="DB151" s="97"/>
      <c r="DC151" s="97"/>
      <c r="DW151" s="34" t="s">
        <v>13</v>
      </c>
      <c r="DX151" s="66">
        <f>+DX146</f>
        <v>2</v>
      </c>
      <c r="DY151" s="56">
        <f>+DX151/DW147</f>
        <v>0.18181818181818182</v>
      </c>
      <c r="EA151" s="58">
        <v>1</v>
      </c>
      <c r="EB151" s="58" t="s">
        <v>47</v>
      </c>
      <c r="EC151" s="67" t="s">
        <v>254</v>
      </c>
      <c r="ED151" s="23">
        <f>+DN146</f>
        <v>37194.289999999994</v>
      </c>
      <c r="EE151" s="23">
        <f>+EG146</f>
        <v>48.199999999999996</v>
      </c>
      <c r="EF151" s="59">
        <f>+EE151/ED151</f>
        <v>1.2958978380821359E-3</v>
      </c>
    </row>
    <row r="152" spans="1:215" s="33" customFormat="1" ht="36" customHeight="1">
      <c r="A152" s="134"/>
      <c r="B152" s="136"/>
      <c r="C152" s="120"/>
      <c r="D152" s="122"/>
      <c r="E152" s="124"/>
      <c r="F152" s="111"/>
      <c r="G152" s="111"/>
      <c r="H152" s="126"/>
      <c r="I152" s="126"/>
      <c r="J152" s="126"/>
      <c r="K152" s="128"/>
      <c r="L152" s="105"/>
      <c r="M152" s="107"/>
      <c r="N152" s="109"/>
      <c r="O152" s="111"/>
      <c r="P152" s="105"/>
      <c r="Q152" s="113"/>
      <c r="R152" s="115"/>
      <c r="S152" s="34" t="s">
        <v>12</v>
      </c>
      <c r="T152" s="34" t="s">
        <v>13</v>
      </c>
      <c r="U152" s="34" t="s">
        <v>120</v>
      </c>
      <c r="V152" s="34" t="s">
        <v>121</v>
      </c>
      <c r="W152" s="34" t="s">
        <v>122</v>
      </c>
      <c r="X152" s="34" t="s">
        <v>123</v>
      </c>
      <c r="Y152" s="34" t="s">
        <v>81</v>
      </c>
      <c r="Z152" s="34" t="s">
        <v>82</v>
      </c>
      <c r="AA152" s="34" t="s">
        <v>83</v>
      </c>
      <c r="AB152" s="35" t="s">
        <v>84</v>
      </c>
      <c r="AC152" s="25" t="s">
        <v>85</v>
      </c>
      <c r="AD152" s="25" t="s">
        <v>86</v>
      </c>
      <c r="AE152" s="25" t="s">
        <v>87</v>
      </c>
      <c r="AF152" s="35" t="s">
        <v>111</v>
      </c>
      <c r="AG152" s="25" t="s">
        <v>116</v>
      </c>
      <c r="AH152" s="25" t="s">
        <v>112</v>
      </c>
      <c r="AI152" s="35" t="s">
        <v>119</v>
      </c>
      <c r="AJ152" s="35" t="s">
        <v>92</v>
      </c>
      <c r="AK152" s="35" t="s">
        <v>93</v>
      </c>
      <c r="AL152" s="26" t="s">
        <v>94</v>
      </c>
      <c r="AM152" s="25" t="s">
        <v>95</v>
      </c>
      <c r="AN152" s="25" t="s">
        <v>96</v>
      </c>
      <c r="AO152" s="25" t="s">
        <v>97</v>
      </c>
      <c r="AP152" s="35" t="s">
        <v>98</v>
      </c>
      <c r="AQ152" s="36" t="s">
        <v>99</v>
      </c>
      <c r="AR152" s="35" t="s">
        <v>100</v>
      </c>
      <c r="AS152" s="35" t="s">
        <v>101</v>
      </c>
      <c r="AT152" s="35" t="s">
        <v>102</v>
      </c>
      <c r="AU152" s="35" t="s">
        <v>103</v>
      </c>
      <c r="AV152" s="25" t="s">
        <v>104</v>
      </c>
      <c r="AW152" s="25" t="s">
        <v>105</v>
      </c>
      <c r="AX152" s="25" t="s">
        <v>106</v>
      </c>
      <c r="AY152" s="25" t="s">
        <v>107</v>
      </c>
      <c r="AZ152" s="25" t="s">
        <v>108</v>
      </c>
      <c r="BA152" s="25" t="s">
        <v>109</v>
      </c>
      <c r="BB152" s="27" t="s">
        <v>85</v>
      </c>
      <c r="BC152" s="37" t="s">
        <v>86</v>
      </c>
      <c r="BD152" s="37" t="s">
        <v>87</v>
      </c>
      <c r="BE152" s="37" t="s">
        <v>110</v>
      </c>
      <c r="BF152" s="37" t="s">
        <v>96</v>
      </c>
      <c r="BG152" s="37" t="s">
        <v>111</v>
      </c>
      <c r="BH152" s="37" t="s">
        <v>112</v>
      </c>
      <c r="BI152" s="37" t="s">
        <v>113</v>
      </c>
      <c r="BJ152" s="37" t="s">
        <v>92</v>
      </c>
      <c r="BK152" s="37" t="s">
        <v>114</v>
      </c>
      <c r="BL152" s="37" t="s">
        <v>115</v>
      </c>
      <c r="BM152" s="37" t="s">
        <v>116</v>
      </c>
      <c r="BN152" s="37" t="s">
        <v>117</v>
      </c>
      <c r="BO152" s="37" t="s">
        <v>101</v>
      </c>
      <c r="BP152" s="35" t="s">
        <v>84</v>
      </c>
      <c r="BQ152" s="25" t="s">
        <v>85</v>
      </c>
      <c r="BR152" s="25" t="s">
        <v>86</v>
      </c>
      <c r="BS152" s="25" t="s">
        <v>87</v>
      </c>
      <c r="BT152" s="35" t="s">
        <v>111</v>
      </c>
      <c r="BU152" s="25" t="s">
        <v>116</v>
      </c>
      <c r="BV152" s="25" t="s">
        <v>112</v>
      </c>
      <c r="BW152" s="35" t="s">
        <v>119</v>
      </c>
      <c r="BX152" s="35" t="s">
        <v>92</v>
      </c>
      <c r="BY152" s="35" t="s">
        <v>93</v>
      </c>
      <c r="BZ152" s="26" t="s">
        <v>94</v>
      </c>
      <c r="CA152" s="25" t="s">
        <v>95</v>
      </c>
      <c r="CB152" s="25" t="s">
        <v>96</v>
      </c>
      <c r="CC152" s="25" t="s">
        <v>97</v>
      </c>
      <c r="CD152" s="35" t="s">
        <v>98</v>
      </c>
      <c r="CE152" s="36" t="s">
        <v>99</v>
      </c>
      <c r="CF152" s="35" t="s">
        <v>100</v>
      </c>
      <c r="CG152" s="35" t="s">
        <v>101</v>
      </c>
      <c r="CH152" s="35" t="s">
        <v>102</v>
      </c>
      <c r="CI152" s="35" t="s">
        <v>103</v>
      </c>
      <c r="CJ152" s="25" t="s">
        <v>104</v>
      </c>
      <c r="CK152" s="25" t="s">
        <v>105</v>
      </c>
      <c r="CL152" s="25" t="s">
        <v>106</v>
      </c>
      <c r="CM152" s="25" t="s">
        <v>107</v>
      </c>
      <c r="CN152" s="25" t="s">
        <v>108</v>
      </c>
      <c r="CO152" s="25" t="s">
        <v>109</v>
      </c>
      <c r="CP152" s="27" t="s">
        <v>85</v>
      </c>
      <c r="CQ152" s="37" t="s">
        <v>86</v>
      </c>
      <c r="CR152" s="37" t="s">
        <v>87</v>
      </c>
      <c r="CS152" s="37" t="s">
        <v>110</v>
      </c>
      <c r="CT152" s="37" t="s">
        <v>96</v>
      </c>
      <c r="CU152" s="37" t="s">
        <v>111</v>
      </c>
      <c r="CV152" s="37" t="s">
        <v>112</v>
      </c>
      <c r="CW152" s="37" t="s">
        <v>113</v>
      </c>
      <c r="CX152" s="37" t="s">
        <v>92</v>
      </c>
      <c r="CY152" s="37" t="s">
        <v>114</v>
      </c>
      <c r="CZ152" s="37" t="s">
        <v>115</v>
      </c>
      <c r="DA152" s="37" t="s">
        <v>116</v>
      </c>
      <c r="DB152" s="37" t="s">
        <v>117</v>
      </c>
      <c r="DC152" s="37" t="s">
        <v>101</v>
      </c>
      <c r="DW152" s="34" t="s">
        <v>46</v>
      </c>
      <c r="DX152" s="66">
        <f>+EA146</f>
        <v>2</v>
      </c>
      <c r="DY152" s="56">
        <f>+DX152/DW147</f>
        <v>0.18181818181818182</v>
      </c>
      <c r="EA152" s="58">
        <v>2</v>
      </c>
      <c r="EB152" s="58" t="s">
        <v>48</v>
      </c>
      <c r="EC152" s="67" t="s">
        <v>255</v>
      </c>
      <c r="ED152" s="23">
        <f>+DN23+DN34+DN44+DN49+DN53+DN55+DN57</f>
        <v>8266.2999999999993</v>
      </c>
      <c r="EE152" s="23">
        <f>+EJ146</f>
        <v>25.2</v>
      </c>
      <c r="EF152" s="59">
        <f t="shared" ref="EF152:EF156" si="171">+EE152/ED152</f>
        <v>3.0485223134897113E-3</v>
      </c>
      <c r="EH152" s="57"/>
    </row>
    <row r="153" spans="1:215" s="1" customFormat="1" ht="15.75" hidden="1" customHeight="1">
      <c r="A153" s="60">
        <v>30100012</v>
      </c>
      <c r="B153" s="98" t="s">
        <v>124</v>
      </c>
      <c r="C153" s="76" t="s">
        <v>125</v>
      </c>
      <c r="D153" s="5"/>
      <c r="E153" s="22">
        <v>5.03</v>
      </c>
      <c r="F153" s="23">
        <f t="shared" ref="F153:F216" si="172">E153*D153</f>
        <v>0</v>
      </c>
      <c r="G153" s="23"/>
      <c r="H153" s="23">
        <f t="shared" ref="H153" si="173">SUM(AB153:BA153)</f>
        <v>0</v>
      </c>
      <c r="I153" s="23">
        <f t="shared" ref="I153" si="174">SUM(BB153:BO153)</f>
        <v>0</v>
      </c>
      <c r="J153" s="23">
        <f t="shared" ref="J153:J216" si="175">F153+H153</f>
        <v>0</v>
      </c>
      <c r="K153" s="23" t="str">
        <f t="shared" ref="K153:K216" si="176">IF(ISERROR(H153/J153*100),"0",(H153/J153*100))</f>
        <v>0</v>
      </c>
      <c r="L153" s="23" t="str">
        <f t="shared" ref="L153:L216" si="177">IF(ISERROR(I153/G153*100),"0",(I153/G153*100))</f>
        <v>0</v>
      </c>
      <c r="M153" s="10">
        <v>0.3</v>
      </c>
      <c r="N153" s="23">
        <f t="shared" ref="N153:N216" si="178">J153*M153/100</f>
        <v>0</v>
      </c>
      <c r="O153" s="23">
        <f t="shared" ref="O153:O216" si="179">IF(ISERROR(M153-K153-L153),"",(M153-K153-L153))</f>
        <v>0.3</v>
      </c>
      <c r="P153" s="23" t="str">
        <f t="shared" ref="P153:P216" si="180">IF(ISERROR((S153+T153+U153+V153+W153+X153+Y153+Z153+AA153)/J153*1000),"",((S153+T153+U153+V153+W153+X153+Y153+Z153+AA153)/J153*1000))</f>
        <v/>
      </c>
      <c r="Q153" s="7">
        <v>0.05</v>
      </c>
      <c r="R153" s="6">
        <f t="shared" ref="R153:R216" si="181">Q153*J153/1000</f>
        <v>0</v>
      </c>
      <c r="S153" s="5"/>
      <c r="T153" s="5"/>
      <c r="U153" s="5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 t="str">
        <f t="shared" ref="BP153:CE168" si="182">IF(ISERROR(AB153/J153*100),"",(AB153/J153*100))</f>
        <v/>
      </c>
      <c r="BQ153" s="4" t="str">
        <f t="shared" si="182"/>
        <v/>
      </c>
      <c r="BR153" s="4" t="str">
        <f t="shared" si="182"/>
        <v/>
      </c>
      <c r="BS153" s="4">
        <f t="shared" si="182"/>
        <v>0</v>
      </c>
      <c r="BT153" s="4" t="str">
        <f t="shared" si="182"/>
        <v/>
      </c>
      <c r="BU153" s="4">
        <f t="shared" si="182"/>
        <v>0</v>
      </c>
      <c r="BV153" s="4" t="str">
        <f t="shared" si="182"/>
        <v/>
      </c>
      <c r="BW153" s="4">
        <f t="shared" si="182"/>
        <v>0</v>
      </c>
      <c r="BX153" s="4" t="str">
        <f t="shared" si="182"/>
        <v/>
      </c>
      <c r="BY153" s="4" t="str">
        <f t="shared" si="182"/>
        <v/>
      </c>
      <c r="BZ153" s="4" t="str">
        <f t="shared" si="182"/>
        <v/>
      </c>
      <c r="CA153" s="4" t="str">
        <f t="shared" si="182"/>
        <v/>
      </c>
      <c r="CB153" s="4" t="str">
        <f t="shared" si="182"/>
        <v/>
      </c>
      <c r="CC153" s="4" t="str">
        <f t="shared" si="182"/>
        <v/>
      </c>
      <c r="CD153" s="4" t="str">
        <f t="shared" si="182"/>
        <v/>
      </c>
      <c r="CE153" s="4" t="str">
        <f t="shared" si="182"/>
        <v/>
      </c>
      <c r="CF153" s="4" t="str">
        <f t="shared" ref="CF153:CU167" si="183">IF(ISERROR(AR153/Z153*100),"",(AR153/Z153*100))</f>
        <v/>
      </c>
      <c r="CG153" s="4" t="str">
        <f t="shared" si="183"/>
        <v/>
      </c>
      <c r="CH153" s="4" t="str">
        <f t="shared" si="183"/>
        <v/>
      </c>
      <c r="CI153" s="4" t="str">
        <f t="shared" si="183"/>
        <v/>
      </c>
      <c r="CJ153" s="4" t="str">
        <f t="shared" si="183"/>
        <v/>
      </c>
      <c r="CK153" s="4" t="str">
        <f t="shared" si="183"/>
        <v/>
      </c>
      <c r="CL153" s="4" t="str">
        <f t="shared" si="183"/>
        <v/>
      </c>
      <c r="CM153" s="4" t="str">
        <f t="shared" si="183"/>
        <v/>
      </c>
      <c r="CN153" s="4" t="str">
        <f t="shared" si="183"/>
        <v/>
      </c>
      <c r="CO153" s="4" t="str">
        <f t="shared" si="183"/>
        <v/>
      </c>
      <c r="CP153" s="4" t="str">
        <f t="shared" si="183"/>
        <v/>
      </c>
      <c r="CQ153" s="4" t="str">
        <f t="shared" si="183"/>
        <v/>
      </c>
      <c r="CR153" s="4" t="str">
        <f t="shared" si="183"/>
        <v/>
      </c>
      <c r="CS153" s="4" t="str">
        <f t="shared" si="183"/>
        <v/>
      </c>
      <c r="CT153" s="4" t="str">
        <f t="shared" si="183"/>
        <v/>
      </c>
      <c r="CU153" s="4" t="str">
        <f t="shared" si="183"/>
        <v/>
      </c>
      <c r="CV153" s="4" t="str">
        <f t="shared" ref="CU153:DC168" si="184">IF(ISERROR(BH153/AP153*100),"",(BH153/AP153*100))</f>
        <v/>
      </c>
      <c r="CW153" s="4" t="str">
        <f t="shared" si="184"/>
        <v/>
      </c>
      <c r="CX153" s="4" t="str">
        <f t="shared" si="184"/>
        <v/>
      </c>
      <c r="CY153" s="4" t="str">
        <f t="shared" si="184"/>
        <v/>
      </c>
      <c r="CZ153" s="4" t="str">
        <f t="shared" si="184"/>
        <v/>
      </c>
      <c r="DA153" s="4" t="str">
        <f t="shared" si="184"/>
        <v/>
      </c>
      <c r="DB153" s="4" t="str">
        <f t="shared" si="184"/>
        <v/>
      </c>
      <c r="DC153" s="4" t="str">
        <f t="shared" si="184"/>
        <v/>
      </c>
      <c r="DW153" s="34" t="s">
        <v>256</v>
      </c>
      <c r="DX153" s="66">
        <f>+DZ146</f>
        <v>4</v>
      </c>
      <c r="DY153" s="56">
        <f>+DX153/DW147</f>
        <v>0.36363636363636365</v>
      </c>
      <c r="EA153" s="58">
        <v>3</v>
      </c>
      <c r="EB153" s="58" t="s">
        <v>49</v>
      </c>
      <c r="EC153" s="70" t="s">
        <v>257</v>
      </c>
      <c r="ED153" s="23">
        <f>+DN24+DN25+DN43+DN44+DN45+DN46</f>
        <v>3791.18</v>
      </c>
      <c r="EE153" s="23">
        <f>+EN146+EO146</f>
        <v>0</v>
      </c>
      <c r="EF153" s="59">
        <f t="shared" si="171"/>
        <v>0</v>
      </c>
    </row>
    <row r="154" spans="1:215" s="1" customFormat="1" ht="15.75" hidden="1" customHeight="1">
      <c r="A154" s="60">
        <v>30100014</v>
      </c>
      <c r="B154" s="99"/>
      <c r="C154" s="76" t="s">
        <v>127</v>
      </c>
      <c r="D154" s="5"/>
      <c r="E154" s="22">
        <v>5.03</v>
      </c>
      <c r="F154" s="23">
        <f t="shared" si="172"/>
        <v>0</v>
      </c>
      <c r="G154" s="23"/>
      <c r="H154" s="23">
        <f t="shared" ref="H154:H217" si="185">SUM(AB154:BA154)</f>
        <v>0</v>
      </c>
      <c r="I154" s="23">
        <f t="shared" ref="I154:I217" si="186">SUM(BB154:BO154)</f>
        <v>0</v>
      </c>
      <c r="J154" s="23">
        <f t="shared" si="175"/>
        <v>0</v>
      </c>
      <c r="K154" s="23" t="str">
        <f t="shared" si="176"/>
        <v>0</v>
      </c>
      <c r="L154" s="23" t="str">
        <f t="shared" si="177"/>
        <v>0</v>
      </c>
      <c r="M154" s="10">
        <v>0.3</v>
      </c>
      <c r="N154" s="23">
        <f t="shared" si="178"/>
        <v>0</v>
      </c>
      <c r="O154" s="23">
        <f t="shared" si="179"/>
        <v>0.3</v>
      </c>
      <c r="P154" s="23" t="str">
        <f t="shared" si="180"/>
        <v/>
      </c>
      <c r="Q154" s="7">
        <v>0.05</v>
      </c>
      <c r="R154" s="6">
        <f t="shared" si="181"/>
        <v>0</v>
      </c>
      <c r="S154" s="5"/>
      <c r="T154" s="5"/>
      <c r="U154" s="5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 t="str">
        <f t="shared" si="182"/>
        <v/>
      </c>
      <c r="BQ154" s="4" t="str">
        <f t="shared" si="182"/>
        <v/>
      </c>
      <c r="BR154" s="4" t="str">
        <f t="shared" si="182"/>
        <v/>
      </c>
      <c r="BS154" s="4">
        <f t="shared" si="182"/>
        <v>0</v>
      </c>
      <c r="BT154" s="4" t="str">
        <f t="shared" si="182"/>
        <v/>
      </c>
      <c r="BU154" s="4">
        <f t="shared" si="182"/>
        <v>0</v>
      </c>
      <c r="BV154" s="4" t="str">
        <f t="shared" si="182"/>
        <v/>
      </c>
      <c r="BW154" s="4">
        <f t="shared" si="182"/>
        <v>0</v>
      </c>
      <c r="BX154" s="4" t="str">
        <f t="shared" si="182"/>
        <v/>
      </c>
      <c r="BY154" s="4" t="str">
        <f t="shared" si="182"/>
        <v/>
      </c>
      <c r="BZ154" s="4" t="str">
        <f t="shared" si="182"/>
        <v/>
      </c>
      <c r="CA154" s="4" t="str">
        <f t="shared" si="182"/>
        <v/>
      </c>
      <c r="CB154" s="4" t="str">
        <f t="shared" si="182"/>
        <v/>
      </c>
      <c r="CC154" s="4" t="str">
        <f t="shared" si="182"/>
        <v/>
      </c>
      <c r="CD154" s="4" t="str">
        <f t="shared" si="182"/>
        <v/>
      </c>
      <c r="CE154" s="4" t="str">
        <f t="shared" si="182"/>
        <v/>
      </c>
      <c r="CF154" s="4" t="str">
        <f t="shared" si="183"/>
        <v/>
      </c>
      <c r="CG154" s="4" t="str">
        <f t="shared" si="183"/>
        <v/>
      </c>
      <c r="CH154" s="4" t="str">
        <f t="shared" si="183"/>
        <v/>
      </c>
      <c r="CI154" s="4" t="str">
        <f t="shared" si="183"/>
        <v/>
      </c>
      <c r="CJ154" s="4" t="str">
        <f t="shared" si="183"/>
        <v/>
      </c>
      <c r="CK154" s="4" t="str">
        <f t="shared" si="183"/>
        <v/>
      </c>
      <c r="CL154" s="4" t="str">
        <f t="shared" si="183"/>
        <v/>
      </c>
      <c r="CM154" s="4" t="str">
        <f t="shared" si="183"/>
        <v/>
      </c>
      <c r="CN154" s="4" t="str">
        <f t="shared" si="183"/>
        <v/>
      </c>
      <c r="CO154" s="4" t="str">
        <f t="shared" si="183"/>
        <v/>
      </c>
      <c r="CP154" s="4" t="str">
        <f t="shared" si="183"/>
        <v/>
      </c>
      <c r="CQ154" s="4" t="str">
        <f t="shared" si="183"/>
        <v/>
      </c>
      <c r="CR154" s="4" t="str">
        <f t="shared" si="183"/>
        <v/>
      </c>
      <c r="CS154" s="4" t="str">
        <f t="shared" si="183"/>
        <v/>
      </c>
      <c r="CT154" s="4" t="str">
        <f t="shared" si="183"/>
        <v/>
      </c>
      <c r="CU154" s="4" t="str">
        <f t="shared" si="183"/>
        <v/>
      </c>
      <c r="CV154" s="4" t="str">
        <f t="shared" si="184"/>
        <v/>
      </c>
      <c r="CW154" s="4" t="str">
        <f t="shared" si="184"/>
        <v/>
      </c>
      <c r="CX154" s="4" t="str">
        <f t="shared" si="184"/>
        <v/>
      </c>
      <c r="CY154" s="4" t="str">
        <f t="shared" si="184"/>
        <v/>
      </c>
      <c r="CZ154" s="4" t="str">
        <f t="shared" si="184"/>
        <v/>
      </c>
      <c r="DA154" s="4" t="str">
        <f t="shared" si="184"/>
        <v/>
      </c>
      <c r="DB154" s="4" t="str">
        <f t="shared" si="184"/>
        <v/>
      </c>
      <c r="DC154" s="4" t="str">
        <f t="shared" si="184"/>
        <v/>
      </c>
      <c r="DW154" s="34" t="s">
        <v>258</v>
      </c>
      <c r="DX154" s="66">
        <f>+DW147-DW146-DX146-EA146-DZ146</f>
        <v>0</v>
      </c>
      <c r="DY154" s="56">
        <f>+DX154/DW147</f>
        <v>0</v>
      </c>
      <c r="EA154" s="58">
        <v>4</v>
      </c>
      <c r="EB154" s="58" t="s">
        <v>50</v>
      </c>
      <c r="EC154" s="70" t="s">
        <v>259</v>
      </c>
      <c r="ED154" s="23">
        <f>+DN49+DN50+DN5+DN51+DN52+DN53+DN54+DN55+DN56+DN57</f>
        <v>8921.8499999999985</v>
      </c>
      <c r="EE154" s="23">
        <f>+EQ146</f>
        <v>10.8</v>
      </c>
      <c r="EF154" s="59">
        <f t="shared" si="171"/>
        <v>1.2105112728862291E-3</v>
      </c>
    </row>
    <row r="155" spans="1:215" s="1" customFormat="1" ht="15.75" hidden="1" customHeight="1">
      <c r="A155" s="60">
        <v>30100010</v>
      </c>
      <c r="B155" s="99"/>
      <c r="C155" s="76" t="s">
        <v>128</v>
      </c>
      <c r="D155" s="5"/>
      <c r="E155" s="22">
        <v>5.03</v>
      </c>
      <c r="F155" s="23">
        <f t="shared" si="172"/>
        <v>0</v>
      </c>
      <c r="G155" s="23"/>
      <c r="H155" s="23">
        <f t="shared" si="185"/>
        <v>0</v>
      </c>
      <c r="I155" s="23">
        <f t="shared" si="186"/>
        <v>0</v>
      </c>
      <c r="J155" s="23">
        <f t="shared" si="175"/>
        <v>0</v>
      </c>
      <c r="K155" s="23" t="str">
        <f t="shared" si="176"/>
        <v>0</v>
      </c>
      <c r="L155" s="23" t="str">
        <f t="shared" si="177"/>
        <v>0</v>
      </c>
      <c r="M155" s="10">
        <v>0.3</v>
      </c>
      <c r="N155" s="23">
        <f t="shared" si="178"/>
        <v>0</v>
      </c>
      <c r="O155" s="23">
        <f t="shared" si="179"/>
        <v>0.3</v>
      </c>
      <c r="P155" s="23" t="str">
        <f t="shared" si="180"/>
        <v/>
      </c>
      <c r="Q155" s="7">
        <v>0.05</v>
      </c>
      <c r="R155" s="6">
        <f t="shared" si="181"/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si="182"/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si="183"/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si="184"/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17</v>
      </c>
      <c r="DX155" s="66">
        <f>+DW147</f>
        <v>11</v>
      </c>
      <c r="DY155" s="56">
        <f>+DX155/DW147</f>
        <v>1</v>
      </c>
      <c r="EA155" s="58">
        <v>5</v>
      </c>
      <c r="EB155" s="58" t="s">
        <v>51</v>
      </c>
      <c r="EC155" s="67" t="s">
        <v>254</v>
      </c>
      <c r="ED155" s="23">
        <f>+DN146</f>
        <v>37194.289999999994</v>
      </c>
      <c r="EE155" s="23">
        <f>+EF146</f>
        <v>15.1</v>
      </c>
      <c r="EF155" s="59">
        <f t="shared" si="171"/>
        <v>4.059762936730343E-4</v>
      </c>
    </row>
    <row r="156" spans="1:215" s="1" customFormat="1" ht="15.75" hidden="1" customHeight="1">
      <c r="A156" s="60">
        <v>30100013</v>
      </c>
      <c r="B156" s="99"/>
      <c r="C156" s="76" t="s">
        <v>129</v>
      </c>
      <c r="D156" s="5"/>
      <c r="E156" s="22">
        <v>5.03</v>
      </c>
      <c r="F156" s="23">
        <f t="shared" si="172"/>
        <v>0</v>
      </c>
      <c r="G156" s="23"/>
      <c r="H156" s="23">
        <f t="shared" si="185"/>
        <v>0</v>
      </c>
      <c r="I156" s="23">
        <f t="shared" si="186"/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EA156" s="58">
        <v>6</v>
      </c>
      <c r="EB156" s="58" t="s">
        <v>258</v>
      </c>
      <c r="EC156" s="67" t="s">
        <v>254</v>
      </c>
      <c r="ED156" s="23">
        <f>+DN146</f>
        <v>37194.289999999994</v>
      </c>
      <c r="EE156" s="23">
        <f>+DL146-EG146-EJ146-EN146-EO146-EQ146-EF146</f>
        <v>5.2000000000000046</v>
      </c>
      <c r="EF156" s="59">
        <f t="shared" si="171"/>
        <v>1.3980640576819736E-4</v>
      </c>
    </row>
    <row r="157" spans="1:215" s="1" customFormat="1" ht="15.75" hidden="1" customHeight="1">
      <c r="A157" s="60">
        <v>30100011</v>
      </c>
      <c r="B157" s="100"/>
      <c r="C157" s="76" t="s">
        <v>130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EA157" s="58">
        <v>7</v>
      </c>
      <c r="EB157" s="101" t="s">
        <v>260</v>
      </c>
      <c r="EC157" s="102"/>
      <c r="ED157" s="23">
        <f>+DN146</f>
        <v>37194.289999999994</v>
      </c>
      <c r="EE157" s="23">
        <f>+DL146</f>
        <v>104.5</v>
      </c>
      <c r="EF157" s="59">
        <f>+EE157/ED157</f>
        <v>2.809571038995502E-3</v>
      </c>
    </row>
    <row r="158" spans="1:215" s="1" customFormat="1" ht="15.75" hidden="1" customHeight="1">
      <c r="A158" s="60">
        <v>30100016</v>
      </c>
      <c r="B158" s="98" t="s">
        <v>131</v>
      </c>
      <c r="C158" s="76" t="s">
        <v>132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</row>
    <row r="159" spans="1:215" s="1" customFormat="1" ht="14.25" hidden="1">
      <c r="A159" s="60">
        <v>30100017</v>
      </c>
      <c r="B159" s="99"/>
      <c r="C159" s="76" t="s">
        <v>133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</row>
    <row r="160" spans="1:215" s="1" customFormat="1" ht="14.25" hidden="1">
      <c r="A160" s="60">
        <v>30100015</v>
      </c>
      <c r="B160" s="100"/>
      <c r="C160" s="76" t="s">
        <v>134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4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>
      <c r="A161" s="60">
        <v>30100031</v>
      </c>
      <c r="B161" s="103" t="s">
        <v>135</v>
      </c>
      <c r="C161" s="76" t="s">
        <v>130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0.35</v>
      </c>
      <c r="N161" s="23">
        <f t="shared" si="178"/>
        <v>0</v>
      </c>
      <c r="O161" s="23">
        <f t="shared" si="179"/>
        <v>0.35</v>
      </c>
      <c r="P161" s="23" t="str">
        <f t="shared" si="180"/>
        <v/>
      </c>
      <c r="Q161" s="7">
        <v>0.3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4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>
      <c r="A162" s="60">
        <v>30100033</v>
      </c>
      <c r="B162" s="103"/>
      <c r="C162" s="76" t="s">
        <v>136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0.35</v>
      </c>
      <c r="N162" s="23">
        <f t="shared" si="178"/>
        <v>0</v>
      </c>
      <c r="O162" s="23">
        <f t="shared" si="179"/>
        <v>0.35</v>
      </c>
      <c r="P162" s="23" t="str">
        <f t="shared" si="180"/>
        <v/>
      </c>
      <c r="Q162" s="7">
        <v>0.3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>
      <c r="A163" s="60">
        <v>30100062</v>
      </c>
      <c r="B163" s="103"/>
      <c r="C163" s="76" t="s">
        <v>137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>
      <c r="A164" s="60">
        <v>30100032</v>
      </c>
      <c r="B164" s="103"/>
      <c r="C164" s="76" t="s">
        <v>138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>
      <c r="A165" s="60">
        <v>30100035</v>
      </c>
      <c r="B165" s="98" t="s">
        <v>139</v>
      </c>
      <c r="C165" s="76" t="s">
        <v>138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0.4</v>
      </c>
      <c r="N165" s="23">
        <f t="shared" si="178"/>
        <v>0</v>
      </c>
      <c r="O165" s="23">
        <f t="shared" si="179"/>
        <v>0.4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>
      <c r="A166" s="60">
        <v>30100036</v>
      </c>
      <c r="B166" s="99"/>
      <c r="C166" s="76" t="s">
        <v>140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0.4</v>
      </c>
      <c r="N166" s="23">
        <f t="shared" si="178"/>
        <v>0</v>
      </c>
      <c r="O166" s="23">
        <f t="shared" si="179"/>
        <v>0.4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>
      <c r="A167" s="60">
        <v>30100034</v>
      </c>
      <c r="B167" s="100"/>
      <c r="C167" s="76" t="s">
        <v>128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>
      <c r="A168" s="60">
        <v>30100019</v>
      </c>
      <c r="B168" s="98" t="s">
        <v>141</v>
      </c>
      <c r="C168" s="76" t="s">
        <v>142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0.35</v>
      </c>
      <c r="N168" s="23">
        <f t="shared" si="178"/>
        <v>0</v>
      </c>
      <c r="O168" s="23">
        <f t="shared" si="179"/>
        <v>0.35</v>
      </c>
      <c r="P168" s="23" t="str">
        <f t="shared" si="180"/>
        <v/>
      </c>
      <c r="Q168" s="7">
        <v>0.2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ref="CE168:CT231" si="187">IF(ISERROR(AQ168/Y168*100),"",(AQ168/Y168*100))</f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>
      <c r="A169" s="60">
        <v>30100020</v>
      </c>
      <c r="B169" s="99"/>
      <c r="C169" s="76" t="s">
        <v>143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0.35</v>
      </c>
      <c r="N169" s="23">
        <f t="shared" si="178"/>
        <v>0</v>
      </c>
      <c r="O169" s="23">
        <f t="shared" si="179"/>
        <v>0.35</v>
      </c>
      <c r="P169" s="23" t="str">
        <f t="shared" si="180"/>
        <v/>
      </c>
      <c r="Q169" s="7">
        <v>0.2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ref="BP169:CE232" si="188">IF(ISERROR(AB169/J169*100),"",(AB169/J169*100))</f>
        <v/>
      </c>
      <c r="BQ169" s="4" t="str">
        <f t="shared" si="188"/>
        <v/>
      </c>
      <c r="BR169" s="4" t="str">
        <f t="shared" si="188"/>
        <v/>
      </c>
      <c r="BS169" s="4">
        <f t="shared" si="188"/>
        <v>0</v>
      </c>
      <c r="BT169" s="4" t="str">
        <f t="shared" si="188"/>
        <v/>
      </c>
      <c r="BU169" s="4">
        <f t="shared" si="188"/>
        <v>0</v>
      </c>
      <c r="BV169" s="4" t="str">
        <f t="shared" si="188"/>
        <v/>
      </c>
      <c r="BW169" s="4">
        <f t="shared" si="188"/>
        <v>0</v>
      </c>
      <c r="BX169" s="4" t="str">
        <f t="shared" si="188"/>
        <v/>
      </c>
      <c r="BY169" s="4" t="str">
        <f t="shared" si="188"/>
        <v/>
      </c>
      <c r="BZ169" s="4" t="str">
        <f t="shared" si="188"/>
        <v/>
      </c>
      <c r="CA169" s="4" t="str">
        <f t="shared" si="188"/>
        <v/>
      </c>
      <c r="CB169" s="4" t="str">
        <f t="shared" si="188"/>
        <v/>
      </c>
      <c r="CC169" s="4" t="str">
        <f t="shared" si="188"/>
        <v/>
      </c>
      <c r="CD169" s="4" t="str">
        <f t="shared" si="188"/>
        <v/>
      </c>
      <c r="CE169" s="4" t="str">
        <f t="shared" si="187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ref="CT169:DC232" si="189">IF(ISERROR(BG169/AO169*100),"",(BG169/AO169*100))</f>
        <v/>
      </c>
      <c r="CV169" s="4" t="str">
        <f t="shared" si="189"/>
        <v/>
      </c>
      <c r="CW169" s="4" t="str">
        <f t="shared" si="189"/>
        <v/>
      </c>
      <c r="CX169" s="4" t="str">
        <f t="shared" si="189"/>
        <v/>
      </c>
      <c r="CY169" s="4" t="str">
        <f t="shared" si="189"/>
        <v/>
      </c>
      <c r="CZ169" s="4" t="str">
        <f t="shared" si="189"/>
        <v/>
      </c>
      <c r="DA169" s="4" t="str">
        <f t="shared" si="189"/>
        <v/>
      </c>
      <c r="DB169" s="4" t="str">
        <f t="shared" si="189"/>
        <v/>
      </c>
      <c r="DC169" s="4" t="str">
        <f t="shared" si="189"/>
        <v/>
      </c>
    </row>
    <row r="170" spans="1:107" s="1" customFormat="1" ht="14.25" hidden="1">
      <c r="A170" s="60">
        <v>30100021</v>
      </c>
      <c r="B170" s="99"/>
      <c r="C170" s="76" t="s">
        <v>144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8"/>
        <v/>
      </c>
      <c r="BQ170" s="4" t="str">
        <f t="shared" si="188"/>
        <v/>
      </c>
      <c r="BR170" s="4" t="str">
        <f t="shared" si="188"/>
        <v/>
      </c>
      <c r="BS170" s="4">
        <f t="shared" si="188"/>
        <v>0</v>
      </c>
      <c r="BT170" s="4" t="str">
        <f t="shared" si="188"/>
        <v/>
      </c>
      <c r="BU170" s="4">
        <f t="shared" si="188"/>
        <v>0</v>
      </c>
      <c r="BV170" s="4" t="str">
        <f t="shared" si="188"/>
        <v/>
      </c>
      <c r="BW170" s="4">
        <f t="shared" si="188"/>
        <v>0</v>
      </c>
      <c r="BX170" s="4" t="str">
        <f t="shared" si="188"/>
        <v/>
      </c>
      <c r="BY170" s="4" t="str">
        <f t="shared" si="188"/>
        <v/>
      </c>
      <c r="BZ170" s="4" t="str">
        <f t="shared" si="188"/>
        <v/>
      </c>
      <c r="CA170" s="4" t="str">
        <f t="shared" si="188"/>
        <v/>
      </c>
      <c r="CB170" s="4" t="str">
        <f t="shared" si="188"/>
        <v/>
      </c>
      <c r="CC170" s="4" t="str">
        <f t="shared" si="188"/>
        <v/>
      </c>
      <c r="CD170" s="4" t="str">
        <f t="shared" si="188"/>
        <v/>
      </c>
      <c r="CE170" s="4" t="str">
        <f t="shared" si="187"/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9"/>
        <v/>
      </c>
      <c r="CV170" s="4" t="str">
        <f t="shared" si="189"/>
        <v/>
      </c>
      <c r="CW170" s="4" t="str">
        <f t="shared" si="189"/>
        <v/>
      </c>
      <c r="CX170" s="4" t="str">
        <f t="shared" si="189"/>
        <v/>
      </c>
      <c r="CY170" s="4" t="str">
        <f t="shared" si="189"/>
        <v/>
      </c>
      <c r="CZ170" s="4" t="str">
        <f t="shared" si="189"/>
        <v/>
      </c>
      <c r="DA170" s="4" t="str">
        <f t="shared" si="189"/>
        <v/>
      </c>
      <c r="DB170" s="4" t="str">
        <f t="shared" si="189"/>
        <v/>
      </c>
      <c r="DC170" s="4" t="str">
        <f t="shared" si="189"/>
        <v/>
      </c>
    </row>
    <row r="171" spans="1:107" s="1" customFormat="1" ht="14.25" hidden="1">
      <c r="A171" s="60">
        <v>30100018</v>
      </c>
      <c r="B171" s="100"/>
      <c r="C171" s="76" t="s">
        <v>145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8"/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si="189"/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>
      <c r="A172" s="60">
        <v>30100030</v>
      </c>
      <c r="B172" s="79" t="s">
        <v>146</v>
      </c>
      <c r="C172" s="76" t="s">
        <v>147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0.5</v>
      </c>
      <c r="N172" s="23">
        <f t="shared" si="178"/>
        <v>0</v>
      </c>
      <c r="O172" s="23">
        <f t="shared" si="179"/>
        <v>0.5</v>
      </c>
      <c r="P172" s="23" t="str">
        <f t="shared" si="180"/>
        <v/>
      </c>
      <c r="Q172" s="7">
        <v>0.5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hidden="1">
      <c r="A173" s="60">
        <v>30100038</v>
      </c>
      <c r="B173" s="103" t="s">
        <v>148</v>
      </c>
      <c r="C173" s="76" t="s">
        <v>14</v>
      </c>
      <c r="D173" s="5"/>
      <c r="E173" s="22">
        <v>5.03</v>
      </c>
      <c r="F173" s="23">
        <f t="shared" si="172"/>
        <v>0</v>
      </c>
      <c r="G173" s="23"/>
      <c r="H173" s="23">
        <f t="shared" si="185"/>
        <v>0</v>
      </c>
      <c r="I173" s="23">
        <f t="shared" si="186"/>
        <v>0</v>
      </c>
      <c r="J173" s="23">
        <f t="shared" si="175"/>
        <v>0</v>
      </c>
      <c r="K173" s="23" t="str">
        <f t="shared" si="176"/>
        <v>0</v>
      </c>
      <c r="L173" s="23" t="str">
        <f t="shared" si="177"/>
        <v>0</v>
      </c>
      <c r="M173" s="10">
        <v>0.8</v>
      </c>
      <c r="N173" s="23">
        <f t="shared" si="178"/>
        <v>0</v>
      </c>
      <c r="O173" s="23">
        <f t="shared" si="179"/>
        <v>0.8</v>
      </c>
      <c r="P173" s="23" t="str">
        <f t="shared" si="180"/>
        <v/>
      </c>
      <c r="Q173" s="7">
        <v>0.5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8"/>
        <v/>
      </c>
      <c r="BQ173" s="4" t="str">
        <f t="shared" si="188"/>
        <v/>
      </c>
      <c r="BR173" s="4" t="str">
        <f t="shared" si="188"/>
        <v/>
      </c>
      <c r="BS173" s="4">
        <f t="shared" si="188"/>
        <v>0</v>
      </c>
      <c r="BT173" s="4" t="str">
        <f t="shared" si="188"/>
        <v/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 t="str">
        <f t="shared" si="188"/>
        <v/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 t="str">
        <f t="shared" si="187"/>
        <v/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>
      <c r="A174" s="60">
        <v>30100037</v>
      </c>
      <c r="B174" s="103"/>
      <c r="C174" s="76" t="s">
        <v>15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0.8</v>
      </c>
      <c r="N174" s="23">
        <f t="shared" si="178"/>
        <v>0</v>
      </c>
      <c r="O174" s="23">
        <f t="shared" si="179"/>
        <v>0.8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hidden="1">
      <c r="A175" s="60">
        <v>30100040</v>
      </c>
      <c r="B175" s="129" t="s">
        <v>149</v>
      </c>
      <c r="C175" s="76" t="s">
        <v>150</v>
      </c>
      <c r="D175" s="5"/>
      <c r="E175" s="22">
        <v>5.03</v>
      </c>
      <c r="F175" s="23">
        <f t="shared" si="172"/>
        <v>0</v>
      </c>
      <c r="G175" s="23"/>
      <c r="H175" s="23">
        <f t="shared" si="185"/>
        <v>0</v>
      </c>
      <c r="I175" s="23">
        <f t="shared" si="186"/>
        <v>0</v>
      </c>
      <c r="J175" s="23">
        <f t="shared" si="175"/>
        <v>0</v>
      </c>
      <c r="K175" s="23" t="str">
        <f t="shared" si="176"/>
        <v>0</v>
      </c>
      <c r="L175" s="23" t="str">
        <f t="shared" si="177"/>
        <v>0</v>
      </c>
      <c r="M175" s="10">
        <v>0.15</v>
      </c>
      <c r="N175" s="23">
        <f t="shared" si="178"/>
        <v>0</v>
      </c>
      <c r="O175" s="23">
        <f t="shared" si="179"/>
        <v>0.15</v>
      </c>
      <c r="P175" s="23" t="str">
        <f t="shared" si="180"/>
        <v/>
      </c>
      <c r="Q175" s="7">
        <v>0.1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88"/>
        <v/>
      </c>
      <c r="BQ175" s="4" t="str">
        <f t="shared" si="188"/>
        <v/>
      </c>
      <c r="BR175" s="4" t="str">
        <f t="shared" si="188"/>
        <v/>
      </c>
      <c r="BS175" s="4">
        <f t="shared" si="188"/>
        <v>0</v>
      </c>
      <c r="BT175" s="4" t="str">
        <f t="shared" si="188"/>
        <v/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 t="str">
        <f t="shared" si="188"/>
        <v/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8"/>
        <v/>
      </c>
      <c r="CF175" s="4" t="str">
        <f t="shared" si="187"/>
        <v/>
      </c>
      <c r="CG175" s="4" t="str">
        <f t="shared" si="187"/>
        <v/>
      </c>
      <c r="CH175" s="4" t="str">
        <f t="shared" si="187"/>
        <v/>
      </c>
      <c r="CI175" s="4" t="str">
        <f t="shared" si="187"/>
        <v/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 t="str">
        <f t="shared" si="187"/>
        <v/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>
      <c r="A176" s="60">
        <v>30100039</v>
      </c>
      <c r="B176" s="130"/>
      <c r="C176" s="76" t="s">
        <v>128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0.15</v>
      </c>
      <c r="N176" s="23">
        <f t="shared" si="178"/>
        <v>0</v>
      </c>
      <c r="O176" s="23">
        <f t="shared" si="179"/>
        <v>0.15</v>
      </c>
      <c r="P176" s="23" t="str">
        <f t="shared" si="180"/>
        <v/>
      </c>
      <c r="Q176" s="7">
        <v>0.1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8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>
      <c r="A177" s="60">
        <v>30100042</v>
      </c>
      <c r="B177" s="130"/>
      <c r="C177" s="76" t="s">
        <v>140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>
      <c r="A178" s="60">
        <v>30100041</v>
      </c>
      <c r="B178" s="131"/>
      <c r="C178" s="76" t="s">
        <v>138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>
      <c r="A179" s="60">
        <v>30100046</v>
      </c>
      <c r="B179" s="98" t="s">
        <v>151</v>
      </c>
      <c r="C179" s="76" t="s">
        <v>129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0.2</v>
      </c>
      <c r="N179" s="23">
        <f t="shared" si="178"/>
        <v>0</v>
      </c>
      <c r="O179" s="23">
        <f t="shared" si="179"/>
        <v>0.2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>
      <c r="A180" s="60">
        <v>30100045</v>
      </c>
      <c r="B180" s="99"/>
      <c r="C180" s="76" t="s">
        <v>125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0.2</v>
      </c>
      <c r="N180" s="23">
        <f t="shared" si="178"/>
        <v>0</v>
      </c>
      <c r="O180" s="23">
        <f t="shared" si="179"/>
        <v>0.2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>
      <c r="A181" s="60">
        <v>30100044</v>
      </c>
      <c r="B181" s="99"/>
      <c r="C181" s="76" t="s">
        <v>140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>
      <c r="A182" s="60">
        <v>30100043</v>
      </c>
      <c r="B182" s="100"/>
      <c r="C182" s="76" t="s">
        <v>152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>
      <c r="A183" s="60">
        <v>30100048</v>
      </c>
      <c r="B183" s="98" t="s">
        <v>153</v>
      </c>
      <c r="C183" s="76" t="s">
        <v>136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0.5</v>
      </c>
      <c r="N183" s="23">
        <f t="shared" si="178"/>
        <v>0</v>
      </c>
      <c r="O183" s="23">
        <f t="shared" si="179"/>
        <v>0.5</v>
      </c>
      <c r="P183" s="23" t="str">
        <f t="shared" si="180"/>
        <v/>
      </c>
      <c r="Q183" s="7">
        <v>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>
      <c r="A184" s="60">
        <v>30100047</v>
      </c>
      <c r="B184" s="100"/>
      <c r="C184" s="76" t="s">
        <v>154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0.5</v>
      </c>
      <c r="N184" s="23">
        <f t="shared" si="178"/>
        <v>0</v>
      </c>
      <c r="O184" s="23">
        <f t="shared" si="179"/>
        <v>0.5</v>
      </c>
      <c r="P184" s="23" t="str">
        <f t="shared" si="180"/>
        <v/>
      </c>
      <c r="Q184" s="7">
        <v>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ref="CF184:CU247" si="190">IF(ISERROR(AZ184/AH184*100),"",(AZ184/AH184*100))</f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>
      <c r="A185" s="60">
        <v>30100064</v>
      </c>
      <c r="B185" s="78" t="s">
        <v>155</v>
      </c>
      <c r="C185" s="76" t="s">
        <v>156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0.4</v>
      </c>
      <c r="N185" s="23">
        <f t="shared" si="178"/>
        <v>0</v>
      </c>
      <c r="O185" s="23">
        <f t="shared" si="179"/>
        <v>0.4</v>
      </c>
      <c r="P185" s="23" t="str">
        <f t="shared" si="180"/>
        <v/>
      </c>
      <c r="Q185" s="7">
        <v>0.6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ref="BP185:CE248" si="191">IF(ISERROR(AG185/O185*100),"",(AG185/O185*100))</f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5" hidden="1" customHeight="1">
      <c r="A186" s="60">
        <v>30601067</v>
      </c>
      <c r="B186" s="98" t="s">
        <v>157</v>
      </c>
      <c r="C186" s="76" t="s">
        <v>134</v>
      </c>
      <c r="D186" s="5"/>
      <c r="E186" s="22">
        <v>5.0449999999999999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0.4</v>
      </c>
      <c r="N186" s="23">
        <f t="shared" si="178"/>
        <v>0</v>
      </c>
      <c r="O186" s="23">
        <f t="shared" si="179"/>
        <v>0.4</v>
      </c>
      <c r="P186" s="23" t="str">
        <f t="shared" si="180"/>
        <v/>
      </c>
      <c r="Q186" s="7">
        <v>0.3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5" hidden="1" customHeight="1">
      <c r="A187" s="60">
        <v>30601068</v>
      </c>
      <c r="B187" s="99"/>
      <c r="C187" s="76" t="s">
        <v>158</v>
      </c>
      <c r="D187" s="5"/>
      <c r="E187" s="22">
        <v>5.0449999999999999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0.3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30601069</v>
      </c>
      <c r="B188" s="99"/>
      <c r="C188" s="76" t="s">
        <v>159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0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30601070</v>
      </c>
      <c r="B189" s="99"/>
      <c r="C189" s="76" t="s">
        <v>133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89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4.25" hidden="1">
      <c r="A190" s="60">
        <v>30100049</v>
      </c>
      <c r="B190" s="98" t="s">
        <v>160</v>
      </c>
      <c r="C190" s="76" t="s">
        <v>161</v>
      </c>
      <c r="D190" s="5"/>
      <c r="E190" s="22">
        <v>5.03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0.6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89"/>
        <v/>
      </c>
      <c r="CU190" s="4" t="str">
        <f t="shared" si="189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4.25" hidden="1">
      <c r="A191" s="60">
        <v>30100050</v>
      </c>
      <c r="B191" s="99"/>
      <c r="C191" s="76" t="s">
        <v>138</v>
      </c>
      <c r="D191" s="5"/>
      <c r="E191" s="22">
        <v>5.03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0.6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>
      <c r="A192" s="60">
        <v>30100051</v>
      </c>
      <c r="B192" s="98" t="s">
        <v>162</v>
      </c>
      <c r="C192" s="76" t="s">
        <v>138</v>
      </c>
      <c r="D192" s="5"/>
      <c r="E192" s="22">
        <v>5.04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0.5</v>
      </c>
      <c r="N192" s="23">
        <f t="shared" si="178"/>
        <v>0</v>
      </c>
      <c r="O192" s="23">
        <f t="shared" si="179"/>
        <v>0.5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30100052</v>
      </c>
      <c r="B193" s="100"/>
      <c r="C193" s="76" t="s">
        <v>136</v>
      </c>
      <c r="D193" s="5"/>
      <c r="E193" s="22">
        <v>5.04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0.7</v>
      </c>
      <c r="N193" s="23">
        <f t="shared" si="178"/>
        <v>0</v>
      </c>
      <c r="O193" s="23">
        <f t="shared" si="179"/>
        <v>0.7</v>
      </c>
      <c r="P193" s="23" t="str">
        <f t="shared" si="180"/>
        <v/>
      </c>
      <c r="Q193" s="7">
        <v>0.8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>
      <c r="A194" s="60">
        <v>30100001</v>
      </c>
      <c r="B194" s="99" t="s">
        <v>163</v>
      </c>
      <c r="C194" s="76" t="s">
        <v>152</v>
      </c>
      <c r="D194" s="5">
        <v>748</v>
      </c>
      <c r="E194" s="22">
        <v>5.0599999999999996</v>
      </c>
      <c r="F194" s="23">
        <f t="shared" si="172"/>
        <v>3784.8799999999997</v>
      </c>
      <c r="G194" s="23">
        <f>+'[2]25'!$L$95</f>
        <v>3840</v>
      </c>
      <c r="H194" s="23">
        <f t="shared" si="185"/>
        <v>6.3</v>
      </c>
      <c r="I194" s="23">
        <f t="shared" si="186"/>
        <v>0</v>
      </c>
      <c r="J194" s="23">
        <f t="shared" si="175"/>
        <v>3791.18</v>
      </c>
      <c r="K194" s="23">
        <f t="shared" si="176"/>
        <v>0.166175175011474</v>
      </c>
      <c r="L194" s="23">
        <f t="shared" si="177"/>
        <v>0</v>
      </c>
      <c r="M194" s="10">
        <v>0.7</v>
      </c>
      <c r="N194" s="23">
        <f t="shared" si="178"/>
        <v>26.538259999999994</v>
      </c>
      <c r="O194" s="23">
        <f t="shared" si="179"/>
        <v>0.53382482498852601</v>
      </c>
      <c r="P194" s="23">
        <f t="shared" si="180"/>
        <v>0</v>
      </c>
      <c r="Q194" s="7">
        <v>0.3</v>
      </c>
      <c r="R194" s="6">
        <f t="shared" si="181"/>
        <v>1.1373539999999998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>
        <v>6.3</v>
      </c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>
        <f t="shared" si="191"/>
        <v>0</v>
      </c>
      <c r="BQ194" s="4">
        <f t="shared" si="191"/>
        <v>3791.18</v>
      </c>
      <c r="BR194" s="4" t="str">
        <f t="shared" si="191"/>
        <v/>
      </c>
      <c r="BS194" s="4">
        <f t="shared" si="191"/>
        <v>0</v>
      </c>
      <c r="BT194" s="4">
        <f t="shared" si="191"/>
        <v>0</v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>
        <f t="shared" si="191"/>
        <v>0</v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>
        <f t="shared" si="190"/>
        <v>0</v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 hidden="1">
      <c r="A195" s="60">
        <v>30100002</v>
      </c>
      <c r="B195" s="100"/>
      <c r="C195" s="76" t="s">
        <v>164</v>
      </c>
      <c r="D195" s="5"/>
      <c r="E195" s="22">
        <v>5.0599999999999996</v>
      </c>
      <c r="F195" s="23">
        <f t="shared" si="172"/>
        <v>0</v>
      </c>
      <c r="G195" s="23"/>
      <c r="H195" s="23">
        <f t="shared" si="185"/>
        <v>0</v>
      </c>
      <c r="I195" s="23">
        <f t="shared" si="186"/>
        <v>0</v>
      </c>
      <c r="J195" s="23">
        <f t="shared" si="175"/>
        <v>0</v>
      </c>
      <c r="K195" s="23" t="str">
        <f t="shared" si="176"/>
        <v>0</v>
      </c>
      <c r="L195" s="23" t="str">
        <f t="shared" si="177"/>
        <v>0</v>
      </c>
      <c r="M195" s="10">
        <v>0.7</v>
      </c>
      <c r="N195" s="23">
        <f t="shared" si="178"/>
        <v>0</v>
      </c>
      <c r="O195" s="23">
        <f t="shared" si="179"/>
        <v>0.7</v>
      </c>
      <c r="P195" s="23" t="str">
        <f t="shared" si="180"/>
        <v/>
      </c>
      <c r="Q195" s="7">
        <v>0.3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1"/>
        <v/>
      </c>
      <c r="BQ195" s="4" t="str">
        <f t="shared" si="191"/>
        <v/>
      </c>
      <c r="BR195" s="4" t="str">
        <f t="shared" si="191"/>
        <v/>
      </c>
      <c r="BS195" s="4">
        <f t="shared" si="191"/>
        <v>0</v>
      </c>
      <c r="BT195" s="4" t="str">
        <f t="shared" si="191"/>
        <v/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 t="str">
        <f t="shared" si="191"/>
        <v/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 t="str">
        <f t="shared" si="190"/>
        <v/>
      </c>
      <c r="CI195" s="4" t="str">
        <f t="shared" si="190"/>
        <v/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 t="str">
        <f t="shared" si="190"/>
        <v/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4.25" hidden="1">
      <c r="A196" s="60">
        <v>30101068</v>
      </c>
      <c r="B196" s="99" t="s">
        <v>165</v>
      </c>
      <c r="C196" s="76" t="s">
        <v>127</v>
      </c>
      <c r="D196" s="5"/>
      <c r="E196" s="22">
        <v>5.05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0.5</v>
      </c>
      <c r="N196" s="23">
        <f t="shared" si="178"/>
        <v>0</v>
      </c>
      <c r="O196" s="23">
        <f t="shared" si="179"/>
        <v>0.5</v>
      </c>
      <c r="P196" s="23" t="str">
        <f t="shared" si="180"/>
        <v/>
      </c>
      <c r="Q196" s="7">
        <v>0.5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ref="CX196:DC259" si="192">IF(ISERROR(BL196/AT196*100),"",(BL196/AT196*100))</f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215" s="1" customFormat="1" ht="14.25" hidden="1">
      <c r="A197" s="60">
        <v>30101071</v>
      </c>
      <c r="B197" s="100"/>
      <c r="C197" s="76" t="s">
        <v>16</v>
      </c>
      <c r="D197" s="5"/>
      <c r="E197" s="22">
        <v>5.05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0.5</v>
      </c>
      <c r="N197" s="23">
        <f t="shared" si="178"/>
        <v>0</v>
      </c>
      <c r="O197" s="23">
        <f t="shared" si="179"/>
        <v>0.5</v>
      </c>
      <c r="P197" s="23" t="str">
        <f t="shared" si="180"/>
        <v/>
      </c>
      <c r="Q197" s="7">
        <v>0.5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90"/>
        <v/>
      </c>
      <c r="CU197" s="4" t="str">
        <f t="shared" si="190"/>
        <v/>
      </c>
      <c r="CV197" s="4" t="str">
        <f t="shared" ref="CT197:CZ260" si="193">IF(ISERROR(BH197/AP197*100),"",(BH197/AP197*100))</f>
        <v/>
      </c>
      <c r="CW197" s="4" t="str">
        <f t="shared" si="193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215" s="1" customFormat="1" ht="14.25">
      <c r="A198" s="60">
        <v>30200006</v>
      </c>
      <c r="B198" s="98" t="s">
        <v>166</v>
      </c>
      <c r="C198" s="76" t="s">
        <v>167</v>
      </c>
      <c r="D198" s="5">
        <v>524</v>
      </c>
      <c r="E198" s="22">
        <v>5.05</v>
      </c>
      <c r="F198" s="23">
        <f t="shared" si="172"/>
        <v>2646.2</v>
      </c>
      <c r="G198" s="23">
        <f>+'[2]25'!$L$105</f>
        <v>2634.1</v>
      </c>
      <c r="H198" s="23">
        <f t="shared" si="185"/>
        <v>10.8</v>
      </c>
      <c r="I198" s="23">
        <f t="shared" si="186"/>
        <v>0</v>
      </c>
      <c r="J198" s="23">
        <f t="shared" si="175"/>
        <v>2657</v>
      </c>
      <c r="K198" s="23">
        <f t="shared" si="176"/>
        <v>0.40647346631539333</v>
      </c>
      <c r="L198" s="23">
        <f t="shared" si="177"/>
        <v>0</v>
      </c>
      <c r="M198" s="10">
        <v>1.2</v>
      </c>
      <c r="N198" s="23">
        <f t="shared" si="178"/>
        <v>31.884</v>
      </c>
      <c r="O198" s="23">
        <f t="shared" si="179"/>
        <v>0.79352653368460668</v>
      </c>
      <c r="P198" s="23">
        <f t="shared" si="180"/>
        <v>1.5054572826496049</v>
      </c>
      <c r="Q198" s="7">
        <v>1</v>
      </c>
      <c r="R198" s="6">
        <f t="shared" si="181"/>
        <v>2.657</v>
      </c>
      <c r="S198" s="5">
        <v>1</v>
      </c>
      <c r="T198" s="5">
        <v>1</v>
      </c>
      <c r="U198" s="5"/>
      <c r="V198" s="5">
        <v>2</v>
      </c>
      <c r="W198" s="5"/>
      <c r="X198" s="5"/>
      <c r="Y198" s="5"/>
      <c r="Z198" s="5"/>
      <c r="AA198" s="5"/>
      <c r="AB198" s="4">
        <v>1.8</v>
      </c>
      <c r="AC198" s="4">
        <v>3.6</v>
      </c>
      <c r="AD198" s="4"/>
      <c r="AE198" s="4"/>
      <c r="AF198" s="4">
        <v>3.6</v>
      </c>
      <c r="AG198" s="4"/>
      <c r="AH198" s="4"/>
      <c r="AI198" s="4"/>
      <c r="AJ198" s="4"/>
      <c r="AK198" s="4"/>
      <c r="AL198" s="4"/>
      <c r="AM198" s="4">
        <v>1.8</v>
      </c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>
        <f t="shared" si="191"/>
        <v>6.7745577719232217E-2</v>
      </c>
      <c r="BQ198" s="4">
        <f t="shared" si="191"/>
        <v>885.66666666666652</v>
      </c>
      <c r="BR198" s="4" t="str">
        <f t="shared" si="191"/>
        <v/>
      </c>
      <c r="BS198" s="4">
        <f t="shared" si="191"/>
        <v>0</v>
      </c>
      <c r="BT198" s="4">
        <f t="shared" si="191"/>
        <v>11.290929619872037</v>
      </c>
      <c r="BU198" s="4">
        <f t="shared" si="191"/>
        <v>0</v>
      </c>
      <c r="BV198" s="4">
        <f t="shared" si="191"/>
        <v>0</v>
      </c>
      <c r="BW198" s="4">
        <f t="shared" si="191"/>
        <v>0</v>
      </c>
      <c r="BX198" s="4">
        <f t="shared" si="191"/>
        <v>0</v>
      </c>
      <c r="BY198" s="4">
        <f t="shared" si="191"/>
        <v>0</v>
      </c>
      <c r="BZ198" s="4">
        <f t="shared" si="191"/>
        <v>0</v>
      </c>
      <c r="CA198" s="4" t="str">
        <f t="shared" si="191"/>
        <v/>
      </c>
      <c r="CB198" s="4">
        <f t="shared" si="191"/>
        <v>0</v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>
        <f t="shared" si="190"/>
        <v>0</v>
      </c>
      <c r="CI198" s="4">
        <f t="shared" si="190"/>
        <v>0</v>
      </c>
      <c r="CJ198" s="4" t="str">
        <f t="shared" si="190"/>
        <v/>
      </c>
      <c r="CK198" s="4" t="str">
        <f t="shared" si="190"/>
        <v/>
      </c>
      <c r="CL198" s="4">
        <f t="shared" si="190"/>
        <v>0</v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>
        <f t="shared" si="190"/>
        <v>0</v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>
      <c r="A199" s="60">
        <v>30200005</v>
      </c>
      <c r="B199" s="100"/>
      <c r="C199" s="76" t="s">
        <v>161</v>
      </c>
      <c r="D199" s="5">
        <v>129</v>
      </c>
      <c r="E199" s="22">
        <v>5.05</v>
      </c>
      <c r="F199" s="23">
        <f t="shared" si="172"/>
        <v>651.44999999999993</v>
      </c>
      <c r="G199" s="23">
        <f>+'[2]25'!$L$106</f>
        <v>718.2</v>
      </c>
      <c r="H199" s="23">
        <f t="shared" si="185"/>
        <v>4.0999999999999996</v>
      </c>
      <c r="I199" s="23">
        <f t="shared" si="186"/>
        <v>0</v>
      </c>
      <c r="J199" s="23">
        <f t="shared" si="175"/>
        <v>655.55</v>
      </c>
      <c r="K199" s="23">
        <f t="shared" si="176"/>
        <v>0.62542902905956832</v>
      </c>
      <c r="L199" s="23">
        <f t="shared" si="177"/>
        <v>0</v>
      </c>
      <c r="M199" s="10">
        <v>0.6</v>
      </c>
      <c r="N199" s="23">
        <f t="shared" si="178"/>
        <v>3.9333</v>
      </c>
      <c r="O199" s="23">
        <f t="shared" si="179"/>
        <v>-2.5429029059568342E-2</v>
      </c>
      <c r="P199" s="23">
        <f t="shared" si="180"/>
        <v>0</v>
      </c>
      <c r="Q199" s="7">
        <v>1</v>
      </c>
      <c r="R199" s="6">
        <f t="shared" si="181"/>
        <v>0.65554999999999997</v>
      </c>
      <c r="S199" s="5"/>
      <c r="T199" s="5"/>
      <c r="U199" s="5"/>
      <c r="V199" s="5"/>
      <c r="W199" s="5"/>
      <c r="X199" s="5"/>
      <c r="Y199" s="5"/>
      <c r="Z199" s="5"/>
      <c r="AA199" s="5"/>
      <c r="AB199" s="4">
        <v>0.9</v>
      </c>
      <c r="AC199" s="4">
        <v>1.8</v>
      </c>
      <c r="AD199" s="4"/>
      <c r="AE199" s="4"/>
      <c r="AF199" s="4">
        <v>0.9</v>
      </c>
      <c r="AG199" s="4"/>
      <c r="AH199" s="4"/>
      <c r="AI199" s="4"/>
      <c r="AJ199" s="4"/>
      <c r="AK199" s="4"/>
      <c r="AL199" s="4"/>
      <c r="AM199" s="4">
        <v>0.5</v>
      </c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>
        <f t="shared" si="191"/>
        <v>0.13728929906185647</v>
      </c>
      <c r="BQ199" s="4">
        <f t="shared" si="191"/>
        <v>287.80243902439025</v>
      </c>
      <c r="BR199" s="4" t="str">
        <f t="shared" si="191"/>
        <v/>
      </c>
      <c r="BS199" s="4">
        <f t="shared" si="191"/>
        <v>0</v>
      </c>
      <c r="BT199" s="4">
        <f t="shared" si="191"/>
        <v>22.881549843642741</v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>
        <f t="shared" si="191"/>
        <v>0</v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>
        <f t="shared" si="190"/>
        <v>0</v>
      </c>
      <c r="CI199" s="4">
        <f t="shared" si="190"/>
        <v>0</v>
      </c>
      <c r="CJ199" s="4" t="str">
        <f t="shared" si="190"/>
        <v/>
      </c>
      <c r="CK199" s="4" t="str">
        <f t="shared" si="190"/>
        <v/>
      </c>
      <c r="CL199" s="4">
        <f t="shared" si="190"/>
        <v>0</v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>
        <f t="shared" si="190"/>
        <v>0</v>
      </c>
      <c r="CT199" s="4" t="str">
        <f t="shared" si="193"/>
        <v/>
      </c>
      <c r="CU199" s="4" t="str">
        <f t="shared" si="193"/>
        <v/>
      </c>
      <c r="CV199" s="4" t="str">
        <f t="shared" si="193"/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2">
        <v>30100063</v>
      </c>
      <c r="B200" s="98" t="s">
        <v>168</v>
      </c>
      <c r="C200" s="76" t="s">
        <v>169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0.8</v>
      </c>
      <c r="N200" s="23">
        <f t="shared" si="178"/>
        <v>0</v>
      </c>
      <c r="O200" s="23">
        <f t="shared" si="179"/>
        <v>0.8</v>
      </c>
      <c r="P200" s="23" t="str">
        <f t="shared" si="180"/>
        <v/>
      </c>
      <c r="Q200" s="7">
        <v>1.2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30100061</v>
      </c>
      <c r="B201" s="100"/>
      <c r="C201" s="76" t="s">
        <v>170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1</v>
      </c>
      <c r="N201" s="23">
        <f t="shared" si="178"/>
        <v>0</v>
      </c>
      <c r="O201" s="23">
        <f t="shared" si="179"/>
        <v>1</v>
      </c>
      <c r="P201" s="23" t="str">
        <f t="shared" si="180"/>
        <v/>
      </c>
      <c r="Q201" s="7">
        <v>1.2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ref="BS201:CH264" si="194">IF(ISERROR(AF201/N201*100),"",(AF201/N201*100))</f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30200001</v>
      </c>
      <c r="B202" s="79" t="s">
        <v>171</v>
      </c>
      <c r="C202" s="76" t="s">
        <v>167</v>
      </c>
      <c r="D202" s="5"/>
      <c r="E202" s="22">
        <v>5.0599999999999996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</v>
      </c>
      <c r="N202" s="23">
        <f t="shared" si="178"/>
        <v>0</v>
      </c>
      <c r="O202" s="23">
        <f t="shared" si="179"/>
        <v>1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ref="BP202:CE265" si="195">IF(ISERROR(AB202/J202*100),"",(AB202/J202*100))</f>
        <v/>
      </c>
      <c r="BQ202" s="4" t="str">
        <f t="shared" si="195"/>
        <v/>
      </c>
      <c r="BR202" s="4" t="str">
        <f t="shared" si="195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4"/>
        <v/>
      </c>
      <c r="CG202" s="4" t="str">
        <f t="shared" si="194"/>
        <v/>
      </c>
      <c r="CH202" s="4" t="str">
        <f t="shared" si="194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ref="CI202:CS265" si="196">IF(ISERROR(BA202/AI202*100),"",(BA202/AI202*100))</f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30100007</v>
      </c>
      <c r="B203" s="98" t="s">
        <v>172</v>
      </c>
      <c r="C203" s="76" t="s">
        <v>161</v>
      </c>
      <c r="D203" s="5"/>
      <c r="E203" s="22">
        <v>5.09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0.8</v>
      </c>
      <c r="N203" s="23">
        <f t="shared" si="178"/>
        <v>0</v>
      </c>
      <c r="O203" s="23">
        <f t="shared" si="179"/>
        <v>0.8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5"/>
        <v/>
      </c>
      <c r="BQ203" s="4" t="str">
        <f t="shared" si="195"/>
        <v/>
      </c>
      <c r="BR203" s="4" t="str">
        <f t="shared" si="195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>
      <c r="A204" s="60">
        <v>30200002</v>
      </c>
      <c r="B204" s="100"/>
      <c r="C204" s="76" t="s">
        <v>167</v>
      </c>
      <c r="D204" s="5">
        <v>1090</v>
      </c>
      <c r="E204" s="22">
        <v>5.09</v>
      </c>
      <c r="F204" s="23">
        <f t="shared" si="172"/>
        <v>5548.0999999999995</v>
      </c>
      <c r="G204" s="23">
        <f>+'[2]25'!$L$124</f>
        <v>5552.8</v>
      </c>
      <c r="H204" s="23">
        <f t="shared" si="185"/>
        <v>61.2</v>
      </c>
      <c r="I204" s="23">
        <f t="shared" si="186"/>
        <v>0</v>
      </c>
      <c r="J204" s="23">
        <f t="shared" si="175"/>
        <v>5609.2999999999993</v>
      </c>
      <c r="K204" s="23">
        <f t="shared" si="176"/>
        <v>1.0910452284598793</v>
      </c>
      <c r="L204" s="23">
        <f t="shared" si="177"/>
        <v>0</v>
      </c>
      <c r="M204" s="10">
        <v>1.2</v>
      </c>
      <c r="N204" s="23">
        <f t="shared" si="178"/>
        <v>67.311599999999984</v>
      </c>
      <c r="O204" s="23">
        <f t="shared" si="179"/>
        <v>0.10895477154012068</v>
      </c>
      <c r="P204" s="23">
        <f t="shared" si="180"/>
        <v>1.247927548892019</v>
      </c>
      <c r="Q204" s="7">
        <v>1</v>
      </c>
      <c r="R204" s="6">
        <f t="shared" si="181"/>
        <v>5.6092999999999993</v>
      </c>
      <c r="S204" s="5">
        <v>2</v>
      </c>
      <c r="T204" s="5">
        <v>1</v>
      </c>
      <c r="U204" s="5"/>
      <c r="V204" s="5">
        <v>2</v>
      </c>
      <c r="W204" s="5">
        <v>2</v>
      </c>
      <c r="X204" s="5"/>
      <c r="Y204" s="5"/>
      <c r="Z204" s="5"/>
      <c r="AA204" s="5"/>
      <c r="AB204" s="4">
        <v>11.4</v>
      </c>
      <c r="AC204" s="4">
        <v>15.4</v>
      </c>
      <c r="AD204" s="4"/>
      <c r="AE204" s="4"/>
      <c r="AF204" s="4">
        <v>20.7</v>
      </c>
      <c r="AG204" s="4"/>
      <c r="AH204" s="4"/>
      <c r="AI204" s="4"/>
      <c r="AJ204" s="4"/>
      <c r="AK204" s="4"/>
      <c r="AL204" s="4"/>
      <c r="AM204" s="4">
        <v>8.5</v>
      </c>
      <c r="AN204" s="4"/>
      <c r="AO204" s="4">
        <v>5.2</v>
      </c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>
        <f t="shared" si="195"/>
        <v>0.20323391510527167</v>
      </c>
      <c r="BQ204" s="4">
        <f t="shared" si="195"/>
        <v>1411.4905228758169</v>
      </c>
      <c r="BR204" s="4" t="str">
        <f t="shared" si="195"/>
        <v/>
      </c>
      <c r="BS204" s="4">
        <f t="shared" si="194"/>
        <v>0</v>
      </c>
      <c r="BT204" s="4">
        <f t="shared" si="194"/>
        <v>30.752500311981894</v>
      </c>
      <c r="BU204" s="4">
        <f t="shared" si="194"/>
        <v>0</v>
      </c>
      <c r="BV204" s="4">
        <f t="shared" si="194"/>
        <v>0</v>
      </c>
      <c r="BW204" s="4">
        <f t="shared" si="194"/>
        <v>0</v>
      </c>
      <c r="BX204" s="4">
        <f t="shared" si="194"/>
        <v>0</v>
      </c>
      <c r="BY204" s="4">
        <f t="shared" si="194"/>
        <v>0</v>
      </c>
      <c r="BZ204" s="4">
        <f t="shared" si="194"/>
        <v>0</v>
      </c>
      <c r="CA204" s="4" t="str">
        <f t="shared" si="194"/>
        <v/>
      </c>
      <c r="CB204" s="4">
        <f t="shared" si="194"/>
        <v>0</v>
      </c>
      <c r="CC204" s="4">
        <f t="shared" si="194"/>
        <v>260</v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>
        <f t="shared" si="194"/>
        <v>0</v>
      </c>
      <c r="CI204" s="4">
        <f t="shared" si="196"/>
        <v>0</v>
      </c>
      <c r="CJ204" s="4" t="str">
        <f t="shared" si="196"/>
        <v/>
      </c>
      <c r="CK204" s="4" t="str">
        <f t="shared" si="196"/>
        <v/>
      </c>
      <c r="CL204" s="4">
        <f t="shared" si="196"/>
        <v>0</v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>
        <f t="shared" si="196"/>
        <v>0</v>
      </c>
      <c r="CT204" s="4" t="str">
        <f t="shared" si="193"/>
        <v/>
      </c>
      <c r="CU204" s="4">
        <f t="shared" si="193"/>
        <v>0</v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30100009</v>
      </c>
      <c r="B205" s="98" t="s">
        <v>173</v>
      </c>
      <c r="C205" s="76" t="s">
        <v>161</v>
      </c>
      <c r="D205" s="5"/>
      <c r="E205" s="22">
        <v>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0.8</v>
      </c>
      <c r="N205" s="23">
        <f t="shared" si="178"/>
        <v>0</v>
      </c>
      <c r="O205" s="23">
        <f t="shared" si="179"/>
        <v>0.8</v>
      </c>
      <c r="P205" s="23" t="str">
        <f t="shared" si="180"/>
        <v/>
      </c>
      <c r="Q205" s="7">
        <v>1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Z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</row>
    <row r="206" spans="1:215" s="1" customFormat="1" ht="14.25" hidden="1">
      <c r="A206" s="60">
        <v>30200004</v>
      </c>
      <c r="B206" s="100"/>
      <c r="C206" s="76" t="s">
        <v>167</v>
      </c>
      <c r="D206" s="5"/>
      <c r="E206" s="22">
        <v>5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1.2</v>
      </c>
      <c r="N206" s="23">
        <f t="shared" si="178"/>
        <v>0</v>
      </c>
      <c r="O206" s="23">
        <f t="shared" si="179"/>
        <v>1.2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30400012</v>
      </c>
      <c r="B207" s="98" t="s">
        <v>174</v>
      </c>
      <c r="C207" s="76" t="s">
        <v>136</v>
      </c>
      <c r="D207" s="5"/>
      <c r="E207" s="22">
        <v>5.03</v>
      </c>
      <c r="F207" s="23">
        <f t="shared" si="172"/>
        <v>0</v>
      </c>
      <c r="G207" s="23"/>
      <c r="H207" s="23">
        <f t="shared" si="185"/>
        <v>0</v>
      </c>
      <c r="I207" s="23">
        <f t="shared" si="186"/>
        <v>0</v>
      </c>
      <c r="J207" s="23">
        <f t="shared" si="175"/>
        <v>0</v>
      </c>
      <c r="K207" s="23" t="str">
        <f t="shared" si="176"/>
        <v>0</v>
      </c>
      <c r="L207" s="23" t="str">
        <f t="shared" si="177"/>
        <v>0</v>
      </c>
      <c r="M207" s="10">
        <v>0.3</v>
      </c>
      <c r="N207" s="23">
        <f t="shared" si="178"/>
        <v>0</v>
      </c>
      <c r="O207" s="23">
        <f t="shared" si="179"/>
        <v>0.3</v>
      </c>
      <c r="P207" s="23" t="str">
        <f t="shared" si="180"/>
        <v/>
      </c>
      <c r="Q207" s="7">
        <v>0.1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EA207" s="9"/>
      <c r="EB207" s="9"/>
      <c r="EC207" s="9"/>
      <c r="ED207" s="9"/>
      <c r="EE207" s="9"/>
      <c r="EF207" s="9"/>
    </row>
    <row r="208" spans="1:215" s="1" customFormat="1" ht="14.25" hidden="1">
      <c r="A208" s="60">
        <v>30400011</v>
      </c>
      <c r="B208" s="99"/>
      <c r="C208" s="76" t="s">
        <v>152</v>
      </c>
      <c r="D208" s="5"/>
      <c r="E208" s="22">
        <v>5.03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0.3</v>
      </c>
      <c r="N208" s="23">
        <f t="shared" si="178"/>
        <v>0</v>
      </c>
      <c r="O208" s="23">
        <f t="shared" si="179"/>
        <v>0.3</v>
      </c>
      <c r="P208" s="23" t="str">
        <f t="shared" si="180"/>
        <v/>
      </c>
      <c r="Q208" s="7">
        <v>0.1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  <c r="DW208" s="9"/>
      <c r="DX208" s="9"/>
      <c r="DY208" s="9"/>
    </row>
    <row r="209" spans="1:215" s="1" customFormat="1" ht="14.25" hidden="1">
      <c r="A209" s="60">
        <v>30400010</v>
      </c>
      <c r="B209" s="99"/>
      <c r="C209" s="79" t="s">
        <v>128</v>
      </c>
      <c r="D209" s="5"/>
      <c r="E209" s="22">
        <v>5.03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0.3</v>
      </c>
      <c r="N209" s="23">
        <f t="shared" si="178"/>
        <v>0</v>
      </c>
      <c r="O209" s="23">
        <f t="shared" si="179"/>
        <v>0.3</v>
      </c>
      <c r="P209" s="23" t="str">
        <f t="shared" si="180"/>
        <v/>
      </c>
      <c r="Q209" s="7">
        <v>0.1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</row>
    <row r="210" spans="1:215" s="1" customFormat="1" ht="15" hidden="1" customHeight="1">
      <c r="A210" s="60">
        <v>30400009</v>
      </c>
      <c r="B210" s="100"/>
      <c r="C210" s="79" t="s">
        <v>159</v>
      </c>
      <c r="D210" s="5"/>
      <c r="E210" s="22">
        <v>5.03</v>
      </c>
      <c r="F210" s="23">
        <f t="shared" si="172"/>
        <v>0</v>
      </c>
      <c r="G210" s="23"/>
      <c r="H210" s="23">
        <f t="shared" si="185"/>
        <v>0</v>
      </c>
      <c r="I210" s="23">
        <f t="shared" si="186"/>
        <v>0</v>
      </c>
      <c r="J210" s="23">
        <f t="shared" si="175"/>
        <v>0</v>
      </c>
      <c r="K210" s="23" t="str">
        <f t="shared" si="176"/>
        <v>0</v>
      </c>
      <c r="L210" s="23" t="str">
        <f t="shared" si="177"/>
        <v>0</v>
      </c>
      <c r="M210" s="10">
        <v>0.3</v>
      </c>
      <c r="N210" s="23">
        <f t="shared" si="178"/>
        <v>0</v>
      </c>
      <c r="O210" s="23">
        <f t="shared" si="179"/>
        <v>0.3</v>
      </c>
      <c r="P210" s="23" t="str">
        <f t="shared" si="180"/>
        <v/>
      </c>
      <c r="Q210" s="7">
        <v>0.1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5"/>
        <v/>
      </c>
      <c r="BQ210" s="4" t="str">
        <f t="shared" si="195"/>
        <v/>
      </c>
      <c r="BR210" s="4" t="str">
        <f t="shared" si="195"/>
        <v/>
      </c>
      <c r="BS210" s="4">
        <f t="shared" si="194"/>
        <v>0</v>
      </c>
      <c r="BT210" s="4" t="str">
        <f t="shared" si="194"/>
        <v/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 t="str">
        <f t="shared" si="194"/>
        <v/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 t="str">
        <f t="shared" si="194"/>
        <v/>
      </c>
      <c r="CI210" s="4" t="str">
        <f t="shared" si="196"/>
        <v/>
      </c>
      <c r="CJ210" s="4" t="str">
        <f t="shared" si="196"/>
        <v/>
      </c>
      <c r="CK210" s="4" t="str">
        <f t="shared" si="196"/>
        <v/>
      </c>
      <c r="CL210" s="4" t="str">
        <f t="shared" si="196"/>
        <v/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 t="str">
        <f t="shared" si="196"/>
        <v/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</row>
    <row r="211" spans="1:215" s="1" customFormat="1" ht="14.25" hidden="1">
      <c r="A211" s="60">
        <v>30400013</v>
      </c>
      <c r="B211" s="98" t="s">
        <v>175</v>
      </c>
      <c r="C211" s="76" t="s">
        <v>127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0.5</v>
      </c>
      <c r="N211" s="23">
        <f t="shared" si="178"/>
        <v>0</v>
      </c>
      <c r="O211" s="23">
        <f t="shared" si="179"/>
        <v>0.5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9" customFormat="1" ht="14.25" hidden="1">
      <c r="A212" s="60">
        <v>30400015</v>
      </c>
      <c r="B212" s="100"/>
      <c r="C212" s="29" t="s">
        <v>18</v>
      </c>
      <c r="D212" s="5"/>
      <c r="E212" s="22">
        <v>5.03</v>
      </c>
      <c r="F212" s="23">
        <f t="shared" si="172"/>
        <v>0</v>
      </c>
      <c r="G212" s="4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3">
        <v>0.4</v>
      </c>
      <c r="N212" s="23">
        <f t="shared" si="178"/>
        <v>0</v>
      </c>
      <c r="O212" s="23">
        <f t="shared" si="179"/>
        <v>0.4</v>
      </c>
      <c r="P212" s="23" t="str">
        <f t="shared" si="180"/>
        <v/>
      </c>
      <c r="Q212" s="2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</row>
    <row r="213" spans="1:215" s="1" customFormat="1" ht="14.25">
      <c r="A213" s="60">
        <v>30400014</v>
      </c>
      <c r="B213" s="137" t="s">
        <v>176</v>
      </c>
      <c r="C213" s="76" t="s">
        <v>136</v>
      </c>
      <c r="D213" s="5">
        <v>242</v>
      </c>
      <c r="E213" s="22">
        <v>5.03</v>
      </c>
      <c r="F213" s="23">
        <f t="shared" si="172"/>
        <v>1217.26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1217.26</v>
      </c>
      <c r="K213" s="23">
        <f t="shared" si="176"/>
        <v>0</v>
      </c>
      <c r="L213" s="23" t="str">
        <f t="shared" si="177"/>
        <v>0</v>
      </c>
      <c r="M213" s="10">
        <v>0.4</v>
      </c>
      <c r="N213" s="23">
        <f t="shared" si="178"/>
        <v>4.86904</v>
      </c>
      <c r="O213" s="23">
        <f t="shared" si="179"/>
        <v>0.4</v>
      </c>
      <c r="P213" s="23">
        <f t="shared" si="180"/>
        <v>0</v>
      </c>
      <c r="Q213" s="7">
        <v>0.1</v>
      </c>
      <c r="R213" s="6">
        <f t="shared" si="181"/>
        <v>0.121726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195"/>
        <v>0</v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>
        <f t="shared" si="194"/>
        <v>0</v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>
        <f t="shared" si="194"/>
        <v>0</v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4.25">
      <c r="A214" s="60">
        <v>30400016</v>
      </c>
      <c r="B214" s="138"/>
      <c r="C214" s="76" t="s">
        <v>158</v>
      </c>
      <c r="D214" s="5">
        <v>385</v>
      </c>
      <c r="E214" s="22">
        <v>5.03</v>
      </c>
      <c r="F214" s="23">
        <f t="shared" si="172"/>
        <v>1936.5500000000002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1936.5500000000002</v>
      </c>
      <c r="K214" s="23">
        <f t="shared" si="176"/>
        <v>0</v>
      </c>
      <c r="L214" s="23" t="str">
        <f t="shared" si="177"/>
        <v>0</v>
      </c>
      <c r="M214" s="10">
        <v>0.4</v>
      </c>
      <c r="N214" s="23">
        <f t="shared" si="178"/>
        <v>7.7462000000000009</v>
      </c>
      <c r="O214" s="23">
        <f t="shared" si="179"/>
        <v>0.4</v>
      </c>
      <c r="P214" s="23">
        <f t="shared" si="180"/>
        <v>0</v>
      </c>
      <c r="Q214" s="7">
        <v>0.1</v>
      </c>
      <c r="R214" s="6">
        <f t="shared" si="181"/>
        <v>0.19365500000000002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>
        <f t="shared" si="195"/>
        <v>0</v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>
        <f t="shared" si="194"/>
        <v>0</v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>
        <f t="shared" si="194"/>
        <v>0</v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 hidden="1">
      <c r="A215" s="60">
        <v>30400017</v>
      </c>
      <c r="B215" s="139"/>
      <c r="C215" s="76" t="s">
        <v>169</v>
      </c>
      <c r="D215" s="5"/>
      <c r="E215" s="22">
        <v>5.03</v>
      </c>
      <c r="F215" s="23">
        <f t="shared" si="172"/>
        <v>0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0</v>
      </c>
      <c r="K215" s="23" t="str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0</v>
      </c>
      <c r="O215" s="23">
        <f t="shared" si="179"/>
        <v>0.5</v>
      </c>
      <c r="P215" s="23" t="str">
        <f t="shared" si="180"/>
        <v/>
      </c>
      <c r="Q215" s="7">
        <v>0.1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5"/>
        <v/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 t="str">
        <f t="shared" si="194"/>
        <v/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 t="str">
        <f t="shared" si="194"/>
        <v/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1" customFormat="1" ht="15" hidden="1" customHeight="1">
      <c r="A216" s="60">
        <v>30600002</v>
      </c>
      <c r="B216" s="98" t="s">
        <v>177</v>
      </c>
      <c r="C216" s="38" t="s">
        <v>128</v>
      </c>
      <c r="D216" s="5"/>
      <c r="E216" s="53">
        <v>5.03</v>
      </c>
      <c r="F216" s="23">
        <f t="shared" si="172"/>
        <v>0</v>
      </c>
      <c r="G216" s="2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10">
        <v>0.2</v>
      </c>
      <c r="N216" s="23">
        <f t="shared" si="178"/>
        <v>0</v>
      </c>
      <c r="O216" s="23">
        <f t="shared" si="179"/>
        <v>0.2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</row>
    <row r="217" spans="1:215" s="1" customFormat="1" ht="15" hidden="1" customHeight="1">
      <c r="A217" s="60">
        <v>30600004</v>
      </c>
      <c r="B217" s="99"/>
      <c r="C217" s="38" t="s">
        <v>136</v>
      </c>
      <c r="D217" s="5"/>
      <c r="E217" s="53">
        <v>5.03</v>
      </c>
      <c r="F217" s="23">
        <f t="shared" ref="F217:F280" si="197">E217*D217</f>
        <v>0</v>
      </c>
      <c r="G217" s="23"/>
      <c r="H217" s="23">
        <f t="shared" si="185"/>
        <v>0</v>
      </c>
      <c r="I217" s="23">
        <f t="shared" si="186"/>
        <v>0</v>
      </c>
      <c r="J217" s="23">
        <f t="shared" ref="J217:J280" si="198">F217+H217</f>
        <v>0</v>
      </c>
      <c r="K217" s="23" t="str">
        <f t="shared" ref="K217:K280" si="199">IF(ISERROR(H217/J217*100),"0",(H217/J217*100))</f>
        <v>0</v>
      </c>
      <c r="L217" s="23" t="str">
        <f t="shared" ref="L217:L280" si="200">IF(ISERROR(I217/G217*100),"0",(I217/G217*100))</f>
        <v>0</v>
      </c>
      <c r="M217" s="10">
        <v>0.2</v>
      </c>
      <c r="N217" s="23">
        <f t="shared" ref="N217:N280" si="201">J217*M217/100</f>
        <v>0</v>
      </c>
      <c r="O217" s="23">
        <f t="shared" ref="O217:O280" si="202">IF(ISERROR(M217-K217-L217),"",(M217-K217-L217))</f>
        <v>0.2</v>
      </c>
      <c r="P217" s="23" t="str">
        <f t="shared" ref="P217:P280" si="203">IF(ISERROR((S217+T217+U217+V217+W217+X217+Y217+Z217+AA217)/J217*1000),"",((S217+T217+U217+V217+W217+X217+Y217+Z217+AA217)/J217*1000))</f>
        <v/>
      </c>
      <c r="Q217" s="7">
        <v>0.1</v>
      </c>
      <c r="R217" s="6">
        <f t="shared" ref="R217:R280" si="204">Q217*J217/1000</f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5"/>
        <v>0</v>
      </c>
      <c r="BT217" s="4" t="str">
        <f t="shared" si="195"/>
        <v/>
      </c>
      <c r="BU217" s="4">
        <f t="shared" si="195"/>
        <v>0</v>
      </c>
      <c r="BV217" s="4" t="str">
        <f t="shared" si="195"/>
        <v/>
      </c>
      <c r="BW217" s="4">
        <f t="shared" si="195"/>
        <v>0</v>
      </c>
      <c r="BX217" s="4" t="str">
        <f t="shared" si="195"/>
        <v/>
      </c>
      <c r="BY217" s="4" t="str">
        <f t="shared" si="195"/>
        <v/>
      </c>
      <c r="BZ217" s="4" t="str">
        <f t="shared" si="195"/>
        <v/>
      </c>
      <c r="CA217" s="4" t="str">
        <f t="shared" si="195"/>
        <v/>
      </c>
      <c r="CB217" s="4" t="str">
        <f t="shared" si="195"/>
        <v/>
      </c>
      <c r="CC217" s="4" t="str">
        <f t="shared" si="195"/>
        <v/>
      </c>
      <c r="CD217" s="4" t="str">
        <f t="shared" si="195"/>
        <v/>
      </c>
      <c r="CE217" s="4" t="str">
        <f t="shared" si="195"/>
        <v/>
      </c>
      <c r="CF217" s="4" t="str">
        <f t="shared" ref="CD217:CS280" si="205">IF(ISERROR(AR217/Z217*100),"",(AR217/Z217*100))</f>
        <v/>
      </c>
      <c r="CG217" s="4" t="str">
        <f t="shared" si="205"/>
        <v/>
      </c>
      <c r="CH217" s="4" t="str">
        <f t="shared" si="205"/>
        <v/>
      </c>
      <c r="CI217" s="4" t="str">
        <f t="shared" si="205"/>
        <v/>
      </c>
      <c r="CJ217" s="4" t="str">
        <f t="shared" si="205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5" hidden="1" customHeight="1">
      <c r="A218" s="60">
        <v>30600003</v>
      </c>
      <c r="B218" s="99"/>
      <c r="C218" s="38" t="s">
        <v>178</v>
      </c>
      <c r="D218" s="5"/>
      <c r="E218" s="53">
        <v>5.03</v>
      </c>
      <c r="F218" s="23">
        <f t="shared" si="197"/>
        <v>0</v>
      </c>
      <c r="G218" s="23"/>
      <c r="H218" s="23">
        <f t="shared" ref="H218:H281" si="206">SUM(AB218:BA218)</f>
        <v>0</v>
      </c>
      <c r="I218" s="23">
        <f t="shared" ref="I218:I281" si="207">SUM(BB218:BO218)</f>
        <v>0</v>
      </c>
      <c r="J218" s="23">
        <f t="shared" si="198"/>
        <v>0</v>
      </c>
      <c r="K218" s="23" t="str">
        <f t="shared" si="199"/>
        <v>0</v>
      </c>
      <c r="L218" s="23" t="str">
        <f t="shared" si="200"/>
        <v>0</v>
      </c>
      <c r="M218" s="10">
        <v>0.2</v>
      </c>
      <c r="N218" s="23">
        <f t="shared" si="201"/>
        <v>0</v>
      </c>
      <c r="O218" s="23">
        <f t="shared" si="202"/>
        <v>0.2</v>
      </c>
      <c r="P218" s="23" t="str">
        <f t="shared" si="203"/>
        <v/>
      </c>
      <c r="Q218" s="7">
        <v>0.1</v>
      </c>
      <c r="R218" s="6">
        <f t="shared" si="20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5"/>
        <v>0</v>
      </c>
      <c r="BT218" s="4" t="str">
        <f t="shared" si="195"/>
        <v/>
      </c>
      <c r="BU218" s="4">
        <f t="shared" si="195"/>
        <v>0</v>
      </c>
      <c r="BV218" s="4" t="str">
        <f t="shared" si="195"/>
        <v/>
      </c>
      <c r="BW218" s="4">
        <f t="shared" si="195"/>
        <v>0</v>
      </c>
      <c r="BX218" s="4" t="str">
        <f t="shared" si="195"/>
        <v/>
      </c>
      <c r="BY218" s="4" t="str">
        <f t="shared" si="195"/>
        <v/>
      </c>
      <c r="BZ218" s="4" t="str">
        <f t="shared" si="195"/>
        <v/>
      </c>
      <c r="CA218" s="4" t="str">
        <f t="shared" si="195"/>
        <v/>
      </c>
      <c r="CB218" s="4" t="str">
        <f t="shared" si="195"/>
        <v/>
      </c>
      <c r="CC218" s="4" t="str">
        <f t="shared" si="195"/>
        <v/>
      </c>
      <c r="CD218" s="4" t="str">
        <f t="shared" si="205"/>
        <v/>
      </c>
      <c r="CE218" s="4" t="str">
        <f t="shared" si="205"/>
        <v/>
      </c>
      <c r="CF218" s="4" t="str">
        <f t="shared" si="205"/>
        <v/>
      </c>
      <c r="CG218" s="4" t="str">
        <f t="shared" si="205"/>
        <v/>
      </c>
      <c r="CH218" s="4" t="str">
        <f t="shared" si="205"/>
        <v/>
      </c>
      <c r="CI218" s="4" t="str">
        <f t="shared" si="205"/>
        <v/>
      </c>
      <c r="CJ218" s="4" t="str">
        <f t="shared" si="205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5" hidden="1" customHeight="1">
      <c r="A219" s="60">
        <v>30600001</v>
      </c>
      <c r="B219" s="100"/>
      <c r="C219" s="38" t="s">
        <v>179</v>
      </c>
      <c r="D219" s="5"/>
      <c r="E219" s="53">
        <v>5.03</v>
      </c>
      <c r="F219" s="23">
        <f t="shared" si="197"/>
        <v>0</v>
      </c>
      <c r="G219" s="23"/>
      <c r="H219" s="23">
        <f t="shared" si="206"/>
        <v>0</v>
      </c>
      <c r="I219" s="23">
        <f t="shared" si="207"/>
        <v>0</v>
      </c>
      <c r="J219" s="23">
        <f t="shared" si="198"/>
        <v>0</v>
      </c>
      <c r="K219" s="23" t="str">
        <f t="shared" si="199"/>
        <v>0</v>
      </c>
      <c r="L219" s="23" t="str">
        <f t="shared" si="200"/>
        <v>0</v>
      </c>
      <c r="M219" s="10">
        <v>0.2</v>
      </c>
      <c r="N219" s="23">
        <f t="shared" si="201"/>
        <v>0</v>
      </c>
      <c r="O219" s="23">
        <f t="shared" si="202"/>
        <v>0.2</v>
      </c>
      <c r="P219" s="23" t="str">
        <f t="shared" si="203"/>
        <v/>
      </c>
      <c r="Q219" s="7">
        <v>0.1</v>
      </c>
      <c r="R219" s="6">
        <f t="shared" si="20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205"/>
        <v/>
      </c>
      <c r="CE219" s="4" t="str">
        <f t="shared" si="205"/>
        <v/>
      </c>
      <c r="CF219" s="4" t="str">
        <f t="shared" si="205"/>
        <v/>
      </c>
      <c r="CG219" s="4" t="str">
        <f t="shared" si="205"/>
        <v/>
      </c>
      <c r="CH219" s="4" t="str">
        <f t="shared" si="205"/>
        <v/>
      </c>
      <c r="CI219" s="4" t="str">
        <f t="shared" si="205"/>
        <v/>
      </c>
      <c r="CJ219" s="4" t="str">
        <f t="shared" si="205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30600006</v>
      </c>
      <c r="B220" s="98" t="s">
        <v>180</v>
      </c>
      <c r="C220" s="38" t="s">
        <v>128</v>
      </c>
      <c r="D220" s="5"/>
      <c r="E220" s="53">
        <v>10</v>
      </c>
      <c r="F220" s="23">
        <f t="shared" si="197"/>
        <v>0</v>
      </c>
      <c r="G220" s="23"/>
      <c r="H220" s="23">
        <f t="shared" si="206"/>
        <v>0</v>
      </c>
      <c r="I220" s="23">
        <f t="shared" si="207"/>
        <v>0</v>
      </c>
      <c r="J220" s="23">
        <f t="shared" si="198"/>
        <v>0</v>
      </c>
      <c r="K220" s="23" t="str">
        <f t="shared" si="199"/>
        <v>0</v>
      </c>
      <c r="L220" s="23" t="str">
        <f t="shared" si="200"/>
        <v>0</v>
      </c>
      <c r="M220" s="10">
        <v>0.2</v>
      </c>
      <c r="N220" s="23">
        <f t="shared" si="201"/>
        <v>0</v>
      </c>
      <c r="O220" s="23">
        <f t="shared" si="202"/>
        <v>0.2</v>
      </c>
      <c r="P220" s="23" t="str">
        <f t="shared" si="203"/>
        <v/>
      </c>
      <c r="Q220" s="7">
        <v>0.1</v>
      </c>
      <c r="R220" s="6">
        <f t="shared" si="20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5"/>
        <v/>
      </c>
      <c r="CE220" s="4" t="str">
        <f t="shared" si="205"/>
        <v/>
      </c>
      <c r="CF220" s="4" t="str">
        <f t="shared" si="205"/>
        <v/>
      </c>
      <c r="CG220" s="4" t="str">
        <f t="shared" si="205"/>
        <v/>
      </c>
      <c r="CH220" s="4" t="str">
        <f t="shared" si="205"/>
        <v/>
      </c>
      <c r="CI220" s="4" t="str">
        <f t="shared" si="205"/>
        <v/>
      </c>
      <c r="CJ220" s="4" t="str">
        <f t="shared" si="205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30600008</v>
      </c>
      <c r="B221" s="99"/>
      <c r="C221" s="38" t="s">
        <v>136</v>
      </c>
      <c r="D221" s="5"/>
      <c r="E221" s="53">
        <v>10</v>
      </c>
      <c r="F221" s="23">
        <f t="shared" si="197"/>
        <v>0</v>
      </c>
      <c r="G221" s="23">
        <f>+'[2]25'!$L$76</f>
        <v>4888</v>
      </c>
      <c r="H221" s="23">
        <f t="shared" si="206"/>
        <v>0</v>
      </c>
      <c r="I221" s="23">
        <f t="shared" si="207"/>
        <v>0</v>
      </c>
      <c r="J221" s="23">
        <f t="shared" si="198"/>
        <v>0</v>
      </c>
      <c r="K221" s="23" t="str">
        <f t="shared" si="199"/>
        <v>0</v>
      </c>
      <c r="L221" s="23">
        <f t="shared" si="200"/>
        <v>0</v>
      </c>
      <c r="M221" s="10">
        <v>0.2</v>
      </c>
      <c r="N221" s="23">
        <f t="shared" si="201"/>
        <v>0</v>
      </c>
      <c r="O221" s="23">
        <f t="shared" si="202"/>
        <v>0.2</v>
      </c>
      <c r="P221" s="23" t="str">
        <f t="shared" si="203"/>
        <v/>
      </c>
      <c r="Q221" s="7">
        <v>0.1</v>
      </c>
      <c r="R221" s="6">
        <f t="shared" si="20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5"/>
        <v/>
      </c>
      <c r="CE221" s="4" t="str">
        <f t="shared" si="205"/>
        <v/>
      </c>
      <c r="CF221" s="4" t="str">
        <f t="shared" si="205"/>
        <v/>
      </c>
      <c r="CG221" s="4" t="str">
        <f t="shared" si="205"/>
        <v/>
      </c>
      <c r="CH221" s="4" t="str">
        <f t="shared" si="205"/>
        <v/>
      </c>
      <c r="CI221" s="4" t="str">
        <f t="shared" si="205"/>
        <v/>
      </c>
      <c r="CJ221" s="4" t="str">
        <f t="shared" si="205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30600007</v>
      </c>
      <c r="B222" s="99"/>
      <c r="C222" s="38" t="s">
        <v>178</v>
      </c>
      <c r="D222" s="5"/>
      <c r="E222" s="53">
        <v>10</v>
      </c>
      <c r="F222" s="23">
        <f t="shared" si="197"/>
        <v>0</v>
      </c>
      <c r="G222" s="23">
        <f>+'[2]25'!$L$77</f>
        <v>6843.2</v>
      </c>
      <c r="H222" s="23">
        <f t="shared" si="206"/>
        <v>0</v>
      </c>
      <c r="I222" s="23">
        <f t="shared" si="207"/>
        <v>9</v>
      </c>
      <c r="J222" s="23">
        <f t="shared" si="198"/>
        <v>0</v>
      </c>
      <c r="K222" s="23" t="str">
        <f t="shared" si="199"/>
        <v>0</v>
      </c>
      <c r="L222" s="23">
        <f t="shared" si="200"/>
        <v>0.13151741875146131</v>
      </c>
      <c r="M222" s="10">
        <v>0.2</v>
      </c>
      <c r="N222" s="23">
        <f t="shared" si="201"/>
        <v>0</v>
      </c>
      <c r="O222" s="23">
        <f t="shared" si="202"/>
        <v>6.8482581248538704E-2</v>
      </c>
      <c r="P222" s="23" t="str">
        <f t="shared" si="203"/>
        <v/>
      </c>
      <c r="Q222" s="7">
        <v>0.1</v>
      </c>
      <c r="R222" s="6">
        <f t="shared" si="20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>
        <v>9</v>
      </c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>
        <f t="shared" si="195"/>
        <v>0</v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5"/>
        <v/>
      </c>
      <c r="CE222" s="4" t="str">
        <f t="shared" si="205"/>
        <v/>
      </c>
      <c r="CF222" s="4" t="str">
        <f t="shared" si="205"/>
        <v/>
      </c>
      <c r="CG222" s="4" t="str">
        <f t="shared" si="205"/>
        <v/>
      </c>
      <c r="CH222" s="4" t="str">
        <f t="shared" si="205"/>
        <v/>
      </c>
      <c r="CI222" s="4" t="str">
        <f t="shared" si="205"/>
        <v/>
      </c>
      <c r="CJ222" s="4" t="str">
        <f t="shared" si="205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30600005</v>
      </c>
      <c r="B223" s="100"/>
      <c r="C223" s="38" t="s">
        <v>179</v>
      </c>
      <c r="D223" s="5"/>
      <c r="E223" s="53">
        <v>10</v>
      </c>
      <c r="F223" s="23">
        <f t="shared" si="197"/>
        <v>0</v>
      </c>
      <c r="G223" s="23"/>
      <c r="H223" s="23">
        <f t="shared" si="206"/>
        <v>0</v>
      </c>
      <c r="I223" s="23">
        <f t="shared" si="207"/>
        <v>0</v>
      </c>
      <c r="J223" s="23">
        <f t="shared" si="198"/>
        <v>0</v>
      </c>
      <c r="K223" s="23" t="str">
        <f t="shared" si="199"/>
        <v>0</v>
      </c>
      <c r="L223" s="23" t="str">
        <f t="shared" si="200"/>
        <v>0</v>
      </c>
      <c r="M223" s="10">
        <v>0.2</v>
      </c>
      <c r="N223" s="23">
        <f t="shared" si="201"/>
        <v>0</v>
      </c>
      <c r="O223" s="23">
        <f t="shared" si="202"/>
        <v>0.2</v>
      </c>
      <c r="P223" s="23" t="str">
        <f t="shared" si="203"/>
        <v/>
      </c>
      <c r="Q223" s="7">
        <v>0.1</v>
      </c>
      <c r="R223" s="6">
        <f t="shared" si="204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5"/>
        <v/>
      </c>
      <c r="CE223" s="4" t="str">
        <f t="shared" si="205"/>
        <v/>
      </c>
      <c r="CF223" s="4" t="str">
        <f t="shared" si="205"/>
        <v/>
      </c>
      <c r="CG223" s="4" t="str">
        <f t="shared" si="205"/>
        <v/>
      </c>
      <c r="CH223" s="4" t="str">
        <f t="shared" si="205"/>
        <v/>
      </c>
      <c r="CI223" s="4" t="str">
        <f t="shared" si="205"/>
        <v/>
      </c>
      <c r="CJ223" s="4" t="str">
        <f t="shared" si="205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customHeight="1">
      <c r="A224" s="60">
        <v>30700010</v>
      </c>
      <c r="B224" s="79" t="s">
        <v>181</v>
      </c>
      <c r="C224" s="38" t="s">
        <v>182</v>
      </c>
      <c r="D224" s="5">
        <v>972</v>
      </c>
      <c r="E224" s="53">
        <v>10</v>
      </c>
      <c r="F224" s="23">
        <f t="shared" si="197"/>
        <v>9720</v>
      </c>
      <c r="G224" s="23"/>
      <c r="H224" s="23">
        <f t="shared" si="206"/>
        <v>0</v>
      </c>
      <c r="I224" s="23">
        <f t="shared" si="207"/>
        <v>0</v>
      </c>
      <c r="J224" s="23">
        <f t="shared" si="198"/>
        <v>9720</v>
      </c>
      <c r="K224" s="23">
        <f t="shared" si="199"/>
        <v>0</v>
      </c>
      <c r="L224" s="23" t="str">
        <f t="shared" si="200"/>
        <v>0</v>
      </c>
      <c r="M224" s="10">
        <v>0.2</v>
      </c>
      <c r="N224" s="23">
        <f t="shared" si="201"/>
        <v>19.440000000000001</v>
      </c>
      <c r="O224" s="23">
        <f t="shared" si="202"/>
        <v>0.2</v>
      </c>
      <c r="P224" s="23">
        <f t="shared" si="203"/>
        <v>0</v>
      </c>
      <c r="Q224" s="7">
        <v>0.1</v>
      </c>
      <c r="R224" s="6">
        <f t="shared" si="204"/>
        <v>0.97199999999999998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195"/>
        <v>0</v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>
        <f t="shared" si="195"/>
        <v>0</v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>
        <f t="shared" si="195"/>
        <v>0</v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5"/>
        <v/>
      </c>
      <c r="CE224" s="4" t="str">
        <f t="shared" si="205"/>
        <v/>
      </c>
      <c r="CF224" s="4" t="str">
        <f t="shared" si="205"/>
        <v/>
      </c>
      <c r="CG224" s="4" t="str">
        <f t="shared" si="205"/>
        <v/>
      </c>
      <c r="CH224" s="4" t="str">
        <f t="shared" si="205"/>
        <v/>
      </c>
      <c r="CI224" s="4" t="str">
        <f t="shared" si="205"/>
        <v/>
      </c>
      <c r="CJ224" s="4" t="str">
        <f t="shared" si="205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customHeight="1">
      <c r="A225" s="60">
        <v>30701020</v>
      </c>
      <c r="B225" s="78" t="s">
        <v>183</v>
      </c>
      <c r="C225" s="38" t="s">
        <v>182</v>
      </c>
      <c r="D225" s="5">
        <v>13</v>
      </c>
      <c r="E225" s="53">
        <v>4.92</v>
      </c>
      <c r="F225" s="23">
        <f t="shared" si="197"/>
        <v>63.96</v>
      </c>
      <c r="G225" s="23"/>
      <c r="H225" s="23">
        <f t="shared" si="206"/>
        <v>0</v>
      </c>
      <c r="I225" s="23">
        <f t="shared" si="207"/>
        <v>0</v>
      </c>
      <c r="J225" s="23">
        <f t="shared" si="198"/>
        <v>63.96</v>
      </c>
      <c r="K225" s="23">
        <f t="shared" si="199"/>
        <v>0</v>
      </c>
      <c r="L225" s="23" t="str">
        <f t="shared" si="200"/>
        <v>0</v>
      </c>
      <c r="M225" s="10">
        <v>0.2</v>
      </c>
      <c r="N225" s="23">
        <f t="shared" si="201"/>
        <v>0.12792000000000001</v>
      </c>
      <c r="O225" s="23">
        <f t="shared" si="202"/>
        <v>0.2</v>
      </c>
      <c r="P225" s="23">
        <f t="shared" si="203"/>
        <v>0</v>
      </c>
      <c r="Q225" s="7">
        <v>0.1</v>
      </c>
      <c r="R225" s="6">
        <f t="shared" si="204"/>
        <v>6.3960000000000006E-3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>
        <f t="shared" si="195"/>
        <v>0</v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>
        <f t="shared" si="195"/>
        <v>0</v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>
        <f t="shared" si="195"/>
        <v>0</v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5"/>
        <v/>
      </c>
      <c r="CE225" s="4" t="str">
        <f t="shared" si="205"/>
        <v/>
      </c>
      <c r="CF225" s="4" t="str">
        <f t="shared" si="205"/>
        <v/>
      </c>
      <c r="CG225" s="4" t="str">
        <f t="shared" si="205"/>
        <v/>
      </c>
      <c r="CH225" s="4" t="str">
        <f t="shared" si="205"/>
        <v/>
      </c>
      <c r="CI225" s="4" t="str">
        <f t="shared" si="205"/>
        <v/>
      </c>
      <c r="CJ225" s="4" t="str">
        <f t="shared" si="205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30400001</v>
      </c>
      <c r="B226" s="98" t="s">
        <v>184</v>
      </c>
      <c r="C226" s="79" t="s">
        <v>140</v>
      </c>
      <c r="D226" s="5"/>
      <c r="E226" s="22">
        <v>5.0599999999999996</v>
      </c>
      <c r="F226" s="23">
        <f t="shared" si="197"/>
        <v>0</v>
      </c>
      <c r="G226" s="23"/>
      <c r="H226" s="23">
        <f t="shared" si="206"/>
        <v>0</v>
      </c>
      <c r="I226" s="23">
        <f t="shared" si="207"/>
        <v>0</v>
      </c>
      <c r="J226" s="23">
        <f t="shared" si="198"/>
        <v>0</v>
      </c>
      <c r="K226" s="23" t="str">
        <f t="shared" si="199"/>
        <v>0</v>
      </c>
      <c r="L226" s="23" t="str">
        <f t="shared" si="200"/>
        <v>0</v>
      </c>
      <c r="M226" s="10">
        <v>0.3</v>
      </c>
      <c r="N226" s="23">
        <f t="shared" si="201"/>
        <v>0</v>
      </c>
      <c r="O226" s="23">
        <f t="shared" si="202"/>
        <v>0.3</v>
      </c>
      <c r="P226" s="23" t="str">
        <f t="shared" si="203"/>
        <v/>
      </c>
      <c r="Q226" s="7">
        <v>0.1</v>
      </c>
      <c r="R226" s="6">
        <f t="shared" si="204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5"/>
        <v/>
      </c>
      <c r="CE226" s="4" t="str">
        <f t="shared" si="205"/>
        <v/>
      </c>
      <c r="CF226" s="4" t="str">
        <f t="shared" si="205"/>
        <v/>
      </c>
      <c r="CG226" s="4" t="str">
        <f t="shared" si="205"/>
        <v/>
      </c>
      <c r="CH226" s="4" t="str">
        <f t="shared" si="205"/>
        <v/>
      </c>
      <c r="CI226" s="4" t="str">
        <f t="shared" si="205"/>
        <v/>
      </c>
      <c r="CJ226" s="4" t="str">
        <f t="shared" si="205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hidden="1" customHeight="1">
      <c r="A227" s="60">
        <v>30400002</v>
      </c>
      <c r="B227" s="100"/>
      <c r="C227" s="76" t="s">
        <v>127</v>
      </c>
      <c r="D227" s="5"/>
      <c r="E227" s="22">
        <v>5.0599999999999996</v>
      </c>
      <c r="F227" s="23">
        <f t="shared" si="197"/>
        <v>0</v>
      </c>
      <c r="G227" s="23"/>
      <c r="H227" s="23">
        <f t="shared" si="206"/>
        <v>0</v>
      </c>
      <c r="I227" s="23">
        <f t="shared" si="207"/>
        <v>0</v>
      </c>
      <c r="J227" s="23">
        <f t="shared" si="198"/>
        <v>0</v>
      </c>
      <c r="K227" s="23" t="str">
        <f t="shared" si="199"/>
        <v>0</v>
      </c>
      <c r="L227" s="23" t="str">
        <f t="shared" si="200"/>
        <v>0</v>
      </c>
      <c r="M227" s="10">
        <v>0.3</v>
      </c>
      <c r="N227" s="23">
        <f t="shared" si="201"/>
        <v>0</v>
      </c>
      <c r="O227" s="23">
        <f t="shared" si="202"/>
        <v>0.3</v>
      </c>
      <c r="P227" s="23" t="str">
        <f t="shared" si="203"/>
        <v/>
      </c>
      <c r="Q227" s="7">
        <v>0.1</v>
      </c>
      <c r="R227" s="6">
        <f t="shared" si="204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5"/>
        <v/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 t="str">
        <f t="shared" si="195"/>
        <v/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 t="str">
        <f t="shared" si="195"/>
        <v/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5"/>
        <v/>
      </c>
      <c r="CE227" s="4" t="str">
        <f t="shared" si="205"/>
        <v/>
      </c>
      <c r="CF227" s="4" t="str">
        <f t="shared" si="205"/>
        <v/>
      </c>
      <c r="CG227" s="4" t="str">
        <f t="shared" si="205"/>
        <v/>
      </c>
      <c r="CH227" s="4" t="str">
        <f t="shared" si="205"/>
        <v/>
      </c>
      <c r="CI227" s="4" t="str">
        <f t="shared" si="205"/>
        <v/>
      </c>
      <c r="CJ227" s="4" t="str">
        <f t="shared" si="205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ref="CK227:CZ290" si="208">IF(ISERROR(BC227/AK227*100),"",(BC227/AK227*100))</f>
        <v/>
      </c>
      <c r="CR227" s="4" t="str">
        <f t="shared" si="208"/>
        <v/>
      </c>
      <c r="CS227" s="4" t="str">
        <f t="shared" si="208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hidden="1" customHeight="1">
      <c r="A228" s="60">
        <v>30400008</v>
      </c>
      <c r="B228" s="98" t="s">
        <v>185</v>
      </c>
      <c r="C228" s="76" t="s">
        <v>136</v>
      </c>
      <c r="D228" s="5"/>
      <c r="E228" s="22">
        <v>5.07</v>
      </c>
      <c r="F228" s="23">
        <f t="shared" si="197"/>
        <v>0</v>
      </c>
      <c r="G228" s="23"/>
      <c r="H228" s="23">
        <f t="shared" si="206"/>
        <v>0</v>
      </c>
      <c r="I228" s="23">
        <f t="shared" si="207"/>
        <v>0</v>
      </c>
      <c r="J228" s="23">
        <f t="shared" si="198"/>
        <v>0</v>
      </c>
      <c r="K228" s="23" t="str">
        <f t="shared" si="199"/>
        <v>0</v>
      </c>
      <c r="L228" s="23" t="str">
        <f t="shared" si="200"/>
        <v>0</v>
      </c>
      <c r="M228" s="10">
        <v>0.3</v>
      </c>
      <c r="N228" s="23">
        <f t="shared" si="201"/>
        <v>0</v>
      </c>
      <c r="O228" s="23">
        <f t="shared" si="202"/>
        <v>0.3</v>
      </c>
      <c r="P228" s="23" t="str">
        <f t="shared" si="203"/>
        <v/>
      </c>
      <c r="Q228" s="7">
        <v>0.1</v>
      </c>
      <c r="R228" s="6">
        <f t="shared" si="204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5"/>
        <v/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 t="str">
        <f t="shared" si="195"/>
        <v/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 t="str">
        <f t="shared" si="195"/>
        <v/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5"/>
        <v/>
      </c>
      <c r="CE228" s="4" t="str">
        <f t="shared" si="205"/>
        <v/>
      </c>
      <c r="CF228" s="4" t="str">
        <f t="shared" si="205"/>
        <v/>
      </c>
      <c r="CG228" s="4" t="str">
        <f t="shared" si="205"/>
        <v/>
      </c>
      <c r="CH228" s="4" t="str">
        <f t="shared" si="205"/>
        <v/>
      </c>
      <c r="CI228" s="4" t="str">
        <f t="shared" si="205"/>
        <v/>
      </c>
      <c r="CJ228" s="4" t="str">
        <f t="shared" si="205"/>
        <v/>
      </c>
      <c r="CK228" s="4" t="str">
        <f t="shared" si="208"/>
        <v/>
      </c>
      <c r="CL228" s="4" t="str">
        <f t="shared" si="208"/>
        <v/>
      </c>
      <c r="CM228" s="4" t="str">
        <f t="shared" si="208"/>
        <v/>
      </c>
      <c r="CN228" s="4" t="str">
        <f t="shared" si="208"/>
        <v/>
      </c>
      <c r="CO228" s="4" t="str">
        <f t="shared" si="208"/>
        <v/>
      </c>
      <c r="CP228" s="4" t="str">
        <f t="shared" si="208"/>
        <v/>
      </c>
      <c r="CQ228" s="4" t="str">
        <f t="shared" si="208"/>
        <v/>
      </c>
      <c r="CR228" s="4" t="str">
        <f t="shared" si="208"/>
        <v/>
      </c>
      <c r="CS228" s="4" t="str">
        <f t="shared" si="208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customHeight="1">
      <c r="A229" s="60">
        <v>30400006</v>
      </c>
      <c r="B229" s="99"/>
      <c r="C229" s="76" t="s">
        <v>128</v>
      </c>
      <c r="D229" s="5">
        <v>288</v>
      </c>
      <c r="E229" s="22">
        <v>5.07</v>
      </c>
      <c r="F229" s="23">
        <f t="shared" si="197"/>
        <v>1460.16</v>
      </c>
      <c r="G229" s="23"/>
      <c r="H229" s="23">
        <f t="shared" si="206"/>
        <v>0</v>
      </c>
      <c r="I229" s="23">
        <f t="shared" si="207"/>
        <v>0</v>
      </c>
      <c r="J229" s="23">
        <f t="shared" si="198"/>
        <v>1460.16</v>
      </c>
      <c r="K229" s="23">
        <f t="shared" si="199"/>
        <v>0</v>
      </c>
      <c r="L229" s="23" t="str">
        <f t="shared" si="200"/>
        <v>0</v>
      </c>
      <c r="M229" s="10">
        <v>0.3</v>
      </c>
      <c r="N229" s="23">
        <f t="shared" si="201"/>
        <v>4.3804800000000004</v>
      </c>
      <c r="O229" s="23">
        <f t="shared" si="202"/>
        <v>0.3</v>
      </c>
      <c r="P229" s="23">
        <f t="shared" si="203"/>
        <v>0</v>
      </c>
      <c r="Q229" s="7">
        <v>0.1</v>
      </c>
      <c r="R229" s="6">
        <f t="shared" si="204"/>
        <v>0.14601600000000001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>
        <f t="shared" si="195"/>
        <v>0</v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>
        <f t="shared" si="195"/>
        <v>0</v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>
        <f t="shared" si="195"/>
        <v>0</v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5"/>
        <v/>
      </c>
      <c r="CE229" s="4" t="str">
        <f t="shared" si="205"/>
        <v/>
      </c>
      <c r="CF229" s="4" t="str">
        <f t="shared" si="205"/>
        <v/>
      </c>
      <c r="CG229" s="4" t="str">
        <f t="shared" si="205"/>
        <v/>
      </c>
      <c r="CH229" s="4" t="str">
        <f t="shared" si="205"/>
        <v/>
      </c>
      <c r="CI229" s="4" t="str">
        <f t="shared" si="205"/>
        <v/>
      </c>
      <c r="CJ229" s="4" t="str">
        <f t="shared" si="205"/>
        <v/>
      </c>
      <c r="CK229" s="4" t="str">
        <f t="shared" si="208"/>
        <v/>
      </c>
      <c r="CL229" s="4" t="str">
        <f t="shared" si="208"/>
        <v/>
      </c>
      <c r="CM229" s="4" t="str">
        <f t="shared" si="208"/>
        <v/>
      </c>
      <c r="CN229" s="4" t="str">
        <f t="shared" si="208"/>
        <v/>
      </c>
      <c r="CO229" s="4" t="str">
        <f t="shared" si="208"/>
        <v/>
      </c>
      <c r="CP229" s="4" t="str">
        <f t="shared" si="208"/>
        <v/>
      </c>
      <c r="CQ229" s="4" t="str">
        <f t="shared" si="208"/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customHeight="1">
      <c r="A230" s="60">
        <v>30400007</v>
      </c>
      <c r="B230" s="100"/>
      <c r="C230" s="76" t="s">
        <v>152</v>
      </c>
      <c r="D230" s="5">
        <v>454</v>
      </c>
      <c r="E230" s="22">
        <v>5.07</v>
      </c>
      <c r="F230" s="23">
        <f t="shared" si="197"/>
        <v>2301.7800000000002</v>
      </c>
      <c r="G230" s="23"/>
      <c r="H230" s="23">
        <f t="shared" si="206"/>
        <v>0</v>
      </c>
      <c r="I230" s="23">
        <f t="shared" si="207"/>
        <v>0</v>
      </c>
      <c r="J230" s="23">
        <f t="shared" si="198"/>
        <v>2301.7800000000002</v>
      </c>
      <c r="K230" s="23">
        <f t="shared" si="199"/>
        <v>0</v>
      </c>
      <c r="L230" s="23" t="str">
        <f t="shared" si="200"/>
        <v>0</v>
      </c>
      <c r="M230" s="10">
        <v>0.3</v>
      </c>
      <c r="N230" s="23">
        <f t="shared" si="201"/>
        <v>6.9053399999999998</v>
      </c>
      <c r="O230" s="23">
        <f t="shared" si="202"/>
        <v>0.3</v>
      </c>
      <c r="P230" s="23">
        <f t="shared" si="203"/>
        <v>0</v>
      </c>
      <c r="Q230" s="7">
        <v>0.1</v>
      </c>
      <c r="R230" s="6">
        <f t="shared" si="204"/>
        <v>0.23017800000000002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>
        <f t="shared" si="195"/>
        <v>0</v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>
        <f t="shared" si="195"/>
        <v>0</v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>
        <f t="shared" si="195"/>
        <v>0</v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5"/>
        <v/>
      </c>
      <c r="CE230" s="4" t="str">
        <f t="shared" si="205"/>
        <v/>
      </c>
      <c r="CF230" s="4" t="str">
        <f t="shared" si="205"/>
        <v/>
      </c>
      <c r="CG230" s="4" t="str">
        <f t="shared" si="205"/>
        <v/>
      </c>
      <c r="CH230" s="4" t="str">
        <f t="shared" si="205"/>
        <v/>
      </c>
      <c r="CI230" s="4" t="str">
        <f t="shared" si="205"/>
        <v/>
      </c>
      <c r="CJ230" s="4" t="str">
        <f t="shared" si="205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3"/>
        <v/>
      </c>
      <c r="CY230" s="4" t="str">
        <f t="shared" si="193"/>
        <v/>
      </c>
      <c r="CZ230" s="4" t="str">
        <f t="shared" si="193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30400018</v>
      </c>
      <c r="B231" s="98" t="s">
        <v>186</v>
      </c>
      <c r="C231" s="76" t="s">
        <v>179</v>
      </c>
      <c r="D231" s="5"/>
      <c r="E231" s="22">
        <v>5.05</v>
      </c>
      <c r="F231" s="23">
        <f t="shared" si="197"/>
        <v>0</v>
      </c>
      <c r="G231" s="23"/>
      <c r="H231" s="23">
        <f t="shared" si="206"/>
        <v>0</v>
      </c>
      <c r="I231" s="23">
        <f t="shared" si="207"/>
        <v>0</v>
      </c>
      <c r="J231" s="23">
        <f t="shared" si="198"/>
        <v>0</v>
      </c>
      <c r="K231" s="23" t="str">
        <f t="shared" si="199"/>
        <v>0</v>
      </c>
      <c r="L231" s="23" t="str">
        <f t="shared" si="200"/>
        <v>0</v>
      </c>
      <c r="M231" s="10">
        <v>0.3</v>
      </c>
      <c r="N231" s="23">
        <f t="shared" si="201"/>
        <v>0</v>
      </c>
      <c r="O231" s="23">
        <f t="shared" si="202"/>
        <v>0.3</v>
      </c>
      <c r="P231" s="23" t="str">
        <f t="shared" si="203"/>
        <v/>
      </c>
      <c r="Q231" s="7">
        <v>0.1</v>
      </c>
      <c r="R231" s="6">
        <f t="shared" si="204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ref="BU231:CJ294" si="209">IF(ISERROR(AN231/V231*100),"",(AN231/V231*100))</f>
        <v/>
      </c>
      <c r="CC231" s="4" t="str">
        <f t="shared" si="209"/>
        <v/>
      </c>
      <c r="CD231" s="4" t="str">
        <f t="shared" si="205"/>
        <v/>
      </c>
      <c r="CE231" s="4" t="str">
        <f t="shared" si="205"/>
        <v/>
      </c>
      <c r="CF231" s="4" t="str">
        <f t="shared" si="205"/>
        <v/>
      </c>
      <c r="CG231" s="4" t="str">
        <f t="shared" si="205"/>
        <v/>
      </c>
      <c r="CH231" s="4" t="str">
        <f t="shared" si="205"/>
        <v/>
      </c>
      <c r="CI231" s="4" t="str">
        <f t="shared" si="205"/>
        <v/>
      </c>
      <c r="CJ231" s="4" t="str">
        <f t="shared" si="205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3"/>
        <v/>
      </c>
      <c r="CY231" s="4" t="str">
        <f t="shared" si="193"/>
        <v/>
      </c>
      <c r="CZ231" s="4" t="str">
        <f t="shared" si="193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Z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</row>
    <row r="232" spans="1:215" s="1" customFormat="1" ht="15" hidden="1" customHeight="1">
      <c r="A232" s="60">
        <v>30400021</v>
      </c>
      <c r="B232" s="99"/>
      <c r="C232" s="76" t="s">
        <v>136</v>
      </c>
      <c r="D232" s="5"/>
      <c r="E232" s="22">
        <v>5.05</v>
      </c>
      <c r="F232" s="23">
        <f t="shared" si="197"/>
        <v>0</v>
      </c>
      <c r="G232" s="23"/>
      <c r="H232" s="23">
        <f t="shared" si="206"/>
        <v>0</v>
      </c>
      <c r="I232" s="23">
        <f t="shared" si="207"/>
        <v>0</v>
      </c>
      <c r="J232" s="23">
        <f t="shared" si="198"/>
        <v>0</v>
      </c>
      <c r="K232" s="23" t="str">
        <f t="shared" si="199"/>
        <v>0</v>
      </c>
      <c r="L232" s="23" t="str">
        <f t="shared" si="200"/>
        <v>0</v>
      </c>
      <c r="M232" s="10">
        <v>0.3</v>
      </c>
      <c r="N232" s="23">
        <f t="shared" si="201"/>
        <v>0</v>
      </c>
      <c r="O232" s="23">
        <f t="shared" si="202"/>
        <v>0.3</v>
      </c>
      <c r="P232" s="23" t="str">
        <f t="shared" si="203"/>
        <v/>
      </c>
      <c r="Q232" s="7">
        <v>0.1</v>
      </c>
      <c r="R232" s="6">
        <f t="shared" si="204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ref="BP232:CC295" si="210">IF(ISERROR(AB232/J232*100),"",(AB232/J232*100))</f>
        <v/>
      </c>
      <c r="BQ232" s="4" t="str">
        <f t="shared" si="210"/>
        <v/>
      </c>
      <c r="BR232" s="4" t="str">
        <f t="shared" si="210"/>
        <v/>
      </c>
      <c r="BS232" s="4">
        <f t="shared" si="210"/>
        <v>0</v>
      </c>
      <c r="BT232" s="4" t="str">
        <f t="shared" si="210"/>
        <v/>
      </c>
      <c r="BU232" s="4">
        <f t="shared" si="209"/>
        <v>0</v>
      </c>
      <c r="BV232" s="4" t="str">
        <f t="shared" si="209"/>
        <v/>
      </c>
      <c r="BW232" s="4">
        <f t="shared" si="209"/>
        <v>0</v>
      </c>
      <c r="BX232" s="4" t="str">
        <f t="shared" si="209"/>
        <v/>
      </c>
      <c r="BY232" s="4" t="str">
        <f t="shared" si="209"/>
        <v/>
      </c>
      <c r="BZ232" s="4" t="str">
        <f t="shared" si="209"/>
        <v/>
      </c>
      <c r="CA232" s="4" t="str">
        <f t="shared" si="209"/>
        <v/>
      </c>
      <c r="CB232" s="4" t="str">
        <f t="shared" si="209"/>
        <v/>
      </c>
      <c r="CC232" s="4" t="str">
        <f t="shared" si="209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5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Z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</row>
    <row r="233" spans="1:215" s="1" customFormat="1" ht="15" hidden="1" customHeight="1">
      <c r="A233" s="60">
        <v>30400020</v>
      </c>
      <c r="B233" s="99"/>
      <c r="C233" s="76" t="s">
        <v>152</v>
      </c>
      <c r="D233" s="5"/>
      <c r="E233" s="22">
        <v>5.05</v>
      </c>
      <c r="F233" s="23">
        <f t="shared" si="197"/>
        <v>0</v>
      </c>
      <c r="G233" s="23"/>
      <c r="H233" s="23">
        <f t="shared" si="206"/>
        <v>0</v>
      </c>
      <c r="I233" s="23">
        <f t="shared" si="207"/>
        <v>0</v>
      </c>
      <c r="J233" s="23">
        <f t="shared" si="198"/>
        <v>0</v>
      </c>
      <c r="K233" s="23" t="str">
        <f t="shared" si="199"/>
        <v>0</v>
      </c>
      <c r="L233" s="23" t="str">
        <f t="shared" si="200"/>
        <v>0</v>
      </c>
      <c r="M233" s="10">
        <v>0.3</v>
      </c>
      <c r="N233" s="23">
        <f t="shared" si="201"/>
        <v>0</v>
      </c>
      <c r="O233" s="23">
        <f t="shared" si="202"/>
        <v>0.3</v>
      </c>
      <c r="P233" s="23" t="str">
        <f t="shared" si="203"/>
        <v/>
      </c>
      <c r="Q233" s="7">
        <v>0.1</v>
      </c>
      <c r="R233" s="6">
        <f t="shared" si="204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10"/>
        <v/>
      </c>
      <c r="BQ233" s="4" t="str">
        <f t="shared" si="210"/>
        <v/>
      </c>
      <c r="BR233" s="4" t="str">
        <f t="shared" si="210"/>
        <v/>
      </c>
      <c r="BS233" s="4">
        <f t="shared" si="210"/>
        <v>0</v>
      </c>
      <c r="BT233" s="4" t="str">
        <f t="shared" si="210"/>
        <v/>
      </c>
      <c r="BU233" s="4">
        <f t="shared" si="209"/>
        <v>0</v>
      </c>
      <c r="BV233" s="4" t="str">
        <f t="shared" si="209"/>
        <v/>
      </c>
      <c r="BW233" s="4">
        <f t="shared" si="209"/>
        <v>0</v>
      </c>
      <c r="BX233" s="4" t="str">
        <f t="shared" si="209"/>
        <v/>
      </c>
      <c r="BY233" s="4" t="str">
        <f t="shared" si="209"/>
        <v/>
      </c>
      <c r="BZ233" s="4" t="str">
        <f t="shared" si="209"/>
        <v/>
      </c>
      <c r="CA233" s="4" t="str">
        <f t="shared" si="209"/>
        <v/>
      </c>
      <c r="CB233" s="4" t="str">
        <f t="shared" si="209"/>
        <v/>
      </c>
      <c r="CC233" s="4" t="str">
        <f t="shared" si="209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5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30400019</v>
      </c>
      <c r="B234" s="100"/>
      <c r="C234" s="76" t="s">
        <v>128</v>
      </c>
      <c r="D234" s="5"/>
      <c r="E234" s="22">
        <v>5.05</v>
      </c>
      <c r="F234" s="23">
        <f t="shared" si="197"/>
        <v>0</v>
      </c>
      <c r="G234" s="23"/>
      <c r="H234" s="23">
        <f t="shared" si="206"/>
        <v>0</v>
      </c>
      <c r="I234" s="23">
        <f t="shared" si="207"/>
        <v>0</v>
      </c>
      <c r="J234" s="23">
        <f t="shared" si="198"/>
        <v>0</v>
      </c>
      <c r="K234" s="23" t="str">
        <f t="shared" si="199"/>
        <v>0</v>
      </c>
      <c r="L234" s="23" t="str">
        <f t="shared" si="200"/>
        <v>0</v>
      </c>
      <c r="M234" s="10">
        <v>0.3</v>
      </c>
      <c r="N234" s="23">
        <f t="shared" si="201"/>
        <v>0</v>
      </c>
      <c r="O234" s="23">
        <f t="shared" si="202"/>
        <v>0.3</v>
      </c>
      <c r="P234" s="23" t="str">
        <f t="shared" si="203"/>
        <v/>
      </c>
      <c r="Q234" s="7">
        <v>0.1</v>
      </c>
      <c r="R234" s="6">
        <f t="shared" si="204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10"/>
        <v/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 t="str">
        <f t="shared" si="210"/>
        <v/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 t="str">
        <f t="shared" si="209"/>
        <v/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5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8" customFormat="1" ht="15" hidden="1" customHeight="1">
      <c r="A235" s="60">
        <v>30100029</v>
      </c>
      <c r="B235" s="98" t="s">
        <v>187</v>
      </c>
      <c r="C235" s="76" t="s">
        <v>127</v>
      </c>
      <c r="D235" s="5"/>
      <c r="E235" s="22">
        <v>5.08</v>
      </c>
      <c r="F235" s="23">
        <f t="shared" si="197"/>
        <v>0</v>
      </c>
      <c r="G235" s="23"/>
      <c r="H235" s="23">
        <f t="shared" si="206"/>
        <v>0</v>
      </c>
      <c r="I235" s="23">
        <f t="shared" si="207"/>
        <v>0</v>
      </c>
      <c r="J235" s="23">
        <f t="shared" si="198"/>
        <v>0</v>
      </c>
      <c r="K235" s="23" t="str">
        <f t="shared" si="199"/>
        <v>0</v>
      </c>
      <c r="L235" s="23" t="str">
        <f t="shared" si="200"/>
        <v>0</v>
      </c>
      <c r="M235" s="10">
        <v>1</v>
      </c>
      <c r="N235" s="23">
        <f t="shared" si="201"/>
        <v>0</v>
      </c>
      <c r="O235" s="23">
        <f t="shared" si="202"/>
        <v>1</v>
      </c>
      <c r="P235" s="23" t="str">
        <f t="shared" si="203"/>
        <v/>
      </c>
      <c r="Q235" s="7">
        <v>0.1</v>
      </c>
      <c r="R235" s="6">
        <f t="shared" si="204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5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</row>
    <row r="236" spans="1:215" s="8" customFormat="1" ht="15" hidden="1" customHeight="1">
      <c r="A236" s="60">
        <v>30100022</v>
      </c>
      <c r="B236" s="99"/>
      <c r="C236" s="76" t="s">
        <v>128</v>
      </c>
      <c r="D236" s="5"/>
      <c r="E236" s="22">
        <v>5.08</v>
      </c>
      <c r="F236" s="23">
        <f t="shared" si="197"/>
        <v>0</v>
      </c>
      <c r="G236" s="23"/>
      <c r="H236" s="23">
        <f t="shared" si="206"/>
        <v>0</v>
      </c>
      <c r="I236" s="23">
        <f t="shared" si="207"/>
        <v>0</v>
      </c>
      <c r="J236" s="23">
        <f t="shared" si="198"/>
        <v>0</v>
      </c>
      <c r="K236" s="23" t="str">
        <f t="shared" si="199"/>
        <v>0</v>
      </c>
      <c r="L236" s="23" t="str">
        <f t="shared" si="200"/>
        <v>0</v>
      </c>
      <c r="M236" s="10">
        <v>1</v>
      </c>
      <c r="N236" s="23">
        <f t="shared" si="201"/>
        <v>0</v>
      </c>
      <c r="O236" s="23">
        <f t="shared" si="202"/>
        <v>1</v>
      </c>
      <c r="P236" s="23" t="str">
        <f t="shared" si="203"/>
        <v/>
      </c>
      <c r="Q236" s="7">
        <v>0.1</v>
      </c>
      <c r="R236" s="6">
        <f t="shared" si="204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5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Z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</row>
    <row r="237" spans="1:215" s="8" customFormat="1" ht="15" hidden="1" customHeight="1">
      <c r="A237" s="60">
        <v>30100026</v>
      </c>
      <c r="B237" s="99"/>
      <c r="C237" s="76" t="s">
        <v>125</v>
      </c>
      <c r="D237" s="5"/>
      <c r="E237" s="22">
        <v>5.08</v>
      </c>
      <c r="F237" s="23">
        <f t="shared" si="197"/>
        <v>0</v>
      </c>
      <c r="G237" s="23"/>
      <c r="H237" s="23">
        <f t="shared" si="206"/>
        <v>0</v>
      </c>
      <c r="I237" s="23">
        <f t="shared" si="207"/>
        <v>0</v>
      </c>
      <c r="J237" s="23">
        <f t="shared" si="198"/>
        <v>0</v>
      </c>
      <c r="K237" s="23" t="str">
        <f t="shared" si="199"/>
        <v>0</v>
      </c>
      <c r="L237" s="23" t="str">
        <f t="shared" si="200"/>
        <v>0</v>
      </c>
      <c r="M237" s="10">
        <v>1</v>
      </c>
      <c r="N237" s="23">
        <f t="shared" si="201"/>
        <v>0</v>
      </c>
      <c r="O237" s="23">
        <f t="shared" si="202"/>
        <v>1</v>
      </c>
      <c r="P237" s="23" t="str">
        <f t="shared" si="203"/>
        <v/>
      </c>
      <c r="Q237" s="7">
        <v>0.1</v>
      </c>
      <c r="R237" s="6">
        <f t="shared" si="204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5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Z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</row>
    <row r="238" spans="1:215" s="8" customFormat="1" ht="15" hidden="1" customHeight="1">
      <c r="A238" s="60">
        <v>30100028</v>
      </c>
      <c r="B238" s="99"/>
      <c r="C238" s="76" t="s">
        <v>188</v>
      </c>
      <c r="D238" s="5"/>
      <c r="E238" s="22">
        <v>5.08</v>
      </c>
      <c r="F238" s="23">
        <f t="shared" si="197"/>
        <v>0</v>
      </c>
      <c r="G238" s="23"/>
      <c r="H238" s="23">
        <f t="shared" si="206"/>
        <v>0</v>
      </c>
      <c r="I238" s="23">
        <f t="shared" si="207"/>
        <v>0</v>
      </c>
      <c r="J238" s="23">
        <f t="shared" si="198"/>
        <v>0</v>
      </c>
      <c r="K238" s="23" t="str">
        <f t="shared" si="199"/>
        <v>0</v>
      </c>
      <c r="L238" s="23" t="str">
        <f t="shared" si="200"/>
        <v>0</v>
      </c>
      <c r="M238" s="10">
        <v>1</v>
      </c>
      <c r="N238" s="23">
        <f t="shared" si="201"/>
        <v>0</v>
      </c>
      <c r="O238" s="23">
        <f t="shared" si="202"/>
        <v>1</v>
      </c>
      <c r="P238" s="23" t="str">
        <f t="shared" si="203"/>
        <v/>
      </c>
      <c r="Q238" s="7">
        <v>0.1</v>
      </c>
      <c r="R238" s="6">
        <f t="shared" si="204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5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208"/>
        <v/>
      </c>
      <c r="CU238" s="4" t="str">
        <f t="shared" si="208"/>
        <v/>
      </c>
      <c r="CV238" s="4" t="str">
        <f t="shared" si="208"/>
        <v/>
      </c>
      <c r="CW238" s="4" t="str">
        <f t="shared" si="208"/>
        <v/>
      </c>
      <c r="CX238" s="4" t="str">
        <f t="shared" si="208"/>
        <v/>
      </c>
      <c r="CY238" s="4" t="str">
        <f t="shared" si="208"/>
        <v/>
      </c>
      <c r="CZ238" s="4" t="str">
        <f t="shared" si="208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30100025</v>
      </c>
      <c r="B239" s="99"/>
      <c r="C239" s="76" t="s">
        <v>134</v>
      </c>
      <c r="D239" s="5"/>
      <c r="E239" s="22">
        <v>5.08</v>
      </c>
      <c r="F239" s="23">
        <f t="shared" si="197"/>
        <v>0</v>
      </c>
      <c r="G239" s="23"/>
      <c r="H239" s="23">
        <f t="shared" si="206"/>
        <v>0</v>
      </c>
      <c r="I239" s="23">
        <f t="shared" si="207"/>
        <v>0</v>
      </c>
      <c r="J239" s="23">
        <f t="shared" si="198"/>
        <v>0</v>
      </c>
      <c r="K239" s="23" t="str">
        <f t="shared" si="199"/>
        <v>0</v>
      </c>
      <c r="L239" s="23" t="str">
        <f t="shared" si="200"/>
        <v>0</v>
      </c>
      <c r="M239" s="10">
        <v>1</v>
      </c>
      <c r="N239" s="23">
        <f t="shared" si="201"/>
        <v>0</v>
      </c>
      <c r="O239" s="23">
        <f t="shared" si="202"/>
        <v>1</v>
      </c>
      <c r="P239" s="23" t="str">
        <f t="shared" si="203"/>
        <v/>
      </c>
      <c r="Q239" s="7">
        <v>0.1</v>
      </c>
      <c r="R239" s="6">
        <f t="shared" si="204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5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208"/>
        <v/>
      </c>
      <c r="CU239" s="4" t="str">
        <f t="shared" si="208"/>
        <v/>
      </c>
      <c r="CV239" s="4" t="str">
        <f t="shared" si="208"/>
        <v/>
      </c>
      <c r="CW239" s="4" t="str">
        <f t="shared" si="208"/>
        <v/>
      </c>
      <c r="CX239" s="4" t="str">
        <f t="shared" si="208"/>
        <v/>
      </c>
      <c r="CY239" s="4" t="str">
        <f t="shared" si="208"/>
        <v/>
      </c>
      <c r="CZ239" s="4" t="str">
        <f t="shared" si="208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30100024</v>
      </c>
      <c r="B240" s="99"/>
      <c r="C240" s="76" t="s">
        <v>189</v>
      </c>
      <c r="D240" s="5"/>
      <c r="E240" s="22">
        <v>5.08</v>
      </c>
      <c r="F240" s="23">
        <f t="shared" si="197"/>
        <v>0</v>
      </c>
      <c r="G240" s="23"/>
      <c r="H240" s="23">
        <f t="shared" si="206"/>
        <v>0</v>
      </c>
      <c r="I240" s="23">
        <f t="shared" si="207"/>
        <v>0</v>
      </c>
      <c r="J240" s="23">
        <f t="shared" si="198"/>
        <v>0</v>
      </c>
      <c r="K240" s="23" t="str">
        <f t="shared" si="199"/>
        <v>0</v>
      </c>
      <c r="L240" s="23" t="str">
        <f t="shared" si="200"/>
        <v>0</v>
      </c>
      <c r="M240" s="10">
        <v>1</v>
      </c>
      <c r="N240" s="23">
        <f t="shared" si="201"/>
        <v>0</v>
      </c>
      <c r="O240" s="23">
        <f t="shared" si="202"/>
        <v>1</v>
      </c>
      <c r="P240" s="23" t="str">
        <f t="shared" si="203"/>
        <v/>
      </c>
      <c r="Q240" s="7">
        <v>0.1</v>
      </c>
      <c r="R240" s="6">
        <f t="shared" si="204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5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30100023</v>
      </c>
      <c r="B241" s="99"/>
      <c r="C241" s="76" t="s">
        <v>152</v>
      </c>
      <c r="D241" s="5"/>
      <c r="E241" s="22">
        <v>5.08</v>
      </c>
      <c r="F241" s="23">
        <f t="shared" si="197"/>
        <v>0</v>
      </c>
      <c r="G241" s="23"/>
      <c r="H241" s="23">
        <f t="shared" si="206"/>
        <v>0</v>
      </c>
      <c r="I241" s="23">
        <f t="shared" si="207"/>
        <v>0</v>
      </c>
      <c r="J241" s="23">
        <f t="shared" si="198"/>
        <v>0</v>
      </c>
      <c r="K241" s="23" t="str">
        <f t="shared" si="199"/>
        <v>0</v>
      </c>
      <c r="L241" s="23" t="str">
        <f t="shared" si="200"/>
        <v>0</v>
      </c>
      <c r="M241" s="10">
        <v>1</v>
      </c>
      <c r="N241" s="23">
        <f t="shared" si="201"/>
        <v>0</v>
      </c>
      <c r="O241" s="23">
        <f t="shared" si="202"/>
        <v>1</v>
      </c>
      <c r="P241" s="23" t="str">
        <f t="shared" si="203"/>
        <v/>
      </c>
      <c r="Q241" s="7">
        <v>0.1</v>
      </c>
      <c r="R241" s="6">
        <f t="shared" si="204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10"/>
        <v>0</v>
      </c>
      <c r="BV241" s="4" t="str">
        <f t="shared" si="210"/>
        <v/>
      </c>
      <c r="BW241" s="4">
        <f t="shared" si="210"/>
        <v>0</v>
      </c>
      <c r="BX241" s="4" t="str">
        <f t="shared" si="210"/>
        <v/>
      </c>
      <c r="BY241" s="4" t="str">
        <f t="shared" si="210"/>
        <v/>
      </c>
      <c r="BZ241" s="4" t="str">
        <f t="shared" si="210"/>
        <v/>
      </c>
      <c r="CA241" s="4" t="str">
        <f t="shared" si="210"/>
        <v/>
      </c>
      <c r="CB241" s="4" t="str">
        <f t="shared" si="210"/>
        <v/>
      </c>
      <c r="CC241" s="4" t="str">
        <f t="shared" si="210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5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30100027</v>
      </c>
      <c r="B242" s="100"/>
      <c r="C242" s="76" t="s">
        <v>136</v>
      </c>
      <c r="D242" s="5"/>
      <c r="E242" s="22">
        <v>5.08</v>
      </c>
      <c r="F242" s="23">
        <f t="shared" si="197"/>
        <v>0</v>
      </c>
      <c r="G242" s="23"/>
      <c r="H242" s="23">
        <f t="shared" si="206"/>
        <v>0</v>
      </c>
      <c r="I242" s="23">
        <f t="shared" si="207"/>
        <v>0</v>
      </c>
      <c r="J242" s="23">
        <f t="shared" si="198"/>
        <v>0</v>
      </c>
      <c r="K242" s="23" t="str">
        <f t="shared" si="199"/>
        <v>0</v>
      </c>
      <c r="L242" s="23" t="str">
        <f t="shared" si="200"/>
        <v>0</v>
      </c>
      <c r="M242" s="10">
        <v>1</v>
      </c>
      <c r="N242" s="23">
        <f t="shared" si="201"/>
        <v>0</v>
      </c>
      <c r="O242" s="23">
        <f t="shared" si="202"/>
        <v>1</v>
      </c>
      <c r="P242" s="23" t="str">
        <f t="shared" si="203"/>
        <v/>
      </c>
      <c r="Q242" s="7">
        <v>0.1</v>
      </c>
      <c r="R242" s="6">
        <f t="shared" si="204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10"/>
        <v>0</v>
      </c>
      <c r="BV242" s="4" t="str">
        <f t="shared" si="210"/>
        <v/>
      </c>
      <c r="BW242" s="4">
        <f t="shared" si="210"/>
        <v>0</v>
      </c>
      <c r="BX242" s="4" t="str">
        <f t="shared" si="210"/>
        <v/>
      </c>
      <c r="BY242" s="4" t="str">
        <f t="shared" si="210"/>
        <v/>
      </c>
      <c r="BZ242" s="4" t="str">
        <f t="shared" si="210"/>
        <v/>
      </c>
      <c r="CA242" s="4" t="str">
        <f t="shared" si="210"/>
        <v/>
      </c>
      <c r="CB242" s="4" t="str">
        <f t="shared" si="210"/>
        <v/>
      </c>
      <c r="CC242" s="4" t="str">
        <f t="shared" si="210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5"/>
        <v/>
      </c>
      <c r="CK242" s="4" t="str">
        <f t="shared" si="205"/>
        <v/>
      </c>
      <c r="CL242" s="4" t="str">
        <f t="shared" si="205"/>
        <v/>
      </c>
      <c r="CM242" s="4" t="str">
        <f t="shared" si="205"/>
        <v/>
      </c>
      <c r="CN242" s="4" t="str">
        <f t="shared" si="205"/>
        <v/>
      </c>
      <c r="CO242" s="4" t="str">
        <f t="shared" si="205"/>
        <v/>
      </c>
      <c r="CP242" s="4" t="str">
        <f t="shared" si="205"/>
        <v/>
      </c>
      <c r="CQ242" s="4" t="str">
        <f t="shared" si="205"/>
        <v/>
      </c>
      <c r="CR242" s="4" t="str">
        <f t="shared" si="205"/>
        <v/>
      </c>
      <c r="CS242" s="4" t="str">
        <f t="shared" si="205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9" customFormat="1" ht="15" hidden="1" customHeight="1">
      <c r="A243" s="60">
        <v>30100055</v>
      </c>
      <c r="B243" s="98" t="s">
        <v>190</v>
      </c>
      <c r="C243" s="29" t="s">
        <v>158</v>
      </c>
      <c r="D243" s="5"/>
      <c r="E243" s="22">
        <v>5.05</v>
      </c>
      <c r="F243" s="23">
        <f t="shared" si="197"/>
        <v>0</v>
      </c>
      <c r="G243" s="23"/>
      <c r="H243" s="23">
        <f t="shared" si="206"/>
        <v>0</v>
      </c>
      <c r="I243" s="23">
        <f t="shared" si="207"/>
        <v>0</v>
      </c>
      <c r="J243" s="23">
        <f t="shared" si="198"/>
        <v>0</v>
      </c>
      <c r="K243" s="23" t="str">
        <f t="shared" si="199"/>
        <v>0</v>
      </c>
      <c r="L243" s="23" t="str">
        <f t="shared" si="200"/>
        <v>0</v>
      </c>
      <c r="M243" s="3">
        <v>0.5</v>
      </c>
      <c r="N243" s="23">
        <f t="shared" si="201"/>
        <v>0</v>
      </c>
      <c r="O243" s="23">
        <f t="shared" si="202"/>
        <v>0.5</v>
      </c>
      <c r="P243" s="23" t="str">
        <f t="shared" si="203"/>
        <v/>
      </c>
      <c r="Q243" s="2">
        <v>0.4</v>
      </c>
      <c r="R243" s="6">
        <f t="shared" si="204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5"/>
        <v/>
      </c>
      <c r="CK243" s="4" t="str">
        <f t="shared" si="205"/>
        <v/>
      </c>
      <c r="CL243" s="4" t="str">
        <f t="shared" si="205"/>
        <v/>
      </c>
      <c r="CM243" s="4" t="str">
        <f t="shared" si="205"/>
        <v/>
      </c>
      <c r="CN243" s="4" t="str">
        <f t="shared" si="205"/>
        <v/>
      </c>
      <c r="CO243" s="4" t="str">
        <f t="shared" si="205"/>
        <v/>
      </c>
      <c r="CP243" s="4" t="str">
        <f t="shared" si="205"/>
        <v/>
      </c>
      <c r="CQ243" s="4" t="str">
        <f t="shared" si="205"/>
        <v/>
      </c>
      <c r="CR243" s="4" t="str">
        <f t="shared" si="205"/>
        <v/>
      </c>
      <c r="CS243" s="4" t="str">
        <f t="shared" si="205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</row>
    <row r="244" spans="1:215" s="9" customFormat="1" ht="14.25" hidden="1">
      <c r="A244" s="60">
        <v>30100056</v>
      </c>
      <c r="B244" s="99"/>
      <c r="C244" s="76" t="s">
        <v>152</v>
      </c>
      <c r="D244" s="5"/>
      <c r="E244" s="22">
        <v>5.05</v>
      </c>
      <c r="F244" s="23">
        <f t="shared" si="197"/>
        <v>0</v>
      </c>
      <c r="G244" s="23"/>
      <c r="H244" s="23">
        <f t="shared" si="206"/>
        <v>0</v>
      </c>
      <c r="I244" s="23">
        <f t="shared" si="207"/>
        <v>0</v>
      </c>
      <c r="J244" s="23">
        <f t="shared" si="198"/>
        <v>0</v>
      </c>
      <c r="K244" s="23" t="str">
        <f t="shared" si="199"/>
        <v>0</v>
      </c>
      <c r="L244" s="23" t="str">
        <f t="shared" si="200"/>
        <v>0</v>
      </c>
      <c r="M244" s="3">
        <v>0.5</v>
      </c>
      <c r="N244" s="23">
        <f t="shared" si="201"/>
        <v>0</v>
      </c>
      <c r="O244" s="23">
        <f t="shared" si="202"/>
        <v>0.5</v>
      </c>
      <c r="P244" s="23" t="str">
        <f t="shared" si="203"/>
        <v/>
      </c>
      <c r="Q244" s="2">
        <v>0.4</v>
      </c>
      <c r="R244" s="6">
        <f t="shared" si="204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5"/>
        <v/>
      </c>
      <c r="CK244" s="4" t="str">
        <f t="shared" si="205"/>
        <v/>
      </c>
      <c r="CL244" s="4" t="str">
        <f t="shared" si="205"/>
        <v/>
      </c>
      <c r="CM244" s="4" t="str">
        <f t="shared" si="205"/>
        <v/>
      </c>
      <c r="CN244" s="4" t="str">
        <f t="shared" si="205"/>
        <v/>
      </c>
      <c r="CO244" s="4" t="str">
        <f t="shared" si="205"/>
        <v/>
      </c>
      <c r="CP244" s="4" t="str">
        <f t="shared" si="205"/>
        <v/>
      </c>
      <c r="CQ244" s="4" t="str">
        <f t="shared" si="205"/>
        <v/>
      </c>
      <c r="CR244" s="4" t="str">
        <f t="shared" si="205"/>
        <v/>
      </c>
      <c r="CS244" s="4" t="str">
        <f t="shared" si="205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</row>
    <row r="245" spans="1:215" s="9" customFormat="1" ht="14.25" hidden="1">
      <c r="A245" s="60">
        <v>30100057</v>
      </c>
      <c r="B245" s="99"/>
      <c r="C245" s="29" t="s">
        <v>191</v>
      </c>
      <c r="D245" s="5"/>
      <c r="E245" s="22">
        <v>5.05</v>
      </c>
      <c r="F245" s="23">
        <f t="shared" si="197"/>
        <v>0</v>
      </c>
      <c r="G245" s="23"/>
      <c r="H245" s="23">
        <f t="shared" si="206"/>
        <v>0</v>
      </c>
      <c r="I245" s="23">
        <f t="shared" si="207"/>
        <v>0</v>
      </c>
      <c r="J245" s="23">
        <f t="shared" si="198"/>
        <v>0</v>
      </c>
      <c r="K245" s="23" t="str">
        <f t="shared" si="199"/>
        <v>0</v>
      </c>
      <c r="L245" s="23" t="str">
        <f t="shared" si="200"/>
        <v>0</v>
      </c>
      <c r="M245" s="3">
        <v>0.5</v>
      </c>
      <c r="N245" s="23">
        <f t="shared" si="201"/>
        <v>0</v>
      </c>
      <c r="O245" s="23">
        <f t="shared" si="202"/>
        <v>0.5</v>
      </c>
      <c r="P245" s="23" t="str">
        <f t="shared" si="203"/>
        <v/>
      </c>
      <c r="Q245" s="2">
        <v>0.4</v>
      </c>
      <c r="R245" s="6">
        <f t="shared" si="204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5"/>
        <v/>
      </c>
      <c r="CK245" s="4" t="str">
        <f t="shared" si="205"/>
        <v/>
      </c>
      <c r="CL245" s="4" t="str">
        <f t="shared" si="205"/>
        <v/>
      </c>
      <c r="CM245" s="4" t="str">
        <f t="shared" si="205"/>
        <v/>
      </c>
      <c r="CN245" s="4" t="str">
        <f t="shared" si="205"/>
        <v/>
      </c>
      <c r="CO245" s="4" t="str">
        <f t="shared" si="205"/>
        <v/>
      </c>
      <c r="CP245" s="4" t="str">
        <f t="shared" si="205"/>
        <v/>
      </c>
      <c r="CQ245" s="4" t="str">
        <f t="shared" si="205"/>
        <v/>
      </c>
      <c r="CR245" s="4" t="str">
        <f t="shared" si="205"/>
        <v/>
      </c>
      <c r="CS245" s="4" t="str">
        <f t="shared" si="205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</row>
    <row r="246" spans="1:215" s="9" customFormat="1" ht="14.25" hidden="1">
      <c r="A246" s="60">
        <v>30100058</v>
      </c>
      <c r="B246" s="100"/>
      <c r="C246" s="29" t="s">
        <v>134</v>
      </c>
      <c r="D246" s="5"/>
      <c r="E246" s="22">
        <v>5.05</v>
      </c>
      <c r="F246" s="23">
        <f t="shared" si="197"/>
        <v>0</v>
      </c>
      <c r="G246" s="23"/>
      <c r="H246" s="23">
        <f t="shared" si="206"/>
        <v>0</v>
      </c>
      <c r="I246" s="23">
        <f t="shared" si="207"/>
        <v>0</v>
      </c>
      <c r="J246" s="23">
        <f t="shared" si="198"/>
        <v>0</v>
      </c>
      <c r="K246" s="23" t="str">
        <f t="shared" si="199"/>
        <v>0</v>
      </c>
      <c r="L246" s="23" t="str">
        <f t="shared" si="200"/>
        <v>0</v>
      </c>
      <c r="M246" s="3">
        <v>0.5</v>
      </c>
      <c r="N246" s="23">
        <f t="shared" si="201"/>
        <v>0</v>
      </c>
      <c r="O246" s="23">
        <f t="shared" si="202"/>
        <v>0.5</v>
      </c>
      <c r="P246" s="23" t="str">
        <f t="shared" si="203"/>
        <v/>
      </c>
      <c r="Q246" s="2">
        <v>0.4</v>
      </c>
      <c r="R246" s="6">
        <f t="shared" si="204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5"/>
        <v/>
      </c>
      <c r="CK246" s="4" t="str">
        <f t="shared" si="205"/>
        <v/>
      </c>
      <c r="CL246" s="4" t="str">
        <f t="shared" si="205"/>
        <v/>
      </c>
      <c r="CM246" s="4" t="str">
        <f t="shared" si="205"/>
        <v/>
      </c>
      <c r="CN246" s="4" t="str">
        <f t="shared" si="205"/>
        <v/>
      </c>
      <c r="CO246" s="4" t="str">
        <f t="shared" si="205"/>
        <v/>
      </c>
      <c r="CP246" s="4" t="str">
        <f t="shared" si="205"/>
        <v/>
      </c>
      <c r="CQ246" s="4" t="str">
        <f t="shared" si="205"/>
        <v/>
      </c>
      <c r="CR246" s="4" t="str">
        <f t="shared" si="205"/>
        <v/>
      </c>
      <c r="CS246" s="4" t="str">
        <f t="shared" si="205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</row>
    <row r="247" spans="1:215" s="9" customFormat="1" ht="14.25" hidden="1">
      <c r="A247" s="62">
        <v>30500001</v>
      </c>
      <c r="B247" s="98" t="s">
        <v>192</v>
      </c>
      <c r="C247" s="29" t="s">
        <v>193</v>
      </c>
      <c r="D247" s="5"/>
      <c r="E247" s="22">
        <v>5.07</v>
      </c>
      <c r="F247" s="23">
        <f t="shared" si="197"/>
        <v>0</v>
      </c>
      <c r="G247" s="43"/>
      <c r="H247" s="23">
        <f t="shared" si="206"/>
        <v>0</v>
      </c>
      <c r="I247" s="23">
        <f t="shared" si="207"/>
        <v>0</v>
      </c>
      <c r="J247" s="23">
        <f t="shared" si="198"/>
        <v>0</v>
      </c>
      <c r="K247" s="23" t="str">
        <f t="shared" si="199"/>
        <v>0</v>
      </c>
      <c r="L247" s="23" t="str">
        <f t="shared" si="200"/>
        <v>0</v>
      </c>
      <c r="M247" s="3">
        <v>0.15</v>
      </c>
      <c r="N247" s="23">
        <f t="shared" si="201"/>
        <v>0</v>
      </c>
      <c r="O247" s="23">
        <f t="shared" si="202"/>
        <v>0.15</v>
      </c>
      <c r="P247" s="23" t="str">
        <f t="shared" si="203"/>
        <v/>
      </c>
      <c r="Q247" s="2">
        <v>0.5</v>
      </c>
      <c r="R247" s="6">
        <f t="shared" si="204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5"/>
        <v/>
      </c>
      <c r="CK247" s="4" t="str">
        <f t="shared" si="205"/>
        <v/>
      </c>
      <c r="CL247" s="4" t="str">
        <f t="shared" si="205"/>
        <v/>
      </c>
      <c r="CM247" s="4" t="str">
        <f t="shared" si="205"/>
        <v/>
      </c>
      <c r="CN247" s="4" t="str">
        <f t="shared" si="205"/>
        <v/>
      </c>
      <c r="CO247" s="4" t="str">
        <f t="shared" si="205"/>
        <v/>
      </c>
      <c r="CP247" s="4" t="str">
        <f t="shared" si="205"/>
        <v/>
      </c>
      <c r="CQ247" s="4" t="str">
        <f t="shared" si="205"/>
        <v/>
      </c>
      <c r="CR247" s="4" t="str">
        <f t="shared" si="205"/>
        <v/>
      </c>
      <c r="CS247" s="4" t="str">
        <f t="shared" si="205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ref="CW247:DC310" si="211">IF(ISERROR(BO247/AW247*100),"",(BO247/AW247*100))</f>
        <v/>
      </c>
    </row>
    <row r="248" spans="1:215" s="9" customFormat="1" ht="14.25" hidden="1">
      <c r="A248" s="62">
        <v>30500002</v>
      </c>
      <c r="B248" s="99"/>
      <c r="C248" s="29" t="s">
        <v>194</v>
      </c>
      <c r="D248" s="5"/>
      <c r="E248" s="22">
        <v>5.07</v>
      </c>
      <c r="F248" s="23">
        <f t="shared" si="197"/>
        <v>0</v>
      </c>
      <c r="G248" s="43"/>
      <c r="H248" s="23">
        <f t="shared" si="206"/>
        <v>0</v>
      </c>
      <c r="I248" s="23">
        <f t="shared" si="207"/>
        <v>0</v>
      </c>
      <c r="J248" s="23">
        <f t="shared" si="198"/>
        <v>0</v>
      </c>
      <c r="K248" s="23" t="str">
        <f t="shared" si="199"/>
        <v>0</v>
      </c>
      <c r="L248" s="23" t="str">
        <f t="shared" si="200"/>
        <v>0</v>
      </c>
      <c r="M248" s="3">
        <v>0.15</v>
      </c>
      <c r="N248" s="23">
        <f t="shared" si="201"/>
        <v>0</v>
      </c>
      <c r="O248" s="23">
        <f t="shared" si="202"/>
        <v>0.15</v>
      </c>
      <c r="P248" s="23" t="str">
        <f t="shared" si="203"/>
        <v/>
      </c>
      <c r="Q248" s="2">
        <v>0.5</v>
      </c>
      <c r="R248" s="6">
        <f t="shared" si="204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5"/>
        <v/>
      </c>
      <c r="CK248" s="4" t="str">
        <f t="shared" si="205"/>
        <v/>
      </c>
      <c r="CL248" s="4" t="str">
        <f t="shared" si="205"/>
        <v/>
      </c>
      <c r="CM248" s="4" t="str">
        <f t="shared" si="205"/>
        <v/>
      </c>
      <c r="CN248" s="4" t="str">
        <f t="shared" si="205"/>
        <v/>
      </c>
      <c r="CO248" s="4" t="str">
        <f t="shared" si="205"/>
        <v/>
      </c>
      <c r="CP248" s="4" t="str">
        <f t="shared" si="205"/>
        <v/>
      </c>
      <c r="CQ248" s="4" t="str">
        <f t="shared" si="205"/>
        <v/>
      </c>
      <c r="CR248" s="4" t="str">
        <f t="shared" si="205"/>
        <v/>
      </c>
      <c r="CS248" s="4" t="str">
        <f t="shared" si="205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211"/>
        <v/>
      </c>
      <c r="DB248" s="4" t="str">
        <f t="shared" si="211"/>
        <v/>
      </c>
      <c r="DC248" s="4" t="str">
        <f t="shared" si="211"/>
        <v/>
      </c>
    </row>
    <row r="249" spans="1:215" s="9" customFormat="1" ht="14.25" hidden="1">
      <c r="A249" s="62">
        <v>30500003</v>
      </c>
      <c r="B249" s="99"/>
      <c r="C249" s="29" t="s">
        <v>195</v>
      </c>
      <c r="D249" s="5"/>
      <c r="E249" s="22">
        <v>5.07</v>
      </c>
      <c r="F249" s="23">
        <f t="shared" si="197"/>
        <v>0</v>
      </c>
      <c r="G249" s="43"/>
      <c r="H249" s="23">
        <f t="shared" si="206"/>
        <v>0</v>
      </c>
      <c r="I249" s="23">
        <f t="shared" si="207"/>
        <v>0</v>
      </c>
      <c r="J249" s="23">
        <f t="shared" si="198"/>
        <v>0</v>
      </c>
      <c r="K249" s="23" t="str">
        <f t="shared" si="199"/>
        <v>0</v>
      </c>
      <c r="L249" s="23" t="str">
        <f t="shared" si="200"/>
        <v>0</v>
      </c>
      <c r="M249" s="3">
        <v>0.15</v>
      </c>
      <c r="N249" s="23">
        <f t="shared" si="201"/>
        <v>0</v>
      </c>
      <c r="O249" s="23">
        <f t="shared" si="202"/>
        <v>0.15</v>
      </c>
      <c r="P249" s="23" t="str">
        <f t="shared" si="203"/>
        <v/>
      </c>
      <c r="Q249" s="2">
        <v>0.5</v>
      </c>
      <c r="R249" s="6">
        <f t="shared" si="204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5"/>
        <v/>
      </c>
      <c r="CK249" s="4" t="str">
        <f t="shared" si="205"/>
        <v/>
      </c>
      <c r="CL249" s="4" t="str">
        <f t="shared" si="205"/>
        <v/>
      </c>
      <c r="CM249" s="4" t="str">
        <f t="shared" si="205"/>
        <v/>
      </c>
      <c r="CN249" s="4" t="str">
        <f t="shared" si="205"/>
        <v/>
      </c>
      <c r="CO249" s="4" t="str">
        <f t="shared" si="205"/>
        <v/>
      </c>
      <c r="CP249" s="4" t="str">
        <f t="shared" si="205"/>
        <v/>
      </c>
      <c r="CQ249" s="4" t="str">
        <f t="shared" si="205"/>
        <v/>
      </c>
      <c r="CR249" s="4" t="str">
        <f t="shared" si="205"/>
        <v/>
      </c>
      <c r="CS249" s="4" t="str">
        <f t="shared" si="205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211"/>
        <v/>
      </c>
      <c r="DB249" s="4" t="str">
        <f t="shared" si="211"/>
        <v/>
      </c>
      <c r="DC249" s="4" t="str">
        <f t="shared" si="211"/>
        <v/>
      </c>
    </row>
    <row r="250" spans="1:215" s="9" customFormat="1" ht="14.25" hidden="1">
      <c r="A250" s="62">
        <v>30500004</v>
      </c>
      <c r="B250" s="100"/>
      <c r="C250" s="29" t="s">
        <v>196</v>
      </c>
      <c r="D250" s="5"/>
      <c r="E250" s="22">
        <v>5.07</v>
      </c>
      <c r="F250" s="23">
        <f t="shared" si="197"/>
        <v>0</v>
      </c>
      <c r="G250" s="43"/>
      <c r="H250" s="23">
        <f t="shared" si="206"/>
        <v>0</v>
      </c>
      <c r="I250" s="23">
        <f t="shared" si="207"/>
        <v>0</v>
      </c>
      <c r="J250" s="23">
        <f t="shared" si="198"/>
        <v>0</v>
      </c>
      <c r="K250" s="23" t="str">
        <f t="shared" si="199"/>
        <v>0</v>
      </c>
      <c r="L250" s="23" t="str">
        <f t="shared" si="200"/>
        <v>0</v>
      </c>
      <c r="M250" s="3">
        <v>0.15</v>
      </c>
      <c r="N250" s="23">
        <f t="shared" si="201"/>
        <v>0</v>
      </c>
      <c r="O250" s="23">
        <f t="shared" si="202"/>
        <v>0.15</v>
      </c>
      <c r="P250" s="23" t="str">
        <f t="shared" si="203"/>
        <v/>
      </c>
      <c r="Q250" s="2">
        <v>0.5</v>
      </c>
      <c r="R250" s="6">
        <f t="shared" si="204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5"/>
        <v/>
      </c>
      <c r="CK250" s="4" t="str">
        <f t="shared" si="205"/>
        <v/>
      </c>
      <c r="CL250" s="4" t="str">
        <f t="shared" si="205"/>
        <v/>
      </c>
      <c r="CM250" s="4" t="str">
        <f t="shared" si="205"/>
        <v/>
      </c>
      <c r="CN250" s="4" t="str">
        <f t="shared" si="205"/>
        <v/>
      </c>
      <c r="CO250" s="4" t="str">
        <f t="shared" si="205"/>
        <v/>
      </c>
      <c r="CP250" s="4" t="str">
        <f t="shared" si="205"/>
        <v/>
      </c>
      <c r="CQ250" s="4" t="str">
        <f t="shared" si="205"/>
        <v/>
      </c>
      <c r="CR250" s="4" t="str">
        <f t="shared" si="205"/>
        <v/>
      </c>
      <c r="CS250" s="4" t="str">
        <f t="shared" si="205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30700005</v>
      </c>
      <c r="B251" s="98" t="s">
        <v>197</v>
      </c>
      <c r="C251" s="29" t="s">
        <v>193</v>
      </c>
      <c r="D251" s="5"/>
      <c r="E251" s="22">
        <v>5.04</v>
      </c>
      <c r="F251" s="23">
        <f t="shared" si="197"/>
        <v>0</v>
      </c>
      <c r="G251" s="43"/>
      <c r="H251" s="23">
        <f t="shared" si="206"/>
        <v>0</v>
      </c>
      <c r="I251" s="23">
        <f t="shared" si="207"/>
        <v>0</v>
      </c>
      <c r="J251" s="23">
        <f t="shared" si="198"/>
        <v>0</v>
      </c>
      <c r="K251" s="23" t="str">
        <f t="shared" si="199"/>
        <v>0</v>
      </c>
      <c r="L251" s="23" t="str">
        <f t="shared" si="200"/>
        <v>0</v>
      </c>
      <c r="M251" s="3">
        <v>0.15</v>
      </c>
      <c r="N251" s="23">
        <f t="shared" si="201"/>
        <v>0</v>
      </c>
      <c r="O251" s="23">
        <f t="shared" si="202"/>
        <v>0.15</v>
      </c>
      <c r="P251" s="23" t="str">
        <f t="shared" si="203"/>
        <v/>
      </c>
      <c r="Q251" s="2">
        <v>0.5</v>
      </c>
      <c r="R251" s="6">
        <f t="shared" si="204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5"/>
        <v/>
      </c>
      <c r="CK251" s="4" t="str">
        <f t="shared" si="205"/>
        <v/>
      </c>
      <c r="CL251" s="4" t="str">
        <f t="shared" si="205"/>
        <v/>
      </c>
      <c r="CM251" s="4" t="str">
        <f t="shared" si="205"/>
        <v/>
      </c>
      <c r="CN251" s="4" t="str">
        <f t="shared" si="205"/>
        <v/>
      </c>
      <c r="CO251" s="4" t="str">
        <f t="shared" si="205"/>
        <v/>
      </c>
      <c r="CP251" s="4" t="str">
        <f t="shared" si="205"/>
        <v/>
      </c>
      <c r="CQ251" s="4" t="str">
        <f t="shared" si="205"/>
        <v/>
      </c>
      <c r="CR251" s="4" t="str">
        <f t="shared" si="205"/>
        <v/>
      </c>
      <c r="CS251" s="4" t="str">
        <f t="shared" si="205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30700002</v>
      </c>
      <c r="B252" s="99"/>
      <c r="C252" s="29" t="s">
        <v>194</v>
      </c>
      <c r="D252" s="5"/>
      <c r="E252" s="22">
        <v>5.04</v>
      </c>
      <c r="F252" s="23">
        <f t="shared" si="197"/>
        <v>0</v>
      </c>
      <c r="G252" s="43"/>
      <c r="H252" s="23">
        <f t="shared" si="206"/>
        <v>0</v>
      </c>
      <c r="I252" s="23">
        <f t="shared" si="207"/>
        <v>0</v>
      </c>
      <c r="J252" s="23">
        <f t="shared" si="198"/>
        <v>0</v>
      </c>
      <c r="K252" s="23" t="str">
        <f t="shared" si="199"/>
        <v>0</v>
      </c>
      <c r="L252" s="23" t="str">
        <f t="shared" si="200"/>
        <v>0</v>
      </c>
      <c r="M252" s="3">
        <v>0.15</v>
      </c>
      <c r="N252" s="23">
        <f t="shared" si="201"/>
        <v>0</v>
      </c>
      <c r="O252" s="23">
        <f t="shared" si="202"/>
        <v>0.15</v>
      </c>
      <c r="P252" s="23" t="str">
        <f t="shared" si="203"/>
        <v/>
      </c>
      <c r="Q252" s="2">
        <v>0.5</v>
      </c>
      <c r="R252" s="6">
        <f t="shared" si="204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5"/>
        <v/>
      </c>
      <c r="CK252" s="4" t="str">
        <f t="shared" si="205"/>
        <v/>
      </c>
      <c r="CL252" s="4" t="str">
        <f t="shared" si="205"/>
        <v/>
      </c>
      <c r="CM252" s="4" t="str">
        <f t="shared" si="205"/>
        <v/>
      </c>
      <c r="CN252" s="4" t="str">
        <f t="shared" si="205"/>
        <v/>
      </c>
      <c r="CO252" s="4" t="str">
        <f t="shared" si="205"/>
        <v/>
      </c>
      <c r="CP252" s="4" t="str">
        <f t="shared" si="205"/>
        <v/>
      </c>
      <c r="CQ252" s="4" t="str">
        <f t="shared" si="205"/>
        <v/>
      </c>
      <c r="CR252" s="4" t="str">
        <f t="shared" si="205"/>
        <v/>
      </c>
      <c r="CS252" s="4" t="str">
        <f t="shared" si="205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30700003</v>
      </c>
      <c r="B253" s="99"/>
      <c r="C253" s="29" t="s">
        <v>195</v>
      </c>
      <c r="D253" s="5"/>
      <c r="E253" s="22">
        <v>5.04</v>
      </c>
      <c r="F253" s="23">
        <f t="shared" si="197"/>
        <v>0</v>
      </c>
      <c r="G253" s="43"/>
      <c r="H253" s="23">
        <f t="shared" si="206"/>
        <v>0</v>
      </c>
      <c r="I253" s="23">
        <f t="shared" si="207"/>
        <v>0</v>
      </c>
      <c r="J253" s="23">
        <f t="shared" si="198"/>
        <v>0</v>
      </c>
      <c r="K253" s="23" t="str">
        <f t="shared" si="199"/>
        <v>0</v>
      </c>
      <c r="L253" s="23" t="str">
        <f t="shared" si="200"/>
        <v>0</v>
      </c>
      <c r="M253" s="3">
        <v>0.15</v>
      </c>
      <c r="N253" s="23">
        <f t="shared" si="201"/>
        <v>0</v>
      </c>
      <c r="O253" s="23">
        <f t="shared" si="202"/>
        <v>0.15</v>
      </c>
      <c r="P253" s="23" t="str">
        <f t="shared" si="203"/>
        <v/>
      </c>
      <c r="Q253" s="2">
        <v>0.5</v>
      </c>
      <c r="R253" s="6">
        <f t="shared" si="204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5"/>
        <v/>
      </c>
      <c r="CK253" s="4" t="str">
        <f t="shared" si="205"/>
        <v/>
      </c>
      <c r="CL253" s="4" t="str">
        <f t="shared" si="205"/>
        <v/>
      </c>
      <c r="CM253" s="4" t="str">
        <f t="shared" si="205"/>
        <v/>
      </c>
      <c r="CN253" s="4" t="str">
        <f t="shared" si="205"/>
        <v/>
      </c>
      <c r="CO253" s="4" t="str">
        <f t="shared" si="205"/>
        <v/>
      </c>
      <c r="CP253" s="4" t="str">
        <f t="shared" si="205"/>
        <v/>
      </c>
      <c r="CQ253" s="4" t="str">
        <f t="shared" si="205"/>
        <v/>
      </c>
      <c r="CR253" s="4" t="str">
        <f t="shared" si="205"/>
        <v/>
      </c>
      <c r="CS253" s="4" t="str">
        <f t="shared" si="205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30700004</v>
      </c>
      <c r="B254" s="100"/>
      <c r="C254" s="29" t="s">
        <v>196</v>
      </c>
      <c r="D254" s="5"/>
      <c r="E254" s="22">
        <v>5.04</v>
      </c>
      <c r="F254" s="23">
        <f t="shared" si="197"/>
        <v>0</v>
      </c>
      <c r="G254" s="43"/>
      <c r="H254" s="23">
        <f t="shared" si="206"/>
        <v>0</v>
      </c>
      <c r="I254" s="23">
        <f t="shared" si="207"/>
        <v>0</v>
      </c>
      <c r="J254" s="23">
        <f t="shared" si="198"/>
        <v>0</v>
      </c>
      <c r="K254" s="23" t="str">
        <f t="shared" si="199"/>
        <v>0</v>
      </c>
      <c r="L254" s="23" t="str">
        <f t="shared" si="200"/>
        <v>0</v>
      </c>
      <c r="M254" s="3">
        <v>0.15</v>
      </c>
      <c r="N254" s="23">
        <f t="shared" si="201"/>
        <v>0</v>
      </c>
      <c r="O254" s="23">
        <f t="shared" si="202"/>
        <v>0.15</v>
      </c>
      <c r="P254" s="23" t="str">
        <f t="shared" si="203"/>
        <v/>
      </c>
      <c r="Q254" s="2">
        <v>0.5</v>
      </c>
      <c r="R254" s="6">
        <f t="shared" si="204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5"/>
        <v/>
      </c>
      <c r="CK254" s="4" t="str">
        <f t="shared" si="205"/>
        <v/>
      </c>
      <c r="CL254" s="4" t="str">
        <f t="shared" si="205"/>
        <v/>
      </c>
      <c r="CM254" s="4" t="str">
        <f t="shared" si="205"/>
        <v/>
      </c>
      <c r="CN254" s="4" t="str">
        <f t="shared" si="205"/>
        <v/>
      </c>
      <c r="CO254" s="4" t="str">
        <f t="shared" si="205"/>
        <v/>
      </c>
      <c r="CP254" s="4" t="str">
        <f t="shared" si="205"/>
        <v/>
      </c>
      <c r="CQ254" s="4" t="str">
        <f t="shared" si="205"/>
        <v/>
      </c>
      <c r="CR254" s="4" t="str">
        <f t="shared" si="205"/>
        <v/>
      </c>
      <c r="CS254" s="4" t="str">
        <f t="shared" si="205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0">
        <v>30600009</v>
      </c>
      <c r="B255" s="98" t="s">
        <v>198</v>
      </c>
      <c r="C255" s="29" t="s">
        <v>199</v>
      </c>
      <c r="D255" s="5"/>
      <c r="E255" s="22">
        <v>5.05</v>
      </c>
      <c r="F255" s="23">
        <f t="shared" si="197"/>
        <v>0</v>
      </c>
      <c r="G255" s="43"/>
      <c r="H255" s="23">
        <f t="shared" si="206"/>
        <v>0</v>
      </c>
      <c r="I255" s="23">
        <f t="shared" si="207"/>
        <v>0</v>
      </c>
      <c r="J255" s="23">
        <f t="shared" si="198"/>
        <v>0</v>
      </c>
      <c r="K255" s="23" t="str">
        <f t="shared" si="199"/>
        <v>0</v>
      </c>
      <c r="L255" s="23" t="str">
        <f t="shared" si="200"/>
        <v>0</v>
      </c>
      <c r="M255" s="3">
        <v>0.4</v>
      </c>
      <c r="N255" s="23">
        <f t="shared" si="201"/>
        <v>0</v>
      </c>
      <c r="O255" s="23">
        <f t="shared" si="202"/>
        <v>0.4</v>
      </c>
      <c r="P255" s="23" t="str">
        <f t="shared" si="203"/>
        <v/>
      </c>
      <c r="Q255" s="2">
        <v>0.1</v>
      </c>
      <c r="R255" s="6">
        <f t="shared" si="204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5"/>
        <v/>
      </c>
      <c r="CK255" s="4" t="str">
        <f t="shared" si="205"/>
        <v/>
      </c>
      <c r="CL255" s="4" t="str">
        <f t="shared" si="205"/>
        <v/>
      </c>
      <c r="CM255" s="4" t="str">
        <f t="shared" si="205"/>
        <v/>
      </c>
      <c r="CN255" s="4" t="str">
        <f t="shared" si="205"/>
        <v/>
      </c>
      <c r="CO255" s="4" t="str">
        <f t="shared" si="205"/>
        <v/>
      </c>
      <c r="CP255" s="4" t="str">
        <f t="shared" si="205"/>
        <v/>
      </c>
      <c r="CQ255" s="4" t="str">
        <f t="shared" si="205"/>
        <v/>
      </c>
      <c r="CR255" s="4" t="str">
        <f t="shared" si="205"/>
        <v/>
      </c>
      <c r="CS255" s="4" t="str">
        <f t="shared" si="205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0">
        <v>30600010</v>
      </c>
      <c r="B256" s="100"/>
      <c r="C256" s="29" t="s">
        <v>170</v>
      </c>
      <c r="D256" s="5"/>
      <c r="E256" s="22">
        <v>5.05</v>
      </c>
      <c r="F256" s="23">
        <f t="shared" si="197"/>
        <v>0</v>
      </c>
      <c r="G256" s="43">
        <f>+'[2]25'!$L$89</f>
        <v>1180.1999999999998</v>
      </c>
      <c r="H256" s="23">
        <f t="shared" si="206"/>
        <v>0</v>
      </c>
      <c r="I256" s="23">
        <f t="shared" si="207"/>
        <v>16</v>
      </c>
      <c r="J256" s="23">
        <f t="shared" si="198"/>
        <v>0</v>
      </c>
      <c r="K256" s="23" t="str">
        <f t="shared" si="199"/>
        <v>0</v>
      </c>
      <c r="L256" s="23">
        <f t="shared" si="200"/>
        <v>1.3557024233180819</v>
      </c>
      <c r="M256" s="3">
        <v>0.4</v>
      </c>
      <c r="N256" s="23">
        <f t="shared" si="201"/>
        <v>0</v>
      </c>
      <c r="O256" s="23">
        <f t="shared" si="202"/>
        <v>-0.95570242331808186</v>
      </c>
      <c r="P256" s="23" t="str">
        <f t="shared" si="203"/>
        <v/>
      </c>
      <c r="Q256" s="2">
        <v>0.1</v>
      </c>
      <c r="R256" s="6">
        <f t="shared" si="204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>
        <f>12+4</f>
        <v>16</v>
      </c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ref="BP256:CC319" si="212">IF(ISERROR(AB256/J256*100),"",(AB256/J256*100))</f>
        <v/>
      </c>
      <c r="BQ256" s="4" t="str">
        <f t="shared" si="212"/>
        <v/>
      </c>
      <c r="BR256" s="4">
        <f t="shared" si="212"/>
        <v>0</v>
      </c>
      <c r="BS256" s="4">
        <f t="shared" si="212"/>
        <v>0</v>
      </c>
      <c r="BT256" s="4" t="str">
        <f t="shared" si="212"/>
        <v/>
      </c>
      <c r="BU256" s="4">
        <f t="shared" si="212"/>
        <v>0</v>
      </c>
      <c r="BV256" s="4" t="str">
        <f t="shared" si="212"/>
        <v/>
      </c>
      <c r="BW256" s="4">
        <f t="shared" si="212"/>
        <v>0</v>
      </c>
      <c r="BX256" s="4" t="str">
        <f t="shared" si="212"/>
        <v/>
      </c>
      <c r="BY256" s="4" t="str">
        <f t="shared" si="212"/>
        <v/>
      </c>
      <c r="BZ256" s="4" t="str">
        <f t="shared" si="212"/>
        <v/>
      </c>
      <c r="CA256" s="4" t="str">
        <f t="shared" si="212"/>
        <v/>
      </c>
      <c r="CB256" s="4" t="str">
        <f t="shared" si="212"/>
        <v/>
      </c>
      <c r="CC256" s="4" t="str">
        <f t="shared" si="212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5"/>
        <v/>
      </c>
      <c r="CK256" s="4" t="str">
        <f t="shared" si="205"/>
        <v/>
      </c>
      <c r="CL256" s="4" t="str">
        <f t="shared" ref="CL256:DA319" si="213">IF(ISERROR(AX256/AF256*100),"",(AX256/AF256*100))</f>
        <v/>
      </c>
      <c r="CM256" s="4" t="str">
        <f t="shared" si="213"/>
        <v/>
      </c>
      <c r="CN256" s="4" t="str">
        <f t="shared" si="213"/>
        <v/>
      </c>
      <c r="CO256" s="4" t="str">
        <f t="shared" si="213"/>
        <v/>
      </c>
      <c r="CP256" s="4" t="str">
        <f t="shared" si="213"/>
        <v/>
      </c>
      <c r="CQ256" s="4" t="str">
        <f t="shared" si="213"/>
        <v/>
      </c>
      <c r="CR256" s="4" t="str">
        <f t="shared" si="213"/>
        <v/>
      </c>
      <c r="CS256" s="4" t="str">
        <f t="shared" si="213"/>
        <v/>
      </c>
      <c r="CT256" s="4" t="str">
        <f t="shared" si="213"/>
        <v/>
      </c>
      <c r="CU256" s="4" t="str">
        <f t="shared" si="213"/>
        <v/>
      </c>
      <c r="CV256" s="4" t="str">
        <f t="shared" si="213"/>
        <v/>
      </c>
      <c r="CW256" s="4" t="str">
        <f t="shared" si="213"/>
        <v/>
      </c>
      <c r="CX256" s="4" t="str">
        <f t="shared" si="213"/>
        <v/>
      </c>
      <c r="CY256" s="4" t="str">
        <f t="shared" si="213"/>
        <v/>
      </c>
      <c r="CZ256" s="4" t="str">
        <f t="shared" si="213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>
      <c r="A257" s="60">
        <v>30400026</v>
      </c>
      <c r="B257" s="98" t="s">
        <v>200</v>
      </c>
      <c r="C257" s="29" t="s">
        <v>159</v>
      </c>
      <c r="D257" s="5"/>
      <c r="E257" s="22">
        <v>5.05</v>
      </c>
      <c r="F257" s="23">
        <f t="shared" si="197"/>
        <v>0</v>
      </c>
      <c r="G257" s="43">
        <f>+'[2]25'!$L$85</f>
        <v>2520.5</v>
      </c>
      <c r="H257" s="23">
        <f t="shared" si="206"/>
        <v>0</v>
      </c>
      <c r="I257" s="23">
        <f t="shared" si="207"/>
        <v>12</v>
      </c>
      <c r="J257" s="23">
        <f t="shared" si="198"/>
        <v>0</v>
      </c>
      <c r="K257" s="23" t="str">
        <f t="shared" si="199"/>
        <v>0</v>
      </c>
      <c r="L257" s="23">
        <f t="shared" si="200"/>
        <v>0.47609601269589369</v>
      </c>
      <c r="M257" s="3">
        <v>0.8</v>
      </c>
      <c r="N257" s="23">
        <f t="shared" si="201"/>
        <v>0</v>
      </c>
      <c r="O257" s="23">
        <f t="shared" si="202"/>
        <v>0.32390398730410636</v>
      </c>
      <c r="P257" s="23" t="str">
        <f t="shared" si="203"/>
        <v/>
      </c>
      <c r="Q257" s="2">
        <v>0.1</v>
      </c>
      <c r="R257" s="6">
        <f t="shared" si="204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>
        <f>10+2</f>
        <v>12</v>
      </c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2"/>
        <v/>
      </c>
      <c r="BQ257" s="4" t="str">
        <f t="shared" si="212"/>
        <v/>
      </c>
      <c r="BR257" s="4">
        <f t="shared" si="212"/>
        <v>0</v>
      </c>
      <c r="BS257" s="4">
        <f t="shared" si="212"/>
        <v>0</v>
      </c>
      <c r="BT257" s="4" t="str">
        <f t="shared" si="212"/>
        <v/>
      </c>
      <c r="BU257" s="4">
        <f t="shared" si="212"/>
        <v>0</v>
      </c>
      <c r="BV257" s="4" t="str">
        <f t="shared" si="212"/>
        <v/>
      </c>
      <c r="BW257" s="4">
        <f t="shared" si="212"/>
        <v>0</v>
      </c>
      <c r="BX257" s="4" t="str">
        <f t="shared" si="212"/>
        <v/>
      </c>
      <c r="BY257" s="4" t="str">
        <f t="shared" si="212"/>
        <v/>
      </c>
      <c r="BZ257" s="4" t="str">
        <f t="shared" si="212"/>
        <v/>
      </c>
      <c r="CA257" s="4" t="str">
        <f t="shared" si="212"/>
        <v/>
      </c>
      <c r="CB257" s="4" t="str">
        <f t="shared" si="212"/>
        <v/>
      </c>
      <c r="CC257" s="4" t="str">
        <f t="shared" si="212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9"/>
        <v/>
      </c>
      <c r="CK257" s="4" t="str">
        <f t="shared" ref="CJ257:CV320" si="214">IF(ISERROR(AW257/AE257*100),"",(AW257/AE257*100))</f>
        <v/>
      </c>
      <c r="CL257" s="4" t="str">
        <f t="shared" si="214"/>
        <v/>
      </c>
      <c r="CM257" s="4" t="str">
        <f t="shared" si="214"/>
        <v/>
      </c>
      <c r="CN257" s="4" t="str">
        <f t="shared" si="214"/>
        <v/>
      </c>
      <c r="CO257" s="4" t="str">
        <f t="shared" si="214"/>
        <v/>
      </c>
      <c r="CP257" s="4" t="str">
        <f t="shared" si="214"/>
        <v/>
      </c>
      <c r="CQ257" s="4" t="str">
        <f t="shared" si="214"/>
        <v/>
      </c>
      <c r="CR257" s="4" t="str">
        <f t="shared" si="214"/>
        <v/>
      </c>
      <c r="CS257" s="4" t="str">
        <f t="shared" si="214"/>
        <v/>
      </c>
      <c r="CT257" s="4" t="str">
        <f t="shared" si="213"/>
        <v/>
      </c>
      <c r="CU257" s="4" t="str">
        <f t="shared" si="213"/>
        <v/>
      </c>
      <c r="CV257" s="4" t="str">
        <f t="shared" si="213"/>
        <v/>
      </c>
      <c r="CW257" s="4" t="str">
        <f t="shared" si="213"/>
        <v/>
      </c>
      <c r="CX257" s="4" t="str">
        <f t="shared" si="213"/>
        <v/>
      </c>
      <c r="CY257" s="4" t="str">
        <f t="shared" si="213"/>
        <v/>
      </c>
      <c r="CZ257" s="4" t="str">
        <f t="shared" si="213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>
      <c r="A258" s="60">
        <v>30400027</v>
      </c>
      <c r="B258" s="99"/>
      <c r="C258" s="29" t="s">
        <v>142</v>
      </c>
      <c r="D258" s="5"/>
      <c r="E258" s="22">
        <v>5.05</v>
      </c>
      <c r="F258" s="23">
        <f t="shared" si="197"/>
        <v>0</v>
      </c>
      <c r="G258" s="43"/>
      <c r="H258" s="23">
        <f t="shared" si="206"/>
        <v>0</v>
      </c>
      <c r="I258" s="23">
        <f t="shared" si="207"/>
        <v>0</v>
      </c>
      <c r="J258" s="23">
        <f t="shared" si="198"/>
        <v>0</v>
      </c>
      <c r="K258" s="23" t="str">
        <f t="shared" si="199"/>
        <v>0</v>
      </c>
      <c r="L258" s="23" t="str">
        <f t="shared" si="200"/>
        <v>0</v>
      </c>
      <c r="M258" s="3">
        <v>0.8</v>
      </c>
      <c r="N258" s="23">
        <f t="shared" si="201"/>
        <v>0</v>
      </c>
      <c r="O258" s="23">
        <f t="shared" si="202"/>
        <v>0.8</v>
      </c>
      <c r="P258" s="23" t="str">
        <f t="shared" si="203"/>
        <v/>
      </c>
      <c r="Q258" s="2">
        <v>0.1</v>
      </c>
      <c r="R258" s="6">
        <f t="shared" si="204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2"/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14"/>
        <v/>
      </c>
      <c r="CK258" s="4" t="str">
        <f t="shared" si="214"/>
        <v/>
      </c>
      <c r="CL258" s="4" t="str">
        <f t="shared" si="214"/>
        <v/>
      </c>
      <c r="CM258" s="4" t="str">
        <f t="shared" si="214"/>
        <v/>
      </c>
      <c r="CN258" s="4" t="str">
        <f t="shared" si="214"/>
        <v/>
      </c>
      <c r="CO258" s="4" t="str">
        <f t="shared" si="214"/>
        <v/>
      </c>
      <c r="CP258" s="4" t="str">
        <f t="shared" si="214"/>
        <v/>
      </c>
      <c r="CQ258" s="4" t="str">
        <f t="shared" si="214"/>
        <v/>
      </c>
      <c r="CR258" s="4" t="str">
        <f t="shared" si="214"/>
        <v/>
      </c>
      <c r="CS258" s="4" t="str">
        <f t="shared" si="214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 hidden="1">
      <c r="A259" s="60">
        <v>30400028</v>
      </c>
      <c r="B259" s="100"/>
      <c r="C259" s="29" t="s">
        <v>201</v>
      </c>
      <c r="D259" s="5"/>
      <c r="E259" s="22">
        <v>5.05</v>
      </c>
      <c r="F259" s="23">
        <f t="shared" si="197"/>
        <v>0</v>
      </c>
      <c r="G259" s="43"/>
      <c r="H259" s="23">
        <f t="shared" si="206"/>
        <v>0</v>
      </c>
      <c r="I259" s="23">
        <f t="shared" si="207"/>
        <v>0</v>
      </c>
      <c r="J259" s="23">
        <f t="shared" si="198"/>
        <v>0</v>
      </c>
      <c r="K259" s="23" t="str">
        <f t="shared" si="199"/>
        <v>0</v>
      </c>
      <c r="L259" s="23" t="str">
        <f t="shared" si="200"/>
        <v>0</v>
      </c>
      <c r="M259" s="3">
        <v>0.8</v>
      </c>
      <c r="N259" s="23">
        <f t="shared" si="201"/>
        <v>0</v>
      </c>
      <c r="O259" s="23">
        <f t="shared" si="202"/>
        <v>0.8</v>
      </c>
      <c r="P259" s="23" t="str">
        <f t="shared" si="203"/>
        <v/>
      </c>
      <c r="Q259" s="2">
        <v>0.1</v>
      </c>
      <c r="R259" s="6">
        <f t="shared" si="204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2"/>
        <v/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 t="str">
        <f t="shared" si="212"/>
        <v/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 t="str">
        <f t="shared" si="212"/>
        <v/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14"/>
        <v/>
      </c>
      <c r="CK259" s="4" t="str">
        <f t="shared" si="214"/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5" hidden="1" customHeight="1">
      <c r="A260" s="60">
        <v>30400004</v>
      </c>
      <c r="B260" s="98" t="s">
        <v>202</v>
      </c>
      <c r="C260" s="29" t="s">
        <v>159</v>
      </c>
      <c r="D260" s="5"/>
      <c r="E260" s="22">
        <v>5.05</v>
      </c>
      <c r="F260" s="23">
        <f t="shared" si="197"/>
        <v>0</v>
      </c>
      <c r="G260" s="43"/>
      <c r="H260" s="23">
        <f t="shared" si="206"/>
        <v>0</v>
      </c>
      <c r="I260" s="23">
        <f t="shared" si="207"/>
        <v>0</v>
      </c>
      <c r="J260" s="23">
        <f t="shared" si="198"/>
        <v>0</v>
      </c>
      <c r="K260" s="23" t="str">
        <f t="shared" si="199"/>
        <v>0</v>
      </c>
      <c r="L260" s="23" t="str">
        <f t="shared" si="200"/>
        <v>0</v>
      </c>
      <c r="M260" s="3">
        <v>0.8</v>
      </c>
      <c r="N260" s="23">
        <f t="shared" si="201"/>
        <v>0</v>
      </c>
      <c r="O260" s="23">
        <f t="shared" si="202"/>
        <v>0.8</v>
      </c>
      <c r="P260" s="23" t="str">
        <f t="shared" si="203"/>
        <v/>
      </c>
      <c r="Q260" s="2">
        <v>0.1</v>
      </c>
      <c r="R260" s="6">
        <f t="shared" si="204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2"/>
        <v/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 t="str">
        <f t="shared" si="212"/>
        <v/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 t="str">
        <f t="shared" si="212"/>
        <v/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ref="CC260:CM323" si="215">IF(ISERROR(AS260/AA260*100),"",(AS260/AA260*100))</f>
        <v/>
      </c>
      <c r="CH260" s="4" t="str">
        <f t="shared" si="215"/>
        <v/>
      </c>
      <c r="CI260" s="4" t="str">
        <f t="shared" si="215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5" hidden="1" customHeight="1">
      <c r="A261" s="60">
        <v>30400003</v>
      </c>
      <c r="B261" s="99"/>
      <c r="C261" s="29" t="s">
        <v>158</v>
      </c>
      <c r="D261" s="5"/>
      <c r="E261" s="22">
        <v>5.05</v>
      </c>
      <c r="F261" s="23">
        <f t="shared" si="197"/>
        <v>0</v>
      </c>
      <c r="G261" s="43"/>
      <c r="H261" s="23">
        <f t="shared" si="206"/>
        <v>0</v>
      </c>
      <c r="I261" s="23">
        <f t="shared" si="207"/>
        <v>0</v>
      </c>
      <c r="J261" s="23">
        <f t="shared" si="198"/>
        <v>0</v>
      </c>
      <c r="K261" s="23" t="str">
        <f t="shared" si="199"/>
        <v>0</v>
      </c>
      <c r="L261" s="23" t="str">
        <f t="shared" si="200"/>
        <v>0</v>
      </c>
      <c r="M261" s="3">
        <v>0.8</v>
      </c>
      <c r="N261" s="23">
        <f t="shared" si="201"/>
        <v>0</v>
      </c>
      <c r="O261" s="23">
        <f t="shared" si="202"/>
        <v>0.8</v>
      </c>
      <c r="P261" s="23" t="str">
        <f t="shared" si="203"/>
        <v/>
      </c>
      <c r="Q261" s="2">
        <v>0.1</v>
      </c>
      <c r="R261" s="6">
        <f t="shared" si="204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15"/>
        <v/>
      </c>
      <c r="CE261" s="4" t="str">
        <f t="shared" si="215"/>
        <v/>
      </c>
      <c r="CF261" s="4" t="str">
        <f t="shared" si="215"/>
        <v/>
      </c>
      <c r="CG261" s="4" t="str">
        <f t="shared" si="215"/>
        <v/>
      </c>
      <c r="CH261" s="4" t="str">
        <f t="shared" si="215"/>
        <v/>
      </c>
      <c r="CI261" s="4" t="str">
        <f t="shared" si="215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5" hidden="1" customHeight="1">
      <c r="A262" s="60">
        <v>30400005</v>
      </c>
      <c r="B262" s="100"/>
      <c r="C262" s="29" t="s">
        <v>201</v>
      </c>
      <c r="D262" s="5"/>
      <c r="E262" s="22">
        <v>5.05</v>
      </c>
      <c r="F262" s="23">
        <f t="shared" si="197"/>
        <v>0</v>
      </c>
      <c r="G262" s="43"/>
      <c r="H262" s="23">
        <f t="shared" si="206"/>
        <v>0</v>
      </c>
      <c r="I262" s="23">
        <f t="shared" si="207"/>
        <v>0</v>
      </c>
      <c r="J262" s="23">
        <f t="shared" si="198"/>
        <v>0</v>
      </c>
      <c r="K262" s="23" t="str">
        <f t="shared" si="199"/>
        <v>0</v>
      </c>
      <c r="L262" s="23" t="str">
        <f t="shared" si="200"/>
        <v>0</v>
      </c>
      <c r="M262" s="3">
        <v>0.8</v>
      </c>
      <c r="N262" s="23">
        <f t="shared" si="201"/>
        <v>0</v>
      </c>
      <c r="O262" s="23">
        <f t="shared" si="202"/>
        <v>0.8</v>
      </c>
      <c r="P262" s="23" t="str">
        <f t="shared" si="203"/>
        <v/>
      </c>
      <c r="Q262" s="2">
        <v>0.1</v>
      </c>
      <c r="R262" s="6">
        <f t="shared" si="204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2"/>
        <v/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 t="str">
        <f t="shared" si="212"/>
        <v/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 t="str">
        <f t="shared" si="212"/>
        <v/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15"/>
        <v/>
      </c>
      <c r="CE262" s="4" t="str">
        <f t="shared" si="215"/>
        <v/>
      </c>
      <c r="CF262" s="4" t="str">
        <f t="shared" si="215"/>
        <v/>
      </c>
      <c r="CG262" s="4" t="str">
        <f t="shared" si="215"/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>
      <c r="A263" s="60">
        <v>30300005</v>
      </c>
      <c r="B263" s="98" t="s">
        <v>203</v>
      </c>
      <c r="C263" s="29" t="s">
        <v>19</v>
      </c>
      <c r="D263" s="5"/>
      <c r="E263" s="22">
        <v>5.03</v>
      </c>
      <c r="F263" s="23">
        <f t="shared" si="197"/>
        <v>0</v>
      </c>
      <c r="G263" s="43"/>
      <c r="H263" s="23">
        <f t="shared" si="206"/>
        <v>0</v>
      </c>
      <c r="I263" s="23">
        <f t="shared" si="207"/>
        <v>0</v>
      </c>
      <c r="J263" s="23">
        <f t="shared" si="198"/>
        <v>0</v>
      </c>
      <c r="K263" s="23" t="str">
        <f t="shared" si="199"/>
        <v>0</v>
      </c>
      <c r="L263" s="23" t="str">
        <f t="shared" si="200"/>
        <v>0</v>
      </c>
      <c r="M263" s="3">
        <v>0.2</v>
      </c>
      <c r="N263" s="23">
        <f t="shared" si="201"/>
        <v>0</v>
      </c>
      <c r="O263" s="23">
        <f t="shared" si="202"/>
        <v>0.2</v>
      </c>
      <c r="P263" s="23" t="str">
        <f t="shared" si="203"/>
        <v/>
      </c>
      <c r="Q263" s="2">
        <v>0.5</v>
      </c>
      <c r="R263" s="6">
        <f t="shared" si="204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4.25" hidden="1">
      <c r="A264" s="60">
        <v>30300004</v>
      </c>
      <c r="B264" s="99"/>
      <c r="C264" s="29" t="s">
        <v>204</v>
      </c>
      <c r="D264" s="5"/>
      <c r="E264" s="22">
        <v>5.03</v>
      </c>
      <c r="F264" s="23">
        <f t="shared" si="197"/>
        <v>0</v>
      </c>
      <c r="G264" s="43"/>
      <c r="H264" s="23">
        <f t="shared" si="206"/>
        <v>0</v>
      </c>
      <c r="I264" s="23">
        <f t="shared" si="207"/>
        <v>0</v>
      </c>
      <c r="J264" s="23">
        <f t="shared" si="198"/>
        <v>0</v>
      </c>
      <c r="K264" s="23" t="str">
        <f t="shared" si="199"/>
        <v>0</v>
      </c>
      <c r="L264" s="23" t="str">
        <f t="shared" si="200"/>
        <v>0</v>
      </c>
      <c r="M264" s="3">
        <v>0.2</v>
      </c>
      <c r="N264" s="23">
        <f t="shared" si="201"/>
        <v>0</v>
      </c>
      <c r="O264" s="23">
        <f t="shared" si="202"/>
        <v>0.2</v>
      </c>
      <c r="P264" s="23" t="str">
        <f t="shared" si="203"/>
        <v/>
      </c>
      <c r="Q264" s="2">
        <v>0.5</v>
      </c>
      <c r="R264" s="6">
        <f t="shared" si="204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4.25" hidden="1">
      <c r="A265" s="60">
        <v>30300006</v>
      </c>
      <c r="B265" s="100"/>
      <c r="C265" s="29" t="s">
        <v>133</v>
      </c>
      <c r="D265" s="5"/>
      <c r="E265" s="22">
        <v>5.03</v>
      </c>
      <c r="F265" s="23">
        <f t="shared" si="197"/>
        <v>0</v>
      </c>
      <c r="G265" s="43"/>
      <c r="H265" s="23">
        <f t="shared" si="206"/>
        <v>0</v>
      </c>
      <c r="I265" s="23">
        <f t="shared" si="207"/>
        <v>0</v>
      </c>
      <c r="J265" s="23">
        <f t="shared" si="198"/>
        <v>0</v>
      </c>
      <c r="K265" s="23" t="str">
        <f t="shared" si="199"/>
        <v>0</v>
      </c>
      <c r="L265" s="23" t="str">
        <f t="shared" si="200"/>
        <v>0</v>
      </c>
      <c r="M265" s="3">
        <v>0.2</v>
      </c>
      <c r="N265" s="23">
        <f t="shared" si="201"/>
        <v>0</v>
      </c>
      <c r="O265" s="23">
        <f t="shared" si="202"/>
        <v>0.2</v>
      </c>
      <c r="P265" s="23" t="str">
        <f t="shared" si="203"/>
        <v/>
      </c>
      <c r="Q265" s="2">
        <v>0.5</v>
      </c>
      <c r="R265" s="6">
        <f t="shared" si="204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30100003</v>
      </c>
      <c r="B266" s="98" t="s">
        <v>205</v>
      </c>
      <c r="C266" s="29" t="s">
        <v>156</v>
      </c>
      <c r="D266" s="5"/>
      <c r="E266" s="22">
        <v>5.03</v>
      </c>
      <c r="F266" s="23">
        <f t="shared" si="197"/>
        <v>0</v>
      </c>
      <c r="G266" s="43"/>
      <c r="H266" s="23">
        <f t="shared" si="206"/>
        <v>0</v>
      </c>
      <c r="I266" s="23">
        <f t="shared" si="207"/>
        <v>0</v>
      </c>
      <c r="J266" s="23">
        <f t="shared" si="198"/>
        <v>0</v>
      </c>
      <c r="K266" s="23" t="str">
        <f t="shared" si="199"/>
        <v>0</v>
      </c>
      <c r="L266" s="23" t="str">
        <f t="shared" si="200"/>
        <v>0</v>
      </c>
      <c r="M266" s="3">
        <v>0.2</v>
      </c>
      <c r="N266" s="23">
        <f t="shared" si="201"/>
        <v>0</v>
      </c>
      <c r="O266" s="23">
        <f t="shared" si="202"/>
        <v>0.2</v>
      </c>
      <c r="P266" s="23" t="str">
        <f t="shared" si="203"/>
        <v/>
      </c>
      <c r="Q266" s="2">
        <v>0.5</v>
      </c>
      <c r="R266" s="6">
        <f t="shared" si="204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5" hidden="1" customHeight="1">
      <c r="A267" s="60">
        <v>30100004</v>
      </c>
      <c r="B267" s="99"/>
      <c r="C267" s="29" t="s">
        <v>134</v>
      </c>
      <c r="D267" s="5"/>
      <c r="E267" s="22">
        <v>5.03</v>
      </c>
      <c r="F267" s="23">
        <f t="shared" si="197"/>
        <v>0</v>
      </c>
      <c r="G267" s="43"/>
      <c r="H267" s="23">
        <f t="shared" si="206"/>
        <v>0</v>
      </c>
      <c r="I267" s="23">
        <f t="shared" si="207"/>
        <v>0</v>
      </c>
      <c r="J267" s="23">
        <f t="shared" si="198"/>
        <v>0</v>
      </c>
      <c r="K267" s="23" t="str">
        <f t="shared" si="199"/>
        <v>0</v>
      </c>
      <c r="L267" s="23" t="str">
        <f t="shared" si="200"/>
        <v>0</v>
      </c>
      <c r="M267" s="3">
        <v>0.2</v>
      </c>
      <c r="N267" s="23">
        <f t="shared" si="201"/>
        <v>0</v>
      </c>
      <c r="O267" s="23">
        <f t="shared" si="202"/>
        <v>0.2</v>
      </c>
      <c r="P267" s="23" t="str">
        <f t="shared" si="203"/>
        <v/>
      </c>
      <c r="Q267" s="2">
        <v>0.5</v>
      </c>
      <c r="R267" s="6">
        <f t="shared" si="204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5" hidden="1" customHeight="1">
      <c r="A268" s="60">
        <v>30100005</v>
      </c>
      <c r="B268" s="99"/>
      <c r="C268" s="29" t="s">
        <v>159</v>
      </c>
      <c r="D268" s="5"/>
      <c r="E268" s="22">
        <v>5.03</v>
      </c>
      <c r="F268" s="23">
        <f t="shared" si="197"/>
        <v>0</v>
      </c>
      <c r="G268" s="43"/>
      <c r="H268" s="23">
        <f t="shared" si="206"/>
        <v>0</v>
      </c>
      <c r="I268" s="23">
        <f t="shared" si="207"/>
        <v>0</v>
      </c>
      <c r="J268" s="23">
        <f t="shared" si="198"/>
        <v>0</v>
      </c>
      <c r="K268" s="23" t="str">
        <f t="shared" si="199"/>
        <v>0</v>
      </c>
      <c r="L268" s="23" t="str">
        <f t="shared" si="200"/>
        <v>0</v>
      </c>
      <c r="M268" s="3">
        <v>0.2</v>
      </c>
      <c r="N268" s="23">
        <f t="shared" si="201"/>
        <v>0</v>
      </c>
      <c r="O268" s="23">
        <f t="shared" si="202"/>
        <v>0.2</v>
      </c>
      <c r="P268" s="23" t="str">
        <f t="shared" si="203"/>
        <v/>
      </c>
      <c r="Q268" s="2">
        <v>0.5</v>
      </c>
      <c r="R268" s="6">
        <f t="shared" si="204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5" hidden="1" customHeight="1">
      <c r="A269" s="60">
        <v>30100006</v>
      </c>
      <c r="B269" s="100"/>
      <c r="C269" s="29" t="s">
        <v>206</v>
      </c>
      <c r="D269" s="5"/>
      <c r="E269" s="22">
        <v>5.03</v>
      </c>
      <c r="F269" s="23">
        <f t="shared" si="197"/>
        <v>0</v>
      </c>
      <c r="G269" s="43"/>
      <c r="H269" s="23">
        <f t="shared" si="206"/>
        <v>0</v>
      </c>
      <c r="I269" s="23">
        <f t="shared" si="207"/>
        <v>0</v>
      </c>
      <c r="J269" s="23">
        <f t="shared" si="198"/>
        <v>0</v>
      </c>
      <c r="K269" s="23" t="str">
        <f t="shared" si="199"/>
        <v>0</v>
      </c>
      <c r="L269" s="23" t="str">
        <f t="shared" si="200"/>
        <v>0</v>
      </c>
      <c r="M269" s="3">
        <v>0.2</v>
      </c>
      <c r="N269" s="23">
        <f t="shared" si="201"/>
        <v>0</v>
      </c>
      <c r="O269" s="23">
        <f t="shared" si="202"/>
        <v>0.2</v>
      </c>
      <c r="P269" s="23" t="str">
        <f t="shared" si="203"/>
        <v/>
      </c>
      <c r="Q269" s="2">
        <v>0.5</v>
      </c>
      <c r="R269" s="6">
        <f t="shared" si="204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4.25" hidden="1">
      <c r="A270" s="64">
        <v>30700007</v>
      </c>
      <c r="B270" s="98" t="s">
        <v>207</v>
      </c>
      <c r="C270" s="29" t="s">
        <v>208</v>
      </c>
      <c r="D270" s="5"/>
      <c r="E270" s="22">
        <v>4.8600000000000003</v>
      </c>
      <c r="F270" s="23">
        <f t="shared" si="197"/>
        <v>0</v>
      </c>
      <c r="G270" s="43"/>
      <c r="H270" s="23">
        <f t="shared" si="206"/>
        <v>0</v>
      </c>
      <c r="I270" s="23">
        <f t="shared" si="207"/>
        <v>0</v>
      </c>
      <c r="J270" s="23">
        <f t="shared" si="198"/>
        <v>0</v>
      </c>
      <c r="K270" s="23" t="str">
        <f t="shared" si="199"/>
        <v>0</v>
      </c>
      <c r="L270" s="23" t="str">
        <f t="shared" si="200"/>
        <v>0</v>
      </c>
      <c r="M270" s="3">
        <v>0.2</v>
      </c>
      <c r="N270" s="23">
        <f t="shared" si="201"/>
        <v>0</v>
      </c>
      <c r="O270" s="23">
        <f t="shared" si="202"/>
        <v>0.2</v>
      </c>
      <c r="P270" s="23" t="str">
        <f t="shared" si="203"/>
        <v/>
      </c>
      <c r="Q270" s="2">
        <v>0.5</v>
      </c>
      <c r="R270" s="6">
        <f t="shared" si="204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4.25" hidden="1">
      <c r="A271" s="64">
        <v>30700006</v>
      </c>
      <c r="B271" s="99"/>
      <c r="C271" s="29" t="s">
        <v>209</v>
      </c>
      <c r="D271" s="5"/>
      <c r="E271" s="22">
        <v>4.8600000000000003</v>
      </c>
      <c r="F271" s="23">
        <f t="shared" si="197"/>
        <v>0</v>
      </c>
      <c r="G271" s="43"/>
      <c r="H271" s="23">
        <f t="shared" si="206"/>
        <v>0</v>
      </c>
      <c r="I271" s="23">
        <f t="shared" si="207"/>
        <v>0</v>
      </c>
      <c r="J271" s="23">
        <f t="shared" si="198"/>
        <v>0</v>
      </c>
      <c r="K271" s="23" t="str">
        <f t="shared" si="199"/>
        <v>0</v>
      </c>
      <c r="L271" s="23" t="str">
        <f t="shared" si="200"/>
        <v>0</v>
      </c>
      <c r="M271" s="3">
        <v>0.2</v>
      </c>
      <c r="N271" s="23">
        <f t="shared" si="201"/>
        <v>0</v>
      </c>
      <c r="O271" s="23">
        <f t="shared" si="202"/>
        <v>0.2</v>
      </c>
      <c r="P271" s="23" t="str">
        <f t="shared" si="203"/>
        <v/>
      </c>
      <c r="Q271" s="2">
        <v>0.5</v>
      </c>
      <c r="R271" s="6">
        <f t="shared" si="204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4.25" hidden="1">
      <c r="A272" s="64">
        <v>30700008</v>
      </c>
      <c r="B272" s="99"/>
      <c r="C272" s="29" t="s">
        <v>143</v>
      </c>
      <c r="D272" s="5"/>
      <c r="E272" s="22">
        <v>4.8600000000000003</v>
      </c>
      <c r="F272" s="23">
        <f t="shared" si="197"/>
        <v>0</v>
      </c>
      <c r="G272" s="43"/>
      <c r="H272" s="23">
        <f t="shared" si="206"/>
        <v>0</v>
      </c>
      <c r="I272" s="23">
        <f t="shared" si="207"/>
        <v>0</v>
      </c>
      <c r="J272" s="23">
        <f t="shared" si="198"/>
        <v>0</v>
      </c>
      <c r="K272" s="23" t="str">
        <f t="shared" si="199"/>
        <v>0</v>
      </c>
      <c r="L272" s="23" t="str">
        <f t="shared" si="200"/>
        <v>0</v>
      </c>
      <c r="M272" s="3">
        <v>0.2</v>
      </c>
      <c r="N272" s="23">
        <f t="shared" si="201"/>
        <v>0</v>
      </c>
      <c r="O272" s="23">
        <f t="shared" si="202"/>
        <v>0.2</v>
      </c>
      <c r="P272" s="23" t="str">
        <f t="shared" si="203"/>
        <v/>
      </c>
      <c r="Q272" s="2">
        <v>0.5</v>
      </c>
      <c r="R272" s="6">
        <f t="shared" si="204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4.25" hidden="1">
      <c r="A273" s="64">
        <v>30700009</v>
      </c>
      <c r="B273" s="100"/>
      <c r="C273" s="29" t="s">
        <v>206</v>
      </c>
      <c r="D273" s="5"/>
      <c r="E273" s="22">
        <v>4.8600000000000003</v>
      </c>
      <c r="F273" s="23">
        <f t="shared" si="197"/>
        <v>0</v>
      </c>
      <c r="G273" s="43"/>
      <c r="H273" s="23">
        <f t="shared" si="206"/>
        <v>0</v>
      </c>
      <c r="I273" s="23">
        <f t="shared" si="207"/>
        <v>0</v>
      </c>
      <c r="J273" s="23">
        <f t="shared" si="198"/>
        <v>0</v>
      </c>
      <c r="K273" s="23" t="str">
        <f t="shared" si="199"/>
        <v>0</v>
      </c>
      <c r="L273" s="23" t="str">
        <f t="shared" si="200"/>
        <v>0</v>
      </c>
      <c r="M273" s="3">
        <v>0.2</v>
      </c>
      <c r="N273" s="23">
        <f t="shared" si="201"/>
        <v>0</v>
      </c>
      <c r="O273" s="23">
        <f t="shared" si="202"/>
        <v>0.2</v>
      </c>
      <c r="P273" s="23" t="str">
        <f t="shared" si="203"/>
        <v/>
      </c>
      <c r="Q273" s="2">
        <v>0.5</v>
      </c>
      <c r="R273" s="6">
        <f t="shared" si="204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0">
        <v>30300002</v>
      </c>
      <c r="B274" s="98" t="s">
        <v>210</v>
      </c>
      <c r="C274" s="29" t="s">
        <v>19</v>
      </c>
      <c r="D274" s="5"/>
      <c r="E274" s="22">
        <v>5.03</v>
      </c>
      <c r="F274" s="23">
        <f t="shared" si="197"/>
        <v>0</v>
      </c>
      <c r="G274" s="43"/>
      <c r="H274" s="23">
        <f t="shared" si="206"/>
        <v>0</v>
      </c>
      <c r="I274" s="23">
        <f t="shared" si="207"/>
        <v>0</v>
      </c>
      <c r="J274" s="23">
        <f t="shared" si="198"/>
        <v>0</v>
      </c>
      <c r="K274" s="23" t="str">
        <f t="shared" si="199"/>
        <v>0</v>
      </c>
      <c r="L274" s="23" t="str">
        <f t="shared" si="200"/>
        <v>0</v>
      </c>
      <c r="M274" s="3">
        <v>0.2</v>
      </c>
      <c r="N274" s="23">
        <f t="shared" si="201"/>
        <v>0</v>
      </c>
      <c r="O274" s="23">
        <f t="shared" si="202"/>
        <v>0.2</v>
      </c>
      <c r="P274" s="23" t="str">
        <f t="shared" si="203"/>
        <v/>
      </c>
      <c r="Q274" s="2">
        <v>0.5</v>
      </c>
      <c r="R274" s="6">
        <f t="shared" si="204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ref="BP274:CE337" si="216">IF(ISERROR(AE274/M274*100),"",(AE274/M274*100))</f>
        <v>0</v>
      </c>
      <c r="BT274" s="4" t="str">
        <f t="shared" si="216"/>
        <v/>
      </c>
      <c r="BU274" s="4">
        <f t="shared" si="216"/>
        <v>0</v>
      </c>
      <c r="BV274" s="4" t="str">
        <f t="shared" si="216"/>
        <v/>
      </c>
      <c r="BW274" s="4">
        <f t="shared" si="216"/>
        <v>0</v>
      </c>
      <c r="BX274" s="4" t="str">
        <f t="shared" si="216"/>
        <v/>
      </c>
      <c r="BY274" s="4" t="str">
        <f t="shared" si="216"/>
        <v/>
      </c>
      <c r="BZ274" s="4" t="str">
        <f t="shared" si="216"/>
        <v/>
      </c>
      <c r="CA274" s="4" t="str">
        <f t="shared" si="216"/>
        <v/>
      </c>
      <c r="CB274" s="4" t="str">
        <f t="shared" si="216"/>
        <v/>
      </c>
      <c r="CC274" s="4" t="str">
        <f t="shared" si="216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0">
        <v>30300001</v>
      </c>
      <c r="B275" s="99"/>
      <c r="C275" s="29" t="s">
        <v>204</v>
      </c>
      <c r="D275" s="5"/>
      <c r="E275" s="22">
        <v>5.03</v>
      </c>
      <c r="F275" s="23">
        <f t="shared" si="197"/>
        <v>0</v>
      </c>
      <c r="G275" s="43"/>
      <c r="H275" s="23">
        <f t="shared" si="206"/>
        <v>0</v>
      </c>
      <c r="I275" s="23">
        <f t="shared" si="207"/>
        <v>0</v>
      </c>
      <c r="J275" s="23">
        <f t="shared" si="198"/>
        <v>0</v>
      </c>
      <c r="K275" s="23" t="str">
        <f t="shared" si="199"/>
        <v>0</v>
      </c>
      <c r="L275" s="23" t="str">
        <f t="shared" si="200"/>
        <v>0</v>
      </c>
      <c r="M275" s="3">
        <v>0.2</v>
      </c>
      <c r="N275" s="23">
        <f t="shared" si="201"/>
        <v>0</v>
      </c>
      <c r="O275" s="23">
        <f t="shared" si="202"/>
        <v>0.2</v>
      </c>
      <c r="P275" s="23" t="str">
        <f t="shared" si="203"/>
        <v/>
      </c>
      <c r="Q275" s="2">
        <v>0.5</v>
      </c>
      <c r="R275" s="6">
        <f t="shared" si="204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6"/>
        <v/>
      </c>
      <c r="BQ275" s="4" t="str">
        <f t="shared" si="216"/>
        <v/>
      </c>
      <c r="BR275" s="4" t="str">
        <f t="shared" si="216"/>
        <v/>
      </c>
      <c r="BS275" s="4">
        <f t="shared" si="216"/>
        <v>0</v>
      </c>
      <c r="BT275" s="4" t="str">
        <f t="shared" si="216"/>
        <v/>
      </c>
      <c r="BU275" s="4">
        <f t="shared" si="216"/>
        <v>0</v>
      </c>
      <c r="BV275" s="4" t="str">
        <f t="shared" si="216"/>
        <v/>
      </c>
      <c r="BW275" s="4">
        <f t="shared" si="216"/>
        <v>0</v>
      </c>
      <c r="BX275" s="4" t="str">
        <f t="shared" si="216"/>
        <v/>
      </c>
      <c r="BY275" s="4" t="str">
        <f t="shared" si="216"/>
        <v/>
      </c>
      <c r="BZ275" s="4" t="str">
        <f t="shared" si="216"/>
        <v/>
      </c>
      <c r="CA275" s="4" t="str">
        <f t="shared" si="216"/>
        <v/>
      </c>
      <c r="CB275" s="4" t="str">
        <f t="shared" si="216"/>
        <v/>
      </c>
      <c r="CC275" s="4" t="str">
        <f t="shared" si="216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5" hidden="1" customHeight="1">
      <c r="A276" s="60">
        <v>30300003</v>
      </c>
      <c r="B276" s="100"/>
      <c r="C276" s="29" t="s">
        <v>133</v>
      </c>
      <c r="D276" s="5"/>
      <c r="E276" s="22">
        <v>5.03</v>
      </c>
      <c r="F276" s="23">
        <f t="shared" si="197"/>
        <v>0</v>
      </c>
      <c r="G276" s="43"/>
      <c r="H276" s="23">
        <f t="shared" si="206"/>
        <v>0</v>
      </c>
      <c r="I276" s="23">
        <f t="shared" si="207"/>
        <v>0</v>
      </c>
      <c r="J276" s="23">
        <f t="shared" si="198"/>
        <v>0</v>
      </c>
      <c r="K276" s="23" t="str">
        <f t="shared" si="199"/>
        <v>0</v>
      </c>
      <c r="L276" s="23" t="str">
        <f t="shared" si="200"/>
        <v>0</v>
      </c>
      <c r="M276" s="3">
        <v>0.2</v>
      </c>
      <c r="N276" s="23">
        <f t="shared" si="201"/>
        <v>0</v>
      </c>
      <c r="O276" s="23">
        <f t="shared" si="202"/>
        <v>0.2</v>
      </c>
      <c r="P276" s="23" t="str">
        <f t="shared" si="203"/>
        <v/>
      </c>
      <c r="Q276" s="2">
        <v>0.5</v>
      </c>
      <c r="R276" s="6">
        <f t="shared" si="204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6"/>
        <v/>
      </c>
      <c r="BQ276" s="4" t="str">
        <f t="shared" si="216"/>
        <v/>
      </c>
      <c r="BR276" s="4" t="str">
        <f t="shared" si="216"/>
        <v/>
      </c>
      <c r="BS276" s="4">
        <f t="shared" si="216"/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5" hidden="1" customHeight="1">
      <c r="A277" s="60">
        <v>30100059</v>
      </c>
      <c r="B277" s="98" t="s">
        <v>211</v>
      </c>
      <c r="C277" s="29" t="s">
        <v>158</v>
      </c>
      <c r="D277" s="5"/>
      <c r="E277" s="22">
        <v>5.03</v>
      </c>
      <c r="F277" s="23">
        <f t="shared" si="197"/>
        <v>0</v>
      </c>
      <c r="G277" s="43"/>
      <c r="H277" s="23">
        <f t="shared" si="206"/>
        <v>0</v>
      </c>
      <c r="I277" s="23">
        <f t="shared" si="207"/>
        <v>0</v>
      </c>
      <c r="J277" s="23">
        <f t="shared" si="198"/>
        <v>0</v>
      </c>
      <c r="K277" s="23" t="str">
        <f t="shared" si="199"/>
        <v>0</v>
      </c>
      <c r="L277" s="23" t="str">
        <f t="shared" si="200"/>
        <v>0</v>
      </c>
      <c r="M277" s="3">
        <v>0.2</v>
      </c>
      <c r="N277" s="23">
        <f t="shared" si="201"/>
        <v>0</v>
      </c>
      <c r="O277" s="23">
        <f t="shared" si="202"/>
        <v>0.2</v>
      </c>
      <c r="P277" s="23" t="str">
        <f t="shared" si="203"/>
        <v/>
      </c>
      <c r="Q277" s="2">
        <v>0.5</v>
      </c>
      <c r="R277" s="6">
        <f t="shared" si="204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6"/>
        <v/>
      </c>
      <c r="CE277" s="4" t="str">
        <f t="shared" si="216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Z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</row>
    <row r="278" spans="1:215" s="9" customFormat="1" ht="15" hidden="1" customHeight="1">
      <c r="A278" s="60">
        <v>30100060</v>
      </c>
      <c r="B278" s="100"/>
      <c r="C278" s="29" t="s">
        <v>134</v>
      </c>
      <c r="D278" s="5"/>
      <c r="E278" s="22">
        <v>5.03</v>
      </c>
      <c r="F278" s="23">
        <f t="shared" si="197"/>
        <v>0</v>
      </c>
      <c r="G278" s="43"/>
      <c r="H278" s="23">
        <f t="shared" si="206"/>
        <v>0</v>
      </c>
      <c r="I278" s="23">
        <f t="shared" si="207"/>
        <v>0</v>
      </c>
      <c r="J278" s="23">
        <f t="shared" si="198"/>
        <v>0</v>
      </c>
      <c r="K278" s="23" t="str">
        <f t="shared" si="199"/>
        <v>0</v>
      </c>
      <c r="L278" s="23" t="str">
        <f t="shared" si="200"/>
        <v>0</v>
      </c>
      <c r="M278" s="3">
        <v>0.2</v>
      </c>
      <c r="N278" s="23">
        <f t="shared" si="201"/>
        <v>0</v>
      </c>
      <c r="O278" s="23">
        <f t="shared" si="202"/>
        <v>0.2</v>
      </c>
      <c r="P278" s="23" t="str">
        <f t="shared" si="203"/>
        <v/>
      </c>
      <c r="Q278" s="2">
        <v>0.5</v>
      </c>
      <c r="R278" s="6">
        <f t="shared" si="204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5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4"/>
        <v/>
      </c>
      <c r="CU278" s="4" t="str">
        <f t="shared" si="214"/>
        <v/>
      </c>
      <c r="CV278" s="4" t="str">
        <f t="shared" si="214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Z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</row>
    <row r="279" spans="1:215" s="9" customFormat="1" ht="15" hidden="1" customHeight="1">
      <c r="A279" s="60">
        <v>30600014</v>
      </c>
      <c r="B279" s="98" t="s">
        <v>212</v>
      </c>
      <c r="C279" s="29" t="s">
        <v>133</v>
      </c>
      <c r="D279" s="5"/>
      <c r="E279" s="22">
        <v>5.53</v>
      </c>
      <c r="F279" s="23">
        <f t="shared" si="197"/>
        <v>0</v>
      </c>
      <c r="G279" s="43"/>
      <c r="H279" s="23">
        <f t="shared" si="206"/>
        <v>0</v>
      </c>
      <c r="I279" s="23">
        <f t="shared" si="207"/>
        <v>0</v>
      </c>
      <c r="J279" s="23">
        <f t="shared" si="198"/>
        <v>0</v>
      </c>
      <c r="K279" s="23" t="str">
        <f t="shared" si="199"/>
        <v>0</v>
      </c>
      <c r="L279" s="23" t="str">
        <f t="shared" si="200"/>
        <v>0</v>
      </c>
      <c r="M279" s="3">
        <v>0.2</v>
      </c>
      <c r="N279" s="23">
        <f t="shared" si="201"/>
        <v>0</v>
      </c>
      <c r="O279" s="23">
        <f t="shared" si="202"/>
        <v>0.2</v>
      </c>
      <c r="P279" s="23" t="str">
        <f t="shared" si="203"/>
        <v/>
      </c>
      <c r="Q279" s="2">
        <v>0</v>
      </c>
      <c r="R279" s="6">
        <f t="shared" si="204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 t="str">
        <f t="shared" si="216"/>
        <v/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5"/>
        <v/>
      </c>
      <c r="CD279" s="4" t="str">
        <f t="shared" si="215"/>
        <v/>
      </c>
      <c r="CE279" s="4" t="str">
        <f t="shared" si="215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4"/>
        <v/>
      </c>
      <c r="CU279" s="4" t="str">
        <f t="shared" si="214"/>
        <v/>
      </c>
      <c r="CV279" s="4" t="str">
        <f t="shared" si="214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30600012</v>
      </c>
      <c r="B280" s="99"/>
      <c r="C280" s="29" t="s">
        <v>213</v>
      </c>
      <c r="D280" s="5"/>
      <c r="E280" s="22">
        <v>5.53</v>
      </c>
      <c r="F280" s="23">
        <f t="shared" si="197"/>
        <v>0</v>
      </c>
      <c r="G280" s="43"/>
      <c r="H280" s="23">
        <f t="shared" si="206"/>
        <v>0</v>
      </c>
      <c r="I280" s="23">
        <f t="shared" si="207"/>
        <v>0</v>
      </c>
      <c r="J280" s="23">
        <f t="shared" si="198"/>
        <v>0</v>
      </c>
      <c r="K280" s="23" t="str">
        <f t="shared" si="199"/>
        <v>0</v>
      </c>
      <c r="L280" s="23" t="str">
        <f t="shared" si="200"/>
        <v>0</v>
      </c>
      <c r="M280" s="3">
        <v>0.2</v>
      </c>
      <c r="N280" s="23">
        <f t="shared" si="201"/>
        <v>0</v>
      </c>
      <c r="O280" s="23">
        <f t="shared" si="202"/>
        <v>0.2</v>
      </c>
      <c r="P280" s="23" t="str">
        <f t="shared" si="203"/>
        <v/>
      </c>
      <c r="Q280" s="2">
        <v>0</v>
      </c>
      <c r="R280" s="6">
        <f t="shared" si="204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 t="str">
        <f t="shared" si="216"/>
        <v/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30600011</v>
      </c>
      <c r="B281" s="99"/>
      <c r="C281" s="29" t="s">
        <v>158</v>
      </c>
      <c r="D281" s="5"/>
      <c r="E281" s="22">
        <v>5.53</v>
      </c>
      <c r="F281" s="23">
        <f t="shared" ref="F281:F294" si="217">E281*D281</f>
        <v>0</v>
      </c>
      <c r="G281" s="43"/>
      <c r="H281" s="23">
        <f t="shared" si="206"/>
        <v>0</v>
      </c>
      <c r="I281" s="23">
        <f t="shared" si="207"/>
        <v>0</v>
      </c>
      <c r="J281" s="23">
        <f t="shared" ref="J281:J344" si="218">F281+H281</f>
        <v>0</v>
      </c>
      <c r="K281" s="23" t="str">
        <f t="shared" ref="K281:K344" si="219">IF(ISERROR(H281/J281*100),"0",(H281/J281*100))</f>
        <v>0</v>
      </c>
      <c r="L281" s="23" t="str">
        <f t="shared" ref="L281:L344" si="220">IF(ISERROR(I281/G281*100),"0",(I281/G281*100))</f>
        <v>0</v>
      </c>
      <c r="M281" s="3">
        <v>0.2</v>
      </c>
      <c r="N281" s="23">
        <f t="shared" ref="N281:N344" si="221">J281*M281/100</f>
        <v>0</v>
      </c>
      <c r="O281" s="23">
        <f t="shared" ref="O281:O344" si="222">IF(ISERROR(M281-K281-L281),"",(M281-K281-L281))</f>
        <v>0.2</v>
      </c>
      <c r="P281" s="23" t="str">
        <f t="shared" ref="P281:P294" si="223">IF(ISERROR((S281+T281+U281+V281+W281+X281+Y281+Z281+AA281)/J281*1000),"",((S281+T281+U281+V281+W281+X281+Y281+Z281+AA281)/J281*1000))</f>
        <v/>
      </c>
      <c r="Q281" s="2">
        <v>0</v>
      </c>
      <c r="R281" s="6">
        <f t="shared" ref="R281:R294" si="224">Q281*J281/1000</f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 t="str">
        <f t="shared" si="216"/>
        <v/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30600013</v>
      </c>
      <c r="B282" s="100"/>
      <c r="C282" s="29" t="s">
        <v>214</v>
      </c>
      <c r="D282" s="5"/>
      <c r="E282" s="22">
        <v>5.53</v>
      </c>
      <c r="F282" s="23">
        <f t="shared" si="217"/>
        <v>0</v>
      </c>
      <c r="G282" s="43"/>
      <c r="H282" s="23">
        <f t="shared" ref="H282:H294" si="225">SUM(AB282:BA282)</f>
        <v>0</v>
      </c>
      <c r="I282" s="23">
        <f t="shared" ref="I282:I294" si="226">SUM(BB282:BO282)</f>
        <v>0</v>
      </c>
      <c r="J282" s="23">
        <f t="shared" si="218"/>
        <v>0</v>
      </c>
      <c r="K282" s="23" t="str">
        <f t="shared" si="219"/>
        <v>0</v>
      </c>
      <c r="L282" s="23" t="str">
        <f t="shared" si="220"/>
        <v>0</v>
      </c>
      <c r="M282" s="3">
        <v>0.2</v>
      </c>
      <c r="N282" s="23">
        <f t="shared" si="221"/>
        <v>0</v>
      </c>
      <c r="O282" s="23">
        <f t="shared" si="222"/>
        <v>0.2</v>
      </c>
      <c r="P282" s="23" t="str">
        <f t="shared" si="223"/>
        <v/>
      </c>
      <c r="Q282" s="2">
        <v>0</v>
      </c>
      <c r="R282" s="6">
        <f t="shared" si="224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 t="str">
        <f t="shared" si="216"/>
        <v/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1" customFormat="1" ht="15" hidden="1" customHeight="1">
      <c r="A283" s="60">
        <v>30700017</v>
      </c>
      <c r="B283" s="30" t="s">
        <v>215</v>
      </c>
      <c r="C283" s="30" t="s">
        <v>216</v>
      </c>
      <c r="D283" s="5"/>
      <c r="E283" s="22">
        <v>4.8</v>
      </c>
      <c r="F283" s="23">
        <f t="shared" si="217"/>
        <v>0</v>
      </c>
      <c r="G283" s="23"/>
      <c r="H283" s="23">
        <f t="shared" si="225"/>
        <v>0</v>
      </c>
      <c r="I283" s="23">
        <f t="shared" si="226"/>
        <v>0</v>
      </c>
      <c r="J283" s="23">
        <f t="shared" si="218"/>
        <v>0</v>
      </c>
      <c r="K283" s="23" t="str">
        <f t="shared" si="219"/>
        <v>0</v>
      </c>
      <c r="L283" s="23" t="str">
        <f t="shared" si="220"/>
        <v>0</v>
      </c>
      <c r="M283" s="3">
        <v>0.2</v>
      </c>
      <c r="N283" s="23">
        <f t="shared" si="221"/>
        <v>0</v>
      </c>
      <c r="O283" s="23">
        <f t="shared" si="222"/>
        <v>0.2</v>
      </c>
      <c r="P283" s="23" t="str">
        <f t="shared" si="223"/>
        <v/>
      </c>
      <c r="Q283" s="7">
        <v>0.1</v>
      </c>
      <c r="R283" s="6">
        <f t="shared" si="224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>
        <f t="shared" si="216"/>
        <v>0</v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</row>
    <row r="284" spans="1:215" s="1" customFormat="1" ht="15" hidden="1" customHeight="1">
      <c r="A284" s="60">
        <v>30700016</v>
      </c>
      <c r="B284" s="30" t="s">
        <v>217</v>
      </c>
      <c r="C284" s="30" t="s">
        <v>218</v>
      </c>
      <c r="D284" s="5"/>
      <c r="E284" s="22">
        <v>7.69</v>
      </c>
      <c r="F284" s="23">
        <f t="shared" si="217"/>
        <v>0</v>
      </c>
      <c r="G284" s="23"/>
      <c r="H284" s="23">
        <f t="shared" si="225"/>
        <v>0</v>
      </c>
      <c r="I284" s="23">
        <f t="shared" si="226"/>
        <v>0</v>
      </c>
      <c r="J284" s="23">
        <f t="shared" si="218"/>
        <v>0</v>
      </c>
      <c r="K284" s="23" t="str">
        <f t="shared" si="219"/>
        <v>0</v>
      </c>
      <c r="L284" s="23" t="str">
        <f t="shared" si="220"/>
        <v>0</v>
      </c>
      <c r="M284" s="3">
        <v>0.2</v>
      </c>
      <c r="N284" s="23">
        <f t="shared" si="221"/>
        <v>0</v>
      </c>
      <c r="O284" s="23">
        <f t="shared" si="222"/>
        <v>0.2</v>
      </c>
      <c r="P284" s="23" t="str">
        <f t="shared" si="223"/>
        <v/>
      </c>
      <c r="Q284" s="7">
        <v>0.1</v>
      </c>
      <c r="R284" s="6">
        <f t="shared" si="224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>
        <f t="shared" si="216"/>
        <v>0</v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</row>
    <row r="285" spans="1:215" s="1" customFormat="1" ht="15" hidden="1" customHeight="1">
      <c r="A285" s="60">
        <v>30700014</v>
      </c>
      <c r="B285" s="30" t="s">
        <v>219</v>
      </c>
      <c r="C285" s="30" t="s">
        <v>220</v>
      </c>
      <c r="D285" s="5"/>
      <c r="E285" s="22">
        <v>6.4</v>
      </c>
      <c r="F285" s="23">
        <f t="shared" si="217"/>
        <v>0</v>
      </c>
      <c r="G285" s="23"/>
      <c r="H285" s="23">
        <f t="shared" si="225"/>
        <v>0</v>
      </c>
      <c r="I285" s="23">
        <f t="shared" si="226"/>
        <v>0</v>
      </c>
      <c r="J285" s="23">
        <f t="shared" si="218"/>
        <v>0</v>
      </c>
      <c r="K285" s="23" t="str">
        <f t="shared" si="219"/>
        <v>0</v>
      </c>
      <c r="L285" s="23" t="str">
        <f t="shared" si="220"/>
        <v>0</v>
      </c>
      <c r="M285" s="3">
        <v>0.2</v>
      </c>
      <c r="N285" s="23">
        <f t="shared" si="221"/>
        <v>0</v>
      </c>
      <c r="O285" s="23">
        <f t="shared" si="222"/>
        <v>0.2</v>
      </c>
      <c r="P285" s="23" t="str">
        <f t="shared" si="223"/>
        <v/>
      </c>
      <c r="Q285" s="7">
        <v>0.1</v>
      </c>
      <c r="R285" s="6">
        <f t="shared" si="224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>
        <f t="shared" si="216"/>
        <v>0</v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</row>
    <row r="286" spans="1:215" s="1" customFormat="1" ht="15" hidden="1" customHeight="1">
      <c r="A286" s="60">
        <v>30700013</v>
      </c>
      <c r="B286" s="30" t="s">
        <v>221</v>
      </c>
      <c r="C286" s="30" t="s">
        <v>222</v>
      </c>
      <c r="D286" s="5"/>
      <c r="E286" s="22">
        <v>3.5</v>
      </c>
      <c r="F286" s="23">
        <f t="shared" si="217"/>
        <v>0</v>
      </c>
      <c r="G286" s="23"/>
      <c r="H286" s="23">
        <f t="shared" si="225"/>
        <v>0</v>
      </c>
      <c r="I286" s="23">
        <f t="shared" si="226"/>
        <v>0</v>
      </c>
      <c r="J286" s="23">
        <f t="shared" si="218"/>
        <v>0</v>
      </c>
      <c r="K286" s="23" t="str">
        <f t="shared" si="219"/>
        <v>0</v>
      </c>
      <c r="L286" s="23" t="str">
        <f t="shared" si="220"/>
        <v>0</v>
      </c>
      <c r="M286" s="3">
        <v>0.2</v>
      </c>
      <c r="N286" s="23">
        <f t="shared" si="221"/>
        <v>0</v>
      </c>
      <c r="O286" s="23">
        <f t="shared" si="222"/>
        <v>0.2</v>
      </c>
      <c r="P286" s="23" t="str">
        <f t="shared" si="223"/>
        <v/>
      </c>
      <c r="Q286" s="7">
        <v>0.1</v>
      </c>
      <c r="R286" s="6">
        <f t="shared" si="224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>
        <f t="shared" si="216"/>
        <v>0</v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Z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</row>
    <row r="287" spans="1:215" s="1" customFormat="1" ht="15" hidden="1" customHeight="1">
      <c r="A287" s="60">
        <v>30700015</v>
      </c>
      <c r="B287" s="30" t="s">
        <v>223</v>
      </c>
      <c r="C287" s="30" t="s">
        <v>224</v>
      </c>
      <c r="D287" s="5"/>
      <c r="E287" s="22">
        <v>4.8</v>
      </c>
      <c r="F287" s="23">
        <f t="shared" si="217"/>
        <v>0</v>
      </c>
      <c r="G287" s="23"/>
      <c r="H287" s="23">
        <f t="shared" si="225"/>
        <v>0</v>
      </c>
      <c r="I287" s="23">
        <f t="shared" si="226"/>
        <v>0</v>
      </c>
      <c r="J287" s="23">
        <f t="shared" si="218"/>
        <v>0</v>
      </c>
      <c r="K287" s="23" t="str">
        <f t="shared" si="219"/>
        <v>0</v>
      </c>
      <c r="L287" s="23" t="str">
        <f t="shared" si="220"/>
        <v>0</v>
      </c>
      <c r="M287" s="3">
        <v>0.2</v>
      </c>
      <c r="N287" s="23">
        <f t="shared" si="221"/>
        <v>0</v>
      </c>
      <c r="O287" s="23">
        <f t="shared" si="222"/>
        <v>0.2</v>
      </c>
      <c r="P287" s="23" t="str">
        <f t="shared" si="223"/>
        <v/>
      </c>
      <c r="Q287" s="7">
        <v>0.1</v>
      </c>
      <c r="R287" s="6">
        <f t="shared" si="224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ref="CG287:CV350" si="227">IF(ISERROR(AX287/AF287*100),"",(AX287/AF287*100))</f>
        <v/>
      </c>
      <c r="CM287" s="4" t="str">
        <f t="shared" si="227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Z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s="1" customFormat="1" ht="15" hidden="1" customHeight="1">
      <c r="A288" s="60">
        <v>30700012</v>
      </c>
      <c r="B288" s="30" t="s">
        <v>225</v>
      </c>
      <c r="C288" s="30" t="s">
        <v>224</v>
      </c>
      <c r="D288" s="5"/>
      <c r="E288" s="22">
        <v>4.8</v>
      </c>
      <c r="F288" s="23">
        <f t="shared" si="217"/>
        <v>0</v>
      </c>
      <c r="G288" s="23"/>
      <c r="H288" s="23">
        <f t="shared" si="225"/>
        <v>0</v>
      </c>
      <c r="I288" s="23">
        <f t="shared" si="226"/>
        <v>0</v>
      </c>
      <c r="J288" s="23">
        <f t="shared" si="218"/>
        <v>0</v>
      </c>
      <c r="K288" s="23" t="str">
        <f t="shared" si="219"/>
        <v>0</v>
      </c>
      <c r="L288" s="23" t="str">
        <f t="shared" si="220"/>
        <v>0</v>
      </c>
      <c r="M288" s="3">
        <v>0.2</v>
      </c>
      <c r="N288" s="23">
        <f t="shared" si="221"/>
        <v>0</v>
      </c>
      <c r="O288" s="23">
        <f t="shared" si="222"/>
        <v>0.2</v>
      </c>
      <c r="P288" s="23" t="str">
        <f t="shared" si="223"/>
        <v/>
      </c>
      <c r="Q288" s="7">
        <v>0.1</v>
      </c>
      <c r="R288" s="6">
        <f t="shared" si="224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6"/>
        <v/>
      </c>
      <c r="CD288" s="4" t="str">
        <f t="shared" si="216"/>
        <v/>
      </c>
      <c r="CE288" s="4" t="str">
        <f t="shared" si="216"/>
        <v/>
      </c>
      <c r="CF288" s="4" t="str">
        <f t="shared" ref="CC288:CF351" si="228">IF(ISERROR(AR288/Z288*100),"",(AR288/Z288*100))</f>
        <v/>
      </c>
      <c r="CG288" s="4" t="str">
        <f t="shared" si="227"/>
        <v/>
      </c>
      <c r="CH288" s="4" t="str">
        <f t="shared" si="227"/>
        <v/>
      </c>
      <c r="CI288" s="4" t="str">
        <f t="shared" si="227"/>
        <v/>
      </c>
      <c r="CJ288" s="4" t="str">
        <f t="shared" si="227"/>
        <v/>
      </c>
      <c r="CK288" s="4" t="str">
        <f t="shared" si="227"/>
        <v/>
      </c>
      <c r="CL288" s="4" t="str">
        <f t="shared" si="227"/>
        <v/>
      </c>
      <c r="CM288" s="4" t="str">
        <f t="shared" si="227"/>
        <v/>
      </c>
      <c r="CN288" s="4" t="str">
        <f t="shared" si="227"/>
        <v/>
      </c>
      <c r="CO288" s="4" t="str">
        <f t="shared" si="227"/>
        <v/>
      </c>
      <c r="CP288" s="4" t="str">
        <f t="shared" si="227"/>
        <v/>
      </c>
      <c r="CQ288" s="4" t="str">
        <f t="shared" si="227"/>
        <v/>
      </c>
      <c r="CR288" s="4" t="str">
        <f t="shared" si="227"/>
        <v/>
      </c>
      <c r="CS288" s="4" t="str">
        <f t="shared" si="227"/>
        <v/>
      </c>
      <c r="CT288" s="4" t="str">
        <f t="shared" si="227"/>
        <v/>
      </c>
      <c r="CU288" s="4" t="str">
        <f t="shared" si="227"/>
        <v/>
      </c>
      <c r="CV288" s="4" t="str">
        <f t="shared" si="227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Z288"/>
      <c r="EA288" s="9"/>
      <c r="EB288" s="9"/>
      <c r="EC288" s="9"/>
      <c r="ED288" s="9"/>
      <c r="EE288" s="9"/>
      <c r="EF288" s="9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s="1" customFormat="1" ht="15" hidden="1" customHeight="1">
      <c r="A289" s="60">
        <v>30700018</v>
      </c>
      <c r="B289" s="30" t="s">
        <v>226</v>
      </c>
      <c r="C289" s="30" t="s">
        <v>224</v>
      </c>
      <c r="D289" s="5"/>
      <c r="E289" s="22">
        <v>4.8</v>
      </c>
      <c r="F289" s="23">
        <f t="shared" si="217"/>
        <v>0</v>
      </c>
      <c r="G289" s="23"/>
      <c r="H289" s="23">
        <f t="shared" si="225"/>
        <v>0</v>
      </c>
      <c r="I289" s="23">
        <f t="shared" si="226"/>
        <v>0</v>
      </c>
      <c r="J289" s="23">
        <f t="shared" si="218"/>
        <v>0</v>
      </c>
      <c r="K289" s="23" t="str">
        <f t="shared" si="219"/>
        <v>0</v>
      </c>
      <c r="L289" s="23" t="str">
        <f t="shared" si="220"/>
        <v>0</v>
      </c>
      <c r="M289" s="3">
        <v>0.2</v>
      </c>
      <c r="N289" s="23">
        <f t="shared" si="221"/>
        <v>0</v>
      </c>
      <c r="O289" s="23">
        <f t="shared" si="222"/>
        <v>0.2</v>
      </c>
      <c r="P289" s="23" t="str">
        <f t="shared" si="223"/>
        <v/>
      </c>
      <c r="Q289" s="7">
        <v>0.1</v>
      </c>
      <c r="R289" s="6">
        <f t="shared" si="224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28"/>
        <v/>
      </c>
      <c r="CD289" s="4" t="str">
        <f t="shared" si="228"/>
        <v/>
      </c>
      <c r="CE289" s="4" t="str">
        <f t="shared" si="228"/>
        <v/>
      </c>
      <c r="CF289" s="4" t="str">
        <f t="shared" si="228"/>
        <v/>
      </c>
      <c r="CG289" s="4" t="str">
        <f t="shared" si="227"/>
        <v/>
      </c>
      <c r="CH289" s="4" t="str">
        <f t="shared" si="227"/>
        <v/>
      </c>
      <c r="CI289" s="4" t="str">
        <f t="shared" si="227"/>
        <v/>
      </c>
      <c r="CJ289" s="4" t="str">
        <f t="shared" si="227"/>
        <v/>
      </c>
      <c r="CK289" s="4" t="str">
        <f t="shared" si="227"/>
        <v/>
      </c>
      <c r="CL289" s="4" t="str">
        <f t="shared" si="227"/>
        <v/>
      </c>
      <c r="CM289" s="4" t="str">
        <f t="shared" si="227"/>
        <v/>
      </c>
      <c r="CN289" s="4" t="str">
        <f t="shared" si="227"/>
        <v/>
      </c>
      <c r="CO289" s="4" t="str">
        <f t="shared" si="227"/>
        <v/>
      </c>
      <c r="CP289" s="4" t="str">
        <f t="shared" si="227"/>
        <v/>
      </c>
      <c r="CQ289" s="4" t="str">
        <f t="shared" si="227"/>
        <v/>
      </c>
      <c r="CR289" s="4" t="str">
        <f t="shared" si="227"/>
        <v/>
      </c>
      <c r="CS289" s="4" t="str">
        <f t="shared" si="227"/>
        <v/>
      </c>
      <c r="CT289" s="4" t="str">
        <f t="shared" si="227"/>
        <v/>
      </c>
      <c r="CU289" s="4" t="str">
        <f t="shared" si="227"/>
        <v/>
      </c>
      <c r="CV289" s="4" t="str">
        <f t="shared" si="227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 s="9"/>
      <c r="DX289" s="9"/>
      <c r="DY289" s="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30700011</v>
      </c>
      <c r="B290" s="30" t="s">
        <v>227</v>
      </c>
      <c r="C290" s="30" t="s">
        <v>228</v>
      </c>
      <c r="D290" s="5"/>
      <c r="E290" s="22">
        <v>4.8</v>
      </c>
      <c r="F290" s="23">
        <f t="shared" si="217"/>
        <v>0</v>
      </c>
      <c r="G290" s="23"/>
      <c r="H290" s="23">
        <f t="shared" si="225"/>
        <v>0</v>
      </c>
      <c r="I290" s="23">
        <f t="shared" si="226"/>
        <v>0</v>
      </c>
      <c r="J290" s="23">
        <f t="shared" si="218"/>
        <v>0</v>
      </c>
      <c r="K290" s="23" t="str">
        <f t="shared" si="219"/>
        <v>0</v>
      </c>
      <c r="L290" s="23" t="str">
        <f t="shared" si="220"/>
        <v>0</v>
      </c>
      <c r="M290" s="3">
        <v>0.2</v>
      </c>
      <c r="N290" s="23">
        <f t="shared" si="221"/>
        <v>0</v>
      </c>
      <c r="O290" s="23">
        <f t="shared" si="222"/>
        <v>0.2</v>
      </c>
      <c r="P290" s="23" t="str">
        <f t="shared" si="223"/>
        <v/>
      </c>
      <c r="Q290" s="7">
        <v>0.1</v>
      </c>
      <c r="R290" s="6">
        <f t="shared" si="224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28"/>
        <v/>
      </c>
      <c r="CD290" s="4" t="str">
        <f t="shared" si="228"/>
        <v/>
      </c>
      <c r="CE290" s="4" t="str">
        <f t="shared" si="228"/>
        <v/>
      </c>
      <c r="CF290" s="4" t="str">
        <f t="shared" si="228"/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2">
        <v>30601015</v>
      </c>
      <c r="B291" s="30" t="s">
        <v>229</v>
      </c>
      <c r="C291" s="30" t="s">
        <v>230</v>
      </c>
      <c r="D291" s="5"/>
      <c r="E291" s="22">
        <v>6</v>
      </c>
      <c r="F291" s="23">
        <f t="shared" si="217"/>
        <v>0</v>
      </c>
      <c r="G291" s="23"/>
      <c r="H291" s="23">
        <f t="shared" si="225"/>
        <v>0</v>
      </c>
      <c r="I291" s="23">
        <f t="shared" si="226"/>
        <v>0</v>
      </c>
      <c r="J291" s="23">
        <f t="shared" si="218"/>
        <v>0</v>
      </c>
      <c r="K291" s="23" t="str">
        <f t="shared" si="219"/>
        <v>0</v>
      </c>
      <c r="L291" s="23" t="str">
        <f t="shared" si="220"/>
        <v>0</v>
      </c>
      <c r="M291" s="3">
        <v>0.1</v>
      </c>
      <c r="N291" s="23">
        <f t="shared" si="221"/>
        <v>0</v>
      </c>
      <c r="O291" s="23">
        <f t="shared" si="222"/>
        <v>0.1</v>
      </c>
      <c r="P291" s="23" t="str">
        <f t="shared" si="223"/>
        <v/>
      </c>
      <c r="Q291" s="7">
        <v>0.1</v>
      </c>
      <c r="R291" s="6">
        <f t="shared" si="224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2">
        <v>30101066</v>
      </c>
      <c r="B292" s="30" t="s">
        <v>261</v>
      </c>
      <c r="C292" s="30" t="s">
        <v>230</v>
      </c>
      <c r="D292" s="5"/>
      <c r="E292" s="22">
        <v>6</v>
      </c>
      <c r="F292" s="23">
        <f t="shared" si="217"/>
        <v>0</v>
      </c>
      <c r="G292" s="23"/>
      <c r="H292" s="23">
        <f t="shared" si="225"/>
        <v>0</v>
      </c>
      <c r="I292" s="23">
        <f t="shared" si="226"/>
        <v>0</v>
      </c>
      <c r="J292" s="23">
        <f t="shared" si="218"/>
        <v>0</v>
      </c>
      <c r="K292" s="23" t="str">
        <f t="shared" si="219"/>
        <v>0</v>
      </c>
      <c r="L292" s="23" t="str">
        <f t="shared" si="220"/>
        <v>0</v>
      </c>
      <c r="M292" s="3">
        <v>0.1</v>
      </c>
      <c r="N292" s="23">
        <f t="shared" si="221"/>
        <v>0</v>
      </c>
      <c r="O292" s="23">
        <f t="shared" si="222"/>
        <v>0.1</v>
      </c>
      <c r="P292" s="23" t="str">
        <f t="shared" si="223"/>
        <v/>
      </c>
      <c r="Q292" s="7">
        <v>0.1</v>
      </c>
      <c r="R292" s="6">
        <f t="shared" si="224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9" customFormat="1" ht="14.25" hidden="1">
      <c r="A293" s="62">
        <v>30700001</v>
      </c>
      <c r="B293" s="77" t="s">
        <v>232</v>
      </c>
      <c r="C293" s="29" t="s">
        <v>233</v>
      </c>
      <c r="D293" s="5"/>
      <c r="E293" s="22">
        <v>1.55</v>
      </c>
      <c r="F293" s="23">
        <f t="shared" si="217"/>
        <v>0</v>
      </c>
      <c r="G293" s="43"/>
      <c r="H293" s="23">
        <f t="shared" si="225"/>
        <v>0</v>
      </c>
      <c r="I293" s="23">
        <f t="shared" si="226"/>
        <v>0</v>
      </c>
      <c r="J293" s="23">
        <f t="shared" si="218"/>
        <v>0</v>
      </c>
      <c r="K293" s="23" t="str">
        <f t="shared" si="219"/>
        <v>0</v>
      </c>
      <c r="L293" s="23" t="str">
        <f t="shared" si="220"/>
        <v>0</v>
      </c>
      <c r="M293" s="3">
        <v>0.35</v>
      </c>
      <c r="N293" s="23">
        <f t="shared" si="221"/>
        <v>0</v>
      </c>
      <c r="O293" s="23">
        <f t="shared" si="222"/>
        <v>0.35</v>
      </c>
      <c r="P293" s="23" t="str">
        <f t="shared" si="223"/>
        <v/>
      </c>
      <c r="Q293" s="2">
        <v>0.2</v>
      </c>
      <c r="R293" s="6">
        <f t="shared" si="224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ref="BP293:CB305" si="229">IF(ISERROR(AD293/L293*100),"",(AD293/L293*100))</f>
        <v/>
      </c>
      <c r="BS293" s="4">
        <f t="shared" si="229"/>
        <v>0</v>
      </c>
      <c r="BT293" s="4" t="str">
        <f t="shared" si="229"/>
        <v/>
      </c>
      <c r="BU293" s="4">
        <f t="shared" si="229"/>
        <v>0</v>
      </c>
      <c r="BV293" s="4" t="str">
        <f t="shared" si="229"/>
        <v/>
      </c>
      <c r="BW293" s="4">
        <f t="shared" si="229"/>
        <v>0</v>
      </c>
      <c r="BX293" s="4" t="str">
        <f t="shared" si="229"/>
        <v/>
      </c>
      <c r="BY293" s="4" t="str">
        <f t="shared" si="229"/>
        <v/>
      </c>
      <c r="BZ293" s="4" t="str">
        <f t="shared" si="229"/>
        <v/>
      </c>
      <c r="CA293" s="4" t="str">
        <f t="shared" si="229"/>
        <v/>
      </c>
      <c r="CB293" s="4" t="str">
        <f t="shared" si="229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3"/>
        <v/>
      </c>
      <c r="DB293" s="4" t="str">
        <f t="shared" si="211"/>
        <v/>
      </c>
      <c r="DC293" s="4" t="str">
        <f t="shared" si="211"/>
        <v/>
      </c>
      <c r="DW293"/>
      <c r="DX293"/>
      <c r="DY293"/>
      <c r="EA293"/>
      <c r="EB293"/>
      <c r="EC293"/>
      <c r="ED293"/>
      <c r="EE293"/>
      <c r="EF293"/>
    </row>
    <row r="294" spans="1:215" s="9" customFormat="1" ht="15" hidden="1" customHeight="1">
      <c r="A294" s="28">
        <v>201067</v>
      </c>
      <c r="B294" s="77" t="s">
        <v>234</v>
      </c>
      <c r="C294" s="29"/>
      <c r="D294" s="5"/>
      <c r="E294" s="22">
        <v>4.8</v>
      </c>
      <c r="F294" s="23">
        <f t="shared" si="217"/>
        <v>0</v>
      </c>
      <c r="G294" s="43"/>
      <c r="H294" s="23">
        <f t="shared" si="225"/>
        <v>0</v>
      </c>
      <c r="I294" s="23">
        <f t="shared" si="226"/>
        <v>0</v>
      </c>
      <c r="J294" s="23">
        <f t="shared" si="218"/>
        <v>0</v>
      </c>
      <c r="K294" s="23" t="str">
        <f t="shared" si="219"/>
        <v>0</v>
      </c>
      <c r="L294" s="23" t="str">
        <f t="shared" si="220"/>
        <v>0</v>
      </c>
      <c r="M294" s="3">
        <v>0.2</v>
      </c>
      <c r="N294" s="23">
        <f t="shared" si="221"/>
        <v>0</v>
      </c>
      <c r="O294" s="23">
        <f t="shared" si="222"/>
        <v>0.2</v>
      </c>
      <c r="P294" s="23" t="str">
        <f t="shared" si="223"/>
        <v/>
      </c>
      <c r="Q294" s="2">
        <v>0.1</v>
      </c>
      <c r="R294" s="6">
        <f t="shared" si="224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29"/>
        <v/>
      </c>
      <c r="BQ294" s="4" t="str">
        <f t="shared" si="229"/>
        <v/>
      </c>
      <c r="BR294" s="4" t="str">
        <f t="shared" si="229"/>
        <v/>
      </c>
      <c r="BS294" s="4">
        <f t="shared" si="229"/>
        <v>0</v>
      </c>
      <c r="BT294" s="4" t="str">
        <f t="shared" si="229"/>
        <v/>
      </c>
      <c r="BU294" s="4">
        <f t="shared" si="229"/>
        <v>0</v>
      </c>
      <c r="BV294" s="4" t="str">
        <f t="shared" si="229"/>
        <v/>
      </c>
      <c r="BW294" s="4">
        <f t="shared" si="229"/>
        <v>0</v>
      </c>
      <c r="BX294" s="4" t="str">
        <f t="shared" si="229"/>
        <v/>
      </c>
      <c r="BY294" s="4" t="str">
        <f t="shared" si="229"/>
        <v/>
      </c>
      <c r="BZ294" s="4" t="str">
        <f t="shared" si="229"/>
        <v/>
      </c>
      <c r="CA294" s="4" t="str">
        <f t="shared" si="229"/>
        <v/>
      </c>
      <c r="CB294" s="4" t="str">
        <f t="shared" si="229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1"/>
        <v/>
      </c>
      <c r="CX294" s="4" t="str">
        <f t="shared" si="211"/>
        <v/>
      </c>
      <c r="CY294" s="4" t="str">
        <f t="shared" si="211"/>
        <v/>
      </c>
      <c r="CZ294" s="4" t="str">
        <f t="shared" si="211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/>
      <c r="DX294"/>
      <c r="DY294"/>
      <c r="DZ294" s="1"/>
      <c r="EA294"/>
      <c r="EB294"/>
      <c r="EC294"/>
      <c r="ED294"/>
      <c r="EE294"/>
      <c r="EF294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9" customFormat="1" ht="15" customHeight="1">
      <c r="A295" s="31" t="s">
        <v>17</v>
      </c>
      <c r="B295" s="31"/>
      <c r="C295" s="32"/>
      <c r="D295" s="44">
        <f>SUM(D153:D294)</f>
        <v>4845</v>
      </c>
      <c r="E295" s="43"/>
      <c r="F295" s="44">
        <f>SUM(F153:F294)</f>
        <v>29330.339999999997</v>
      </c>
      <c r="G295" s="44">
        <f>SUM(G153:G294)</f>
        <v>28177</v>
      </c>
      <c r="H295" s="44">
        <f>SUM(H153:H294)</f>
        <v>82.4</v>
      </c>
      <c r="I295" s="44">
        <f>SUM(I153:I294)</f>
        <v>37</v>
      </c>
      <c r="J295" s="44">
        <f>SUM(J153:J294)</f>
        <v>29412.739999999998</v>
      </c>
      <c r="K295" s="44">
        <f>IF(ISERROR(H295/J295*100),"0",(H295/J295*100))</f>
        <v>0.28015071020244975</v>
      </c>
      <c r="L295" s="44">
        <f>IF(ISERROR(I295/G295*100),"0",(I295/G295*100))</f>
        <v>0.131312772828903</v>
      </c>
      <c r="M295" s="45">
        <f>IF(ISERROR(N295/J295*100),"",(N295/J295*100))</f>
        <v>0.58864335658629541</v>
      </c>
      <c r="N295" s="44">
        <f>SUM(N153:N294)</f>
        <v>173.13613999999995</v>
      </c>
      <c r="O295" s="44">
        <f>IF(ISERROR(M295-K295-L295),"0",(M295-K295-L295))</f>
        <v>0.17717987355494266</v>
      </c>
      <c r="P295" s="44">
        <f>(S295+T295+U295+V295+W295+X295+Y295+Z295+AA295)/J295*1000</f>
        <v>0.37398759857123143</v>
      </c>
      <c r="Q295" s="46">
        <f>IF(ISERROR(R295/J295*1000),"",(R295/J295*1000))</f>
        <v>0.39877872649742935</v>
      </c>
      <c r="R295" s="44">
        <f t="shared" ref="R295:AW295" si="230">SUM(R153:R294)</f>
        <v>11.729175</v>
      </c>
      <c r="S295" s="44">
        <f t="shared" si="230"/>
        <v>3</v>
      </c>
      <c r="T295" s="44">
        <f t="shared" si="230"/>
        <v>2</v>
      </c>
      <c r="U295" s="44">
        <f t="shared" si="230"/>
        <v>0</v>
      </c>
      <c r="V295" s="44">
        <f t="shared" si="230"/>
        <v>4</v>
      </c>
      <c r="W295" s="44">
        <f t="shared" si="230"/>
        <v>2</v>
      </c>
      <c r="X295" s="44">
        <f t="shared" si="230"/>
        <v>0</v>
      </c>
      <c r="Y295" s="44">
        <f t="shared" si="230"/>
        <v>0</v>
      </c>
      <c r="Z295" s="44">
        <f t="shared" si="230"/>
        <v>0</v>
      </c>
      <c r="AA295" s="44">
        <f t="shared" si="230"/>
        <v>0</v>
      </c>
      <c r="AB295" s="44">
        <f t="shared" si="230"/>
        <v>14.100000000000001</v>
      </c>
      <c r="AC295" s="44">
        <f t="shared" si="230"/>
        <v>27.1</v>
      </c>
      <c r="AD295" s="44">
        <f t="shared" si="230"/>
        <v>0</v>
      </c>
      <c r="AE295" s="44">
        <f t="shared" si="230"/>
        <v>0</v>
      </c>
      <c r="AF295" s="44">
        <f t="shared" si="230"/>
        <v>25.2</v>
      </c>
      <c r="AG295" s="44">
        <f t="shared" si="230"/>
        <v>0</v>
      </c>
      <c r="AH295" s="44">
        <f t="shared" si="230"/>
        <v>0</v>
      </c>
      <c r="AI295" s="44">
        <f t="shared" si="230"/>
        <v>0</v>
      </c>
      <c r="AJ295" s="44">
        <f t="shared" si="230"/>
        <v>0</v>
      </c>
      <c r="AK295" s="44">
        <f t="shared" si="230"/>
        <v>0</v>
      </c>
      <c r="AL295" s="44">
        <f t="shared" si="230"/>
        <v>0</v>
      </c>
      <c r="AM295" s="44">
        <f t="shared" si="230"/>
        <v>10.8</v>
      </c>
      <c r="AN295" s="44">
        <f t="shared" si="230"/>
        <v>0</v>
      </c>
      <c r="AO295" s="44">
        <f t="shared" si="230"/>
        <v>5.2</v>
      </c>
      <c r="AP295" s="44">
        <f t="shared" si="230"/>
        <v>0</v>
      </c>
      <c r="AQ295" s="44">
        <f t="shared" si="230"/>
        <v>0</v>
      </c>
      <c r="AR295" s="44">
        <f t="shared" si="230"/>
        <v>0</v>
      </c>
      <c r="AS295" s="44">
        <f t="shared" si="230"/>
        <v>0</v>
      </c>
      <c r="AT295" s="44">
        <f t="shared" si="230"/>
        <v>0</v>
      </c>
      <c r="AU295" s="44">
        <f t="shared" si="230"/>
        <v>0</v>
      </c>
      <c r="AV295" s="44">
        <f t="shared" si="230"/>
        <v>0</v>
      </c>
      <c r="AW295" s="44">
        <f t="shared" si="230"/>
        <v>0</v>
      </c>
      <c r="AX295" s="44">
        <f t="shared" ref="AX295:BO295" si="231">SUM(AX153:AX294)</f>
        <v>0</v>
      </c>
      <c r="AY295" s="44">
        <f t="shared" si="231"/>
        <v>0</v>
      </c>
      <c r="AZ295" s="44">
        <f t="shared" si="231"/>
        <v>0</v>
      </c>
      <c r="BA295" s="44">
        <f t="shared" si="231"/>
        <v>0</v>
      </c>
      <c r="BB295" s="44">
        <f t="shared" si="231"/>
        <v>37</v>
      </c>
      <c r="BC295" s="44">
        <f t="shared" si="231"/>
        <v>0</v>
      </c>
      <c r="BD295" s="44">
        <f t="shared" si="231"/>
        <v>0</v>
      </c>
      <c r="BE295" s="44">
        <f t="shared" si="231"/>
        <v>0</v>
      </c>
      <c r="BF295" s="44">
        <f t="shared" si="231"/>
        <v>0</v>
      </c>
      <c r="BG295" s="44">
        <f t="shared" si="231"/>
        <v>0</v>
      </c>
      <c r="BH295" s="44">
        <f t="shared" si="231"/>
        <v>0</v>
      </c>
      <c r="BI295" s="44">
        <f t="shared" si="231"/>
        <v>0</v>
      </c>
      <c r="BJ295" s="44">
        <f t="shared" si="231"/>
        <v>0</v>
      </c>
      <c r="BK295" s="44">
        <f t="shared" si="231"/>
        <v>0</v>
      </c>
      <c r="BL295" s="44">
        <f t="shared" si="231"/>
        <v>0</v>
      </c>
      <c r="BM295" s="44">
        <f t="shared" si="231"/>
        <v>0</v>
      </c>
      <c r="BN295" s="44">
        <f t="shared" si="231"/>
        <v>0</v>
      </c>
      <c r="BO295" s="44">
        <f t="shared" si="231"/>
        <v>0</v>
      </c>
      <c r="BP295" s="47">
        <f>IF(ISERROR(AB295/$J$295*100),"",(AB295/$J$295*100))</f>
        <v>4.7938410362312396E-2</v>
      </c>
      <c r="BQ295" s="47">
        <f>IF(ISERROR(AC295/$J$295*100),"",(AC295/$J$295*100))</f>
        <v>9.2136944738912471E-2</v>
      </c>
      <c r="BR295" s="47">
        <f>IF(ISERROR(AD295/$J$295*100),"",(AD295/$J$295*100))</f>
        <v>0</v>
      </c>
      <c r="BS295" s="47">
        <f t="shared" ref="BS295:DC295" si="232">IF(ISERROR(AE295/$J$295*100),"",(AE295/$J$295*100))</f>
        <v>0</v>
      </c>
      <c r="BT295" s="47">
        <f t="shared" si="232"/>
        <v>8.5677158945409365E-2</v>
      </c>
      <c r="BU295" s="47">
        <f t="shared" si="232"/>
        <v>0</v>
      </c>
      <c r="BV295" s="47">
        <f t="shared" si="232"/>
        <v>0</v>
      </c>
      <c r="BW295" s="47">
        <f t="shared" si="232"/>
        <v>0</v>
      </c>
      <c r="BX295" s="47">
        <f t="shared" si="232"/>
        <v>0</v>
      </c>
      <c r="BY295" s="47">
        <f t="shared" si="232"/>
        <v>0</v>
      </c>
      <c r="BZ295" s="47">
        <f t="shared" si="232"/>
        <v>0</v>
      </c>
      <c r="CA295" s="47">
        <f t="shared" si="232"/>
        <v>3.6718782405175454E-2</v>
      </c>
      <c r="CB295" s="47">
        <f t="shared" si="232"/>
        <v>0</v>
      </c>
      <c r="CC295" s="47">
        <f t="shared" si="232"/>
        <v>1.7679413750640031E-2</v>
      </c>
      <c r="CD295" s="47">
        <f t="shared" si="232"/>
        <v>0</v>
      </c>
      <c r="CE295" s="47">
        <f t="shared" si="232"/>
        <v>0</v>
      </c>
      <c r="CF295" s="47">
        <f t="shared" si="232"/>
        <v>0</v>
      </c>
      <c r="CG295" s="47">
        <f t="shared" si="232"/>
        <v>0</v>
      </c>
      <c r="CH295" s="47">
        <f t="shared" si="232"/>
        <v>0</v>
      </c>
      <c r="CI295" s="47">
        <f t="shared" si="232"/>
        <v>0</v>
      </c>
      <c r="CJ295" s="47">
        <f t="shared" si="232"/>
        <v>0</v>
      </c>
      <c r="CK295" s="47">
        <f t="shared" si="232"/>
        <v>0</v>
      </c>
      <c r="CL295" s="47">
        <f t="shared" si="232"/>
        <v>0</v>
      </c>
      <c r="CM295" s="47">
        <f t="shared" si="232"/>
        <v>0</v>
      </c>
      <c r="CN295" s="47">
        <f t="shared" si="232"/>
        <v>0</v>
      </c>
      <c r="CO295" s="47">
        <f t="shared" si="232"/>
        <v>0</v>
      </c>
      <c r="CP295" s="47">
        <f t="shared" si="232"/>
        <v>0.12579582861032329</v>
      </c>
      <c r="CQ295" s="47">
        <f t="shared" si="232"/>
        <v>0</v>
      </c>
      <c r="CR295" s="47">
        <f t="shared" si="232"/>
        <v>0</v>
      </c>
      <c r="CS295" s="47">
        <f t="shared" si="232"/>
        <v>0</v>
      </c>
      <c r="CT295" s="47">
        <f t="shared" si="232"/>
        <v>0</v>
      </c>
      <c r="CU295" s="47">
        <f t="shared" si="232"/>
        <v>0</v>
      </c>
      <c r="CV295" s="47">
        <f t="shared" si="232"/>
        <v>0</v>
      </c>
      <c r="CW295" s="47">
        <f t="shared" si="232"/>
        <v>0</v>
      </c>
      <c r="CX295" s="47">
        <f t="shared" si="232"/>
        <v>0</v>
      </c>
      <c r="CY295" s="47">
        <f t="shared" si="232"/>
        <v>0</v>
      </c>
      <c r="CZ295" s="47">
        <f t="shared" si="232"/>
        <v>0</v>
      </c>
      <c r="DA295" s="47">
        <f t="shared" si="232"/>
        <v>0</v>
      </c>
      <c r="DB295" s="47">
        <f t="shared" si="232"/>
        <v>0</v>
      </c>
      <c r="DC295" s="47">
        <f t="shared" si="232"/>
        <v>0</v>
      </c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15" customHeight="1">
      <c r="DW296" s="9"/>
      <c r="DX296" s="9"/>
      <c r="DY296" s="9"/>
      <c r="EA296" s="1"/>
      <c r="EB296" s="1"/>
      <c r="EC296" s="1"/>
      <c r="ED296" s="1"/>
      <c r="EE296" s="1"/>
      <c r="EF296" s="1"/>
    </row>
    <row r="297" spans="1:215" ht="15" customHeight="1">
      <c r="DW297" s="1"/>
      <c r="DX297" s="1"/>
      <c r="DY297" s="1"/>
    </row>
  </sheetData>
  <mergeCells count="190">
    <mergeCell ref="B277:B278"/>
    <mergeCell ref="B279:B282"/>
    <mergeCell ref="B247:B250"/>
    <mergeCell ref="B251:B254"/>
    <mergeCell ref="B255:B256"/>
    <mergeCell ref="B257:B259"/>
    <mergeCell ref="B260:B262"/>
    <mergeCell ref="B263:B265"/>
    <mergeCell ref="B266:B269"/>
    <mergeCell ref="B270:B273"/>
    <mergeCell ref="B274:B276"/>
    <mergeCell ref="B207:B210"/>
    <mergeCell ref="B211:B212"/>
    <mergeCell ref="B213:B215"/>
    <mergeCell ref="B243:B246"/>
    <mergeCell ref="B216:B219"/>
    <mergeCell ref="B220:B223"/>
    <mergeCell ref="B226:B227"/>
    <mergeCell ref="B228:B230"/>
    <mergeCell ref="B231:B234"/>
    <mergeCell ref="B235:B242"/>
    <mergeCell ref="A150:D150"/>
    <mergeCell ref="A151:A152"/>
    <mergeCell ref="B151:B152"/>
    <mergeCell ref="B173:B174"/>
    <mergeCell ref="B175:B178"/>
    <mergeCell ref="B179:B182"/>
    <mergeCell ref="B203:B204"/>
    <mergeCell ref="B205:B206"/>
    <mergeCell ref="B196:B197"/>
    <mergeCell ref="B183:B184"/>
    <mergeCell ref="B186:B189"/>
    <mergeCell ref="B190:B191"/>
    <mergeCell ref="B192:B193"/>
    <mergeCell ref="B194:B195"/>
    <mergeCell ref="B198:B199"/>
    <mergeCell ref="B200:B201"/>
    <mergeCell ref="B117:B120"/>
    <mergeCell ref="DF117:DF120"/>
    <mergeCell ref="B121:B124"/>
    <mergeCell ref="DF121:DF124"/>
    <mergeCell ref="B125:B127"/>
    <mergeCell ref="DF125:DF127"/>
    <mergeCell ref="B128:B129"/>
    <mergeCell ref="DF128:DF129"/>
    <mergeCell ref="B130:B133"/>
    <mergeCell ref="DF130:DF133"/>
    <mergeCell ref="B102:B105"/>
    <mergeCell ref="DF102:DF105"/>
    <mergeCell ref="B106:B107"/>
    <mergeCell ref="DF106:DF107"/>
    <mergeCell ref="B108:B110"/>
    <mergeCell ref="DF108:DF110"/>
    <mergeCell ref="B114:B116"/>
    <mergeCell ref="DF114:DF116"/>
    <mergeCell ref="B111:B113"/>
    <mergeCell ref="DF111:DF113"/>
    <mergeCell ref="B79:B81"/>
    <mergeCell ref="DF79:DF81"/>
    <mergeCell ref="B82:B85"/>
    <mergeCell ref="DF82:DF85"/>
    <mergeCell ref="B86:B93"/>
    <mergeCell ref="DF86:DF93"/>
    <mergeCell ref="B94:B97"/>
    <mergeCell ref="DF94:DF97"/>
    <mergeCell ref="B98:B101"/>
    <mergeCell ref="DF98:DF101"/>
    <mergeCell ref="DF62:DF63"/>
    <mergeCell ref="B64:B66"/>
    <mergeCell ref="DF64:DF66"/>
    <mergeCell ref="B67:B70"/>
    <mergeCell ref="DF67:DF70"/>
    <mergeCell ref="B71:B74"/>
    <mergeCell ref="DF71:DF74"/>
    <mergeCell ref="B77:B78"/>
    <mergeCell ref="DF77:DF78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I151:I152"/>
    <mergeCell ref="J151:J152"/>
    <mergeCell ref="K151:K152"/>
    <mergeCell ref="B26:B29"/>
    <mergeCell ref="DF26:DF29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B51:B52"/>
    <mergeCell ref="DF51:DF52"/>
    <mergeCell ref="B56:B57"/>
    <mergeCell ref="DF56:DF57"/>
    <mergeCell ref="B58:B61"/>
    <mergeCell ref="DF58:DF61"/>
    <mergeCell ref="B54:B55"/>
    <mergeCell ref="DF54:DF55"/>
    <mergeCell ref="B62:B63"/>
    <mergeCell ref="BB151:BO151"/>
    <mergeCell ref="BP151:CO151"/>
    <mergeCell ref="CP151:DC151"/>
    <mergeCell ref="B153:B157"/>
    <mergeCell ref="EB157:EC157"/>
    <mergeCell ref="B158:B160"/>
    <mergeCell ref="B161:B164"/>
    <mergeCell ref="B165:B167"/>
    <mergeCell ref="B168:B171"/>
    <mergeCell ref="L151:L152"/>
    <mergeCell ref="M151:M152"/>
    <mergeCell ref="N151:N152"/>
    <mergeCell ref="O151:O152"/>
    <mergeCell ref="P151:P152"/>
    <mergeCell ref="Q151:Q152"/>
    <mergeCell ref="R151:R152"/>
    <mergeCell ref="S151:AA151"/>
    <mergeCell ref="AB151:BA151"/>
    <mergeCell ref="C151:C152"/>
    <mergeCell ref="D151:D152"/>
    <mergeCell ref="E151:E152"/>
    <mergeCell ref="F151:F152"/>
    <mergeCell ref="G151:G152"/>
    <mergeCell ref="H151:H152"/>
  </mergeCells>
  <phoneticPr fontId="1" type="noConversion"/>
  <conditionalFormatting sqref="E154:G157 E2:G2 DI2:DK2">
    <cfRule type="cellIs" dxfId="190" priority="188" stopIfTrue="1" operator="equal">
      <formula>0</formula>
    </cfRule>
  </conditionalFormatting>
  <conditionalFormatting sqref="S6:BO151 S161:BO306 DW4:FS151">
    <cfRule type="cellIs" dxfId="189" priority="187" operator="greaterThan">
      <formula>0</formula>
    </cfRule>
  </conditionalFormatting>
  <conditionalFormatting sqref="E154:G157 E2:G2 DI2:DK2">
    <cfRule type="cellIs" dxfId="188" priority="186" stopIfTrue="1" operator="equal">
      <formula>0</formula>
    </cfRule>
  </conditionalFormatting>
  <conditionalFormatting sqref="S6:BO151 S161:BO306 DW4:FS151">
    <cfRule type="cellIs" dxfId="187" priority="185" operator="greaterThan">
      <formula>0</formula>
    </cfRule>
  </conditionalFormatting>
  <conditionalFormatting sqref="E154:G157 E2:G2 DI2:DK2">
    <cfRule type="cellIs" dxfId="186" priority="184" stopIfTrue="1" operator="equal">
      <formula>0</formula>
    </cfRule>
  </conditionalFormatting>
  <conditionalFormatting sqref="S6:BO151 S161:BO306 DW4:FS151">
    <cfRule type="cellIs" dxfId="185" priority="183" operator="greaterThan">
      <formula>0</formula>
    </cfRule>
  </conditionalFormatting>
  <conditionalFormatting sqref="E154:G157 E2:G2 DI2:DK2">
    <cfRule type="cellIs" dxfId="184" priority="182" stopIfTrue="1" operator="equal">
      <formula>0</formula>
    </cfRule>
  </conditionalFormatting>
  <conditionalFormatting sqref="S6:BO151 S161:BO306 DW4:FS151">
    <cfRule type="cellIs" dxfId="183" priority="181" operator="greaterThan">
      <formula>0</formula>
    </cfRule>
  </conditionalFormatting>
  <conditionalFormatting sqref="E154:G157 E2:G2 DI2:DK2">
    <cfRule type="cellIs" dxfId="182" priority="180" stopIfTrue="1" operator="equal">
      <formula>0</formula>
    </cfRule>
  </conditionalFormatting>
  <conditionalFormatting sqref="S6:BO151 S161:BO306 DW4:FS151">
    <cfRule type="cellIs" dxfId="181" priority="179" operator="greaterThan">
      <formula>0</formula>
    </cfRule>
  </conditionalFormatting>
  <conditionalFormatting sqref="E154:G157 E2:G2 DI2:DK2">
    <cfRule type="cellIs" dxfId="180" priority="178" stopIfTrue="1" operator="equal">
      <formula>0</formula>
    </cfRule>
  </conditionalFormatting>
  <conditionalFormatting sqref="S6:BO151 S161:BO306 DW4:FS151">
    <cfRule type="cellIs" dxfId="179" priority="177" operator="greaterThan">
      <formula>0</formula>
    </cfRule>
  </conditionalFormatting>
  <conditionalFormatting sqref="E154:G157 E2:G2 DI2:DK2">
    <cfRule type="cellIs" dxfId="178" priority="176" stopIfTrue="1" operator="equal">
      <formula>0</formula>
    </cfRule>
  </conditionalFormatting>
  <conditionalFormatting sqref="S6:BO151 S161:BO306 DW4:FS151">
    <cfRule type="cellIs" dxfId="177" priority="175" operator="greaterThan">
      <formula>0</formula>
    </cfRule>
  </conditionalFormatting>
  <conditionalFormatting sqref="E154:G157 E2:G2 DI2:DK2">
    <cfRule type="cellIs" dxfId="176" priority="174" stopIfTrue="1" operator="equal">
      <formula>0</formula>
    </cfRule>
  </conditionalFormatting>
  <conditionalFormatting sqref="S6:BO151 S161:BO306 DW4:FS151">
    <cfRule type="cellIs" dxfId="175" priority="173" operator="greaterThan">
      <formula>0</formula>
    </cfRule>
  </conditionalFormatting>
  <conditionalFormatting sqref="E154:G157 E2:G2 DI2:DK2">
    <cfRule type="cellIs" dxfId="174" priority="172" stopIfTrue="1" operator="equal">
      <formula>0</formula>
    </cfRule>
  </conditionalFormatting>
  <conditionalFormatting sqref="S6:BO151 S161:BO306 DW4:FS151">
    <cfRule type="cellIs" dxfId="173" priority="171" operator="greaterThan">
      <formula>0</formula>
    </cfRule>
  </conditionalFormatting>
  <conditionalFormatting sqref="E154:G157 E2:G2 DI2:DK2">
    <cfRule type="cellIs" dxfId="172" priority="170" stopIfTrue="1" operator="equal">
      <formula>0</formula>
    </cfRule>
  </conditionalFormatting>
  <conditionalFormatting sqref="S6:BO151 S161:BO306 DW4:FS151">
    <cfRule type="cellIs" dxfId="171" priority="169" operator="greaterThan">
      <formula>0</formula>
    </cfRule>
  </conditionalFormatting>
  <conditionalFormatting sqref="E154:G157 E2:G2 DI2:DK2">
    <cfRule type="cellIs" dxfId="170" priority="168" stopIfTrue="1" operator="equal">
      <formula>0</formula>
    </cfRule>
  </conditionalFormatting>
  <conditionalFormatting sqref="S6:BO151 S161:BO306 DW4:FS151">
    <cfRule type="cellIs" dxfId="169" priority="167" operator="greaterThan">
      <formula>0</formula>
    </cfRule>
  </conditionalFormatting>
  <conditionalFormatting sqref="E154:G157 E2:G2 DI2:DK2">
    <cfRule type="cellIs" dxfId="168" priority="166" stopIfTrue="1" operator="equal">
      <formula>0</formula>
    </cfRule>
  </conditionalFormatting>
  <conditionalFormatting sqref="S6:BO151 S161:BO306 DW4:FS151">
    <cfRule type="cellIs" dxfId="167" priority="165" operator="greaterThan">
      <formula>0</formula>
    </cfRule>
  </conditionalFormatting>
  <conditionalFormatting sqref="E154:G157 E2:G2 DI2:DK2">
    <cfRule type="cellIs" dxfId="166" priority="164" stopIfTrue="1" operator="equal">
      <formula>0</formula>
    </cfRule>
  </conditionalFormatting>
  <conditionalFormatting sqref="S6:BO151 S161:BO306 DW4:FS151">
    <cfRule type="cellIs" dxfId="165" priority="163" operator="greaterThan">
      <formula>0</formula>
    </cfRule>
  </conditionalFormatting>
  <conditionalFormatting sqref="E154:G157 E2:G2 DI2:DK2">
    <cfRule type="cellIs" dxfId="164" priority="162" stopIfTrue="1" operator="equal">
      <formula>0</formula>
    </cfRule>
  </conditionalFormatting>
  <conditionalFormatting sqref="S6:BO151 S161:BO306 DW4:FS151">
    <cfRule type="cellIs" dxfId="163" priority="161" operator="greaterThan">
      <formula>0</formula>
    </cfRule>
  </conditionalFormatting>
  <conditionalFormatting sqref="E154:G157 E2:G2 DI2:DK2">
    <cfRule type="cellIs" dxfId="162" priority="160" stopIfTrue="1" operator="equal">
      <formula>0</formula>
    </cfRule>
  </conditionalFormatting>
  <conditionalFormatting sqref="S6:BO151 S161:BO306 DW4:FS151">
    <cfRule type="cellIs" dxfId="161" priority="159" operator="greaterThan">
      <formula>0</formula>
    </cfRule>
  </conditionalFormatting>
  <conditionalFormatting sqref="E154:G157 E2:G2 DI2:DK2">
    <cfRule type="cellIs" dxfId="160" priority="158" stopIfTrue="1" operator="equal">
      <formula>0</formula>
    </cfRule>
  </conditionalFormatting>
  <conditionalFormatting sqref="S6:BO151 S161:BO306 DW4:FS151">
    <cfRule type="cellIs" dxfId="159" priority="157" operator="greaterThan">
      <formula>0</formula>
    </cfRule>
  </conditionalFormatting>
  <conditionalFormatting sqref="E154:G157 E2:G2 DI2:DK2">
    <cfRule type="cellIs" dxfId="158" priority="156" stopIfTrue="1" operator="equal">
      <formula>0</formula>
    </cfRule>
  </conditionalFormatting>
  <conditionalFormatting sqref="S6:BO151 S161:BO306 DW4:FS151">
    <cfRule type="cellIs" dxfId="157" priority="155" operator="greaterThan">
      <formula>0</formula>
    </cfRule>
  </conditionalFormatting>
  <conditionalFormatting sqref="E154:G157 E2:G2 DI2:DK2">
    <cfRule type="cellIs" dxfId="156" priority="154" stopIfTrue="1" operator="equal">
      <formula>0</formula>
    </cfRule>
  </conditionalFormatting>
  <conditionalFormatting sqref="S6:BO151 S161:BO306 DW4:FS151">
    <cfRule type="cellIs" dxfId="155" priority="153" operator="greaterThan">
      <formula>0</formula>
    </cfRule>
  </conditionalFormatting>
  <conditionalFormatting sqref="E154:G157 E2:G2 DI2:DK2">
    <cfRule type="cellIs" dxfId="154" priority="152" stopIfTrue="1" operator="equal">
      <formula>0</formula>
    </cfRule>
  </conditionalFormatting>
  <conditionalFormatting sqref="S6:BO151 S161:BO306 DW4:FS151">
    <cfRule type="cellIs" dxfId="153" priority="151" operator="greaterThan">
      <formula>0</formula>
    </cfRule>
  </conditionalFormatting>
  <conditionalFormatting sqref="E154:G157 E2:G2 DI2:DK2">
    <cfRule type="cellIs" dxfId="152" priority="150" stopIfTrue="1" operator="equal">
      <formula>0</formula>
    </cfRule>
  </conditionalFormatting>
  <conditionalFormatting sqref="S6:BO151 S161:BO306 DW4:FS151">
    <cfRule type="cellIs" dxfId="151" priority="149" operator="greaterThan">
      <formula>0</formula>
    </cfRule>
  </conditionalFormatting>
  <conditionalFormatting sqref="E154:G157 E2:G2 DI2:DK2">
    <cfRule type="cellIs" dxfId="150" priority="148" stopIfTrue="1" operator="equal">
      <formula>0</formula>
    </cfRule>
  </conditionalFormatting>
  <conditionalFormatting sqref="S6:BO151 S161:BO306 DW4:FS151">
    <cfRule type="cellIs" dxfId="149" priority="147" operator="greaterThan">
      <formula>0</formula>
    </cfRule>
  </conditionalFormatting>
  <conditionalFormatting sqref="E154:G157 E2:G2 DI2:DK2">
    <cfRule type="cellIs" dxfId="148" priority="146" stopIfTrue="1" operator="equal">
      <formula>0</formula>
    </cfRule>
  </conditionalFormatting>
  <conditionalFormatting sqref="S6:BO151 S161:BO306 DW4:FS151">
    <cfRule type="cellIs" dxfId="147" priority="145" operator="greaterThan">
      <formula>0</formula>
    </cfRule>
  </conditionalFormatting>
  <conditionalFormatting sqref="E154:G157 E2:G2 DI2:DK2">
    <cfRule type="cellIs" dxfId="146" priority="144" stopIfTrue="1" operator="equal">
      <formula>0</formula>
    </cfRule>
  </conditionalFormatting>
  <conditionalFormatting sqref="S6:BO151 S161:BO306 DW4:FS151">
    <cfRule type="cellIs" dxfId="145" priority="143" operator="greaterThan">
      <formula>0</formula>
    </cfRule>
  </conditionalFormatting>
  <conditionalFormatting sqref="E154:G157 E2:G2 DI2:DK2">
    <cfRule type="cellIs" dxfId="144" priority="142" stopIfTrue="1" operator="equal">
      <formula>0</formula>
    </cfRule>
  </conditionalFormatting>
  <conditionalFormatting sqref="S6:BO151 S161:BO306 DW4:FS151">
    <cfRule type="cellIs" dxfId="143" priority="141" operator="greaterThan">
      <formula>0</formula>
    </cfRule>
  </conditionalFormatting>
  <conditionalFormatting sqref="E154:G157 E2:G2 DI2:DK2">
    <cfRule type="cellIs" dxfId="142" priority="140" stopIfTrue="1" operator="equal">
      <formula>0</formula>
    </cfRule>
  </conditionalFormatting>
  <conditionalFormatting sqref="S6:BO151 S161:BO306 DW4:FS151">
    <cfRule type="cellIs" dxfId="141" priority="139" operator="greaterThan">
      <formula>0</formula>
    </cfRule>
  </conditionalFormatting>
  <conditionalFormatting sqref="E154:G157 E2:G2 DI2:DK2">
    <cfRule type="cellIs" dxfId="140" priority="138" stopIfTrue="1" operator="equal">
      <formula>0</formula>
    </cfRule>
  </conditionalFormatting>
  <conditionalFormatting sqref="S6:BO151 S161:BO306 DW4:FS151">
    <cfRule type="cellIs" dxfId="139" priority="137" operator="greaterThan">
      <formula>0</formula>
    </cfRule>
  </conditionalFormatting>
  <conditionalFormatting sqref="E154:G157 E2:G2 DI2:DK2">
    <cfRule type="cellIs" dxfId="138" priority="136" stopIfTrue="1" operator="equal">
      <formula>0</formula>
    </cfRule>
  </conditionalFormatting>
  <conditionalFormatting sqref="S6:BO151 S161:BO306 DW4:FS151">
    <cfRule type="cellIs" dxfId="137" priority="135" operator="greaterThan">
      <formula>0</formula>
    </cfRule>
  </conditionalFormatting>
  <conditionalFormatting sqref="E154:G157 E2:G2 DI2:DK2">
    <cfRule type="cellIs" dxfId="136" priority="134" stopIfTrue="1" operator="equal">
      <formula>0</formula>
    </cfRule>
  </conditionalFormatting>
  <conditionalFormatting sqref="S6:BO151 S161:BO306 DW4:FS151">
    <cfRule type="cellIs" dxfId="135" priority="133" operator="greaterThan">
      <formula>0</formula>
    </cfRule>
  </conditionalFormatting>
  <conditionalFormatting sqref="E154:G157 E2:G2 DI2:DK2">
    <cfRule type="cellIs" dxfId="134" priority="132" stopIfTrue="1" operator="equal">
      <formula>0</formula>
    </cfRule>
  </conditionalFormatting>
  <conditionalFormatting sqref="S6:BO151 S161:BO306 DW4:FS151">
    <cfRule type="cellIs" dxfId="133" priority="131" operator="greaterThan">
      <formula>0</formula>
    </cfRule>
  </conditionalFormatting>
  <conditionalFormatting sqref="E154:G157 E2:G2 DI2:DK2">
    <cfRule type="cellIs" dxfId="132" priority="130" stopIfTrue="1" operator="equal">
      <formula>0</formula>
    </cfRule>
  </conditionalFormatting>
  <conditionalFormatting sqref="S6:BO151 S161:BO306 DW4:FS151">
    <cfRule type="cellIs" dxfId="131" priority="129" operator="greaterThan">
      <formula>0</formula>
    </cfRule>
  </conditionalFormatting>
  <conditionalFormatting sqref="E154:G157 E2:G2 DI2:DK2">
    <cfRule type="cellIs" dxfId="130" priority="128" stopIfTrue="1" operator="equal">
      <formula>0</formula>
    </cfRule>
  </conditionalFormatting>
  <conditionalFormatting sqref="S6:BO151 S161:BO306 DW4:FS151">
    <cfRule type="cellIs" dxfId="129" priority="127" operator="greaterThan">
      <formula>0</formula>
    </cfRule>
  </conditionalFormatting>
  <conditionalFormatting sqref="E154:G157 E2:G2 DI2:DK2">
    <cfRule type="cellIs" dxfId="128" priority="126" stopIfTrue="1" operator="equal">
      <formula>0</formula>
    </cfRule>
  </conditionalFormatting>
  <conditionalFormatting sqref="S6:BO151 S161:BO306 DW4:FS151">
    <cfRule type="cellIs" dxfId="127" priority="125" operator="greaterThan">
      <formula>0</formula>
    </cfRule>
  </conditionalFormatting>
  <conditionalFormatting sqref="E154:G157 E2:G2 DI2:DK2">
    <cfRule type="cellIs" dxfId="126" priority="124" stopIfTrue="1" operator="equal">
      <formula>0</formula>
    </cfRule>
  </conditionalFormatting>
  <conditionalFormatting sqref="S6:BO151 S161:BO306 DW4:FS151">
    <cfRule type="cellIs" dxfId="125" priority="123" operator="greaterThan">
      <formula>0</formula>
    </cfRule>
  </conditionalFormatting>
  <conditionalFormatting sqref="E154:G157 E2:G2 DI2:DK2">
    <cfRule type="cellIs" dxfId="124" priority="122" stopIfTrue="1" operator="equal">
      <formula>0</formula>
    </cfRule>
  </conditionalFormatting>
  <conditionalFormatting sqref="S6:BO151 S161:BO306 DW4:FS151">
    <cfRule type="cellIs" dxfId="123" priority="121" operator="greaterThan">
      <formula>0</formula>
    </cfRule>
  </conditionalFormatting>
  <conditionalFormatting sqref="E154:G157 E2:G2 DI2:DK2">
    <cfRule type="cellIs" dxfId="122" priority="120" stopIfTrue="1" operator="equal">
      <formula>0</formula>
    </cfRule>
  </conditionalFormatting>
  <conditionalFormatting sqref="S6:BO151 S161:BO306 DW4:FS151">
    <cfRule type="cellIs" dxfId="121" priority="119" operator="greaterThan">
      <formula>0</formula>
    </cfRule>
  </conditionalFormatting>
  <conditionalFormatting sqref="E154:G157 E2:G2 DI2:DK2">
    <cfRule type="cellIs" dxfId="120" priority="118" stopIfTrue="1" operator="equal">
      <formula>0</formula>
    </cfRule>
  </conditionalFormatting>
  <conditionalFormatting sqref="S6:BO151 S161:BO306 DW4:FS151">
    <cfRule type="cellIs" dxfId="119" priority="117" operator="greaterThan">
      <formula>0</formula>
    </cfRule>
  </conditionalFormatting>
  <conditionalFormatting sqref="E154:G157 E2:G2 DI2:DK2">
    <cfRule type="cellIs" dxfId="118" priority="116" stopIfTrue="1" operator="equal">
      <formula>0</formula>
    </cfRule>
  </conditionalFormatting>
  <conditionalFormatting sqref="S6:BO151 S161:BO306 DW4:FS151">
    <cfRule type="cellIs" dxfId="117" priority="115" operator="greaterThan">
      <formula>0</formula>
    </cfRule>
  </conditionalFormatting>
  <conditionalFormatting sqref="E154:G157 E2:G2 DI2:DK2">
    <cfRule type="cellIs" dxfId="116" priority="114" stopIfTrue="1" operator="equal">
      <formula>0</formula>
    </cfRule>
  </conditionalFormatting>
  <conditionalFormatting sqref="S6:BO151 S161:BO306 DW4:FS151">
    <cfRule type="cellIs" dxfId="115" priority="113" operator="greaterThan">
      <formula>0</formula>
    </cfRule>
  </conditionalFormatting>
  <conditionalFormatting sqref="E154:G157 E2:G2 DI2:DK2">
    <cfRule type="cellIs" dxfId="114" priority="112" stopIfTrue="1" operator="equal">
      <formula>0</formula>
    </cfRule>
  </conditionalFormatting>
  <conditionalFormatting sqref="S6:BO151 S161:BO306 DW4:FS151">
    <cfRule type="cellIs" dxfId="113" priority="111" operator="greaterThan">
      <formula>0</formula>
    </cfRule>
  </conditionalFormatting>
  <conditionalFormatting sqref="E154:G157 E2:G2 DI2:DK2">
    <cfRule type="cellIs" dxfId="112" priority="110" stopIfTrue="1" operator="equal">
      <formula>0</formula>
    </cfRule>
  </conditionalFormatting>
  <conditionalFormatting sqref="S6:BO151 S161:BO306 DW4:FS151">
    <cfRule type="cellIs" dxfId="111" priority="109" operator="greaterThan">
      <formula>0</formula>
    </cfRule>
  </conditionalFormatting>
  <conditionalFormatting sqref="E154:G157 E2:G2 DI2:DK2">
    <cfRule type="cellIs" dxfId="110" priority="108" stopIfTrue="1" operator="equal">
      <formula>0</formula>
    </cfRule>
  </conditionalFormatting>
  <conditionalFormatting sqref="S6:BO151 S161:BO306 DW4:FS151">
    <cfRule type="cellIs" dxfId="109" priority="107" operator="greaterThan">
      <formula>0</formula>
    </cfRule>
  </conditionalFormatting>
  <conditionalFormatting sqref="E154:G157 E2:G2 DI2:DK2">
    <cfRule type="cellIs" dxfId="108" priority="106" stopIfTrue="1" operator="equal">
      <formula>0</formula>
    </cfRule>
  </conditionalFormatting>
  <conditionalFormatting sqref="S6:BO151 S161:BO306 DW4:FS151">
    <cfRule type="cellIs" dxfId="107" priority="105" operator="greaterThan">
      <formula>0</formula>
    </cfRule>
  </conditionalFormatting>
  <conditionalFormatting sqref="E154:G157 E2:G2 DI2:DK2">
    <cfRule type="cellIs" dxfId="106" priority="104" stopIfTrue="1" operator="equal">
      <formula>0</formula>
    </cfRule>
  </conditionalFormatting>
  <conditionalFormatting sqref="S6:BO151 S161:BO306 DW4:FS151">
    <cfRule type="cellIs" dxfId="105" priority="103" operator="greaterThan">
      <formula>0</formula>
    </cfRule>
  </conditionalFormatting>
  <conditionalFormatting sqref="E154:G157 E2:G2 DI2:DK2">
    <cfRule type="cellIs" dxfId="104" priority="102" stopIfTrue="1" operator="equal">
      <formula>0</formula>
    </cfRule>
  </conditionalFormatting>
  <conditionalFormatting sqref="S6:BO151 S161:BO306 DW4:FS151">
    <cfRule type="cellIs" dxfId="103" priority="101" operator="greaterThan">
      <formula>0</formula>
    </cfRule>
  </conditionalFormatting>
  <conditionalFormatting sqref="E154:G157 E2:G2 DI2:DK2">
    <cfRule type="cellIs" dxfId="102" priority="100" stopIfTrue="1" operator="equal">
      <formula>0</formula>
    </cfRule>
  </conditionalFormatting>
  <conditionalFormatting sqref="S6:BO151 S161:BO306 DW4:FS151">
    <cfRule type="cellIs" dxfId="101" priority="99" operator="greaterThan">
      <formula>0</formula>
    </cfRule>
  </conditionalFormatting>
  <conditionalFormatting sqref="E154:G157 E2:G2 DI2:DK2">
    <cfRule type="cellIs" dxfId="100" priority="98" stopIfTrue="1" operator="equal">
      <formula>0</formula>
    </cfRule>
  </conditionalFormatting>
  <conditionalFormatting sqref="S6:BO151 S161:BO306 DW4:FS151">
    <cfRule type="cellIs" dxfId="99" priority="97" operator="greaterThan">
      <formula>0</formula>
    </cfRule>
  </conditionalFormatting>
  <conditionalFormatting sqref="E154:G157 E2:G2 DI2:DK2">
    <cfRule type="cellIs" dxfId="98" priority="96" stopIfTrue="1" operator="equal">
      <formula>0</formula>
    </cfRule>
  </conditionalFormatting>
  <conditionalFormatting sqref="S6:BO151 S161:BO306 DW4:FS151">
    <cfRule type="cellIs" dxfId="97" priority="95" operator="greaterThan">
      <formula>0</formula>
    </cfRule>
  </conditionalFormatting>
  <conditionalFormatting sqref="E154:G157 E2:G2 DI2:DK2">
    <cfRule type="cellIs" dxfId="96" priority="94" stopIfTrue="1" operator="equal">
      <formula>0</formula>
    </cfRule>
  </conditionalFormatting>
  <conditionalFormatting sqref="S6:BO151 S161:BO306 DW4:FS151">
    <cfRule type="cellIs" dxfId="95" priority="93" operator="greaterThan">
      <formula>0</formula>
    </cfRule>
  </conditionalFormatting>
  <conditionalFormatting sqref="E154:G157 E2:G2 DI2:DK2">
    <cfRule type="cellIs" dxfId="94" priority="92" stopIfTrue="1" operator="equal">
      <formula>0</formula>
    </cfRule>
  </conditionalFormatting>
  <conditionalFormatting sqref="S6:BO151 S161:BO306 DW4:FS151">
    <cfRule type="cellIs" dxfId="93" priority="91" operator="greaterThan">
      <formula>0</formula>
    </cfRule>
  </conditionalFormatting>
  <conditionalFormatting sqref="E154:G157 E2:G2 DI2:DK2">
    <cfRule type="cellIs" dxfId="92" priority="90" stopIfTrue="1" operator="equal">
      <formula>0</formula>
    </cfRule>
  </conditionalFormatting>
  <conditionalFormatting sqref="S6:BO151 S161:BO306 DW4:FS151">
    <cfRule type="cellIs" dxfId="91" priority="89" operator="greaterThan">
      <formula>0</formula>
    </cfRule>
  </conditionalFormatting>
  <conditionalFormatting sqref="E154:G157 E2:G2 DI2:DK2">
    <cfRule type="cellIs" dxfId="90" priority="88" stopIfTrue="1" operator="equal">
      <formula>0</formula>
    </cfRule>
  </conditionalFormatting>
  <conditionalFormatting sqref="S6:BO151 S161:BO306 DW4:FS151">
    <cfRule type="cellIs" dxfId="89" priority="87" operator="greaterThan">
      <formula>0</formula>
    </cfRule>
  </conditionalFormatting>
  <conditionalFormatting sqref="E154:G157 E2:G2 DI2:DK2">
    <cfRule type="cellIs" dxfId="88" priority="86" stopIfTrue="1" operator="equal">
      <formula>0</formula>
    </cfRule>
  </conditionalFormatting>
  <conditionalFormatting sqref="S6:BO151 S161:BO306 DW4:FS151">
    <cfRule type="cellIs" dxfId="87" priority="85" operator="greaterThan">
      <formula>0</formula>
    </cfRule>
  </conditionalFormatting>
  <conditionalFormatting sqref="E154:G157 E2:G2 DI2:DK2">
    <cfRule type="cellIs" dxfId="86" priority="84" stopIfTrue="1" operator="equal">
      <formula>0</formula>
    </cfRule>
  </conditionalFormatting>
  <conditionalFormatting sqref="S6:BO151 S161:BO306 DW4:FS151">
    <cfRule type="cellIs" dxfId="85" priority="83" operator="greaterThan">
      <formula>0</formula>
    </cfRule>
  </conditionalFormatting>
  <conditionalFormatting sqref="E154:G157 E2:G2 DI2:DK2">
    <cfRule type="cellIs" dxfId="84" priority="82" stopIfTrue="1" operator="equal">
      <formula>0</formula>
    </cfRule>
  </conditionalFormatting>
  <conditionalFormatting sqref="S6:BO151 S161:BO306 DW4:FS151">
    <cfRule type="cellIs" dxfId="83" priority="81" operator="greaterThan">
      <formula>0</formula>
    </cfRule>
  </conditionalFormatting>
  <conditionalFormatting sqref="E154:G157 E2:G2 DI2:DK2">
    <cfRule type="cellIs" dxfId="82" priority="80" stopIfTrue="1" operator="equal">
      <formula>0</formula>
    </cfRule>
  </conditionalFormatting>
  <conditionalFormatting sqref="S6:BO151 S161:BO306 DW4:FS151">
    <cfRule type="cellIs" dxfId="81" priority="79" operator="greaterThan">
      <formula>0</formula>
    </cfRule>
  </conditionalFormatting>
  <conditionalFormatting sqref="E154:G157 E2:G2 DI2:DK2">
    <cfRule type="cellIs" dxfId="80" priority="78" stopIfTrue="1" operator="equal">
      <formula>0</formula>
    </cfRule>
  </conditionalFormatting>
  <conditionalFormatting sqref="S6:BO151 S161:BO306 DW4:FS151">
    <cfRule type="cellIs" dxfId="79" priority="77" operator="greaterThan">
      <formula>0</formula>
    </cfRule>
  </conditionalFormatting>
  <conditionalFormatting sqref="E154:G157 E2:G2 DI2:DK2">
    <cfRule type="cellIs" dxfId="78" priority="76" stopIfTrue="1" operator="equal">
      <formula>0</formula>
    </cfRule>
  </conditionalFormatting>
  <conditionalFormatting sqref="S6:BO151 S161:BO306 DW4:FS151">
    <cfRule type="cellIs" dxfId="77" priority="75" operator="greaterThan">
      <formula>0</formula>
    </cfRule>
  </conditionalFormatting>
  <conditionalFormatting sqref="E154:G157 E2:G2 DI2:DK2">
    <cfRule type="cellIs" dxfId="76" priority="74" stopIfTrue="1" operator="equal">
      <formula>0</formula>
    </cfRule>
  </conditionalFormatting>
  <conditionalFormatting sqref="S6:BO151 S161:BO306 DW4:FS151">
    <cfRule type="cellIs" dxfId="75" priority="73" operator="greaterThan">
      <formula>0</formula>
    </cfRule>
  </conditionalFormatting>
  <conditionalFormatting sqref="E154:G157 E2:G2 DI2:DK2">
    <cfRule type="cellIs" dxfId="74" priority="72" stopIfTrue="1" operator="equal">
      <formula>0</formula>
    </cfRule>
  </conditionalFormatting>
  <conditionalFormatting sqref="S6:BO151 S161:BO306 DW4:FS151">
    <cfRule type="cellIs" dxfId="73" priority="71" operator="greaterThan">
      <formula>0</formula>
    </cfRule>
  </conditionalFormatting>
  <conditionalFormatting sqref="E154:G157 E2:G2 DI2:DK2">
    <cfRule type="cellIs" dxfId="72" priority="70" stopIfTrue="1" operator="equal">
      <formula>0</formula>
    </cfRule>
  </conditionalFormatting>
  <conditionalFormatting sqref="S6:BO151 S161:BO306 DW4:FS151">
    <cfRule type="cellIs" dxfId="71" priority="69" operator="greaterThan">
      <formula>0</formula>
    </cfRule>
  </conditionalFormatting>
  <conditionalFormatting sqref="E154:G157 E2:G2 DI2:DK2">
    <cfRule type="cellIs" dxfId="70" priority="68" stopIfTrue="1" operator="equal">
      <formula>0</formula>
    </cfRule>
  </conditionalFormatting>
  <conditionalFormatting sqref="S6:BO151 S161:BO306 DW4:FS151">
    <cfRule type="cellIs" dxfId="69" priority="67" operator="greaterThan">
      <formula>0</formula>
    </cfRule>
  </conditionalFormatting>
  <conditionalFormatting sqref="E154:G157 E2:G2 DI2:DK2">
    <cfRule type="cellIs" dxfId="68" priority="66" stopIfTrue="1" operator="equal">
      <formula>0</formula>
    </cfRule>
  </conditionalFormatting>
  <conditionalFormatting sqref="S6:BO151 S161:BO306 DW4:FS151">
    <cfRule type="cellIs" dxfId="67" priority="65" operator="greaterThan">
      <formula>0</formula>
    </cfRule>
  </conditionalFormatting>
  <conditionalFormatting sqref="E154:G157 E2:G2 DI2:DK2">
    <cfRule type="cellIs" dxfId="66" priority="64" stopIfTrue="1" operator="equal">
      <formula>0</formula>
    </cfRule>
  </conditionalFormatting>
  <conditionalFormatting sqref="S6:BO151 S161:BO306 DW4:FS151">
    <cfRule type="cellIs" dxfId="65" priority="63" operator="greaterThan">
      <formula>0</formula>
    </cfRule>
  </conditionalFormatting>
  <conditionalFormatting sqref="E154:G157 E2:G2 DI2:DK2">
    <cfRule type="cellIs" dxfId="64" priority="62" stopIfTrue="1" operator="equal">
      <formula>0</formula>
    </cfRule>
  </conditionalFormatting>
  <conditionalFormatting sqref="S6:BO151 S161:BO306 DW4:FS151">
    <cfRule type="cellIs" dxfId="63" priority="61" operator="greaterThan">
      <formula>0</formula>
    </cfRule>
  </conditionalFormatting>
  <conditionalFormatting sqref="E154:G157 E2:G2 DI2:DK2">
    <cfRule type="cellIs" dxfId="62" priority="60" stopIfTrue="1" operator="equal">
      <formula>0</formula>
    </cfRule>
  </conditionalFormatting>
  <conditionalFormatting sqref="S6:BO151 S161:BO306 DW4:FS151">
    <cfRule type="cellIs" dxfId="61" priority="59" operator="greaterThan">
      <formula>0</formula>
    </cfRule>
  </conditionalFormatting>
  <conditionalFormatting sqref="E154:G157 E2:G2 DI2:DK2">
    <cfRule type="cellIs" dxfId="60" priority="58" stopIfTrue="1" operator="equal">
      <formula>0</formula>
    </cfRule>
  </conditionalFormatting>
  <conditionalFormatting sqref="S6:BO151 S161:BO306 DW4:FS151">
    <cfRule type="cellIs" dxfId="59" priority="57" operator="greaterThan">
      <formula>0</formula>
    </cfRule>
  </conditionalFormatting>
  <conditionalFormatting sqref="E154:G157 E2:G2 DI2:DK2">
    <cfRule type="cellIs" dxfId="58" priority="56" stopIfTrue="1" operator="equal">
      <formula>0</formula>
    </cfRule>
  </conditionalFormatting>
  <conditionalFormatting sqref="S6:BO151 S161:BO306 DW4:FS151">
    <cfRule type="cellIs" dxfId="57" priority="55" operator="greaterThan">
      <formula>0</formula>
    </cfRule>
  </conditionalFormatting>
  <conditionalFormatting sqref="E154:G157 E2:G2 DI2:DK2">
    <cfRule type="cellIs" dxfId="56" priority="54" stopIfTrue="1" operator="equal">
      <formula>0</formula>
    </cfRule>
  </conditionalFormatting>
  <conditionalFormatting sqref="S6:BO151 S161:BO306 DW4:FS151">
    <cfRule type="cellIs" dxfId="55" priority="53" operator="greaterThan">
      <formula>0</formula>
    </cfRule>
  </conditionalFormatting>
  <conditionalFormatting sqref="E154:G157 E2:G2 DI2:DK2">
    <cfRule type="cellIs" dxfId="54" priority="52" stopIfTrue="1" operator="equal">
      <formula>0</formula>
    </cfRule>
  </conditionalFormatting>
  <conditionalFormatting sqref="S6:BO151 S161:BO306 DW4:FS151">
    <cfRule type="cellIs" dxfId="53" priority="51" operator="greaterThan">
      <formula>0</formula>
    </cfRule>
  </conditionalFormatting>
  <conditionalFormatting sqref="E154:G157 E2:G2 DI2:DK2">
    <cfRule type="cellIs" dxfId="52" priority="50" stopIfTrue="1" operator="equal">
      <formula>0</formula>
    </cfRule>
  </conditionalFormatting>
  <conditionalFormatting sqref="S6:BO151 S161:BO306 DW4:FS151">
    <cfRule type="cellIs" dxfId="51" priority="49" operator="greaterThan">
      <formula>0</formula>
    </cfRule>
  </conditionalFormatting>
  <conditionalFormatting sqref="E154:G157 E2:G2 DI2:DK2">
    <cfRule type="cellIs" dxfId="50" priority="48" stopIfTrue="1" operator="equal">
      <formula>0</formula>
    </cfRule>
  </conditionalFormatting>
  <conditionalFormatting sqref="S6:BO151 S161:BO306 DW4:FS151">
    <cfRule type="cellIs" dxfId="49" priority="47" operator="greaterThan">
      <formula>0</formula>
    </cfRule>
  </conditionalFormatting>
  <conditionalFormatting sqref="E154:G157 E2:G2 DI2:DK2">
    <cfRule type="cellIs" dxfId="48" priority="46" stopIfTrue="1" operator="equal">
      <formula>0</formula>
    </cfRule>
  </conditionalFormatting>
  <conditionalFormatting sqref="S6:BO151 S161:BO306 DW4:FS151">
    <cfRule type="cellIs" dxfId="47" priority="45" operator="greaterThan">
      <formula>0</formula>
    </cfRule>
  </conditionalFormatting>
  <conditionalFormatting sqref="E154:G157 E2:G2 DI2:DK2">
    <cfRule type="cellIs" dxfId="46" priority="44" stopIfTrue="1" operator="equal">
      <formula>0</formula>
    </cfRule>
  </conditionalFormatting>
  <conditionalFormatting sqref="S6:BO151 S161:BO306 DW4:FS151">
    <cfRule type="cellIs" dxfId="45" priority="43" operator="greaterThan">
      <formula>0</formula>
    </cfRule>
  </conditionalFormatting>
  <conditionalFormatting sqref="E154:G157 E2:G2 DI2:DK2">
    <cfRule type="cellIs" dxfId="44" priority="42" stopIfTrue="1" operator="equal">
      <formula>0</formula>
    </cfRule>
  </conditionalFormatting>
  <conditionalFormatting sqref="S6:BO151 S161:BO306 DW4:FS151">
    <cfRule type="cellIs" dxfId="43" priority="41" operator="greaterThan">
      <formula>0</formula>
    </cfRule>
  </conditionalFormatting>
  <conditionalFormatting sqref="E148:G151 E2:G2 DI2:DK2">
    <cfRule type="cellIs" dxfId="42" priority="40" stopIfTrue="1" operator="equal">
      <formula>0</formula>
    </cfRule>
  </conditionalFormatting>
  <conditionalFormatting sqref="S153:BO294 S4:BO145 DW4:FS145">
    <cfRule type="cellIs" dxfId="41" priority="39" operator="greaterThan">
      <formula>0</formula>
    </cfRule>
  </conditionalFormatting>
  <conditionalFormatting sqref="E148:G151 E2:G2 DI2:DK2">
    <cfRule type="cellIs" dxfId="40" priority="38" stopIfTrue="1" operator="equal">
      <formula>0</formula>
    </cfRule>
  </conditionalFormatting>
  <conditionalFormatting sqref="S153:BO294 S4:BO145 DW4:FS145">
    <cfRule type="cellIs" dxfId="39" priority="37" operator="greaterThan">
      <formula>0</formula>
    </cfRule>
  </conditionalFormatting>
  <conditionalFormatting sqref="E148:G151 E2:G2 DI2:DK2">
    <cfRule type="cellIs" dxfId="38" priority="36" stopIfTrue="1" operator="equal">
      <formula>0</formula>
    </cfRule>
  </conditionalFormatting>
  <conditionalFormatting sqref="S153:BO294 S4:BO145 DW4:FS145">
    <cfRule type="cellIs" dxfId="37" priority="35" operator="greaterThan">
      <formula>0</formula>
    </cfRule>
  </conditionalFormatting>
  <conditionalFormatting sqref="E148:G151 E2:G2 DI2:DK2">
    <cfRule type="cellIs" dxfId="36" priority="34" stopIfTrue="1" operator="equal">
      <formula>0</formula>
    </cfRule>
  </conditionalFormatting>
  <conditionalFormatting sqref="S153:BO294 S4:BO145 DW4:FS145">
    <cfRule type="cellIs" dxfId="35" priority="33" operator="greaterThan">
      <formula>0</formula>
    </cfRule>
  </conditionalFormatting>
  <conditionalFormatting sqref="E148:G151 E2:G2 DI2:DK2">
    <cfRule type="cellIs" dxfId="34" priority="32" stopIfTrue="1" operator="equal">
      <formula>0</formula>
    </cfRule>
  </conditionalFormatting>
  <conditionalFormatting sqref="S153:BO294 S4:BO145 DW4:FS145">
    <cfRule type="cellIs" dxfId="33" priority="31" operator="greaterThan">
      <formula>0</formula>
    </cfRule>
  </conditionalFormatting>
  <conditionalFormatting sqref="E148:G151 E2:G2 DI2:DK2">
    <cfRule type="cellIs" dxfId="32" priority="30" stopIfTrue="1" operator="equal">
      <formula>0</formula>
    </cfRule>
  </conditionalFormatting>
  <conditionalFormatting sqref="S153:BO294 S4:BO145 DW4:FS145">
    <cfRule type="cellIs" dxfId="31" priority="29" operator="greaterThan">
      <formula>0</formula>
    </cfRule>
  </conditionalFormatting>
  <conditionalFormatting sqref="E148:G151 E2:G2 DI2:DK2">
    <cfRule type="cellIs" dxfId="30" priority="28" stopIfTrue="1" operator="equal">
      <formula>0</formula>
    </cfRule>
  </conditionalFormatting>
  <conditionalFormatting sqref="S153:BO294 S4:BO145 DW4:FS145">
    <cfRule type="cellIs" dxfId="29" priority="27" operator="greaterThan">
      <formula>0</formula>
    </cfRule>
  </conditionalFormatting>
  <conditionalFormatting sqref="E148:G151 E2:G2 DI2:DK2">
    <cfRule type="cellIs" dxfId="28" priority="26" stopIfTrue="1" operator="equal">
      <formula>0</formula>
    </cfRule>
  </conditionalFormatting>
  <conditionalFormatting sqref="S153:BO294 S4:BO145 DW4:FS145">
    <cfRule type="cellIs" dxfId="27" priority="25" operator="greaterThan">
      <formula>0</formula>
    </cfRule>
  </conditionalFormatting>
  <conditionalFormatting sqref="E148:G151 E2:G2 DI2:DK2">
    <cfRule type="cellIs" dxfId="26" priority="24" stopIfTrue="1" operator="equal">
      <formula>0</formula>
    </cfRule>
  </conditionalFormatting>
  <conditionalFormatting sqref="S153:BO294 S4:BO145 DW4:FS145">
    <cfRule type="cellIs" dxfId="25" priority="23" operator="greaterThan">
      <formula>0</formula>
    </cfRule>
  </conditionalFormatting>
  <conditionalFormatting sqref="E148:G151 E2:G2 DI2:DK2">
    <cfRule type="cellIs" dxfId="24" priority="22" stopIfTrue="1" operator="equal">
      <formula>0</formula>
    </cfRule>
  </conditionalFormatting>
  <conditionalFormatting sqref="S153:BO294 S4:BO145 DW4:FS145">
    <cfRule type="cellIs" dxfId="23" priority="21" operator="greaterThan">
      <formula>0</formula>
    </cfRule>
  </conditionalFormatting>
  <conditionalFormatting sqref="E148:G151 E2:G2 DI2:DK2">
    <cfRule type="cellIs" dxfId="22" priority="20" stopIfTrue="1" operator="equal">
      <formula>0</formula>
    </cfRule>
  </conditionalFormatting>
  <conditionalFormatting sqref="S153:BO294 S4:BO145 DW4:FS145">
    <cfRule type="cellIs" dxfId="21" priority="19" operator="greaterThan">
      <formula>0</formula>
    </cfRule>
  </conditionalFormatting>
  <conditionalFormatting sqref="E148:G151 E2:G2 DI2:DK2">
    <cfRule type="cellIs" dxfId="20" priority="18" stopIfTrue="1" operator="equal">
      <formula>0</formula>
    </cfRule>
  </conditionalFormatting>
  <conditionalFormatting sqref="S153:BO294 S4:BO145 DW4:FS145">
    <cfRule type="cellIs" dxfId="19" priority="17" operator="greaterThan">
      <formula>0</formula>
    </cfRule>
  </conditionalFormatting>
  <conditionalFormatting sqref="E148:G151 E2:G2 DI2:DK2">
    <cfRule type="cellIs" dxfId="18" priority="16" stopIfTrue="1" operator="equal">
      <formula>0</formula>
    </cfRule>
  </conditionalFormatting>
  <conditionalFormatting sqref="S153:BO294 S4:BO145 DW4:FS145">
    <cfRule type="cellIs" dxfId="17" priority="15" operator="greaterThan">
      <formula>0</formula>
    </cfRule>
  </conditionalFormatting>
  <conditionalFormatting sqref="E148:G151 E2:G2 DI2:DK2">
    <cfRule type="cellIs" dxfId="16" priority="14" stopIfTrue="1" operator="equal">
      <formula>0</formula>
    </cfRule>
  </conditionalFormatting>
  <conditionalFormatting sqref="S153:BO294 S4:BO145 DW4:FS145">
    <cfRule type="cellIs" dxfId="15" priority="13" operator="greaterThan">
      <formula>0</formula>
    </cfRule>
  </conditionalFormatting>
  <conditionalFormatting sqref="E148:G151 E2:G2 DI2:DK2">
    <cfRule type="cellIs" dxfId="14" priority="12" stopIfTrue="1" operator="equal">
      <formula>0</formula>
    </cfRule>
  </conditionalFormatting>
  <conditionalFormatting sqref="S153:BO294 S4:BO145 DW4:FS145">
    <cfRule type="cellIs" dxfId="13" priority="11" operator="greaterThan">
      <formula>0</formula>
    </cfRule>
  </conditionalFormatting>
  <conditionalFormatting sqref="E148:G151 E2:G2 DI2:DK2">
    <cfRule type="cellIs" dxfId="12" priority="10" stopIfTrue="1" operator="equal">
      <formula>0</formula>
    </cfRule>
  </conditionalFormatting>
  <conditionalFormatting sqref="S153:BO294 S4:BO145 DW4:FS145">
    <cfRule type="cellIs" dxfId="11" priority="9" operator="greaterThan">
      <formula>0</formula>
    </cfRule>
  </conditionalFormatting>
  <conditionalFormatting sqref="E148:G151 E2:G2 DI2:DK2">
    <cfRule type="cellIs" dxfId="10" priority="8" stopIfTrue="1" operator="equal">
      <formula>0</formula>
    </cfRule>
  </conditionalFormatting>
  <conditionalFormatting sqref="S153:BO294 S4:BO145 DW4:FS145">
    <cfRule type="cellIs" dxfId="9" priority="7" operator="greaterThan">
      <formula>0</formula>
    </cfRule>
  </conditionalFormatting>
  <conditionalFormatting sqref="E148:G151 E2:G2 DI2:DK2">
    <cfRule type="cellIs" dxfId="8" priority="6" stopIfTrue="1" operator="equal">
      <formula>0</formula>
    </cfRule>
  </conditionalFormatting>
  <conditionalFormatting sqref="S153:BO294 S4:BO145 DW4:FS145">
    <cfRule type="cellIs" dxfId="7" priority="5" operator="greaterThan">
      <formula>0</formula>
    </cfRule>
  </conditionalFormatting>
  <conditionalFormatting sqref="E148:G151 E2:G2 DI2:DK2">
    <cfRule type="cellIs" dxfId="6" priority="4" stopIfTrue="1" operator="equal">
      <formula>0</formula>
    </cfRule>
  </conditionalFormatting>
  <conditionalFormatting sqref="S153:BO294 S4:BO145 DW4:FS145">
    <cfRule type="cellIs" dxfId="5" priority="3" operator="greaterThan">
      <formula>0</formula>
    </cfRule>
  </conditionalFormatting>
  <conditionalFormatting sqref="E148:G151 E2:G2 DI2:DK2">
    <cfRule type="cellIs" dxfId="3" priority="2" stopIfTrue="1" operator="equal">
      <formula>0</formula>
    </cfRule>
  </conditionalFormatting>
  <conditionalFormatting sqref="S153:BO294 S4:BO145 DW4:FS145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2017-05-26T02:08:26Z</dcterms:modified>
</cp:coreProperties>
</file>