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G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G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G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G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G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G182"/>
  <c r="G307" s="1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G93"/>
  <c r="DK93" s="1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G92"/>
  <c r="DK92" s="1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G29"/>
  <c r="DK29" s="1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G28"/>
  <c r="DK28" s="1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G18"/>
  <c r="DK18" s="1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G10"/>
  <c r="G152" s="1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FT10"/>
  <c r="FU10"/>
  <c r="FX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P18"/>
  <c r="FT18"/>
  <c r="FU18"/>
  <c r="FV18"/>
  <c r="FX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P28"/>
  <c r="FT28"/>
  <c r="FU28"/>
  <c r="FV28"/>
  <c r="FX28"/>
  <c r="FZ28"/>
  <c r="GB28"/>
  <c r="K29"/>
  <c r="DO29"/>
  <c r="DP29"/>
  <c r="FT29"/>
  <c r="FU29"/>
  <c r="FV29"/>
  <c r="FX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10"/>
  <c r="DP10" s="1"/>
  <c r="FV10" s="1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P92"/>
  <c r="FT92"/>
  <c r="FU92"/>
  <c r="FV92"/>
  <c r="FX92"/>
  <c r="FZ92"/>
  <c r="GB92"/>
  <c r="K93"/>
  <c r="DO93"/>
  <c r="DP93"/>
  <c r="FT93"/>
  <c r="FU93"/>
  <c r="FV93"/>
  <c r="FX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3"/>
  <c r="FY93" s="1"/>
  <c r="DS92"/>
  <c r="FY92" s="1"/>
  <c r="DK152"/>
  <c r="DP152" s="1"/>
  <c r="FV152" s="1"/>
  <c r="DY156"/>
  <c r="EE162"/>
  <c r="DS68"/>
  <c r="FY68" s="1"/>
  <c r="DS29"/>
  <c r="FY29" s="1"/>
  <c r="DS28"/>
  <c r="FY28" s="1"/>
  <c r="DS18"/>
  <c r="FY18" s="1"/>
  <c r="DS10"/>
  <c r="FY10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<sst xmlns="http://schemas.openxmlformats.org/spreadsheetml/2006/main" count="1016" uniqueCount="268">
  <si>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</si>
  <si>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</si>
  <si>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</si>
  <si>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</si>
  <si>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</si>
  <si>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</si>
  <si>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</si>
  <si>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</si>
  <si>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</si>
  <si>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</si>
  <si>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</si>
  <si>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</si>
  <si>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</si>
  <si>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</si>
  <si>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</si>
  <si>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</si>
  <si>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</si>
  <si>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</si>
  <si>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</si>
  <si>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</si>
  <si>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</si>
  <si>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</si>
  <si>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</si>
  <si>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</si>
  <si>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</si>
  <si>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</si>
  <si>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</si>
  <si>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</si>
  <si>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</si>
  <si>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</si>
  <si>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</si>
  <si>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</si>
  <si>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</si>
  <si>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</si>
  <si>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</si>
  <si>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</si>
  <si>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</si>
  <si>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</si>
  <si>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</si>
  <si>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</si>
  <si>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</si>
  <si>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</si>
  <si>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</si>
  <si>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</si>
  <si>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</si>
  <si>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</si>
  <si>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</si>
  <si>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</si>
  <si>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</si>
  <si>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</si>
  <si>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</si>
  <si>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</si>
  <si>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</si>
  <si>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</si>
  <si>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</si>
  <si>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B</t>
    <phoneticPr fontId="1" type="noConversion"/>
  </si>
  <si>
    <t>36g层层哈密瓜</t>
    <phoneticPr fontId="1" type="noConversion"/>
  </si>
  <si>
    <t>气泡、杂物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</si>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</sst>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03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9"/>
      <sheetName val="10"/>
      <sheetName val="11.12"/>
      <sheetName val="13"/>
      <sheetName val="14"/>
      <sheetName val="15"/>
      <sheetName val="16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52">
          <cell r="J152">
            <v>14246.220000000001</v>
          </cell>
          <cell r="K152">
            <v>5.334748445552575E-2</v>
          </cell>
          <cell r="L152">
            <v>0</v>
          </cell>
          <cell r="M152">
            <v>0.43974208597087505</v>
          </cell>
          <cell r="P152">
            <v>0</v>
          </cell>
          <cell r="Q152">
            <v>0.10726813849568517</v>
          </cell>
        </row>
        <row r="307">
          <cell r="J307">
            <v>12770.89</v>
          </cell>
          <cell r="K307">
            <v>0.3147783748822518</v>
          </cell>
          <cell r="L307">
            <v>0</v>
          </cell>
          <cell r="M307">
            <v>0.49015855590330826</v>
          </cell>
          <cell r="P307">
            <v>0.23490923498675503</v>
          </cell>
          <cell r="Q307">
            <v>0.42407028797523111</v>
          </cell>
        </row>
      </sheetData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6"/>
      <sheetName val="27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2">
          <cell r="L12">
            <v>1208</v>
          </cell>
        </row>
        <row r="13">
          <cell r="L13">
            <v>2416</v>
          </cell>
        </row>
        <row r="22">
          <cell r="L22">
            <v>5046</v>
          </cell>
        </row>
        <row r="25">
          <cell r="L25">
            <v>2733.5</v>
          </cell>
        </row>
        <row r="35">
          <cell r="L35">
            <v>2834.64</v>
          </cell>
        </row>
        <row r="40">
          <cell r="L40">
            <v>1577.67</v>
          </cell>
        </row>
        <row r="41">
          <cell r="L41">
            <v>2629.45</v>
          </cell>
        </row>
        <row r="66">
          <cell r="L66">
            <v>1957.5</v>
          </cell>
        </row>
        <row r="68">
          <cell r="L68">
            <v>391.5</v>
          </cell>
        </row>
        <row r="69">
          <cell r="L69">
            <v>1174.5</v>
          </cell>
        </row>
        <row r="72">
          <cell r="L72">
            <v>2444</v>
          </cell>
        </row>
        <row r="73">
          <cell r="L73">
            <v>2444</v>
          </cell>
        </row>
        <row r="98">
          <cell r="L98">
            <v>1230.4000000000001</v>
          </cell>
        </row>
        <row r="100">
          <cell r="L100">
            <v>359.1</v>
          </cell>
        </row>
        <row r="119">
          <cell r="L119">
            <v>1029.8</v>
          </cell>
        </row>
        <row r="120">
          <cell r="L120">
            <v>1258.2</v>
          </cell>
        </row>
        <row r="125">
          <cell r="L125">
            <v>2938.5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5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6"/>
      <c r="E2" s="87" t="s">
        <v>26</v>
      </c>
      <c r="F2" s="88" t="s">
        <v>27</v>
      </c>
      <c r="G2" s="89"/>
      <c r="H2" s="92" t="s">
        <v>28</v>
      </c>
      <c r="I2" s="93"/>
      <c r="J2" s="93"/>
      <c r="K2" s="93"/>
      <c r="L2" s="93"/>
      <c r="M2" s="93"/>
      <c r="N2" s="94"/>
    </row>
    <row r="3" spans="1:14" s="17" customFormat="1" ht="33.75" customHeight="1">
      <c r="A3" s="12" t="s">
        <v>29</v>
      </c>
      <c r="B3" s="15">
        <f>+'[1]16'!$J$152</f>
        <v>14246.220000000001</v>
      </c>
      <c r="C3" s="15">
        <f>+'[1]16'!$J$307</f>
        <v>12770.89</v>
      </c>
      <c r="D3" s="86"/>
      <c r="E3" s="87"/>
      <c r="F3" s="90"/>
      <c r="G3" s="91"/>
      <c r="H3" s="55" t="s">
        <v>30</v>
      </c>
      <c r="I3" s="55" t="s">
        <v>31</v>
      </c>
      <c r="J3" s="95" t="s">
        <v>32</v>
      </c>
      <c r="K3" s="96"/>
      <c r="L3" s="55" t="s">
        <v>33</v>
      </c>
      <c r="M3" s="95" t="s">
        <v>34</v>
      </c>
      <c r="N3" s="96"/>
    </row>
    <row r="4" spans="1:14" s="17" customFormat="1" ht="33" customHeight="1">
      <c r="A4" s="13" t="s">
        <v>35</v>
      </c>
      <c r="B4" s="15">
        <f>+'[1]16'!$M$152</f>
        <v>0.43974208597087505</v>
      </c>
      <c r="C4" s="15">
        <f>+'[1]16'!$M$307</f>
        <v>0.49015855590330826</v>
      </c>
      <c r="D4" s="86"/>
      <c r="E4" s="77" t="s">
        <v>55</v>
      </c>
      <c r="F4" s="97" t="s">
        <v>56</v>
      </c>
      <c r="G4" s="97"/>
      <c r="H4" s="18">
        <v>0.8</v>
      </c>
      <c r="I4" s="18">
        <v>0.81</v>
      </c>
      <c r="J4" s="95" t="s">
        <v>57</v>
      </c>
      <c r="K4" s="96"/>
      <c r="L4" s="18">
        <v>0</v>
      </c>
      <c r="M4" s="95"/>
      <c r="N4" s="96"/>
    </row>
    <row r="5" spans="1:14" s="17" customFormat="1" ht="33" customHeight="1">
      <c r="A5" s="13" t="s">
        <v>31</v>
      </c>
      <c r="B5" s="15">
        <f>+'[1]16'!$K$152</f>
        <v>5.334748445552575E-2</v>
      </c>
      <c r="C5" s="15">
        <f>+'[1]16'!$K$307</f>
        <v>0.3147783748822518</v>
      </c>
      <c r="D5" s="86"/>
      <c r="E5" s="76"/>
      <c r="F5" s="97"/>
      <c r="G5" s="97"/>
      <c r="H5" s="18"/>
      <c r="I5" s="18"/>
      <c r="J5" s="95"/>
      <c r="K5" s="96"/>
      <c r="L5" s="18"/>
      <c r="M5" s="95"/>
      <c r="N5" s="96"/>
    </row>
    <row r="6" spans="1:14" s="17" customFormat="1" ht="33" customHeight="1">
      <c r="A6" s="13" t="s">
        <v>36</v>
      </c>
      <c r="B6" s="15">
        <f>+'[1]16'!$L$152</f>
        <v>0</v>
      </c>
      <c r="C6" s="15">
        <f>+'[1]16'!$L$307</f>
        <v>0</v>
      </c>
      <c r="D6" s="86"/>
      <c r="E6" s="76"/>
      <c r="F6" s="97"/>
      <c r="G6" s="97"/>
      <c r="H6" s="18"/>
      <c r="I6" s="18"/>
      <c r="J6" s="95"/>
      <c r="K6" s="96"/>
      <c r="L6" s="18"/>
      <c r="M6" s="95"/>
      <c r="N6" s="96"/>
    </row>
    <row r="7" spans="1:14" s="17" customFormat="1" ht="33" customHeight="1">
      <c r="A7" s="13" t="s">
        <v>37</v>
      </c>
      <c r="B7" s="15">
        <f>+B5+B6</f>
        <v>5.334748445552575E-2</v>
      </c>
      <c r="C7" s="15">
        <f>+C5+C6</f>
        <v>0.3147783748822518</v>
      </c>
      <c r="D7" s="86"/>
      <c r="E7" s="75"/>
      <c r="F7" s="98"/>
      <c r="G7" s="99"/>
      <c r="H7" s="18"/>
      <c r="I7" s="19"/>
      <c r="J7" s="95"/>
      <c r="K7" s="96"/>
      <c r="L7" s="18"/>
      <c r="M7" s="95"/>
      <c r="N7" s="96"/>
    </row>
    <row r="8" spans="1:14" s="17" customFormat="1" ht="33" customHeight="1">
      <c r="A8" s="13" t="s">
        <v>38</v>
      </c>
      <c r="B8" s="16">
        <f>+B7-B4</f>
        <v>-0.38639460151534932</v>
      </c>
      <c r="C8" s="16">
        <f>+C7-C4</f>
        <v>-0.17538018102105646</v>
      </c>
      <c r="D8" s="86"/>
      <c r="E8" s="75"/>
      <c r="F8" s="98"/>
      <c r="G8" s="99"/>
      <c r="H8" s="18"/>
      <c r="I8" s="18"/>
      <c r="J8" s="95"/>
      <c r="K8" s="96"/>
      <c r="L8" s="18"/>
      <c r="M8" s="95"/>
      <c r="N8" s="96"/>
    </row>
    <row r="9" spans="1:14" s="17" customFormat="1" ht="33" customHeight="1">
      <c r="A9" s="12" t="s">
        <v>39</v>
      </c>
      <c r="B9" s="16">
        <f>+'[1]16'!$Q$152</f>
        <v>0.10726813849568517</v>
      </c>
      <c r="C9" s="16">
        <f>+'[1]16'!$Q$307</f>
        <v>0.42407028797523111</v>
      </c>
      <c r="D9" s="86"/>
      <c r="E9" s="75"/>
      <c r="F9" s="98"/>
      <c r="G9" s="99"/>
      <c r="H9" s="18"/>
      <c r="I9" s="18"/>
      <c r="J9" s="95"/>
      <c r="K9" s="96"/>
      <c r="L9" s="55"/>
      <c r="M9" s="95"/>
      <c r="N9" s="96"/>
    </row>
    <row r="10" spans="1:14" s="17" customFormat="1" ht="33" customHeight="1">
      <c r="A10" s="12" t="s">
        <v>43</v>
      </c>
      <c r="B10" s="16">
        <f>+'[1]16'!$P$152</f>
        <v>0</v>
      </c>
      <c r="C10" s="16">
        <f>+'[1]16'!$P$307</f>
        <v>0.23490923498675503</v>
      </c>
      <c r="D10" s="86"/>
      <c r="E10" s="75"/>
      <c r="F10" s="98"/>
      <c r="G10" s="99"/>
      <c r="H10" s="18"/>
      <c r="I10" s="18"/>
      <c r="J10" s="95"/>
      <c r="K10" s="96"/>
      <c r="L10" s="55"/>
      <c r="M10" s="95"/>
      <c r="N10" s="96"/>
    </row>
    <row r="11" spans="1:14" s="17" customFormat="1" ht="33" customHeight="1">
      <c r="A11" s="51"/>
      <c r="B11" s="51"/>
      <c r="C11" s="51"/>
      <c r="D11" s="86"/>
      <c r="E11" s="75"/>
      <c r="F11" s="98"/>
      <c r="G11" s="99"/>
      <c r="H11" s="18"/>
      <c r="I11" s="18"/>
      <c r="J11" s="95"/>
      <c r="K11" s="96"/>
      <c r="L11" s="55"/>
      <c r="M11" s="95"/>
      <c r="N11" s="96"/>
    </row>
    <row r="12" spans="1:14" s="17" customFormat="1" ht="33" customHeight="1">
      <c r="A12" s="12"/>
      <c r="B12" s="16"/>
      <c r="C12" s="16"/>
      <c r="D12" s="86"/>
      <c r="E12" s="75"/>
      <c r="F12" s="98"/>
      <c r="G12" s="99"/>
      <c r="H12" s="18"/>
      <c r="I12" s="18"/>
      <c r="J12" s="95"/>
      <c r="K12" s="96"/>
      <c r="L12" s="55"/>
      <c r="M12" s="95"/>
      <c r="N12" s="96"/>
    </row>
    <row r="13" spans="1:14" s="17" customFormat="1" ht="33" customHeight="1">
      <c r="A13" s="14"/>
      <c r="B13" s="16"/>
      <c r="C13" s="16"/>
      <c r="D13" s="86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6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6"/>
      <c r="E15" s="19" t="s">
        <v>42</v>
      </c>
      <c r="F15" s="20">
        <v>1</v>
      </c>
      <c r="G15" s="20">
        <v>0</v>
      </c>
      <c r="H15" s="20">
        <v>0</v>
      </c>
      <c r="I15" s="20">
        <v>0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0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B157" sqref="B157:B158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5" t="s">
        <v>58</v>
      </c>
      <c r="B1" s="125"/>
      <c r="C1" s="125"/>
      <c r="D1" s="125"/>
      <c r="BN1" t="s">
        <v>59</v>
      </c>
      <c r="DE1" s="125" t="s">
        <v>60</v>
      </c>
      <c r="DF1" s="125"/>
      <c r="DG1" s="125"/>
      <c r="DH1" s="125"/>
      <c r="FR1" t="s">
        <v>59</v>
      </c>
    </row>
    <row r="2" spans="1:215" s="33" customFormat="1" ht="26.25" customHeight="1">
      <c r="A2" s="126" t="s">
        <v>61</v>
      </c>
      <c r="B2" s="110" t="s">
        <v>0</v>
      </c>
      <c r="C2" s="128" t="s">
        <v>1</v>
      </c>
      <c r="D2" s="130" t="s">
        <v>2</v>
      </c>
      <c r="E2" s="132" t="s">
        <v>3</v>
      </c>
      <c r="F2" s="119" t="s">
        <v>62</v>
      </c>
      <c r="G2" s="119" t="s">
        <v>63</v>
      </c>
      <c r="H2" s="121" t="s">
        <v>64</v>
      </c>
      <c r="I2" s="121" t="s">
        <v>65</v>
      </c>
      <c r="J2" s="121" t="s">
        <v>4</v>
      </c>
      <c r="K2" s="123" t="s">
        <v>66</v>
      </c>
      <c r="L2" s="135" t="s">
        <v>67</v>
      </c>
      <c r="M2" s="137" t="s">
        <v>5</v>
      </c>
      <c r="N2" s="139" t="s">
        <v>6</v>
      </c>
      <c r="O2" s="119" t="s">
        <v>7</v>
      </c>
      <c r="P2" s="135" t="s">
        <v>10</v>
      </c>
      <c r="Q2" s="141" t="s">
        <v>9</v>
      </c>
      <c r="R2" s="112" t="s">
        <v>8</v>
      </c>
      <c r="S2" s="114" t="s">
        <v>11</v>
      </c>
      <c r="T2" s="115"/>
      <c r="U2" s="115"/>
      <c r="V2" s="115"/>
      <c r="W2" s="115"/>
      <c r="X2" s="115"/>
      <c r="Y2" s="115"/>
      <c r="Z2" s="115"/>
      <c r="AA2" s="116"/>
      <c r="AB2" s="117" t="s">
        <v>68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69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34" t="s">
        <v>70</v>
      </c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 t="s">
        <v>71</v>
      </c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E2" s="126" t="s">
        <v>61</v>
      </c>
      <c r="DF2" s="110" t="s">
        <v>0</v>
      </c>
      <c r="DG2" s="128" t="s">
        <v>1</v>
      </c>
      <c r="DH2" s="130" t="s">
        <v>2</v>
      </c>
      <c r="DI2" s="119" t="s">
        <v>3</v>
      </c>
      <c r="DJ2" s="119" t="s">
        <v>62</v>
      </c>
      <c r="DK2" s="119" t="s">
        <v>63</v>
      </c>
      <c r="DL2" s="121" t="s">
        <v>64</v>
      </c>
      <c r="DM2" s="121" t="s">
        <v>65</v>
      </c>
      <c r="DN2" s="121" t="s">
        <v>4</v>
      </c>
      <c r="DO2" s="123" t="s">
        <v>66</v>
      </c>
      <c r="DP2" s="135" t="s">
        <v>67</v>
      </c>
      <c r="DQ2" s="137" t="s">
        <v>5</v>
      </c>
      <c r="DR2" s="139" t="s">
        <v>6</v>
      </c>
      <c r="DS2" s="119" t="s">
        <v>7</v>
      </c>
      <c r="DT2" s="135" t="s">
        <v>10</v>
      </c>
      <c r="DU2" s="141" t="s">
        <v>9</v>
      </c>
      <c r="DV2" s="112" t="s">
        <v>8</v>
      </c>
      <c r="DW2" s="114" t="s">
        <v>11</v>
      </c>
      <c r="DX2" s="115"/>
      <c r="DY2" s="115"/>
      <c r="DZ2" s="115"/>
      <c r="EA2" s="115"/>
      <c r="EB2" s="115"/>
      <c r="EC2" s="115"/>
      <c r="ED2" s="115"/>
      <c r="EE2" s="116"/>
      <c r="EF2" s="117" t="s">
        <v>68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69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34" t="s">
        <v>70</v>
      </c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 t="s">
        <v>71</v>
      </c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</row>
    <row r="3" spans="1:215" s="33" customFormat="1" ht="36" customHeight="1">
      <c r="A3" s="127"/>
      <c r="B3" s="111"/>
      <c r="C3" s="129"/>
      <c r="D3" s="131"/>
      <c r="E3" s="133"/>
      <c r="F3" s="120"/>
      <c r="G3" s="120"/>
      <c r="H3" s="122"/>
      <c r="I3" s="122"/>
      <c r="J3" s="122"/>
      <c r="K3" s="124"/>
      <c r="L3" s="136"/>
      <c r="M3" s="138"/>
      <c r="N3" s="140"/>
      <c r="O3" s="120"/>
      <c r="P3" s="136"/>
      <c r="Q3" s="142"/>
      <c r="R3" s="113"/>
      <c r="S3" s="34" t="s">
        <v>12</v>
      </c>
      <c r="T3" s="34" t="s">
        <v>13</v>
      </c>
      <c r="U3" s="34" t="s">
        <v>72</v>
      </c>
      <c r="V3" s="34" t="s">
        <v>73</v>
      </c>
      <c r="W3" s="34" t="s">
        <v>74</v>
      </c>
      <c r="X3" s="34" t="s">
        <v>75</v>
      </c>
      <c r="Y3" s="34" t="s">
        <v>76</v>
      </c>
      <c r="Z3" s="34" t="s">
        <v>77</v>
      </c>
      <c r="AA3" s="34" t="s">
        <v>78</v>
      </c>
      <c r="AB3" s="35" t="s">
        <v>79</v>
      </c>
      <c r="AC3" s="25" t="s">
        <v>80</v>
      </c>
      <c r="AD3" s="25" t="s">
        <v>81</v>
      </c>
      <c r="AE3" s="25" t="s">
        <v>82</v>
      </c>
      <c r="AF3" s="35" t="s">
        <v>83</v>
      </c>
      <c r="AG3" s="25" t="s">
        <v>84</v>
      </c>
      <c r="AH3" s="25" t="s">
        <v>85</v>
      </c>
      <c r="AI3" s="35" t="s">
        <v>86</v>
      </c>
      <c r="AJ3" s="35" t="s">
        <v>87</v>
      </c>
      <c r="AK3" s="35" t="s">
        <v>88</v>
      </c>
      <c r="AL3" s="26" t="s">
        <v>89</v>
      </c>
      <c r="AM3" s="25" t="s">
        <v>90</v>
      </c>
      <c r="AN3" s="25" t="s">
        <v>91</v>
      </c>
      <c r="AO3" s="25" t="s">
        <v>92</v>
      </c>
      <c r="AP3" s="35" t="s">
        <v>93</v>
      </c>
      <c r="AQ3" s="36" t="s">
        <v>94</v>
      </c>
      <c r="AR3" s="35" t="s">
        <v>95</v>
      </c>
      <c r="AS3" s="35" t="s">
        <v>96</v>
      </c>
      <c r="AT3" s="35" t="s">
        <v>97</v>
      </c>
      <c r="AU3" s="35" t="s">
        <v>98</v>
      </c>
      <c r="AV3" s="25" t="s">
        <v>99</v>
      </c>
      <c r="AW3" s="25" t="s">
        <v>100</v>
      </c>
      <c r="AX3" s="25" t="s">
        <v>101</v>
      </c>
      <c r="AY3" s="25" t="s">
        <v>102</v>
      </c>
      <c r="AZ3" s="25" t="s">
        <v>103</v>
      </c>
      <c r="BA3" s="25" t="s">
        <v>104</v>
      </c>
      <c r="BB3" s="27" t="s">
        <v>80</v>
      </c>
      <c r="BC3" s="37" t="s">
        <v>81</v>
      </c>
      <c r="BD3" s="37" t="s">
        <v>82</v>
      </c>
      <c r="BE3" s="37" t="s">
        <v>105</v>
      </c>
      <c r="BF3" s="37" t="s">
        <v>91</v>
      </c>
      <c r="BG3" s="37" t="s">
        <v>83</v>
      </c>
      <c r="BH3" s="37" t="s">
        <v>85</v>
      </c>
      <c r="BI3" s="37" t="s">
        <v>106</v>
      </c>
      <c r="BJ3" s="37" t="s">
        <v>87</v>
      </c>
      <c r="BK3" s="37" t="s">
        <v>107</v>
      </c>
      <c r="BL3" s="37" t="s">
        <v>108</v>
      </c>
      <c r="BM3" s="37" t="s">
        <v>84</v>
      </c>
      <c r="BN3" s="37" t="s">
        <v>109</v>
      </c>
      <c r="BO3" s="37" t="s">
        <v>110</v>
      </c>
      <c r="BP3" s="35" t="s">
        <v>79</v>
      </c>
      <c r="BQ3" s="25" t="s">
        <v>80</v>
      </c>
      <c r="BR3" s="25" t="s">
        <v>81</v>
      </c>
      <c r="BS3" s="25" t="s">
        <v>82</v>
      </c>
      <c r="BT3" s="35" t="s">
        <v>83</v>
      </c>
      <c r="BU3" s="25" t="s">
        <v>84</v>
      </c>
      <c r="BV3" s="25" t="s">
        <v>85</v>
      </c>
      <c r="BW3" s="35" t="s">
        <v>86</v>
      </c>
      <c r="BX3" s="35" t="s">
        <v>87</v>
      </c>
      <c r="BY3" s="35" t="s">
        <v>88</v>
      </c>
      <c r="BZ3" s="26" t="s">
        <v>89</v>
      </c>
      <c r="CA3" s="25" t="s">
        <v>90</v>
      </c>
      <c r="CB3" s="25" t="s">
        <v>91</v>
      </c>
      <c r="CC3" s="25" t="s">
        <v>92</v>
      </c>
      <c r="CD3" s="35" t="s">
        <v>93</v>
      </c>
      <c r="CE3" s="36" t="s">
        <v>94</v>
      </c>
      <c r="CF3" s="35" t="s">
        <v>95</v>
      </c>
      <c r="CG3" s="35" t="s">
        <v>96</v>
      </c>
      <c r="CH3" s="35" t="s">
        <v>97</v>
      </c>
      <c r="CI3" s="35" t="s">
        <v>98</v>
      </c>
      <c r="CJ3" s="25" t="s">
        <v>99</v>
      </c>
      <c r="CK3" s="25" t="s">
        <v>100</v>
      </c>
      <c r="CL3" s="25" t="s">
        <v>101</v>
      </c>
      <c r="CM3" s="25" t="s">
        <v>102</v>
      </c>
      <c r="CN3" s="25" t="s">
        <v>103</v>
      </c>
      <c r="CO3" s="25" t="s">
        <v>104</v>
      </c>
      <c r="CP3" s="27" t="s">
        <v>80</v>
      </c>
      <c r="CQ3" s="37" t="s">
        <v>81</v>
      </c>
      <c r="CR3" s="37" t="s">
        <v>82</v>
      </c>
      <c r="CS3" s="37" t="s">
        <v>105</v>
      </c>
      <c r="CT3" s="37" t="s">
        <v>91</v>
      </c>
      <c r="CU3" s="37" t="s">
        <v>83</v>
      </c>
      <c r="CV3" s="37" t="s">
        <v>85</v>
      </c>
      <c r="CW3" s="37" t="s">
        <v>106</v>
      </c>
      <c r="CX3" s="37" t="s">
        <v>87</v>
      </c>
      <c r="CY3" s="37" t="s">
        <v>107</v>
      </c>
      <c r="CZ3" s="37" t="s">
        <v>108</v>
      </c>
      <c r="DA3" s="37" t="s">
        <v>84</v>
      </c>
      <c r="DB3" s="37" t="s">
        <v>109</v>
      </c>
      <c r="DC3" s="37" t="s">
        <v>110</v>
      </c>
      <c r="DE3" s="127"/>
      <c r="DF3" s="111"/>
      <c r="DG3" s="129"/>
      <c r="DH3" s="131"/>
      <c r="DI3" s="120"/>
      <c r="DJ3" s="120"/>
      <c r="DK3" s="120"/>
      <c r="DL3" s="122"/>
      <c r="DM3" s="122"/>
      <c r="DN3" s="122"/>
      <c r="DO3" s="124"/>
      <c r="DP3" s="136"/>
      <c r="DQ3" s="138"/>
      <c r="DR3" s="140"/>
      <c r="DS3" s="120"/>
      <c r="DT3" s="136"/>
      <c r="DU3" s="142"/>
      <c r="DV3" s="113"/>
      <c r="DW3" s="34" t="s">
        <v>12</v>
      </c>
      <c r="DX3" s="34" t="s">
        <v>13</v>
      </c>
      <c r="DY3" s="34" t="s">
        <v>111</v>
      </c>
      <c r="DZ3" s="34" t="s">
        <v>112</v>
      </c>
      <c r="EA3" s="34" t="s">
        <v>74</v>
      </c>
      <c r="EB3" s="34" t="s">
        <v>75</v>
      </c>
      <c r="EC3" s="34" t="s">
        <v>76</v>
      </c>
      <c r="ED3" s="34" t="s">
        <v>77</v>
      </c>
      <c r="EE3" s="34" t="s">
        <v>78</v>
      </c>
      <c r="EF3" s="35" t="s">
        <v>79</v>
      </c>
      <c r="EG3" s="25" t="s">
        <v>80</v>
      </c>
      <c r="EH3" s="25" t="s">
        <v>81</v>
      </c>
      <c r="EI3" s="25" t="s">
        <v>82</v>
      </c>
      <c r="EJ3" s="35" t="s">
        <v>83</v>
      </c>
      <c r="EK3" s="25" t="s">
        <v>84</v>
      </c>
      <c r="EL3" s="25" t="s">
        <v>85</v>
      </c>
      <c r="EM3" s="35" t="s">
        <v>86</v>
      </c>
      <c r="EN3" s="35" t="s">
        <v>87</v>
      </c>
      <c r="EO3" s="35" t="s">
        <v>88</v>
      </c>
      <c r="EP3" s="26" t="s">
        <v>89</v>
      </c>
      <c r="EQ3" s="25" t="s">
        <v>90</v>
      </c>
      <c r="ER3" s="25" t="s">
        <v>91</v>
      </c>
      <c r="ES3" s="25" t="s">
        <v>92</v>
      </c>
      <c r="ET3" s="35" t="s">
        <v>93</v>
      </c>
      <c r="EU3" s="36" t="s">
        <v>94</v>
      </c>
      <c r="EV3" s="35" t="s">
        <v>95</v>
      </c>
      <c r="EW3" s="35" t="s">
        <v>96</v>
      </c>
      <c r="EX3" s="35" t="s">
        <v>97</v>
      </c>
      <c r="EY3" s="35" t="s">
        <v>98</v>
      </c>
      <c r="EZ3" s="25" t="s">
        <v>99</v>
      </c>
      <c r="FA3" s="25" t="s">
        <v>100</v>
      </c>
      <c r="FB3" s="25" t="s">
        <v>101</v>
      </c>
      <c r="FC3" s="25" t="s">
        <v>102</v>
      </c>
      <c r="FD3" s="25" t="s">
        <v>103</v>
      </c>
      <c r="FE3" s="25" t="s">
        <v>104</v>
      </c>
      <c r="FF3" s="27" t="s">
        <v>80</v>
      </c>
      <c r="FG3" s="37" t="s">
        <v>81</v>
      </c>
      <c r="FH3" s="37" t="s">
        <v>82</v>
      </c>
      <c r="FI3" s="37" t="s">
        <v>105</v>
      </c>
      <c r="FJ3" s="37" t="s">
        <v>91</v>
      </c>
      <c r="FK3" s="37" t="s">
        <v>83</v>
      </c>
      <c r="FL3" s="37" t="s">
        <v>85</v>
      </c>
      <c r="FM3" s="37" t="s">
        <v>106</v>
      </c>
      <c r="FN3" s="37" t="s">
        <v>87</v>
      </c>
      <c r="FO3" s="37" t="s">
        <v>107</v>
      </c>
      <c r="FP3" s="37" t="s">
        <v>108</v>
      </c>
      <c r="FQ3" s="37" t="s">
        <v>84</v>
      </c>
      <c r="FR3" s="37" t="s">
        <v>109</v>
      </c>
      <c r="FS3" s="37" t="s">
        <v>96</v>
      </c>
      <c r="FT3" s="35" t="s">
        <v>79</v>
      </c>
      <c r="FU3" s="25" t="s">
        <v>80</v>
      </c>
      <c r="FV3" s="25" t="s">
        <v>81</v>
      </c>
      <c r="FW3" s="25" t="s">
        <v>82</v>
      </c>
      <c r="FX3" s="35" t="s">
        <v>83</v>
      </c>
      <c r="FY3" s="25" t="s">
        <v>84</v>
      </c>
      <c r="FZ3" s="25" t="s">
        <v>85</v>
      </c>
      <c r="GA3" s="35" t="s">
        <v>86</v>
      </c>
      <c r="GB3" s="35" t="s">
        <v>87</v>
      </c>
      <c r="GC3" s="35" t="s">
        <v>88</v>
      </c>
      <c r="GD3" s="26" t="s">
        <v>89</v>
      </c>
      <c r="GE3" s="25" t="s">
        <v>90</v>
      </c>
      <c r="GF3" s="25" t="s">
        <v>91</v>
      </c>
      <c r="GG3" s="25" t="s">
        <v>92</v>
      </c>
      <c r="GH3" s="35" t="s">
        <v>93</v>
      </c>
      <c r="GI3" s="36" t="s">
        <v>94</v>
      </c>
      <c r="GJ3" s="35" t="s">
        <v>95</v>
      </c>
      <c r="GK3" s="35" t="s">
        <v>96</v>
      </c>
      <c r="GL3" s="35" t="s">
        <v>97</v>
      </c>
      <c r="GM3" s="35" t="s">
        <v>98</v>
      </c>
      <c r="GN3" s="25" t="s">
        <v>99</v>
      </c>
      <c r="GO3" s="25" t="s">
        <v>100</v>
      </c>
      <c r="GP3" s="25" t="s">
        <v>101</v>
      </c>
      <c r="GQ3" s="25" t="s">
        <v>102</v>
      </c>
      <c r="GR3" s="25" t="s">
        <v>103</v>
      </c>
      <c r="GS3" s="25" t="s">
        <v>104</v>
      </c>
      <c r="GT3" s="27" t="s">
        <v>80</v>
      </c>
      <c r="GU3" s="37" t="s">
        <v>81</v>
      </c>
      <c r="GV3" s="37" t="s">
        <v>82</v>
      </c>
      <c r="GW3" s="37" t="s">
        <v>105</v>
      </c>
      <c r="GX3" s="37" t="s">
        <v>91</v>
      </c>
      <c r="GY3" s="37" t="s">
        <v>83</v>
      </c>
      <c r="GZ3" s="37" t="s">
        <v>85</v>
      </c>
      <c r="HA3" s="37" t="s">
        <v>106</v>
      </c>
      <c r="HB3" s="37" t="s">
        <v>87</v>
      </c>
      <c r="HC3" s="37" t="s">
        <v>107</v>
      </c>
      <c r="HD3" s="37" t="s">
        <v>108</v>
      </c>
      <c r="HE3" s="37" t="s">
        <v>84</v>
      </c>
      <c r="HF3" s="37" t="s">
        <v>109</v>
      </c>
      <c r="HG3" s="37" t="s">
        <v>96</v>
      </c>
    </row>
    <row r="4" spans="1:215" s="33" customFormat="1" ht="15.75" hidden="1" customHeight="1">
      <c r="A4" s="61">
        <v>30501005</v>
      </c>
      <c r="B4" s="110" t="s">
        <v>113</v>
      </c>
      <c r="C4" s="79" t="s">
        <v>114</v>
      </c>
      <c r="D4" s="80"/>
      <c r="E4" s="62">
        <v>5.03</v>
      </c>
      <c r="F4" s="23">
        <f t="shared" ref="F4:F67" si="0">E4*D4</f>
        <v>0</v>
      </c>
      <c r="G4" s="81"/>
      <c r="H4" s="23">
        <f t="shared" ref="H4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10" t="s">
        <v>113</v>
      </c>
      <c r="DG4" s="79" t="s">
        <v>114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11"/>
      <c r="C5" s="79" t="s">
        <v>115</v>
      </c>
      <c r="D5" s="80"/>
      <c r="E5" s="62">
        <v>5.03</v>
      </c>
      <c r="F5" s="23">
        <f t="shared" si="0"/>
        <v>0</v>
      </c>
      <c r="G5" s="81"/>
      <c r="H5" s="23">
        <f t="shared" ref="H5:H68" si="32">SUM(AB5:BA5)</f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11"/>
      <c r="DG5" s="79" t="s">
        <v>115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00" t="s">
        <v>116</v>
      </c>
      <c r="C6" s="78" t="s">
        <v>117</v>
      </c>
      <c r="D6" s="5"/>
      <c r="E6" s="22">
        <v>5.03</v>
      </c>
      <c r="F6" s="23">
        <f t="shared" si="0"/>
        <v>0</v>
      </c>
      <c r="G6" s="23"/>
      <c r="H6" s="23">
        <f t="shared" si="32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00" t="s">
        <v>118</v>
      </c>
      <c r="DG6" s="78" t="s">
        <v>117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01"/>
      <c r="C7" s="78" t="s">
        <v>119</v>
      </c>
      <c r="D7" s="5"/>
      <c r="E7" s="22">
        <v>5.03</v>
      </c>
      <c r="F7" s="23">
        <f t="shared" si="0"/>
        <v>0</v>
      </c>
      <c r="G7" s="23"/>
      <c r="H7" s="23">
        <f t="shared" si="32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01"/>
      <c r="DG7" s="78" t="s">
        <v>119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01"/>
      <c r="C8" s="78" t="s">
        <v>120</v>
      </c>
      <c r="D8" s="5"/>
      <c r="E8" s="22">
        <v>5.03</v>
      </c>
      <c r="F8" s="23">
        <f t="shared" si="0"/>
        <v>0</v>
      </c>
      <c r="G8" s="23"/>
      <c r="H8" s="23">
        <f t="shared" si="32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01"/>
      <c r="DG8" s="78" t="s">
        <v>120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01"/>
      <c r="C9" s="78" t="s">
        <v>121</v>
      </c>
      <c r="D9" s="5"/>
      <c r="E9" s="22">
        <v>5.03</v>
      </c>
      <c r="F9" s="23">
        <f t="shared" si="0"/>
        <v>0</v>
      </c>
      <c r="G9" s="23"/>
      <c r="H9" s="23">
        <f t="shared" si="32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01"/>
      <c r="DG9" s="78" t="s">
        <v>121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customHeight="1">
      <c r="A10" s="61">
        <v>30100011</v>
      </c>
      <c r="B10" s="102"/>
      <c r="C10" s="78" t="s">
        <v>122</v>
      </c>
      <c r="D10" s="5">
        <v>999</v>
      </c>
      <c r="E10" s="22">
        <v>5.03</v>
      </c>
      <c r="F10" s="23">
        <f t="shared" si="0"/>
        <v>5024.97</v>
      </c>
      <c r="G10" s="23">
        <f>+'[2]16'!$L$22</f>
        <v>5046</v>
      </c>
      <c r="H10" s="23">
        <f t="shared" si="32"/>
        <v>0.8</v>
      </c>
      <c r="I10" s="23">
        <f t="shared" si="2"/>
        <v>0</v>
      </c>
      <c r="J10" s="23">
        <f t="shared" si="3"/>
        <v>5025.7700000000004</v>
      </c>
      <c r="K10" s="23">
        <f t="shared" si="4"/>
        <v>1.5917958840137927E-2</v>
      </c>
      <c r="L10" s="23">
        <f t="shared" si="5"/>
        <v>0</v>
      </c>
      <c r="M10" s="10">
        <v>0.3</v>
      </c>
      <c r="N10" s="23">
        <f t="shared" si="6"/>
        <v>15.077310000000001</v>
      </c>
      <c r="O10" s="23">
        <f t="shared" si="7"/>
        <v>0.28408204115986208</v>
      </c>
      <c r="P10" s="23">
        <f t="shared" si="8"/>
        <v>0</v>
      </c>
      <c r="Q10" s="7">
        <v>0.05</v>
      </c>
      <c r="R10" s="6">
        <f t="shared" si="9"/>
        <v>0.25128850000000003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>
        <v>0.5</v>
      </c>
      <c r="AD10" s="4"/>
      <c r="AE10" s="4">
        <v>0.3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f t="shared" si="10"/>
        <v>0</v>
      </c>
      <c r="BQ10" s="4">
        <f t="shared" si="10"/>
        <v>3141.1062500000003</v>
      </c>
      <c r="BR10" s="4" t="str">
        <f t="shared" si="10"/>
        <v/>
      </c>
      <c r="BS10" s="4">
        <f t="shared" si="10"/>
        <v>100</v>
      </c>
      <c r="BT10" s="4">
        <f t="shared" si="10"/>
        <v>0</v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>
        <f t="shared" si="10"/>
        <v>0</v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>
        <f t="shared" si="11"/>
        <v>0</v>
      </c>
      <c r="CJ10" s="4" t="str">
        <f t="shared" si="11"/>
        <v/>
      </c>
      <c r="CK10" s="4">
        <f t="shared" si="11"/>
        <v>0</v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02"/>
      <c r="DG10" s="78" t="s">
        <v>122</v>
      </c>
      <c r="DH10" s="5">
        <f t="shared" si="13"/>
        <v>999</v>
      </c>
      <c r="DI10" s="24">
        <v>5.03</v>
      </c>
      <c r="DJ10" s="23">
        <f t="shared" si="14"/>
        <v>5024.97</v>
      </c>
      <c r="DK10" s="23">
        <f t="shared" si="15"/>
        <v>5046</v>
      </c>
      <c r="DL10" s="23">
        <f t="shared" si="16"/>
        <v>0.8</v>
      </c>
      <c r="DM10" s="23">
        <f t="shared" si="17"/>
        <v>0</v>
      </c>
      <c r="DN10" s="23">
        <f t="shared" si="18"/>
        <v>5025.7700000000004</v>
      </c>
      <c r="DO10" s="23">
        <f t="shared" si="19"/>
        <v>1.5917958840137927E-2</v>
      </c>
      <c r="DP10" s="23">
        <f t="shared" si="20"/>
        <v>0</v>
      </c>
      <c r="DQ10" s="10">
        <v>0.3</v>
      </c>
      <c r="DR10" s="23">
        <f t="shared" si="21"/>
        <v>15.077310000000001</v>
      </c>
      <c r="DS10" s="23">
        <f t="shared" si="22"/>
        <v>0.28408204115986208</v>
      </c>
      <c r="DT10" s="23">
        <f t="shared" si="23"/>
        <v>0</v>
      </c>
      <c r="DU10" s="7">
        <v>0.05</v>
      </c>
      <c r="DV10" s="6">
        <f t="shared" si="24"/>
        <v>0.25128850000000003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3">AB10+AB165</f>
        <v>0</v>
      </c>
      <c r="EG10" s="54">
        <f t="shared" si="33"/>
        <v>0.5</v>
      </c>
      <c r="EH10" s="54">
        <f t="shared" si="33"/>
        <v>0</v>
      </c>
      <c r="EI10" s="54">
        <f t="shared" si="33"/>
        <v>0.3</v>
      </c>
      <c r="EJ10" s="54">
        <f t="shared" si="33"/>
        <v>0</v>
      </c>
      <c r="EK10" s="54">
        <f t="shared" si="33"/>
        <v>0</v>
      </c>
      <c r="EL10" s="54">
        <f t="shared" si="33"/>
        <v>0</v>
      </c>
      <c r="EM10" s="54">
        <f t="shared" si="33"/>
        <v>0</v>
      </c>
      <c r="EN10" s="54">
        <f t="shared" si="33"/>
        <v>0</v>
      </c>
      <c r="EO10" s="54">
        <f t="shared" si="33"/>
        <v>0</v>
      </c>
      <c r="EP10" s="54">
        <f t="shared" si="33"/>
        <v>0</v>
      </c>
      <c r="EQ10" s="54">
        <f t="shared" si="33"/>
        <v>0</v>
      </c>
      <c r="ER10" s="54">
        <f t="shared" si="33"/>
        <v>0</v>
      </c>
      <c r="ES10" s="54">
        <f t="shared" si="33"/>
        <v>0</v>
      </c>
      <c r="ET10" s="54">
        <f t="shared" si="33"/>
        <v>0</v>
      </c>
      <c r="EU10" s="54">
        <f t="shared" si="33"/>
        <v>0</v>
      </c>
      <c r="EV10" s="54">
        <f t="shared" ref="EV10:FK73" si="34">AR10+AR165</f>
        <v>0</v>
      </c>
      <c r="EW10" s="54">
        <f t="shared" si="34"/>
        <v>0</v>
      </c>
      <c r="EX10" s="54">
        <f t="shared" si="34"/>
        <v>0</v>
      </c>
      <c r="EY10" s="54">
        <f t="shared" si="34"/>
        <v>0</v>
      </c>
      <c r="EZ10" s="54">
        <f t="shared" si="34"/>
        <v>0</v>
      </c>
      <c r="FA10" s="54">
        <f t="shared" si="34"/>
        <v>0</v>
      </c>
      <c r="FB10" s="54">
        <f t="shared" si="34"/>
        <v>0</v>
      </c>
      <c r="FC10" s="54">
        <f t="shared" si="34"/>
        <v>0</v>
      </c>
      <c r="FD10" s="54">
        <f t="shared" si="34"/>
        <v>0</v>
      </c>
      <c r="FE10" s="54">
        <f t="shared" si="34"/>
        <v>0</v>
      </c>
      <c r="FF10" s="54">
        <f t="shared" si="34"/>
        <v>0</v>
      </c>
      <c r="FG10" s="54">
        <f t="shared" si="34"/>
        <v>0</v>
      </c>
      <c r="FH10" s="54">
        <f t="shared" si="34"/>
        <v>0</v>
      </c>
      <c r="FI10" s="54">
        <f t="shared" si="34"/>
        <v>0</v>
      </c>
      <c r="FJ10" s="54">
        <f t="shared" si="34"/>
        <v>0</v>
      </c>
      <c r="FK10" s="54">
        <f t="shared" si="34"/>
        <v>0</v>
      </c>
      <c r="FL10" s="54">
        <f t="shared" ref="FL10:FS73" si="35">BH10+BH165</f>
        <v>0</v>
      </c>
      <c r="FM10" s="54">
        <f t="shared" si="35"/>
        <v>0</v>
      </c>
      <c r="FN10" s="54">
        <f t="shared" si="35"/>
        <v>0</v>
      </c>
      <c r="FO10" s="54">
        <f t="shared" si="35"/>
        <v>0</v>
      </c>
      <c r="FP10" s="54">
        <f t="shared" si="35"/>
        <v>0</v>
      </c>
      <c r="FQ10" s="54">
        <f t="shared" si="35"/>
        <v>0</v>
      </c>
      <c r="FR10" s="54">
        <f t="shared" si="35"/>
        <v>0</v>
      </c>
      <c r="FS10" s="54">
        <f t="shared" si="35"/>
        <v>0</v>
      </c>
      <c r="FT10" s="4">
        <f t="shared" si="29"/>
        <v>0</v>
      </c>
      <c r="FU10" s="4">
        <f t="shared" si="29"/>
        <v>3141.1062500000003</v>
      </c>
      <c r="FV10" s="4" t="str">
        <f t="shared" si="29"/>
        <v/>
      </c>
      <c r="FW10" s="4">
        <f t="shared" si="29"/>
        <v>100</v>
      </c>
      <c r="FX10" s="4">
        <f t="shared" si="29"/>
        <v>0</v>
      </c>
      <c r="FY10" s="4">
        <f t="shared" si="29"/>
        <v>0</v>
      </c>
      <c r="FZ10" s="4" t="str">
        <f t="shared" si="29"/>
        <v/>
      </c>
      <c r="GA10" s="4">
        <f t="shared" si="29"/>
        <v>0</v>
      </c>
      <c r="GB10" s="4">
        <f t="shared" si="29"/>
        <v>0</v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>
        <f t="shared" si="30"/>
        <v>0</v>
      </c>
      <c r="GN10" s="4" t="str">
        <f t="shared" si="30"/>
        <v/>
      </c>
      <c r="GO10" s="4">
        <f t="shared" si="30"/>
        <v>0</v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00" t="s">
        <v>123</v>
      </c>
      <c r="C11" s="78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32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00" t="s">
        <v>123</v>
      </c>
      <c r="DG11" s="78" t="s">
        <v>124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6">S11+S166</f>
        <v>0</v>
      </c>
      <c r="DX11" s="5">
        <f t="shared" si="36"/>
        <v>0</v>
      </c>
      <c r="DY11" s="5">
        <f t="shared" si="36"/>
        <v>0</v>
      </c>
      <c r="DZ11" s="5">
        <f t="shared" si="36"/>
        <v>0</v>
      </c>
      <c r="EA11" s="5">
        <f t="shared" si="36"/>
        <v>0</v>
      </c>
      <c r="EB11" s="5">
        <f t="shared" si="36"/>
        <v>0</v>
      </c>
      <c r="EC11" s="5">
        <f t="shared" si="36"/>
        <v>0</v>
      </c>
      <c r="ED11" s="5">
        <f t="shared" si="36"/>
        <v>0</v>
      </c>
      <c r="EE11" s="5">
        <f t="shared" si="36"/>
        <v>0</v>
      </c>
      <c r="EF11" s="54">
        <f t="shared" si="36"/>
        <v>0</v>
      </c>
      <c r="EG11" s="54">
        <f t="shared" si="33"/>
        <v>0</v>
      </c>
      <c r="EH11" s="54">
        <f t="shared" si="33"/>
        <v>0</v>
      </c>
      <c r="EI11" s="54">
        <f t="shared" si="33"/>
        <v>0</v>
      </c>
      <c r="EJ11" s="54">
        <f t="shared" si="33"/>
        <v>0</v>
      </c>
      <c r="EK11" s="54">
        <f t="shared" si="33"/>
        <v>0</v>
      </c>
      <c r="EL11" s="54">
        <f t="shared" si="33"/>
        <v>0</v>
      </c>
      <c r="EM11" s="54">
        <f t="shared" si="33"/>
        <v>0</v>
      </c>
      <c r="EN11" s="54">
        <f t="shared" si="33"/>
        <v>0</v>
      </c>
      <c r="EO11" s="54">
        <f t="shared" si="33"/>
        <v>0</v>
      </c>
      <c r="EP11" s="54">
        <f t="shared" si="33"/>
        <v>0</v>
      </c>
      <c r="EQ11" s="54">
        <f t="shared" si="33"/>
        <v>0</v>
      </c>
      <c r="ER11" s="54">
        <f t="shared" si="33"/>
        <v>0</v>
      </c>
      <c r="ES11" s="54">
        <f t="shared" si="33"/>
        <v>0</v>
      </c>
      <c r="ET11" s="54">
        <f t="shared" si="33"/>
        <v>0</v>
      </c>
      <c r="EU11" s="54">
        <f t="shared" si="33"/>
        <v>0</v>
      </c>
      <c r="EV11" s="54">
        <f t="shared" si="34"/>
        <v>0</v>
      </c>
      <c r="EW11" s="54">
        <f t="shared" si="34"/>
        <v>0</v>
      </c>
      <c r="EX11" s="54">
        <f t="shared" si="34"/>
        <v>0</v>
      </c>
      <c r="EY11" s="54">
        <f t="shared" si="34"/>
        <v>0</v>
      </c>
      <c r="EZ11" s="54">
        <f t="shared" si="34"/>
        <v>0</v>
      </c>
      <c r="FA11" s="54">
        <f t="shared" si="34"/>
        <v>0</v>
      </c>
      <c r="FB11" s="54">
        <f t="shared" si="34"/>
        <v>0</v>
      </c>
      <c r="FC11" s="54">
        <f t="shared" si="34"/>
        <v>0</v>
      </c>
      <c r="FD11" s="54">
        <f t="shared" si="34"/>
        <v>0</v>
      </c>
      <c r="FE11" s="54">
        <f t="shared" si="34"/>
        <v>0</v>
      </c>
      <c r="FF11" s="54">
        <f t="shared" si="34"/>
        <v>0</v>
      </c>
      <c r="FG11" s="54">
        <f t="shared" si="34"/>
        <v>0</v>
      </c>
      <c r="FH11" s="54">
        <f t="shared" si="34"/>
        <v>0</v>
      </c>
      <c r="FI11" s="54">
        <f t="shared" si="34"/>
        <v>0</v>
      </c>
      <c r="FJ11" s="54">
        <f t="shared" si="34"/>
        <v>0</v>
      </c>
      <c r="FK11" s="54">
        <f t="shared" si="34"/>
        <v>0</v>
      </c>
      <c r="FL11" s="54">
        <f t="shared" si="35"/>
        <v>0</v>
      </c>
      <c r="FM11" s="54">
        <f t="shared" si="35"/>
        <v>0</v>
      </c>
      <c r="FN11" s="54">
        <f t="shared" si="35"/>
        <v>0</v>
      </c>
      <c r="FO11" s="54">
        <f t="shared" si="35"/>
        <v>0</v>
      </c>
      <c r="FP11" s="54">
        <f t="shared" si="35"/>
        <v>0</v>
      </c>
      <c r="FQ11" s="54">
        <f t="shared" si="35"/>
        <v>0</v>
      </c>
      <c r="FR11" s="54">
        <f t="shared" si="35"/>
        <v>0</v>
      </c>
      <c r="FS11" s="54">
        <f t="shared" si="35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01"/>
      <c r="C12" s="78" t="s">
        <v>125</v>
      </c>
      <c r="D12" s="5"/>
      <c r="E12" s="22">
        <v>5.03</v>
      </c>
      <c r="F12" s="23">
        <f t="shared" si="0"/>
        <v>0</v>
      </c>
      <c r="G12" s="23"/>
      <c r="H12" s="23">
        <f t="shared" si="32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01"/>
      <c r="DG12" s="78" t="s">
        <v>125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6"/>
        <v>0</v>
      </c>
      <c r="DX12" s="5">
        <f t="shared" si="36"/>
        <v>0</v>
      </c>
      <c r="DY12" s="5">
        <f t="shared" si="36"/>
        <v>0</v>
      </c>
      <c r="DZ12" s="5">
        <f t="shared" si="36"/>
        <v>0</v>
      </c>
      <c r="EA12" s="5">
        <f t="shared" si="36"/>
        <v>0</v>
      </c>
      <c r="EB12" s="5">
        <f t="shared" si="36"/>
        <v>0</v>
      </c>
      <c r="EC12" s="5">
        <f t="shared" si="36"/>
        <v>0</v>
      </c>
      <c r="ED12" s="5">
        <f t="shared" si="36"/>
        <v>0</v>
      </c>
      <c r="EE12" s="5">
        <f t="shared" si="36"/>
        <v>0</v>
      </c>
      <c r="EF12" s="54">
        <f t="shared" si="36"/>
        <v>0</v>
      </c>
      <c r="EG12" s="54">
        <f t="shared" si="33"/>
        <v>0</v>
      </c>
      <c r="EH12" s="54">
        <f t="shared" si="33"/>
        <v>0</v>
      </c>
      <c r="EI12" s="54">
        <f t="shared" si="33"/>
        <v>0</v>
      </c>
      <c r="EJ12" s="54">
        <f t="shared" si="33"/>
        <v>0</v>
      </c>
      <c r="EK12" s="54">
        <f t="shared" si="33"/>
        <v>0</v>
      </c>
      <c r="EL12" s="54">
        <f t="shared" si="33"/>
        <v>0</v>
      </c>
      <c r="EM12" s="54">
        <f t="shared" si="33"/>
        <v>0</v>
      </c>
      <c r="EN12" s="54">
        <f t="shared" si="33"/>
        <v>0</v>
      </c>
      <c r="EO12" s="54">
        <f t="shared" si="33"/>
        <v>0</v>
      </c>
      <c r="EP12" s="54">
        <f t="shared" si="33"/>
        <v>0</v>
      </c>
      <c r="EQ12" s="54">
        <f t="shared" si="33"/>
        <v>0</v>
      </c>
      <c r="ER12" s="54">
        <f t="shared" si="33"/>
        <v>0</v>
      </c>
      <c r="ES12" s="54">
        <f t="shared" si="33"/>
        <v>0</v>
      </c>
      <c r="ET12" s="54">
        <f t="shared" si="33"/>
        <v>0</v>
      </c>
      <c r="EU12" s="54">
        <f t="shared" si="33"/>
        <v>0</v>
      </c>
      <c r="EV12" s="54">
        <f t="shared" si="34"/>
        <v>0</v>
      </c>
      <c r="EW12" s="54">
        <f t="shared" si="34"/>
        <v>0</v>
      </c>
      <c r="EX12" s="54">
        <f t="shared" si="34"/>
        <v>0</v>
      </c>
      <c r="EY12" s="54">
        <f t="shared" si="34"/>
        <v>0</v>
      </c>
      <c r="EZ12" s="54">
        <f t="shared" si="34"/>
        <v>0</v>
      </c>
      <c r="FA12" s="54">
        <f t="shared" si="34"/>
        <v>0</v>
      </c>
      <c r="FB12" s="54">
        <f t="shared" si="34"/>
        <v>0</v>
      </c>
      <c r="FC12" s="54">
        <f t="shared" si="34"/>
        <v>0</v>
      </c>
      <c r="FD12" s="54">
        <f t="shared" si="34"/>
        <v>0</v>
      </c>
      <c r="FE12" s="54">
        <f t="shared" si="34"/>
        <v>0</v>
      </c>
      <c r="FF12" s="54">
        <f t="shared" si="34"/>
        <v>0</v>
      </c>
      <c r="FG12" s="54">
        <f t="shared" si="34"/>
        <v>0</v>
      </c>
      <c r="FH12" s="54">
        <f t="shared" si="34"/>
        <v>0</v>
      </c>
      <c r="FI12" s="54">
        <f t="shared" si="34"/>
        <v>0</v>
      </c>
      <c r="FJ12" s="54">
        <f t="shared" si="34"/>
        <v>0</v>
      </c>
      <c r="FK12" s="54">
        <f t="shared" si="34"/>
        <v>0</v>
      </c>
      <c r="FL12" s="54">
        <f t="shared" si="35"/>
        <v>0</v>
      </c>
      <c r="FM12" s="54">
        <f t="shared" si="35"/>
        <v>0</v>
      </c>
      <c r="FN12" s="54">
        <f t="shared" si="35"/>
        <v>0</v>
      </c>
      <c r="FO12" s="54">
        <f t="shared" si="35"/>
        <v>0</v>
      </c>
      <c r="FP12" s="54">
        <f t="shared" si="35"/>
        <v>0</v>
      </c>
      <c r="FQ12" s="54">
        <f t="shared" si="35"/>
        <v>0</v>
      </c>
      <c r="FR12" s="54">
        <f t="shared" si="35"/>
        <v>0</v>
      </c>
      <c r="FS12" s="54">
        <f t="shared" si="35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02"/>
      <c r="C13" s="78" t="s">
        <v>126</v>
      </c>
      <c r="D13" s="5"/>
      <c r="E13" s="22">
        <v>5.03</v>
      </c>
      <c r="F13" s="23">
        <f t="shared" si="0"/>
        <v>0</v>
      </c>
      <c r="G13" s="23"/>
      <c r="H13" s="23">
        <f t="shared" si="32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02"/>
      <c r="DG13" s="78" t="s">
        <v>126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6"/>
        <v>0</v>
      </c>
      <c r="DX13" s="5">
        <f t="shared" si="36"/>
        <v>0</v>
      </c>
      <c r="DY13" s="5">
        <f t="shared" si="36"/>
        <v>0</v>
      </c>
      <c r="DZ13" s="5">
        <f t="shared" si="36"/>
        <v>0</v>
      </c>
      <c r="EA13" s="5">
        <f t="shared" si="36"/>
        <v>0</v>
      </c>
      <c r="EB13" s="5">
        <f t="shared" si="36"/>
        <v>0</v>
      </c>
      <c r="EC13" s="5">
        <f t="shared" si="36"/>
        <v>0</v>
      </c>
      <c r="ED13" s="5">
        <f t="shared" si="36"/>
        <v>0</v>
      </c>
      <c r="EE13" s="5">
        <f t="shared" si="36"/>
        <v>0</v>
      </c>
      <c r="EF13" s="54">
        <f t="shared" si="36"/>
        <v>0</v>
      </c>
      <c r="EG13" s="54">
        <f t="shared" si="33"/>
        <v>0</v>
      </c>
      <c r="EH13" s="54">
        <f t="shared" si="33"/>
        <v>0</v>
      </c>
      <c r="EI13" s="54">
        <f t="shared" si="33"/>
        <v>0</v>
      </c>
      <c r="EJ13" s="54">
        <f t="shared" si="33"/>
        <v>0</v>
      </c>
      <c r="EK13" s="54">
        <f t="shared" si="33"/>
        <v>0</v>
      </c>
      <c r="EL13" s="54">
        <f t="shared" si="33"/>
        <v>0</v>
      </c>
      <c r="EM13" s="54">
        <f t="shared" si="33"/>
        <v>0</v>
      </c>
      <c r="EN13" s="54">
        <f t="shared" si="33"/>
        <v>0</v>
      </c>
      <c r="EO13" s="54">
        <f t="shared" si="33"/>
        <v>0</v>
      </c>
      <c r="EP13" s="54">
        <f t="shared" si="33"/>
        <v>0</v>
      </c>
      <c r="EQ13" s="54">
        <f t="shared" si="33"/>
        <v>0</v>
      </c>
      <c r="ER13" s="54">
        <f t="shared" si="33"/>
        <v>0</v>
      </c>
      <c r="ES13" s="54">
        <f t="shared" si="33"/>
        <v>0</v>
      </c>
      <c r="ET13" s="54">
        <f t="shared" si="33"/>
        <v>0</v>
      </c>
      <c r="EU13" s="54">
        <f t="shared" si="33"/>
        <v>0</v>
      </c>
      <c r="EV13" s="54">
        <f t="shared" si="34"/>
        <v>0</v>
      </c>
      <c r="EW13" s="54">
        <f t="shared" si="34"/>
        <v>0</v>
      </c>
      <c r="EX13" s="54">
        <f t="shared" si="34"/>
        <v>0</v>
      </c>
      <c r="EY13" s="54">
        <f t="shared" si="34"/>
        <v>0</v>
      </c>
      <c r="EZ13" s="54">
        <f t="shared" si="34"/>
        <v>0</v>
      </c>
      <c r="FA13" s="54">
        <f t="shared" si="34"/>
        <v>0</v>
      </c>
      <c r="FB13" s="54">
        <f t="shared" si="34"/>
        <v>0</v>
      </c>
      <c r="FC13" s="54">
        <f t="shared" si="34"/>
        <v>0</v>
      </c>
      <c r="FD13" s="54">
        <f t="shared" si="34"/>
        <v>0</v>
      </c>
      <c r="FE13" s="54">
        <f t="shared" si="34"/>
        <v>0</v>
      </c>
      <c r="FF13" s="54">
        <f t="shared" si="34"/>
        <v>0</v>
      </c>
      <c r="FG13" s="54">
        <f t="shared" si="34"/>
        <v>0</v>
      </c>
      <c r="FH13" s="54">
        <f t="shared" si="34"/>
        <v>0</v>
      </c>
      <c r="FI13" s="54">
        <f t="shared" si="34"/>
        <v>0</v>
      </c>
      <c r="FJ13" s="54">
        <f t="shared" si="34"/>
        <v>0</v>
      </c>
      <c r="FK13" s="54">
        <f t="shared" si="34"/>
        <v>0</v>
      </c>
      <c r="FL13" s="54">
        <f t="shared" si="35"/>
        <v>0</v>
      </c>
      <c r="FM13" s="54">
        <f t="shared" si="35"/>
        <v>0</v>
      </c>
      <c r="FN13" s="54">
        <f t="shared" si="35"/>
        <v>0</v>
      </c>
      <c r="FO13" s="54">
        <f t="shared" si="35"/>
        <v>0</v>
      </c>
      <c r="FP13" s="54">
        <f t="shared" si="35"/>
        <v>0</v>
      </c>
      <c r="FQ13" s="54">
        <f t="shared" si="35"/>
        <v>0</v>
      </c>
      <c r="FR13" s="54">
        <f t="shared" si="35"/>
        <v>0</v>
      </c>
      <c r="FS13" s="54">
        <f t="shared" si="35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06" t="s">
        <v>127</v>
      </c>
      <c r="C14" s="78" t="s">
        <v>122</v>
      </c>
      <c r="D14" s="5"/>
      <c r="E14" s="22">
        <v>5.03</v>
      </c>
      <c r="F14" s="23">
        <f t="shared" si="0"/>
        <v>0</v>
      </c>
      <c r="G14" s="23"/>
      <c r="H14" s="23">
        <f t="shared" si="32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06" t="s">
        <v>127</v>
      </c>
      <c r="DG14" s="78" t="s">
        <v>122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6"/>
        <v>0</v>
      </c>
      <c r="DX14" s="5">
        <f t="shared" si="36"/>
        <v>0</v>
      </c>
      <c r="DY14" s="5">
        <f t="shared" si="36"/>
        <v>0</v>
      </c>
      <c r="DZ14" s="5">
        <f t="shared" si="36"/>
        <v>0</v>
      </c>
      <c r="EA14" s="5">
        <f t="shared" si="36"/>
        <v>0</v>
      </c>
      <c r="EB14" s="5">
        <f t="shared" si="36"/>
        <v>0</v>
      </c>
      <c r="EC14" s="5">
        <f t="shared" si="36"/>
        <v>0</v>
      </c>
      <c r="ED14" s="5">
        <f t="shared" si="36"/>
        <v>0</v>
      </c>
      <c r="EE14" s="5">
        <f t="shared" si="36"/>
        <v>0</v>
      </c>
      <c r="EF14" s="54">
        <f t="shared" si="36"/>
        <v>0</v>
      </c>
      <c r="EG14" s="54">
        <f t="shared" si="33"/>
        <v>0</v>
      </c>
      <c r="EH14" s="54">
        <f t="shared" si="33"/>
        <v>0</v>
      </c>
      <c r="EI14" s="54">
        <f t="shared" si="33"/>
        <v>0</v>
      </c>
      <c r="EJ14" s="54">
        <f t="shared" si="33"/>
        <v>0</v>
      </c>
      <c r="EK14" s="54">
        <f t="shared" si="33"/>
        <v>0</v>
      </c>
      <c r="EL14" s="54">
        <f t="shared" si="33"/>
        <v>0</v>
      </c>
      <c r="EM14" s="54">
        <f t="shared" si="33"/>
        <v>0</v>
      </c>
      <c r="EN14" s="54">
        <f t="shared" si="33"/>
        <v>0</v>
      </c>
      <c r="EO14" s="54">
        <f t="shared" si="33"/>
        <v>0</v>
      </c>
      <c r="EP14" s="54">
        <f t="shared" si="33"/>
        <v>0</v>
      </c>
      <c r="EQ14" s="54">
        <f t="shared" si="33"/>
        <v>0</v>
      </c>
      <c r="ER14" s="54">
        <f t="shared" si="33"/>
        <v>0</v>
      </c>
      <c r="ES14" s="54">
        <f t="shared" si="33"/>
        <v>0</v>
      </c>
      <c r="ET14" s="54">
        <f t="shared" si="33"/>
        <v>0</v>
      </c>
      <c r="EU14" s="54">
        <f t="shared" si="33"/>
        <v>0</v>
      </c>
      <c r="EV14" s="54">
        <f t="shared" si="34"/>
        <v>0</v>
      </c>
      <c r="EW14" s="54">
        <f t="shared" si="34"/>
        <v>0</v>
      </c>
      <c r="EX14" s="54">
        <f t="shared" si="34"/>
        <v>0</v>
      </c>
      <c r="EY14" s="54">
        <f t="shared" si="34"/>
        <v>0</v>
      </c>
      <c r="EZ14" s="54">
        <f t="shared" si="34"/>
        <v>0</v>
      </c>
      <c r="FA14" s="54">
        <f t="shared" si="34"/>
        <v>0</v>
      </c>
      <c r="FB14" s="54">
        <f t="shared" si="34"/>
        <v>0</v>
      </c>
      <c r="FC14" s="54">
        <f t="shared" si="34"/>
        <v>0</v>
      </c>
      <c r="FD14" s="54">
        <f t="shared" si="34"/>
        <v>0</v>
      </c>
      <c r="FE14" s="54">
        <f t="shared" si="34"/>
        <v>0</v>
      </c>
      <c r="FF14" s="54">
        <f t="shared" si="34"/>
        <v>0</v>
      </c>
      <c r="FG14" s="54">
        <f t="shared" si="34"/>
        <v>0</v>
      </c>
      <c r="FH14" s="54">
        <f t="shared" si="34"/>
        <v>0</v>
      </c>
      <c r="FI14" s="54">
        <f t="shared" si="34"/>
        <v>0</v>
      </c>
      <c r="FJ14" s="54">
        <f t="shared" si="34"/>
        <v>0</v>
      </c>
      <c r="FK14" s="54">
        <f t="shared" si="34"/>
        <v>0</v>
      </c>
      <c r="FL14" s="54">
        <f t="shared" si="35"/>
        <v>0</v>
      </c>
      <c r="FM14" s="54">
        <f t="shared" si="35"/>
        <v>0</v>
      </c>
      <c r="FN14" s="54">
        <f t="shared" si="35"/>
        <v>0</v>
      </c>
      <c r="FO14" s="54">
        <f t="shared" si="35"/>
        <v>0</v>
      </c>
      <c r="FP14" s="54">
        <f t="shared" si="35"/>
        <v>0</v>
      </c>
      <c r="FQ14" s="54">
        <f t="shared" si="35"/>
        <v>0</v>
      </c>
      <c r="FR14" s="54">
        <f t="shared" si="35"/>
        <v>0</v>
      </c>
      <c r="FS14" s="54">
        <f t="shared" si="35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06"/>
      <c r="C15" s="78" t="s">
        <v>128</v>
      </c>
      <c r="D15" s="5"/>
      <c r="E15" s="22">
        <v>5.03</v>
      </c>
      <c r="F15" s="23">
        <f t="shared" si="0"/>
        <v>0</v>
      </c>
      <c r="G15" s="23"/>
      <c r="H15" s="23">
        <f t="shared" si="32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06"/>
      <c r="DG15" s="78" t="s">
        <v>128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6"/>
        <v>0</v>
      </c>
      <c r="DX15" s="5">
        <f t="shared" si="36"/>
        <v>0</v>
      </c>
      <c r="DY15" s="5">
        <f t="shared" si="36"/>
        <v>0</v>
      </c>
      <c r="DZ15" s="5">
        <f t="shared" si="36"/>
        <v>0</v>
      </c>
      <c r="EA15" s="5">
        <f t="shared" si="36"/>
        <v>0</v>
      </c>
      <c r="EB15" s="5">
        <f t="shared" si="36"/>
        <v>0</v>
      </c>
      <c r="EC15" s="5">
        <f t="shared" si="36"/>
        <v>0</v>
      </c>
      <c r="ED15" s="5">
        <f t="shared" si="36"/>
        <v>0</v>
      </c>
      <c r="EE15" s="5">
        <f t="shared" si="36"/>
        <v>0</v>
      </c>
      <c r="EF15" s="54">
        <f t="shared" si="36"/>
        <v>0</v>
      </c>
      <c r="EG15" s="54">
        <f t="shared" si="33"/>
        <v>0</v>
      </c>
      <c r="EH15" s="54">
        <f t="shared" si="33"/>
        <v>0</v>
      </c>
      <c r="EI15" s="54">
        <f t="shared" si="33"/>
        <v>0</v>
      </c>
      <c r="EJ15" s="54">
        <f t="shared" si="33"/>
        <v>0</v>
      </c>
      <c r="EK15" s="54">
        <f t="shared" si="33"/>
        <v>0</v>
      </c>
      <c r="EL15" s="54">
        <f t="shared" si="33"/>
        <v>0</v>
      </c>
      <c r="EM15" s="54">
        <f t="shared" si="33"/>
        <v>0</v>
      </c>
      <c r="EN15" s="54">
        <f t="shared" si="33"/>
        <v>0</v>
      </c>
      <c r="EO15" s="54">
        <f t="shared" si="33"/>
        <v>0</v>
      </c>
      <c r="EP15" s="54">
        <f t="shared" si="33"/>
        <v>0</v>
      </c>
      <c r="EQ15" s="54">
        <f t="shared" si="33"/>
        <v>0</v>
      </c>
      <c r="ER15" s="54">
        <f t="shared" si="33"/>
        <v>0</v>
      </c>
      <c r="ES15" s="54">
        <f t="shared" si="33"/>
        <v>0</v>
      </c>
      <c r="ET15" s="54">
        <f t="shared" si="33"/>
        <v>0</v>
      </c>
      <c r="EU15" s="54">
        <f t="shared" si="33"/>
        <v>0</v>
      </c>
      <c r="EV15" s="54">
        <f t="shared" si="34"/>
        <v>0</v>
      </c>
      <c r="EW15" s="54">
        <f t="shared" si="34"/>
        <v>0</v>
      </c>
      <c r="EX15" s="54">
        <f t="shared" si="34"/>
        <v>0</v>
      </c>
      <c r="EY15" s="54">
        <f t="shared" si="34"/>
        <v>0</v>
      </c>
      <c r="EZ15" s="54">
        <f t="shared" si="34"/>
        <v>0</v>
      </c>
      <c r="FA15" s="54">
        <f t="shared" si="34"/>
        <v>0</v>
      </c>
      <c r="FB15" s="54">
        <f t="shared" si="34"/>
        <v>0</v>
      </c>
      <c r="FC15" s="54">
        <f t="shared" si="34"/>
        <v>0</v>
      </c>
      <c r="FD15" s="54">
        <f t="shared" si="34"/>
        <v>0</v>
      </c>
      <c r="FE15" s="54">
        <f t="shared" si="34"/>
        <v>0</v>
      </c>
      <c r="FF15" s="54">
        <f t="shared" si="34"/>
        <v>0</v>
      </c>
      <c r="FG15" s="54">
        <f t="shared" si="34"/>
        <v>0</v>
      </c>
      <c r="FH15" s="54">
        <f t="shared" si="34"/>
        <v>0</v>
      </c>
      <c r="FI15" s="54">
        <f t="shared" si="34"/>
        <v>0</v>
      </c>
      <c r="FJ15" s="54">
        <f t="shared" si="34"/>
        <v>0</v>
      </c>
      <c r="FK15" s="54">
        <f t="shared" si="34"/>
        <v>0</v>
      </c>
      <c r="FL15" s="54">
        <f t="shared" si="35"/>
        <v>0</v>
      </c>
      <c r="FM15" s="54">
        <f t="shared" si="35"/>
        <v>0</v>
      </c>
      <c r="FN15" s="54">
        <f t="shared" si="35"/>
        <v>0</v>
      </c>
      <c r="FO15" s="54">
        <f t="shared" si="35"/>
        <v>0</v>
      </c>
      <c r="FP15" s="54">
        <f t="shared" si="35"/>
        <v>0</v>
      </c>
      <c r="FQ15" s="54">
        <f t="shared" si="35"/>
        <v>0</v>
      </c>
      <c r="FR15" s="54">
        <f t="shared" si="35"/>
        <v>0</v>
      </c>
      <c r="FS15" s="54">
        <f t="shared" si="35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06"/>
      <c r="C16" s="78" t="s">
        <v>129</v>
      </c>
      <c r="D16" s="5"/>
      <c r="E16" s="22">
        <v>5.03</v>
      </c>
      <c r="F16" s="23">
        <f t="shared" si="0"/>
        <v>0</v>
      </c>
      <c r="G16" s="23"/>
      <c r="H16" s="23">
        <f t="shared" si="32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06"/>
      <c r="DG16" s="78" t="s">
        <v>129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6"/>
        <v>0</v>
      </c>
      <c r="DX16" s="5">
        <f t="shared" si="36"/>
        <v>0</v>
      </c>
      <c r="DY16" s="5">
        <f t="shared" si="36"/>
        <v>0</v>
      </c>
      <c r="DZ16" s="5">
        <f t="shared" si="36"/>
        <v>0</v>
      </c>
      <c r="EA16" s="5">
        <f t="shared" si="36"/>
        <v>0</v>
      </c>
      <c r="EB16" s="5">
        <f t="shared" si="36"/>
        <v>0</v>
      </c>
      <c r="EC16" s="5">
        <f t="shared" si="36"/>
        <v>0</v>
      </c>
      <c r="ED16" s="5">
        <f t="shared" si="36"/>
        <v>0</v>
      </c>
      <c r="EE16" s="5">
        <f t="shared" si="36"/>
        <v>0</v>
      </c>
      <c r="EF16" s="54">
        <f t="shared" si="36"/>
        <v>0</v>
      </c>
      <c r="EG16" s="54">
        <f t="shared" si="33"/>
        <v>0</v>
      </c>
      <c r="EH16" s="54">
        <f t="shared" si="33"/>
        <v>0</v>
      </c>
      <c r="EI16" s="54">
        <f t="shared" si="33"/>
        <v>0</v>
      </c>
      <c r="EJ16" s="54">
        <f t="shared" si="33"/>
        <v>0</v>
      </c>
      <c r="EK16" s="54">
        <f t="shared" si="33"/>
        <v>0</v>
      </c>
      <c r="EL16" s="54">
        <f t="shared" si="33"/>
        <v>0</v>
      </c>
      <c r="EM16" s="54">
        <f t="shared" si="33"/>
        <v>0</v>
      </c>
      <c r="EN16" s="54">
        <f t="shared" si="33"/>
        <v>0</v>
      </c>
      <c r="EO16" s="54">
        <f t="shared" si="33"/>
        <v>0</v>
      </c>
      <c r="EP16" s="54">
        <f t="shared" si="33"/>
        <v>0</v>
      </c>
      <c r="EQ16" s="54">
        <f t="shared" si="33"/>
        <v>0</v>
      </c>
      <c r="ER16" s="54">
        <f t="shared" si="33"/>
        <v>0</v>
      </c>
      <c r="ES16" s="54">
        <f t="shared" si="33"/>
        <v>0</v>
      </c>
      <c r="ET16" s="54">
        <f t="shared" si="33"/>
        <v>0</v>
      </c>
      <c r="EU16" s="54">
        <f t="shared" si="33"/>
        <v>0</v>
      </c>
      <c r="EV16" s="54">
        <f t="shared" si="34"/>
        <v>0</v>
      </c>
      <c r="EW16" s="54">
        <f t="shared" si="34"/>
        <v>0</v>
      </c>
      <c r="EX16" s="54">
        <f t="shared" si="34"/>
        <v>0</v>
      </c>
      <c r="EY16" s="54">
        <f t="shared" si="34"/>
        <v>0</v>
      </c>
      <c r="EZ16" s="54">
        <f t="shared" si="34"/>
        <v>0</v>
      </c>
      <c r="FA16" s="54">
        <f t="shared" si="34"/>
        <v>0</v>
      </c>
      <c r="FB16" s="54">
        <f t="shared" si="34"/>
        <v>0</v>
      </c>
      <c r="FC16" s="54">
        <f t="shared" si="34"/>
        <v>0</v>
      </c>
      <c r="FD16" s="54">
        <f t="shared" si="34"/>
        <v>0</v>
      </c>
      <c r="FE16" s="54">
        <f t="shared" si="34"/>
        <v>0</v>
      </c>
      <c r="FF16" s="54">
        <f t="shared" si="34"/>
        <v>0</v>
      </c>
      <c r="FG16" s="54">
        <f t="shared" si="34"/>
        <v>0</v>
      </c>
      <c r="FH16" s="54">
        <f t="shared" si="34"/>
        <v>0</v>
      </c>
      <c r="FI16" s="54">
        <f t="shared" si="34"/>
        <v>0</v>
      </c>
      <c r="FJ16" s="54">
        <f t="shared" si="34"/>
        <v>0</v>
      </c>
      <c r="FK16" s="54">
        <f t="shared" si="34"/>
        <v>0</v>
      </c>
      <c r="FL16" s="54">
        <f t="shared" si="35"/>
        <v>0</v>
      </c>
      <c r="FM16" s="54">
        <f t="shared" si="35"/>
        <v>0</v>
      </c>
      <c r="FN16" s="54">
        <f t="shared" si="35"/>
        <v>0</v>
      </c>
      <c r="FO16" s="54">
        <f t="shared" si="35"/>
        <v>0</v>
      </c>
      <c r="FP16" s="54">
        <f t="shared" si="35"/>
        <v>0</v>
      </c>
      <c r="FQ16" s="54">
        <f t="shared" si="35"/>
        <v>0</v>
      </c>
      <c r="FR16" s="54">
        <f t="shared" si="35"/>
        <v>0</v>
      </c>
      <c r="FS16" s="54">
        <f t="shared" si="35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06"/>
      <c r="C17" s="78" t="s">
        <v>130</v>
      </c>
      <c r="D17" s="5"/>
      <c r="E17" s="22">
        <v>5.03</v>
      </c>
      <c r="F17" s="23">
        <f t="shared" si="0"/>
        <v>0</v>
      </c>
      <c r="G17" s="23"/>
      <c r="H17" s="23">
        <f t="shared" si="32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06"/>
      <c r="DG17" s="78" t="s">
        <v>130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6"/>
        <v>0</v>
      </c>
      <c r="DX17" s="5">
        <f t="shared" si="36"/>
        <v>0</v>
      </c>
      <c r="DY17" s="5">
        <f t="shared" si="36"/>
        <v>0</v>
      </c>
      <c r="DZ17" s="5">
        <f t="shared" si="36"/>
        <v>0</v>
      </c>
      <c r="EA17" s="5">
        <f t="shared" si="36"/>
        <v>0</v>
      </c>
      <c r="EB17" s="5">
        <f t="shared" si="36"/>
        <v>0</v>
      </c>
      <c r="EC17" s="5">
        <f t="shared" si="36"/>
        <v>0</v>
      </c>
      <c r="ED17" s="5">
        <f t="shared" si="36"/>
        <v>0</v>
      </c>
      <c r="EE17" s="5">
        <f t="shared" si="36"/>
        <v>0</v>
      </c>
      <c r="EF17" s="54">
        <f t="shared" si="36"/>
        <v>0</v>
      </c>
      <c r="EG17" s="54">
        <f t="shared" si="33"/>
        <v>0</v>
      </c>
      <c r="EH17" s="54">
        <f t="shared" si="33"/>
        <v>0</v>
      </c>
      <c r="EI17" s="54">
        <f t="shared" si="33"/>
        <v>0</v>
      </c>
      <c r="EJ17" s="54">
        <f t="shared" si="33"/>
        <v>0</v>
      </c>
      <c r="EK17" s="54">
        <f t="shared" si="33"/>
        <v>0</v>
      </c>
      <c r="EL17" s="54">
        <f t="shared" si="33"/>
        <v>0</v>
      </c>
      <c r="EM17" s="54">
        <f t="shared" si="33"/>
        <v>0</v>
      </c>
      <c r="EN17" s="54">
        <f t="shared" si="33"/>
        <v>0</v>
      </c>
      <c r="EO17" s="54">
        <f t="shared" si="33"/>
        <v>0</v>
      </c>
      <c r="EP17" s="54">
        <f t="shared" si="33"/>
        <v>0</v>
      </c>
      <c r="EQ17" s="54">
        <f t="shared" si="33"/>
        <v>0</v>
      </c>
      <c r="ER17" s="54">
        <f t="shared" si="33"/>
        <v>0</v>
      </c>
      <c r="ES17" s="54">
        <f t="shared" si="33"/>
        <v>0</v>
      </c>
      <c r="ET17" s="54">
        <f t="shared" si="33"/>
        <v>0</v>
      </c>
      <c r="EU17" s="54">
        <f t="shared" si="33"/>
        <v>0</v>
      </c>
      <c r="EV17" s="54">
        <f t="shared" si="34"/>
        <v>0</v>
      </c>
      <c r="EW17" s="54">
        <f t="shared" si="34"/>
        <v>0</v>
      </c>
      <c r="EX17" s="54">
        <f t="shared" si="34"/>
        <v>0</v>
      </c>
      <c r="EY17" s="54">
        <f t="shared" si="34"/>
        <v>0</v>
      </c>
      <c r="EZ17" s="54">
        <f t="shared" si="34"/>
        <v>0</v>
      </c>
      <c r="FA17" s="54">
        <f t="shared" si="34"/>
        <v>0</v>
      </c>
      <c r="FB17" s="54">
        <f t="shared" si="34"/>
        <v>0</v>
      </c>
      <c r="FC17" s="54">
        <f t="shared" si="34"/>
        <v>0</v>
      </c>
      <c r="FD17" s="54">
        <f t="shared" si="34"/>
        <v>0</v>
      </c>
      <c r="FE17" s="54">
        <f t="shared" si="34"/>
        <v>0</v>
      </c>
      <c r="FF17" s="54">
        <f t="shared" si="34"/>
        <v>0</v>
      </c>
      <c r="FG17" s="54">
        <f t="shared" si="34"/>
        <v>0</v>
      </c>
      <c r="FH17" s="54">
        <f t="shared" si="34"/>
        <v>0</v>
      </c>
      <c r="FI17" s="54">
        <f t="shared" si="34"/>
        <v>0</v>
      </c>
      <c r="FJ17" s="54">
        <f t="shared" si="34"/>
        <v>0</v>
      </c>
      <c r="FK17" s="54">
        <f t="shared" si="34"/>
        <v>0</v>
      </c>
      <c r="FL17" s="54">
        <f t="shared" si="35"/>
        <v>0</v>
      </c>
      <c r="FM17" s="54">
        <f t="shared" si="35"/>
        <v>0</v>
      </c>
      <c r="FN17" s="54">
        <f t="shared" si="35"/>
        <v>0</v>
      </c>
      <c r="FO17" s="54">
        <f t="shared" si="35"/>
        <v>0</v>
      </c>
      <c r="FP17" s="54">
        <f t="shared" si="35"/>
        <v>0</v>
      </c>
      <c r="FQ17" s="54">
        <f t="shared" si="35"/>
        <v>0</v>
      </c>
      <c r="FR17" s="54">
        <f t="shared" si="35"/>
        <v>0</v>
      </c>
      <c r="FS17" s="54">
        <f t="shared" si="35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customHeight="1">
      <c r="A18" s="61">
        <v>30100035</v>
      </c>
      <c r="B18" s="100" t="s">
        <v>131</v>
      </c>
      <c r="C18" s="78" t="s">
        <v>130</v>
      </c>
      <c r="D18" s="5">
        <v>352</v>
      </c>
      <c r="E18" s="22">
        <v>5.03</v>
      </c>
      <c r="F18" s="23">
        <f t="shared" si="0"/>
        <v>1770.5600000000002</v>
      </c>
      <c r="G18" s="23">
        <f>+'[2]16'!$L$25</f>
        <v>2733.5</v>
      </c>
      <c r="H18" s="23">
        <f t="shared" si="32"/>
        <v>3.6</v>
      </c>
      <c r="I18" s="23">
        <f t="shared" si="2"/>
        <v>0</v>
      </c>
      <c r="J18" s="23">
        <f t="shared" si="3"/>
        <v>1774.16</v>
      </c>
      <c r="K18" s="23">
        <f t="shared" si="4"/>
        <v>0.20291292780808945</v>
      </c>
      <c r="L18" s="23">
        <f t="shared" si="5"/>
        <v>0</v>
      </c>
      <c r="M18" s="10">
        <v>0.4</v>
      </c>
      <c r="N18" s="23">
        <f t="shared" si="6"/>
        <v>7.0966400000000007</v>
      </c>
      <c r="O18" s="23">
        <f t="shared" si="7"/>
        <v>0.19708707219191057</v>
      </c>
      <c r="P18" s="23">
        <f t="shared" si="8"/>
        <v>0</v>
      </c>
      <c r="Q18" s="7">
        <v>0.3</v>
      </c>
      <c r="R18" s="6">
        <f t="shared" si="9"/>
        <v>0.53224800000000005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>
        <v>3.6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f t="shared" si="10"/>
        <v>0</v>
      </c>
      <c r="BQ18" s="4">
        <f t="shared" si="10"/>
        <v>1774.16</v>
      </c>
      <c r="BR18" s="4" t="str">
        <f t="shared" si="10"/>
        <v/>
      </c>
      <c r="BS18" s="4">
        <f t="shared" si="10"/>
        <v>0</v>
      </c>
      <c r="BT18" s="4">
        <f t="shared" si="10"/>
        <v>0</v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>
        <f t="shared" si="10"/>
        <v>0</v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>
        <f t="shared" si="11"/>
        <v>0</v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00" t="s">
        <v>131</v>
      </c>
      <c r="DG18" s="78" t="s">
        <v>130</v>
      </c>
      <c r="DH18" s="5">
        <f t="shared" si="13"/>
        <v>352</v>
      </c>
      <c r="DI18" s="24">
        <v>5.03</v>
      </c>
      <c r="DJ18" s="23">
        <f t="shared" si="14"/>
        <v>1770.5600000000002</v>
      </c>
      <c r="DK18" s="23">
        <f t="shared" si="15"/>
        <v>2733.5</v>
      </c>
      <c r="DL18" s="23">
        <f t="shared" si="16"/>
        <v>3.6</v>
      </c>
      <c r="DM18" s="23">
        <f t="shared" si="17"/>
        <v>0</v>
      </c>
      <c r="DN18" s="23">
        <f t="shared" si="18"/>
        <v>1774.16</v>
      </c>
      <c r="DO18" s="23">
        <f t="shared" si="19"/>
        <v>0.20291292780808945</v>
      </c>
      <c r="DP18" s="23">
        <f t="shared" si="20"/>
        <v>0</v>
      </c>
      <c r="DQ18" s="10">
        <v>0.4</v>
      </c>
      <c r="DR18" s="23">
        <f t="shared" si="21"/>
        <v>7.0966400000000007</v>
      </c>
      <c r="DS18" s="23">
        <f t="shared" si="22"/>
        <v>0.19708707219191057</v>
      </c>
      <c r="DT18" s="23">
        <f t="shared" si="23"/>
        <v>0</v>
      </c>
      <c r="DU18" s="7">
        <v>0.3</v>
      </c>
      <c r="DV18" s="6">
        <f t="shared" si="24"/>
        <v>0.53224800000000005</v>
      </c>
      <c r="DW18" s="5">
        <f t="shared" si="36"/>
        <v>0</v>
      </c>
      <c r="DX18" s="5">
        <f t="shared" si="36"/>
        <v>0</v>
      </c>
      <c r="DY18" s="5">
        <f t="shared" si="36"/>
        <v>0</v>
      </c>
      <c r="DZ18" s="5">
        <f t="shared" si="36"/>
        <v>0</v>
      </c>
      <c r="EA18" s="5">
        <f t="shared" si="36"/>
        <v>0</v>
      </c>
      <c r="EB18" s="5">
        <f t="shared" si="36"/>
        <v>0</v>
      </c>
      <c r="EC18" s="5">
        <f t="shared" si="36"/>
        <v>0</v>
      </c>
      <c r="ED18" s="5">
        <f t="shared" si="36"/>
        <v>0</v>
      </c>
      <c r="EE18" s="5">
        <f t="shared" si="36"/>
        <v>0</v>
      </c>
      <c r="EF18" s="54">
        <f t="shared" si="36"/>
        <v>0</v>
      </c>
      <c r="EG18" s="54">
        <f t="shared" si="33"/>
        <v>3.6</v>
      </c>
      <c r="EH18" s="54">
        <f t="shared" si="33"/>
        <v>0</v>
      </c>
      <c r="EI18" s="54">
        <f t="shared" si="33"/>
        <v>0</v>
      </c>
      <c r="EJ18" s="54">
        <f t="shared" si="33"/>
        <v>0</v>
      </c>
      <c r="EK18" s="54">
        <f t="shared" si="33"/>
        <v>0</v>
      </c>
      <c r="EL18" s="54">
        <f t="shared" si="33"/>
        <v>0</v>
      </c>
      <c r="EM18" s="54">
        <f t="shared" si="33"/>
        <v>0</v>
      </c>
      <c r="EN18" s="54">
        <f t="shared" si="33"/>
        <v>0</v>
      </c>
      <c r="EO18" s="54">
        <f t="shared" si="33"/>
        <v>0</v>
      </c>
      <c r="EP18" s="54">
        <f t="shared" si="33"/>
        <v>0</v>
      </c>
      <c r="EQ18" s="54">
        <f t="shared" si="33"/>
        <v>0</v>
      </c>
      <c r="ER18" s="54">
        <f t="shared" si="33"/>
        <v>0</v>
      </c>
      <c r="ES18" s="54">
        <f t="shared" si="33"/>
        <v>0</v>
      </c>
      <c r="ET18" s="54">
        <f t="shared" si="33"/>
        <v>0</v>
      </c>
      <c r="EU18" s="54">
        <f t="shared" si="33"/>
        <v>0</v>
      </c>
      <c r="EV18" s="54">
        <f t="shared" si="34"/>
        <v>0</v>
      </c>
      <c r="EW18" s="54">
        <f t="shared" si="34"/>
        <v>0</v>
      </c>
      <c r="EX18" s="54">
        <f t="shared" si="34"/>
        <v>0</v>
      </c>
      <c r="EY18" s="54">
        <f t="shared" si="34"/>
        <v>0</v>
      </c>
      <c r="EZ18" s="54">
        <f t="shared" si="34"/>
        <v>0</v>
      </c>
      <c r="FA18" s="54">
        <f t="shared" si="34"/>
        <v>0</v>
      </c>
      <c r="FB18" s="54">
        <f t="shared" si="34"/>
        <v>0</v>
      </c>
      <c r="FC18" s="54">
        <f t="shared" si="34"/>
        <v>0</v>
      </c>
      <c r="FD18" s="54">
        <f t="shared" si="34"/>
        <v>0</v>
      </c>
      <c r="FE18" s="54">
        <f t="shared" si="34"/>
        <v>0</v>
      </c>
      <c r="FF18" s="54">
        <f t="shared" si="34"/>
        <v>0</v>
      </c>
      <c r="FG18" s="54">
        <f t="shared" si="34"/>
        <v>0</v>
      </c>
      <c r="FH18" s="54">
        <f t="shared" si="34"/>
        <v>0</v>
      </c>
      <c r="FI18" s="54">
        <f t="shared" si="34"/>
        <v>0</v>
      </c>
      <c r="FJ18" s="54">
        <f t="shared" si="34"/>
        <v>0</v>
      </c>
      <c r="FK18" s="54">
        <f t="shared" si="34"/>
        <v>0</v>
      </c>
      <c r="FL18" s="54">
        <f t="shared" si="35"/>
        <v>0</v>
      </c>
      <c r="FM18" s="54">
        <f t="shared" si="35"/>
        <v>0</v>
      </c>
      <c r="FN18" s="54">
        <f t="shared" si="35"/>
        <v>0</v>
      </c>
      <c r="FO18" s="54">
        <f t="shared" si="35"/>
        <v>0</v>
      </c>
      <c r="FP18" s="54">
        <f t="shared" si="35"/>
        <v>0</v>
      </c>
      <c r="FQ18" s="54">
        <f t="shared" si="35"/>
        <v>0</v>
      </c>
      <c r="FR18" s="54">
        <f t="shared" si="35"/>
        <v>0</v>
      </c>
      <c r="FS18" s="54">
        <f t="shared" si="35"/>
        <v>0</v>
      </c>
      <c r="FT18" s="4">
        <f t="shared" si="29"/>
        <v>0</v>
      </c>
      <c r="FU18" s="4">
        <f t="shared" si="29"/>
        <v>1774.16</v>
      </c>
      <c r="FV18" s="4" t="str">
        <f t="shared" si="29"/>
        <v/>
      </c>
      <c r="FW18" s="4">
        <f t="shared" si="29"/>
        <v>0</v>
      </c>
      <c r="FX18" s="4">
        <f t="shared" si="29"/>
        <v>0</v>
      </c>
      <c r="FY18" s="4">
        <f t="shared" si="29"/>
        <v>0</v>
      </c>
      <c r="FZ18" s="4" t="str">
        <f t="shared" si="29"/>
        <v/>
      </c>
      <c r="GA18" s="4">
        <f t="shared" si="29"/>
        <v>0</v>
      </c>
      <c r="GB18" s="4">
        <f t="shared" si="29"/>
        <v>0</v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>
        <f t="shared" si="30"/>
        <v>0</v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01"/>
      <c r="C19" s="78" t="s">
        <v>132</v>
      </c>
      <c r="D19" s="5"/>
      <c r="E19" s="22">
        <v>5.03</v>
      </c>
      <c r="F19" s="23">
        <f t="shared" si="0"/>
        <v>0</v>
      </c>
      <c r="G19" s="23"/>
      <c r="H19" s="23">
        <f t="shared" si="32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7">IF(ISERROR(AQ19/Y19*100),"",(AQ19/Y19*100))</f>
        <v/>
      </c>
      <c r="CF19" s="4" t="str">
        <f t="shared" si="37"/>
        <v/>
      </c>
      <c r="CG19" s="4" t="str">
        <f t="shared" si="37"/>
        <v/>
      </c>
      <c r="CH19" s="4" t="str">
        <f t="shared" si="37"/>
        <v/>
      </c>
      <c r="CI19" s="4" t="str">
        <f t="shared" si="37"/>
        <v/>
      </c>
      <c r="CJ19" s="4" t="str">
        <f t="shared" si="37"/>
        <v/>
      </c>
      <c r="CK19" s="4" t="str">
        <f t="shared" si="37"/>
        <v/>
      </c>
      <c r="CL19" s="4" t="str">
        <f t="shared" si="37"/>
        <v/>
      </c>
      <c r="CM19" s="4" t="str">
        <f t="shared" si="37"/>
        <v/>
      </c>
      <c r="CN19" s="4" t="str">
        <f t="shared" si="37"/>
        <v/>
      </c>
      <c r="CO19" s="4" t="str">
        <f t="shared" si="37"/>
        <v/>
      </c>
      <c r="CP19" s="4" t="str">
        <f t="shared" si="37"/>
        <v/>
      </c>
      <c r="CQ19" s="4" t="str">
        <f t="shared" si="37"/>
        <v/>
      </c>
      <c r="CR19" s="4" t="str">
        <f t="shared" si="37"/>
        <v/>
      </c>
      <c r="CS19" s="4" t="str">
        <f t="shared" si="37"/>
        <v/>
      </c>
      <c r="CT19" s="4" t="str">
        <f t="shared" si="37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01"/>
      <c r="DG19" s="78" t="s">
        <v>132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6"/>
        <v>0</v>
      </c>
      <c r="DX19" s="5">
        <f t="shared" si="36"/>
        <v>0</v>
      </c>
      <c r="DY19" s="5">
        <f t="shared" si="36"/>
        <v>0</v>
      </c>
      <c r="DZ19" s="5">
        <f t="shared" si="36"/>
        <v>0</v>
      </c>
      <c r="EA19" s="5">
        <f t="shared" si="36"/>
        <v>0</v>
      </c>
      <c r="EB19" s="5">
        <f t="shared" si="36"/>
        <v>0</v>
      </c>
      <c r="EC19" s="5">
        <f t="shared" si="36"/>
        <v>0</v>
      </c>
      <c r="ED19" s="5">
        <f t="shared" si="36"/>
        <v>0</v>
      </c>
      <c r="EE19" s="5">
        <f t="shared" si="36"/>
        <v>0</v>
      </c>
      <c r="EF19" s="54">
        <f t="shared" si="36"/>
        <v>0</v>
      </c>
      <c r="EG19" s="54">
        <f t="shared" si="33"/>
        <v>0</v>
      </c>
      <c r="EH19" s="54">
        <f t="shared" si="33"/>
        <v>0</v>
      </c>
      <c r="EI19" s="54">
        <f t="shared" si="33"/>
        <v>0</v>
      </c>
      <c r="EJ19" s="54">
        <f t="shared" si="33"/>
        <v>0</v>
      </c>
      <c r="EK19" s="54">
        <f t="shared" si="33"/>
        <v>0</v>
      </c>
      <c r="EL19" s="54">
        <f t="shared" si="33"/>
        <v>0</v>
      </c>
      <c r="EM19" s="54">
        <f t="shared" si="33"/>
        <v>0</v>
      </c>
      <c r="EN19" s="54">
        <f t="shared" si="33"/>
        <v>0</v>
      </c>
      <c r="EO19" s="54">
        <f t="shared" si="33"/>
        <v>0</v>
      </c>
      <c r="EP19" s="54">
        <f t="shared" si="33"/>
        <v>0</v>
      </c>
      <c r="EQ19" s="54">
        <f t="shared" si="33"/>
        <v>0</v>
      </c>
      <c r="ER19" s="54">
        <f t="shared" si="33"/>
        <v>0</v>
      </c>
      <c r="ES19" s="54">
        <f t="shared" si="33"/>
        <v>0</v>
      </c>
      <c r="ET19" s="54">
        <f t="shared" si="33"/>
        <v>0</v>
      </c>
      <c r="EU19" s="54">
        <f t="shared" si="33"/>
        <v>0</v>
      </c>
      <c r="EV19" s="54">
        <f t="shared" si="34"/>
        <v>0</v>
      </c>
      <c r="EW19" s="54">
        <f t="shared" si="34"/>
        <v>0</v>
      </c>
      <c r="EX19" s="54">
        <f t="shared" si="34"/>
        <v>0</v>
      </c>
      <c r="EY19" s="54">
        <f t="shared" si="34"/>
        <v>0</v>
      </c>
      <c r="EZ19" s="54">
        <f t="shared" si="34"/>
        <v>0</v>
      </c>
      <c r="FA19" s="54">
        <f t="shared" si="34"/>
        <v>0</v>
      </c>
      <c r="FB19" s="54">
        <f t="shared" si="34"/>
        <v>0</v>
      </c>
      <c r="FC19" s="54">
        <f t="shared" si="34"/>
        <v>0</v>
      </c>
      <c r="FD19" s="54">
        <f t="shared" si="34"/>
        <v>0</v>
      </c>
      <c r="FE19" s="54">
        <f t="shared" si="34"/>
        <v>0</v>
      </c>
      <c r="FF19" s="54">
        <f t="shared" si="34"/>
        <v>0</v>
      </c>
      <c r="FG19" s="54">
        <f t="shared" si="34"/>
        <v>0</v>
      </c>
      <c r="FH19" s="54">
        <f t="shared" si="34"/>
        <v>0</v>
      </c>
      <c r="FI19" s="54">
        <f t="shared" si="34"/>
        <v>0</v>
      </c>
      <c r="FJ19" s="54">
        <f t="shared" si="34"/>
        <v>0</v>
      </c>
      <c r="FK19" s="54">
        <f t="shared" si="34"/>
        <v>0</v>
      </c>
      <c r="FL19" s="54">
        <f t="shared" si="35"/>
        <v>0</v>
      </c>
      <c r="FM19" s="54">
        <f t="shared" si="35"/>
        <v>0</v>
      </c>
      <c r="FN19" s="54">
        <f t="shared" si="35"/>
        <v>0</v>
      </c>
      <c r="FO19" s="54">
        <f t="shared" si="35"/>
        <v>0</v>
      </c>
      <c r="FP19" s="54">
        <f t="shared" si="35"/>
        <v>0</v>
      </c>
      <c r="FQ19" s="54">
        <f t="shared" si="35"/>
        <v>0</v>
      </c>
      <c r="FR19" s="54">
        <f t="shared" si="35"/>
        <v>0</v>
      </c>
      <c r="FS19" s="54">
        <f t="shared" si="35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8">IF(ISERROR(EU19/EC19*100),"",(EU19/EC19*100))</f>
        <v/>
      </c>
      <c r="GJ19" s="4" t="str">
        <f t="shared" si="38"/>
        <v/>
      </c>
      <c r="GK19" s="4" t="str">
        <f t="shared" si="38"/>
        <v/>
      </c>
      <c r="GL19" s="4" t="str">
        <f t="shared" si="38"/>
        <v/>
      </c>
      <c r="GM19" s="4" t="str">
        <f t="shared" si="38"/>
        <v/>
      </c>
      <c r="GN19" s="4" t="str">
        <f t="shared" si="38"/>
        <v/>
      </c>
      <c r="GO19" s="4" t="str">
        <f t="shared" si="38"/>
        <v/>
      </c>
      <c r="GP19" s="4" t="str">
        <f t="shared" si="38"/>
        <v/>
      </c>
      <c r="GQ19" s="4" t="str">
        <f t="shared" si="38"/>
        <v/>
      </c>
      <c r="GR19" s="4" t="str">
        <f t="shared" si="38"/>
        <v/>
      </c>
      <c r="GS19" s="4" t="str">
        <f t="shared" si="38"/>
        <v/>
      </c>
      <c r="GT19" s="4" t="str">
        <f t="shared" si="38"/>
        <v/>
      </c>
      <c r="GU19" s="4" t="str">
        <f t="shared" si="38"/>
        <v/>
      </c>
      <c r="GV19" s="4" t="str">
        <f t="shared" si="38"/>
        <v/>
      </c>
      <c r="GW19" s="4" t="str">
        <f t="shared" si="38"/>
        <v/>
      </c>
      <c r="GX19" s="4" t="str">
        <f t="shared" si="38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02"/>
      <c r="C20" s="78" t="s">
        <v>120</v>
      </c>
      <c r="D20" s="5"/>
      <c r="E20" s="22">
        <v>5.03</v>
      </c>
      <c r="F20" s="23">
        <f t="shared" si="0"/>
        <v>0</v>
      </c>
      <c r="G20" s="23"/>
      <c r="H20" s="23">
        <f t="shared" si="32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9">IF(ISERROR(AB20/J20*100),"",(AB20/J20*100))</f>
        <v/>
      </c>
      <c r="BQ20" s="4" t="str">
        <f t="shared" si="39"/>
        <v/>
      </c>
      <c r="BR20" s="4" t="str">
        <f t="shared" si="39"/>
        <v/>
      </c>
      <c r="BS20" s="4">
        <f t="shared" si="39"/>
        <v>0</v>
      </c>
      <c r="BT20" s="4" t="str">
        <f t="shared" si="39"/>
        <v/>
      </c>
      <c r="BU20" s="4">
        <f t="shared" si="39"/>
        <v>0</v>
      </c>
      <c r="BV20" s="4" t="str">
        <f t="shared" si="39"/>
        <v/>
      </c>
      <c r="BW20" s="4">
        <f t="shared" si="39"/>
        <v>0</v>
      </c>
      <c r="BX20" s="4" t="str">
        <f t="shared" si="39"/>
        <v/>
      </c>
      <c r="BY20" s="4" t="str">
        <f t="shared" si="39"/>
        <v/>
      </c>
      <c r="BZ20" s="4" t="str">
        <f t="shared" si="39"/>
        <v/>
      </c>
      <c r="CA20" s="4" t="str">
        <f t="shared" si="39"/>
        <v/>
      </c>
      <c r="CB20" s="4" t="str">
        <f t="shared" si="39"/>
        <v/>
      </c>
      <c r="CC20" s="4" t="str">
        <f t="shared" si="39"/>
        <v/>
      </c>
      <c r="CD20" s="4" t="str">
        <f t="shared" si="39"/>
        <v/>
      </c>
      <c r="CE20" s="4" t="str">
        <f t="shared" si="37"/>
        <v/>
      </c>
      <c r="CF20" s="4" t="str">
        <f t="shared" si="37"/>
        <v/>
      </c>
      <c r="CG20" s="4" t="str">
        <f t="shared" si="37"/>
        <v/>
      </c>
      <c r="CH20" s="4" t="str">
        <f t="shared" si="37"/>
        <v/>
      </c>
      <c r="CI20" s="4" t="str">
        <f t="shared" si="37"/>
        <v/>
      </c>
      <c r="CJ20" s="4" t="str">
        <f t="shared" si="37"/>
        <v/>
      </c>
      <c r="CK20" s="4" t="str">
        <f t="shared" si="37"/>
        <v/>
      </c>
      <c r="CL20" s="4" t="str">
        <f t="shared" si="37"/>
        <v/>
      </c>
      <c r="CM20" s="4" t="str">
        <f t="shared" si="37"/>
        <v/>
      </c>
      <c r="CN20" s="4" t="str">
        <f t="shared" si="37"/>
        <v/>
      </c>
      <c r="CO20" s="4" t="str">
        <f t="shared" si="37"/>
        <v/>
      </c>
      <c r="CP20" s="4" t="str">
        <f t="shared" si="37"/>
        <v/>
      </c>
      <c r="CQ20" s="4" t="str">
        <f t="shared" si="37"/>
        <v/>
      </c>
      <c r="CR20" s="4" t="str">
        <f t="shared" si="37"/>
        <v/>
      </c>
      <c r="CS20" s="4" t="str">
        <f t="shared" si="37"/>
        <v/>
      </c>
      <c r="CT20" s="4" t="str">
        <f t="shared" si="37"/>
        <v/>
      </c>
      <c r="CU20" s="4" t="str">
        <f t="shared" ref="CT20:DC83" si="40">IF(ISERROR(BG20/AO20*100),"",(BG20/AO20*100))</f>
        <v/>
      </c>
      <c r="CV20" s="4" t="str">
        <f t="shared" si="40"/>
        <v/>
      </c>
      <c r="CW20" s="4" t="str">
        <f t="shared" si="40"/>
        <v/>
      </c>
      <c r="CX20" s="4" t="str">
        <f t="shared" si="40"/>
        <v/>
      </c>
      <c r="CY20" s="4" t="str">
        <f t="shared" si="40"/>
        <v/>
      </c>
      <c r="CZ20" s="4" t="str">
        <f t="shared" si="40"/>
        <v/>
      </c>
      <c r="DA20" s="4" t="str">
        <f t="shared" si="40"/>
        <v/>
      </c>
      <c r="DB20" s="4" t="str">
        <f t="shared" si="40"/>
        <v/>
      </c>
      <c r="DC20" s="4" t="str">
        <f t="shared" si="40"/>
        <v/>
      </c>
      <c r="DE20" s="67">
        <v>30100034</v>
      </c>
      <c r="DF20" s="102"/>
      <c r="DG20" s="78" t="s">
        <v>120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6"/>
        <v>0</v>
      </c>
      <c r="DX20" s="5">
        <f t="shared" si="36"/>
        <v>0</v>
      </c>
      <c r="DY20" s="5">
        <f t="shared" si="36"/>
        <v>0</v>
      </c>
      <c r="DZ20" s="5">
        <f t="shared" si="36"/>
        <v>0</v>
      </c>
      <c r="EA20" s="5">
        <f t="shared" si="36"/>
        <v>0</v>
      </c>
      <c r="EB20" s="5">
        <f t="shared" si="36"/>
        <v>0</v>
      </c>
      <c r="EC20" s="5">
        <f t="shared" si="36"/>
        <v>0</v>
      </c>
      <c r="ED20" s="5">
        <f t="shared" si="36"/>
        <v>0</v>
      </c>
      <c r="EE20" s="5">
        <f t="shared" si="36"/>
        <v>0</v>
      </c>
      <c r="EF20" s="54">
        <f t="shared" si="36"/>
        <v>0</v>
      </c>
      <c r="EG20" s="54">
        <f t="shared" si="33"/>
        <v>0</v>
      </c>
      <c r="EH20" s="54">
        <f t="shared" si="33"/>
        <v>0</v>
      </c>
      <c r="EI20" s="54">
        <f t="shared" si="33"/>
        <v>0</v>
      </c>
      <c r="EJ20" s="54">
        <f t="shared" si="33"/>
        <v>0</v>
      </c>
      <c r="EK20" s="54">
        <f t="shared" si="33"/>
        <v>0</v>
      </c>
      <c r="EL20" s="54">
        <f t="shared" si="33"/>
        <v>0</v>
      </c>
      <c r="EM20" s="54">
        <f t="shared" si="33"/>
        <v>0</v>
      </c>
      <c r="EN20" s="54">
        <f t="shared" si="33"/>
        <v>0</v>
      </c>
      <c r="EO20" s="54">
        <f t="shared" si="33"/>
        <v>0</v>
      </c>
      <c r="EP20" s="54">
        <f t="shared" si="33"/>
        <v>0</v>
      </c>
      <c r="EQ20" s="54">
        <f t="shared" si="33"/>
        <v>0</v>
      </c>
      <c r="ER20" s="54">
        <f t="shared" si="33"/>
        <v>0</v>
      </c>
      <c r="ES20" s="54">
        <f t="shared" si="33"/>
        <v>0</v>
      </c>
      <c r="ET20" s="54">
        <f t="shared" si="33"/>
        <v>0</v>
      </c>
      <c r="EU20" s="54">
        <f t="shared" si="33"/>
        <v>0</v>
      </c>
      <c r="EV20" s="54">
        <f t="shared" si="34"/>
        <v>0</v>
      </c>
      <c r="EW20" s="54">
        <f t="shared" si="34"/>
        <v>0</v>
      </c>
      <c r="EX20" s="54">
        <f t="shared" si="34"/>
        <v>0</v>
      </c>
      <c r="EY20" s="54">
        <f t="shared" si="34"/>
        <v>0</v>
      </c>
      <c r="EZ20" s="54">
        <f t="shared" si="34"/>
        <v>0</v>
      </c>
      <c r="FA20" s="54">
        <f t="shared" si="34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5"/>
        <v>0</v>
      </c>
      <c r="FM20" s="54">
        <f t="shared" si="35"/>
        <v>0</v>
      </c>
      <c r="FN20" s="54">
        <f t="shared" si="35"/>
        <v>0</v>
      </c>
      <c r="FO20" s="54">
        <f t="shared" si="35"/>
        <v>0</v>
      </c>
      <c r="FP20" s="54">
        <f t="shared" si="35"/>
        <v>0</v>
      </c>
      <c r="FQ20" s="54">
        <f t="shared" si="35"/>
        <v>0</v>
      </c>
      <c r="FR20" s="54">
        <f t="shared" si="35"/>
        <v>0</v>
      </c>
      <c r="FS20" s="54">
        <f t="shared" si="35"/>
        <v>0</v>
      </c>
      <c r="FT20" s="4" t="str">
        <f t="shared" ref="FT20:GI83" si="41">IF(ISERROR(EF20/DN20*100),"",(EF20/DN20*100))</f>
        <v/>
      </c>
      <c r="FU20" s="4" t="str">
        <f t="shared" si="41"/>
        <v/>
      </c>
      <c r="FV20" s="4" t="str">
        <f t="shared" si="41"/>
        <v/>
      </c>
      <c r="FW20" s="4">
        <f t="shared" si="41"/>
        <v>0</v>
      </c>
      <c r="FX20" s="4" t="str">
        <f t="shared" si="41"/>
        <v/>
      </c>
      <c r="FY20" s="4" t="str">
        <f t="shared" si="41"/>
        <v/>
      </c>
      <c r="FZ20" s="4" t="str">
        <f t="shared" si="41"/>
        <v/>
      </c>
      <c r="GA20" s="4">
        <f t="shared" si="41"/>
        <v>0</v>
      </c>
      <c r="GB20" s="4" t="str">
        <f t="shared" si="41"/>
        <v/>
      </c>
      <c r="GC20" s="4" t="str">
        <f t="shared" si="41"/>
        <v/>
      </c>
      <c r="GD20" s="4" t="str">
        <f t="shared" si="41"/>
        <v/>
      </c>
      <c r="GE20" s="4" t="str">
        <f t="shared" si="41"/>
        <v/>
      </c>
      <c r="GF20" s="4" t="str">
        <f t="shared" si="41"/>
        <v/>
      </c>
      <c r="GG20" s="4" t="str">
        <f t="shared" si="41"/>
        <v/>
      </c>
      <c r="GH20" s="4" t="str">
        <f t="shared" si="41"/>
        <v/>
      </c>
      <c r="GI20" s="4" t="str">
        <f t="shared" si="38"/>
        <v/>
      </c>
      <c r="GJ20" s="4" t="str">
        <f t="shared" si="38"/>
        <v/>
      </c>
      <c r="GK20" s="4" t="str">
        <f t="shared" si="38"/>
        <v/>
      </c>
      <c r="GL20" s="4" t="str">
        <f t="shared" si="38"/>
        <v/>
      </c>
      <c r="GM20" s="4" t="str">
        <f t="shared" si="38"/>
        <v/>
      </c>
      <c r="GN20" s="4" t="str">
        <f t="shared" si="38"/>
        <v/>
      </c>
      <c r="GO20" s="4" t="str">
        <f t="shared" si="38"/>
        <v/>
      </c>
      <c r="GP20" s="4" t="str">
        <f t="shared" si="38"/>
        <v/>
      </c>
      <c r="GQ20" s="4" t="str">
        <f t="shared" si="38"/>
        <v/>
      </c>
      <c r="GR20" s="4" t="str">
        <f t="shared" si="38"/>
        <v/>
      </c>
      <c r="GS20" s="4" t="str">
        <f t="shared" si="38"/>
        <v/>
      </c>
      <c r="GT20" s="4" t="str">
        <f t="shared" si="38"/>
        <v/>
      </c>
      <c r="GU20" s="4" t="str">
        <f t="shared" si="38"/>
        <v/>
      </c>
      <c r="GV20" s="4" t="str">
        <f t="shared" si="38"/>
        <v/>
      </c>
      <c r="GW20" s="4" t="str">
        <f t="shared" si="38"/>
        <v/>
      </c>
      <c r="GX20" s="4" t="str">
        <f t="shared" si="38"/>
        <v/>
      </c>
      <c r="GY20" s="4" t="str">
        <f t="shared" ref="GX20:HG83" si="42">IF(ISERROR(FK20/ES20*100),"",(FK20/ES20*100))</f>
        <v/>
      </c>
      <c r="GZ20" s="4" t="str">
        <f t="shared" si="42"/>
        <v/>
      </c>
      <c r="HA20" s="4" t="str">
        <f t="shared" si="42"/>
        <v/>
      </c>
      <c r="HB20" s="4" t="str">
        <f t="shared" si="42"/>
        <v/>
      </c>
      <c r="HC20" s="4" t="str">
        <f t="shared" si="42"/>
        <v/>
      </c>
      <c r="HD20" s="4" t="str">
        <f t="shared" si="42"/>
        <v/>
      </c>
      <c r="HE20" s="4" t="str">
        <f t="shared" si="42"/>
        <v/>
      </c>
      <c r="HF20" s="4" t="str">
        <f t="shared" si="42"/>
        <v/>
      </c>
      <c r="HG20" s="4" t="str">
        <f t="shared" si="42"/>
        <v/>
      </c>
    </row>
    <row r="21" spans="1:215" s="1" customFormat="1" ht="15" hidden="1" customHeight="1">
      <c r="A21" s="61">
        <v>30100019</v>
      </c>
      <c r="B21" s="100" t="s">
        <v>133</v>
      </c>
      <c r="C21" s="78" t="s">
        <v>134</v>
      </c>
      <c r="D21" s="5"/>
      <c r="E21" s="22">
        <v>5.03</v>
      </c>
      <c r="F21" s="23">
        <f t="shared" si="0"/>
        <v>0</v>
      </c>
      <c r="G21" s="23"/>
      <c r="H21" s="23">
        <f t="shared" si="32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9"/>
        <v/>
      </c>
      <c r="BQ21" s="4" t="str">
        <f t="shared" si="39"/>
        <v/>
      </c>
      <c r="BR21" s="4" t="str">
        <f t="shared" si="39"/>
        <v/>
      </c>
      <c r="BS21" s="4">
        <f t="shared" si="39"/>
        <v>0</v>
      </c>
      <c r="BT21" s="4" t="str">
        <f t="shared" si="39"/>
        <v/>
      </c>
      <c r="BU21" s="4">
        <f t="shared" si="39"/>
        <v>0</v>
      </c>
      <c r="BV21" s="4" t="str">
        <f t="shared" si="39"/>
        <v/>
      </c>
      <c r="BW21" s="4">
        <f t="shared" si="39"/>
        <v>0</v>
      </c>
      <c r="BX21" s="4" t="str">
        <f t="shared" si="39"/>
        <v/>
      </c>
      <c r="BY21" s="4" t="str">
        <f t="shared" si="39"/>
        <v/>
      </c>
      <c r="BZ21" s="4" t="str">
        <f t="shared" si="39"/>
        <v/>
      </c>
      <c r="CA21" s="4" t="str">
        <f t="shared" si="39"/>
        <v/>
      </c>
      <c r="CB21" s="4" t="str">
        <f t="shared" si="39"/>
        <v/>
      </c>
      <c r="CC21" s="4" t="str">
        <f t="shared" si="39"/>
        <v/>
      </c>
      <c r="CD21" s="4" t="str">
        <f t="shared" si="39"/>
        <v/>
      </c>
      <c r="CE21" s="4" t="str">
        <f t="shared" si="37"/>
        <v/>
      </c>
      <c r="CF21" s="4" t="str">
        <f t="shared" si="37"/>
        <v/>
      </c>
      <c r="CG21" s="4" t="str">
        <f t="shared" si="37"/>
        <v/>
      </c>
      <c r="CH21" s="4" t="str">
        <f t="shared" si="37"/>
        <v/>
      </c>
      <c r="CI21" s="4" t="str">
        <f t="shared" si="37"/>
        <v/>
      </c>
      <c r="CJ21" s="4" t="str">
        <f t="shared" si="37"/>
        <v/>
      </c>
      <c r="CK21" s="4" t="str">
        <f t="shared" si="37"/>
        <v/>
      </c>
      <c r="CL21" s="4" t="str">
        <f t="shared" si="37"/>
        <v/>
      </c>
      <c r="CM21" s="4" t="str">
        <f t="shared" si="37"/>
        <v/>
      </c>
      <c r="CN21" s="4" t="str">
        <f t="shared" si="37"/>
        <v/>
      </c>
      <c r="CO21" s="4" t="str">
        <f t="shared" si="37"/>
        <v/>
      </c>
      <c r="CP21" s="4" t="str">
        <f t="shared" si="37"/>
        <v/>
      </c>
      <c r="CQ21" s="4" t="str">
        <f t="shared" si="37"/>
        <v/>
      </c>
      <c r="CR21" s="4" t="str">
        <f t="shared" si="37"/>
        <v/>
      </c>
      <c r="CS21" s="4" t="str">
        <f t="shared" si="37"/>
        <v/>
      </c>
      <c r="CT21" s="4" t="str">
        <f t="shared" si="37"/>
        <v/>
      </c>
      <c r="CU21" s="4" t="str">
        <f t="shared" si="40"/>
        <v/>
      </c>
      <c r="CV21" s="4" t="str">
        <f t="shared" si="40"/>
        <v/>
      </c>
      <c r="CW21" s="4" t="str">
        <f t="shared" si="40"/>
        <v/>
      </c>
      <c r="CX21" s="4" t="str">
        <f t="shared" si="40"/>
        <v/>
      </c>
      <c r="CY21" s="4" t="str">
        <f t="shared" si="40"/>
        <v/>
      </c>
      <c r="CZ21" s="4" t="str">
        <f t="shared" si="40"/>
        <v/>
      </c>
      <c r="DA21" s="4" t="str">
        <f t="shared" si="40"/>
        <v/>
      </c>
      <c r="DB21" s="4" t="str">
        <f t="shared" si="40"/>
        <v/>
      </c>
      <c r="DC21" s="4" t="str">
        <f t="shared" si="40"/>
        <v/>
      </c>
      <c r="DE21" s="67">
        <v>30100019</v>
      </c>
      <c r="DF21" s="100" t="s">
        <v>133</v>
      </c>
      <c r="DG21" s="78" t="s">
        <v>134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6"/>
        <v>0</v>
      </c>
      <c r="DX21" s="5">
        <f t="shared" si="36"/>
        <v>0</v>
      </c>
      <c r="DY21" s="5">
        <f t="shared" si="36"/>
        <v>0</v>
      </c>
      <c r="DZ21" s="5">
        <f t="shared" si="36"/>
        <v>0</v>
      </c>
      <c r="EA21" s="5">
        <f t="shared" si="36"/>
        <v>0</v>
      </c>
      <c r="EB21" s="5">
        <f t="shared" si="36"/>
        <v>0</v>
      </c>
      <c r="EC21" s="5">
        <f t="shared" si="36"/>
        <v>0</v>
      </c>
      <c r="ED21" s="5">
        <f t="shared" si="36"/>
        <v>0</v>
      </c>
      <c r="EE21" s="5">
        <f t="shared" si="36"/>
        <v>0</v>
      </c>
      <c r="EF21" s="54">
        <f t="shared" si="36"/>
        <v>0</v>
      </c>
      <c r="EG21" s="54">
        <f t="shared" si="33"/>
        <v>0</v>
      </c>
      <c r="EH21" s="54">
        <f t="shared" si="33"/>
        <v>0</v>
      </c>
      <c r="EI21" s="54">
        <f t="shared" si="33"/>
        <v>0</v>
      </c>
      <c r="EJ21" s="54">
        <f t="shared" si="33"/>
        <v>0</v>
      </c>
      <c r="EK21" s="54">
        <f t="shared" si="33"/>
        <v>0</v>
      </c>
      <c r="EL21" s="54">
        <f t="shared" si="33"/>
        <v>0</v>
      </c>
      <c r="EM21" s="54">
        <f t="shared" si="33"/>
        <v>0</v>
      </c>
      <c r="EN21" s="54">
        <f t="shared" si="33"/>
        <v>0</v>
      </c>
      <c r="EO21" s="54">
        <f t="shared" si="33"/>
        <v>0</v>
      </c>
      <c r="EP21" s="54">
        <f t="shared" si="33"/>
        <v>0</v>
      </c>
      <c r="EQ21" s="54">
        <f t="shared" si="33"/>
        <v>0</v>
      </c>
      <c r="ER21" s="54">
        <f t="shared" si="33"/>
        <v>0</v>
      </c>
      <c r="ES21" s="54">
        <f t="shared" si="33"/>
        <v>0</v>
      </c>
      <c r="ET21" s="54">
        <f t="shared" si="33"/>
        <v>0</v>
      </c>
      <c r="EU21" s="54">
        <f t="shared" si="33"/>
        <v>0</v>
      </c>
      <c r="EV21" s="54">
        <f t="shared" si="34"/>
        <v>0</v>
      </c>
      <c r="EW21" s="54">
        <f t="shared" si="34"/>
        <v>0</v>
      </c>
      <c r="EX21" s="54">
        <f t="shared" si="34"/>
        <v>0</v>
      </c>
      <c r="EY21" s="54">
        <f t="shared" si="34"/>
        <v>0</v>
      </c>
      <c r="EZ21" s="54">
        <f t="shared" si="34"/>
        <v>0</v>
      </c>
      <c r="FA21" s="54">
        <f t="shared" si="34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5"/>
        <v>0</v>
      </c>
      <c r="FM21" s="54">
        <f t="shared" si="35"/>
        <v>0</v>
      </c>
      <c r="FN21" s="54">
        <f t="shared" si="35"/>
        <v>0</v>
      </c>
      <c r="FO21" s="54">
        <f t="shared" si="35"/>
        <v>0</v>
      </c>
      <c r="FP21" s="54">
        <f t="shared" si="35"/>
        <v>0</v>
      </c>
      <c r="FQ21" s="54">
        <f t="shared" si="35"/>
        <v>0</v>
      </c>
      <c r="FR21" s="54">
        <f t="shared" si="35"/>
        <v>0</v>
      </c>
      <c r="FS21" s="54">
        <f t="shared" si="35"/>
        <v>0</v>
      </c>
      <c r="FT21" s="4" t="str">
        <f t="shared" si="41"/>
        <v/>
      </c>
      <c r="FU21" s="4" t="str">
        <f t="shared" si="41"/>
        <v/>
      </c>
      <c r="FV21" s="4" t="str">
        <f t="shared" si="41"/>
        <v/>
      </c>
      <c r="FW21" s="4">
        <f t="shared" si="41"/>
        <v>0</v>
      </c>
      <c r="FX21" s="4" t="str">
        <f t="shared" si="41"/>
        <v/>
      </c>
      <c r="FY21" s="4" t="str">
        <f t="shared" si="41"/>
        <v/>
      </c>
      <c r="FZ21" s="4" t="str">
        <f t="shared" si="41"/>
        <v/>
      </c>
      <c r="GA21" s="4">
        <f t="shared" si="41"/>
        <v>0</v>
      </c>
      <c r="GB21" s="4" t="str">
        <f t="shared" si="41"/>
        <v/>
      </c>
      <c r="GC21" s="4" t="str">
        <f t="shared" si="41"/>
        <v/>
      </c>
      <c r="GD21" s="4" t="str">
        <f t="shared" si="41"/>
        <v/>
      </c>
      <c r="GE21" s="4" t="str">
        <f t="shared" si="41"/>
        <v/>
      </c>
      <c r="GF21" s="4" t="str">
        <f t="shared" si="41"/>
        <v/>
      </c>
      <c r="GG21" s="4" t="str">
        <f t="shared" si="41"/>
        <v/>
      </c>
      <c r="GH21" s="4" t="str">
        <f t="shared" si="41"/>
        <v/>
      </c>
      <c r="GI21" s="4" t="str">
        <f t="shared" si="38"/>
        <v/>
      </c>
      <c r="GJ21" s="4" t="str">
        <f t="shared" si="38"/>
        <v/>
      </c>
      <c r="GK21" s="4" t="str">
        <f t="shared" si="38"/>
        <v/>
      </c>
      <c r="GL21" s="4" t="str">
        <f t="shared" si="38"/>
        <v/>
      </c>
      <c r="GM21" s="4" t="str">
        <f t="shared" si="38"/>
        <v/>
      </c>
      <c r="GN21" s="4" t="str">
        <f t="shared" si="38"/>
        <v/>
      </c>
      <c r="GO21" s="4" t="str">
        <f t="shared" si="38"/>
        <v/>
      </c>
      <c r="GP21" s="4" t="str">
        <f t="shared" si="38"/>
        <v/>
      </c>
      <c r="GQ21" s="4" t="str">
        <f t="shared" si="38"/>
        <v/>
      </c>
      <c r="GR21" s="4" t="str">
        <f t="shared" si="38"/>
        <v/>
      </c>
      <c r="GS21" s="4" t="str">
        <f t="shared" si="38"/>
        <v/>
      </c>
      <c r="GT21" s="4" t="str">
        <f t="shared" si="38"/>
        <v/>
      </c>
      <c r="GU21" s="4" t="str">
        <f t="shared" si="38"/>
        <v/>
      </c>
      <c r="GV21" s="4" t="str">
        <f t="shared" si="38"/>
        <v/>
      </c>
      <c r="GW21" s="4" t="str">
        <f t="shared" si="38"/>
        <v/>
      </c>
      <c r="GX21" s="4" t="str">
        <f t="shared" si="38"/>
        <v/>
      </c>
      <c r="GY21" s="4" t="str">
        <f t="shared" si="42"/>
        <v/>
      </c>
      <c r="GZ21" s="4" t="str">
        <f t="shared" si="42"/>
        <v/>
      </c>
      <c r="HA21" s="4" t="str">
        <f t="shared" si="42"/>
        <v/>
      </c>
      <c r="HB21" s="4" t="str">
        <f t="shared" si="42"/>
        <v/>
      </c>
      <c r="HC21" s="4" t="str">
        <f t="shared" si="42"/>
        <v/>
      </c>
      <c r="HD21" s="4" t="str">
        <f t="shared" si="42"/>
        <v/>
      </c>
      <c r="HE21" s="4" t="str">
        <f t="shared" si="42"/>
        <v/>
      </c>
      <c r="HF21" s="4" t="str">
        <f t="shared" si="42"/>
        <v/>
      </c>
      <c r="HG21" s="4" t="str">
        <f t="shared" si="42"/>
        <v/>
      </c>
    </row>
    <row r="22" spans="1:215" s="1" customFormat="1" ht="15" hidden="1" customHeight="1">
      <c r="A22" s="61">
        <v>30100020</v>
      </c>
      <c r="B22" s="101"/>
      <c r="C22" s="78" t="s">
        <v>135</v>
      </c>
      <c r="D22" s="5"/>
      <c r="E22" s="22">
        <v>5.03</v>
      </c>
      <c r="F22" s="23">
        <f t="shared" si="0"/>
        <v>0</v>
      </c>
      <c r="G22" s="23"/>
      <c r="H22" s="23">
        <f t="shared" si="32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9"/>
        <v/>
      </c>
      <c r="BQ22" s="4" t="str">
        <f t="shared" si="39"/>
        <v/>
      </c>
      <c r="BR22" s="4" t="str">
        <f t="shared" si="39"/>
        <v/>
      </c>
      <c r="BS22" s="4">
        <f t="shared" si="39"/>
        <v>0</v>
      </c>
      <c r="BT22" s="4" t="str">
        <f t="shared" si="39"/>
        <v/>
      </c>
      <c r="BU22" s="4">
        <f t="shared" si="39"/>
        <v>0</v>
      </c>
      <c r="BV22" s="4" t="str">
        <f t="shared" si="39"/>
        <v/>
      </c>
      <c r="BW22" s="4">
        <f t="shared" si="39"/>
        <v>0</v>
      </c>
      <c r="BX22" s="4" t="str">
        <f t="shared" si="39"/>
        <v/>
      </c>
      <c r="BY22" s="4" t="str">
        <f t="shared" si="39"/>
        <v/>
      </c>
      <c r="BZ22" s="4" t="str">
        <f t="shared" si="39"/>
        <v/>
      </c>
      <c r="CA22" s="4" t="str">
        <f t="shared" si="39"/>
        <v/>
      </c>
      <c r="CB22" s="4" t="str">
        <f t="shared" si="39"/>
        <v/>
      </c>
      <c r="CC22" s="4" t="str">
        <f t="shared" si="39"/>
        <v/>
      </c>
      <c r="CD22" s="4" t="str">
        <f t="shared" si="39"/>
        <v/>
      </c>
      <c r="CE22" s="4" t="str">
        <f t="shared" si="37"/>
        <v/>
      </c>
      <c r="CF22" s="4" t="str">
        <f t="shared" si="37"/>
        <v/>
      </c>
      <c r="CG22" s="4" t="str">
        <f t="shared" si="37"/>
        <v/>
      </c>
      <c r="CH22" s="4" t="str">
        <f t="shared" si="37"/>
        <v/>
      </c>
      <c r="CI22" s="4" t="str">
        <f t="shared" si="37"/>
        <v/>
      </c>
      <c r="CJ22" s="4" t="str">
        <f t="shared" si="37"/>
        <v/>
      </c>
      <c r="CK22" s="4" t="str">
        <f t="shared" si="37"/>
        <v/>
      </c>
      <c r="CL22" s="4" t="str">
        <f t="shared" si="37"/>
        <v/>
      </c>
      <c r="CM22" s="4" t="str">
        <f t="shared" si="37"/>
        <v/>
      </c>
      <c r="CN22" s="4" t="str">
        <f t="shared" si="37"/>
        <v/>
      </c>
      <c r="CO22" s="4" t="str">
        <f t="shared" si="37"/>
        <v/>
      </c>
      <c r="CP22" s="4" t="str">
        <f t="shared" si="37"/>
        <v/>
      </c>
      <c r="CQ22" s="4" t="str">
        <f t="shared" si="37"/>
        <v/>
      </c>
      <c r="CR22" s="4" t="str">
        <f t="shared" si="37"/>
        <v/>
      </c>
      <c r="CS22" s="4" t="str">
        <f t="shared" si="37"/>
        <v/>
      </c>
      <c r="CT22" s="4" t="str">
        <f t="shared" si="37"/>
        <v/>
      </c>
      <c r="CU22" s="4" t="str">
        <f t="shared" si="40"/>
        <v/>
      </c>
      <c r="CV22" s="4" t="str">
        <f t="shared" si="40"/>
        <v/>
      </c>
      <c r="CW22" s="4" t="str">
        <f t="shared" si="40"/>
        <v/>
      </c>
      <c r="CX22" s="4" t="str">
        <f t="shared" si="40"/>
        <v/>
      </c>
      <c r="CY22" s="4" t="str">
        <f t="shared" si="40"/>
        <v/>
      </c>
      <c r="CZ22" s="4" t="str">
        <f t="shared" si="40"/>
        <v/>
      </c>
      <c r="DA22" s="4" t="str">
        <f t="shared" si="40"/>
        <v/>
      </c>
      <c r="DB22" s="4" t="str">
        <f t="shared" si="40"/>
        <v/>
      </c>
      <c r="DC22" s="4" t="str">
        <f t="shared" si="40"/>
        <v/>
      </c>
      <c r="DE22" s="67">
        <v>30100020</v>
      </c>
      <c r="DF22" s="101"/>
      <c r="DG22" s="78" t="s">
        <v>135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6"/>
        <v>0</v>
      </c>
      <c r="DX22" s="5">
        <f t="shared" si="36"/>
        <v>0</v>
      </c>
      <c r="DY22" s="5">
        <f t="shared" si="36"/>
        <v>0</v>
      </c>
      <c r="DZ22" s="5">
        <f t="shared" si="36"/>
        <v>0</v>
      </c>
      <c r="EA22" s="5">
        <f t="shared" si="36"/>
        <v>0</v>
      </c>
      <c r="EB22" s="5">
        <f t="shared" si="36"/>
        <v>0</v>
      </c>
      <c r="EC22" s="5">
        <f t="shared" si="36"/>
        <v>0</v>
      </c>
      <c r="ED22" s="5">
        <f t="shared" si="36"/>
        <v>0</v>
      </c>
      <c r="EE22" s="5">
        <f t="shared" si="36"/>
        <v>0</v>
      </c>
      <c r="EF22" s="54">
        <f t="shared" si="36"/>
        <v>0</v>
      </c>
      <c r="EG22" s="54">
        <f t="shared" si="33"/>
        <v>0</v>
      </c>
      <c r="EH22" s="54">
        <f t="shared" si="33"/>
        <v>0</v>
      </c>
      <c r="EI22" s="54">
        <f t="shared" si="33"/>
        <v>0</v>
      </c>
      <c r="EJ22" s="54">
        <f t="shared" si="33"/>
        <v>0</v>
      </c>
      <c r="EK22" s="54">
        <f t="shared" si="33"/>
        <v>0</v>
      </c>
      <c r="EL22" s="54">
        <f t="shared" si="33"/>
        <v>0</v>
      </c>
      <c r="EM22" s="54">
        <f t="shared" si="33"/>
        <v>0</v>
      </c>
      <c r="EN22" s="54">
        <f t="shared" si="33"/>
        <v>0</v>
      </c>
      <c r="EO22" s="54">
        <f t="shared" si="33"/>
        <v>0</v>
      </c>
      <c r="EP22" s="54">
        <f t="shared" si="33"/>
        <v>0</v>
      </c>
      <c r="EQ22" s="54">
        <f t="shared" si="33"/>
        <v>0</v>
      </c>
      <c r="ER22" s="54">
        <f t="shared" si="33"/>
        <v>0</v>
      </c>
      <c r="ES22" s="54">
        <f t="shared" si="33"/>
        <v>0</v>
      </c>
      <c r="ET22" s="54">
        <f t="shared" si="33"/>
        <v>0</v>
      </c>
      <c r="EU22" s="54">
        <f t="shared" si="33"/>
        <v>0</v>
      </c>
      <c r="EV22" s="54">
        <f t="shared" si="34"/>
        <v>0</v>
      </c>
      <c r="EW22" s="54">
        <f t="shared" si="34"/>
        <v>0</v>
      </c>
      <c r="EX22" s="54">
        <f t="shared" si="34"/>
        <v>0</v>
      </c>
      <c r="EY22" s="54">
        <f t="shared" si="34"/>
        <v>0</v>
      </c>
      <c r="EZ22" s="54">
        <f t="shared" si="34"/>
        <v>0</v>
      </c>
      <c r="FA22" s="54">
        <f t="shared" si="34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5"/>
        <v>0</v>
      </c>
      <c r="FM22" s="54">
        <f t="shared" si="35"/>
        <v>0</v>
      </c>
      <c r="FN22" s="54">
        <f t="shared" si="35"/>
        <v>0</v>
      </c>
      <c r="FO22" s="54">
        <f t="shared" si="35"/>
        <v>0</v>
      </c>
      <c r="FP22" s="54">
        <f t="shared" si="35"/>
        <v>0</v>
      </c>
      <c r="FQ22" s="54">
        <f t="shared" si="35"/>
        <v>0</v>
      </c>
      <c r="FR22" s="54">
        <f t="shared" si="35"/>
        <v>0</v>
      </c>
      <c r="FS22" s="54">
        <f t="shared" si="35"/>
        <v>0</v>
      </c>
      <c r="FT22" s="4" t="str">
        <f t="shared" si="41"/>
        <v/>
      </c>
      <c r="FU22" s="4" t="str">
        <f t="shared" si="41"/>
        <v/>
      </c>
      <c r="FV22" s="4" t="str">
        <f t="shared" si="41"/>
        <v/>
      </c>
      <c r="FW22" s="4">
        <f t="shared" si="41"/>
        <v>0</v>
      </c>
      <c r="FX22" s="4" t="str">
        <f t="shared" si="41"/>
        <v/>
      </c>
      <c r="FY22" s="4" t="str">
        <f t="shared" si="41"/>
        <v/>
      </c>
      <c r="FZ22" s="4" t="str">
        <f t="shared" si="41"/>
        <v/>
      </c>
      <c r="GA22" s="4">
        <f t="shared" si="41"/>
        <v>0</v>
      </c>
      <c r="GB22" s="4" t="str">
        <f t="shared" si="41"/>
        <v/>
      </c>
      <c r="GC22" s="4" t="str">
        <f t="shared" si="41"/>
        <v/>
      </c>
      <c r="GD22" s="4" t="str">
        <f t="shared" si="41"/>
        <v/>
      </c>
      <c r="GE22" s="4" t="str">
        <f t="shared" si="41"/>
        <v/>
      </c>
      <c r="GF22" s="4" t="str">
        <f t="shared" si="41"/>
        <v/>
      </c>
      <c r="GG22" s="4" t="str">
        <f t="shared" si="41"/>
        <v/>
      </c>
      <c r="GH22" s="4" t="str">
        <f t="shared" si="41"/>
        <v/>
      </c>
      <c r="GI22" s="4" t="str">
        <f t="shared" si="38"/>
        <v/>
      </c>
      <c r="GJ22" s="4" t="str">
        <f t="shared" si="38"/>
        <v/>
      </c>
      <c r="GK22" s="4" t="str">
        <f t="shared" si="38"/>
        <v/>
      </c>
      <c r="GL22" s="4" t="str">
        <f t="shared" si="38"/>
        <v/>
      </c>
      <c r="GM22" s="4" t="str">
        <f t="shared" si="38"/>
        <v/>
      </c>
      <c r="GN22" s="4" t="str">
        <f t="shared" si="38"/>
        <v/>
      </c>
      <c r="GO22" s="4" t="str">
        <f t="shared" si="38"/>
        <v/>
      </c>
      <c r="GP22" s="4" t="str">
        <f t="shared" si="38"/>
        <v/>
      </c>
      <c r="GQ22" s="4" t="str">
        <f t="shared" si="38"/>
        <v/>
      </c>
      <c r="GR22" s="4" t="str">
        <f t="shared" si="38"/>
        <v/>
      </c>
      <c r="GS22" s="4" t="str">
        <f t="shared" si="38"/>
        <v/>
      </c>
      <c r="GT22" s="4" t="str">
        <f t="shared" si="38"/>
        <v/>
      </c>
      <c r="GU22" s="4" t="str">
        <f t="shared" si="38"/>
        <v/>
      </c>
      <c r="GV22" s="4" t="str">
        <f t="shared" si="38"/>
        <v/>
      </c>
      <c r="GW22" s="4" t="str">
        <f t="shared" si="38"/>
        <v/>
      </c>
      <c r="GX22" s="4" t="str">
        <f t="shared" si="38"/>
        <v/>
      </c>
      <c r="GY22" s="4" t="str">
        <f t="shared" si="42"/>
        <v/>
      </c>
      <c r="GZ22" s="4" t="str">
        <f t="shared" si="42"/>
        <v/>
      </c>
      <c r="HA22" s="4" t="str">
        <f t="shared" si="42"/>
        <v/>
      </c>
      <c r="HB22" s="4" t="str">
        <f t="shared" si="42"/>
        <v/>
      </c>
      <c r="HC22" s="4" t="str">
        <f t="shared" si="42"/>
        <v/>
      </c>
      <c r="HD22" s="4" t="str">
        <f t="shared" si="42"/>
        <v/>
      </c>
      <c r="HE22" s="4" t="str">
        <f t="shared" si="42"/>
        <v/>
      </c>
      <c r="HF22" s="4" t="str">
        <f t="shared" si="42"/>
        <v/>
      </c>
      <c r="HG22" s="4" t="str">
        <f t="shared" si="42"/>
        <v/>
      </c>
    </row>
    <row r="23" spans="1:215" s="1" customFormat="1" ht="15" hidden="1" customHeight="1">
      <c r="A23" s="61">
        <v>30100021</v>
      </c>
      <c r="B23" s="101"/>
      <c r="C23" s="78" t="s">
        <v>136</v>
      </c>
      <c r="D23" s="5"/>
      <c r="E23" s="22">
        <v>5.03</v>
      </c>
      <c r="F23" s="23">
        <f t="shared" si="0"/>
        <v>0</v>
      </c>
      <c r="G23" s="23"/>
      <c r="H23" s="23">
        <f t="shared" si="32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9"/>
        <v/>
      </c>
      <c r="BQ23" s="4" t="str">
        <f t="shared" si="39"/>
        <v/>
      </c>
      <c r="BR23" s="4" t="str">
        <f t="shared" si="39"/>
        <v/>
      </c>
      <c r="BS23" s="4">
        <f t="shared" si="39"/>
        <v>0</v>
      </c>
      <c r="BT23" s="4" t="str">
        <f t="shared" si="39"/>
        <v/>
      </c>
      <c r="BU23" s="4">
        <f t="shared" si="39"/>
        <v>0</v>
      </c>
      <c r="BV23" s="4" t="str">
        <f t="shared" si="39"/>
        <v/>
      </c>
      <c r="BW23" s="4">
        <f t="shared" si="39"/>
        <v>0</v>
      </c>
      <c r="BX23" s="4" t="str">
        <f t="shared" si="39"/>
        <v/>
      </c>
      <c r="BY23" s="4" t="str">
        <f t="shared" si="39"/>
        <v/>
      </c>
      <c r="BZ23" s="4" t="str">
        <f t="shared" si="39"/>
        <v/>
      </c>
      <c r="CA23" s="4" t="str">
        <f t="shared" si="39"/>
        <v/>
      </c>
      <c r="CB23" s="4" t="str">
        <f t="shared" si="39"/>
        <v/>
      </c>
      <c r="CC23" s="4" t="str">
        <f t="shared" si="39"/>
        <v/>
      </c>
      <c r="CD23" s="4" t="str">
        <f t="shared" si="39"/>
        <v/>
      </c>
      <c r="CE23" s="4" t="str">
        <f t="shared" si="37"/>
        <v/>
      </c>
      <c r="CF23" s="4" t="str">
        <f t="shared" si="37"/>
        <v/>
      </c>
      <c r="CG23" s="4" t="str">
        <f t="shared" si="37"/>
        <v/>
      </c>
      <c r="CH23" s="4" t="str">
        <f t="shared" si="37"/>
        <v/>
      </c>
      <c r="CI23" s="4" t="str">
        <f t="shared" si="37"/>
        <v/>
      </c>
      <c r="CJ23" s="4" t="str">
        <f t="shared" si="37"/>
        <v/>
      </c>
      <c r="CK23" s="4" t="str">
        <f t="shared" si="37"/>
        <v/>
      </c>
      <c r="CL23" s="4" t="str">
        <f t="shared" si="37"/>
        <v/>
      </c>
      <c r="CM23" s="4" t="str">
        <f t="shared" si="37"/>
        <v/>
      </c>
      <c r="CN23" s="4" t="str">
        <f t="shared" si="37"/>
        <v/>
      </c>
      <c r="CO23" s="4" t="str">
        <f t="shared" si="37"/>
        <v/>
      </c>
      <c r="CP23" s="4" t="str">
        <f t="shared" si="37"/>
        <v/>
      </c>
      <c r="CQ23" s="4" t="str">
        <f t="shared" si="37"/>
        <v/>
      </c>
      <c r="CR23" s="4" t="str">
        <f t="shared" si="37"/>
        <v/>
      </c>
      <c r="CS23" s="4" t="str">
        <f t="shared" si="37"/>
        <v/>
      </c>
      <c r="CT23" s="4" t="str">
        <f t="shared" si="37"/>
        <v/>
      </c>
      <c r="CU23" s="4" t="str">
        <f t="shared" si="40"/>
        <v/>
      </c>
      <c r="CV23" s="4" t="str">
        <f t="shared" si="40"/>
        <v/>
      </c>
      <c r="CW23" s="4" t="str">
        <f t="shared" si="40"/>
        <v/>
      </c>
      <c r="CX23" s="4" t="str">
        <f t="shared" si="40"/>
        <v/>
      </c>
      <c r="CY23" s="4" t="str">
        <f t="shared" si="40"/>
        <v/>
      </c>
      <c r="CZ23" s="4" t="str">
        <f t="shared" si="40"/>
        <v/>
      </c>
      <c r="DA23" s="4" t="str">
        <f t="shared" si="40"/>
        <v/>
      </c>
      <c r="DB23" s="4" t="str">
        <f t="shared" si="40"/>
        <v/>
      </c>
      <c r="DC23" s="4" t="str">
        <f t="shared" si="40"/>
        <v/>
      </c>
      <c r="DE23" s="67">
        <v>30100021</v>
      </c>
      <c r="DF23" s="101"/>
      <c r="DG23" s="78" t="s">
        <v>136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6"/>
        <v>0</v>
      </c>
      <c r="DX23" s="5">
        <f t="shared" si="36"/>
        <v>0</v>
      </c>
      <c r="DY23" s="5">
        <f t="shared" si="36"/>
        <v>0</v>
      </c>
      <c r="DZ23" s="5">
        <f t="shared" si="36"/>
        <v>0</v>
      </c>
      <c r="EA23" s="5">
        <f t="shared" si="36"/>
        <v>0</v>
      </c>
      <c r="EB23" s="5">
        <f t="shared" si="36"/>
        <v>0</v>
      </c>
      <c r="EC23" s="5">
        <f t="shared" si="36"/>
        <v>0</v>
      </c>
      <c r="ED23" s="5">
        <f t="shared" si="36"/>
        <v>0</v>
      </c>
      <c r="EE23" s="5">
        <f t="shared" si="36"/>
        <v>0</v>
      </c>
      <c r="EF23" s="54">
        <f t="shared" si="36"/>
        <v>0</v>
      </c>
      <c r="EG23" s="54">
        <f t="shared" si="33"/>
        <v>0</v>
      </c>
      <c r="EH23" s="54">
        <f t="shared" si="33"/>
        <v>0</v>
      </c>
      <c r="EI23" s="54">
        <f t="shared" si="33"/>
        <v>0</v>
      </c>
      <c r="EJ23" s="54">
        <f t="shared" si="33"/>
        <v>0</v>
      </c>
      <c r="EK23" s="54">
        <f t="shared" si="33"/>
        <v>0</v>
      </c>
      <c r="EL23" s="54">
        <f t="shared" si="33"/>
        <v>0</v>
      </c>
      <c r="EM23" s="54">
        <f t="shared" si="33"/>
        <v>0</v>
      </c>
      <c r="EN23" s="54">
        <f t="shared" si="33"/>
        <v>0</v>
      </c>
      <c r="EO23" s="54">
        <f t="shared" si="33"/>
        <v>0</v>
      </c>
      <c r="EP23" s="54">
        <f t="shared" si="33"/>
        <v>0</v>
      </c>
      <c r="EQ23" s="54">
        <f t="shared" si="33"/>
        <v>0</v>
      </c>
      <c r="ER23" s="54">
        <f t="shared" si="33"/>
        <v>0</v>
      </c>
      <c r="ES23" s="54">
        <f t="shared" si="33"/>
        <v>0</v>
      </c>
      <c r="ET23" s="54">
        <f t="shared" si="33"/>
        <v>0</v>
      </c>
      <c r="EU23" s="54">
        <f t="shared" si="33"/>
        <v>0</v>
      </c>
      <c r="EV23" s="54">
        <f t="shared" si="34"/>
        <v>0</v>
      </c>
      <c r="EW23" s="54">
        <f t="shared" si="34"/>
        <v>0</v>
      </c>
      <c r="EX23" s="54">
        <f t="shared" si="34"/>
        <v>0</v>
      </c>
      <c r="EY23" s="54">
        <f t="shared" si="34"/>
        <v>0</v>
      </c>
      <c r="EZ23" s="54">
        <f t="shared" si="34"/>
        <v>0</v>
      </c>
      <c r="FA23" s="54">
        <f t="shared" si="34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5"/>
        <v>0</v>
      </c>
      <c r="FM23" s="54">
        <f t="shared" si="35"/>
        <v>0</v>
      </c>
      <c r="FN23" s="54">
        <f t="shared" si="35"/>
        <v>0</v>
      </c>
      <c r="FO23" s="54">
        <f t="shared" si="35"/>
        <v>0</v>
      </c>
      <c r="FP23" s="54">
        <f t="shared" si="35"/>
        <v>0</v>
      </c>
      <c r="FQ23" s="54">
        <f t="shared" si="35"/>
        <v>0</v>
      </c>
      <c r="FR23" s="54">
        <f t="shared" si="35"/>
        <v>0</v>
      </c>
      <c r="FS23" s="54">
        <f t="shared" si="35"/>
        <v>0</v>
      </c>
      <c r="FT23" s="4" t="str">
        <f t="shared" si="41"/>
        <v/>
      </c>
      <c r="FU23" s="4" t="str">
        <f t="shared" si="41"/>
        <v/>
      </c>
      <c r="FV23" s="4" t="str">
        <f t="shared" si="41"/>
        <v/>
      </c>
      <c r="FW23" s="4">
        <f t="shared" si="41"/>
        <v>0</v>
      </c>
      <c r="FX23" s="4" t="str">
        <f t="shared" si="41"/>
        <v/>
      </c>
      <c r="FY23" s="4" t="str">
        <f t="shared" si="41"/>
        <v/>
      </c>
      <c r="FZ23" s="4" t="str">
        <f t="shared" si="41"/>
        <v/>
      </c>
      <c r="GA23" s="4">
        <f t="shared" si="41"/>
        <v>0</v>
      </c>
      <c r="GB23" s="4" t="str">
        <f t="shared" si="41"/>
        <v/>
      </c>
      <c r="GC23" s="4" t="str">
        <f t="shared" si="41"/>
        <v/>
      </c>
      <c r="GD23" s="4" t="str">
        <f t="shared" si="41"/>
        <v/>
      </c>
      <c r="GE23" s="4" t="str">
        <f t="shared" si="41"/>
        <v/>
      </c>
      <c r="GF23" s="4" t="str">
        <f t="shared" si="41"/>
        <v/>
      </c>
      <c r="GG23" s="4" t="str">
        <f t="shared" si="41"/>
        <v/>
      </c>
      <c r="GH23" s="4" t="str">
        <f t="shared" si="41"/>
        <v/>
      </c>
      <c r="GI23" s="4" t="str">
        <f t="shared" si="38"/>
        <v/>
      </c>
      <c r="GJ23" s="4" t="str">
        <f t="shared" si="38"/>
        <v/>
      </c>
      <c r="GK23" s="4" t="str">
        <f t="shared" si="38"/>
        <v/>
      </c>
      <c r="GL23" s="4" t="str">
        <f t="shared" si="38"/>
        <v/>
      </c>
      <c r="GM23" s="4" t="str">
        <f t="shared" si="38"/>
        <v/>
      </c>
      <c r="GN23" s="4" t="str">
        <f t="shared" si="38"/>
        <v/>
      </c>
      <c r="GO23" s="4" t="str">
        <f t="shared" si="38"/>
        <v/>
      </c>
      <c r="GP23" s="4" t="str">
        <f t="shared" si="38"/>
        <v/>
      </c>
      <c r="GQ23" s="4" t="str">
        <f t="shared" si="38"/>
        <v/>
      </c>
      <c r="GR23" s="4" t="str">
        <f t="shared" si="38"/>
        <v/>
      </c>
      <c r="GS23" s="4" t="str">
        <f t="shared" si="38"/>
        <v/>
      </c>
      <c r="GT23" s="4" t="str">
        <f t="shared" si="38"/>
        <v/>
      </c>
      <c r="GU23" s="4" t="str">
        <f t="shared" si="38"/>
        <v/>
      </c>
      <c r="GV23" s="4" t="str">
        <f t="shared" si="38"/>
        <v/>
      </c>
      <c r="GW23" s="4" t="str">
        <f t="shared" si="38"/>
        <v/>
      </c>
      <c r="GX23" s="4" t="str">
        <f t="shared" si="38"/>
        <v/>
      </c>
      <c r="GY23" s="4" t="str">
        <f t="shared" si="42"/>
        <v/>
      </c>
      <c r="GZ23" s="4" t="str">
        <f t="shared" si="42"/>
        <v/>
      </c>
      <c r="HA23" s="4" t="str">
        <f t="shared" si="42"/>
        <v/>
      </c>
      <c r="HB23" s="4" t="str">
        <f t="shared" si="42"/>
        <v/>
      </c>
      <c r="HC23" s="4" t="str">
        <f t="shared" si="42"/>
        <v/>
      </c>
      <c r="HD23" s="4" t="str">
        <f t="shared" si="42"/>
        <v/>
      </c>
      <c r="HE23" s="4" t="str">
        <f t="shared" si="42"/>
        <v/>
      </c>
      <c r="HF23" s="4" t="str">
        <f t="shared" si="42"/>
        <v/>
      </c>
      <c r="HG23" s="4" t="str">
        <f t="shared" si="42"/>
        <v/>
      </c>
    </row>
    <row r="24" spans="1:215" s="1" customFormat="1" ht="15" hidden="1" customHeight="1">
      <c r="A24" s="61">
        <v>30100018</v>
      </c>
      <c r="B24" s="102"/>
      <c r="C24" s="78" t="s">
        <v>115</v>
      </c>
      <c r="D24" s="5"/>
      <c r="E24" s="22">
        <v>5.03</v>
      </c>
      <c r="F24" s="23">
        <f t="shared" si="0"/>
        <v>0</v>
      </c>
      <c r="G24" s="23"/>
      <c r="H24" s="23">
        <f t="shared" si="32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9"/>
        <v/>
      </c>
      <c r="BQ24" s="4" t="str">
        <f t="shared" si="39"/>
        <v/>
      </c>
      <c r="BR24" s="4" t="str">
        <f t="shared" si="39"/>
        <v/>
      </c>
      <c r="BS24" s="4">
        <f t="shared" si="39"/>
        <v>0</v>
      </c>
      <c r="BT24" s="4" t="str">
        <f t="shared" si="39"/>
        <v/>
      </c>
      <c r="BU24" s="4">
        <f t="shared" si="39"/>
        <v>0</v>
      </c>
      <c r="BV24" s="4" t="str">
        <f t="shared" si="39"/>
        <v/>
      </c>
      <c r="BW24" s="4">
        <f t="shared" si="39"/>
        <v>0</v>
      </c>
      <c r="BX24" s="4" t="str">
        <f t="shared" si="39"/>
        <v/>
      </c>
      <c r="BY24" s="4" t="str">
        <f t="shared" si="39"/>
        <v/>
      </c>
      <c r="BZ24" s="4" t="str">
        <f t="shared" si="39"/>
        <v/>
      </c>
      <c r="CA24" s="4" t="str">
        <f t="shared" si="39"/>
        <v/>
      </c>
      <c r="CB24" s="4" t="str">
        <f t="shared" si="39"/>
        <v/>
      </c>
      <c r="CC24" s="4" t="str">
        <f t="shared" si="39"/>
        <v/>
      </c>
      <c r="CD24" s="4" t="str">
        <f t="shared" si="39"/>
        <v/>
      </c>
      <c r="CE24" s="4" t="str">
        <f t="shared" si="37"/>
        <v/>
      </c>
      <c r="CF24" s="4" t="str">
        <f t="shared" si="37"/>
        <v/>
      </c>
      <c r="CG24" s="4" t="str">
        <f t="shared" si="37"/>
        <v/>
      </c>
      <c r="CH24" s="4" t="str">
        <f t="shared" si="37"/>
        <v/>
      </c>
      <c r="CI24" s="4" t="str">
        <f t="shared" si="37"/>
        <v/>
      </c>
      <c r="CJ24" s="4" t="str">
        <f t="shared" si="37"/>
        <v/>
      </c>
      <c r="CK24" s="4" t="str">
        <f t="shared" si="37"/>
        <v/>
      </c>
      <c r="CL24" s="4" t="str">
        <f t="shared" si="37"/>
        <v/>
      </c>
      <c r="CM24" s="4" t="str">
        <f t="shared" si="37"/>
        <v/>
      </c>
      <c r="CN24" s="4" t="str">
        <f t="shared" si="37"/>
        <v/>
      </c>
      <c r="CO24" s="4" t="str">
        <f t="shared" si="37"/>
        <v/>
      </c>
      <c r="CP24" s="4" t="str">
        <f t="shared" si="37"/>
        <v/>
      </c>
      <c r="CQ24" s="4" t="str">
        <f t="shared" si="37"/>
        <v/>
      </c>
      <c r="CR24" s="4" t="str">
        <f t="shared" si="37"/>
        <v/>
      </c>
      <c r="CS24" s="4" t="str">
        <f t="shared" si="37"/>
        <v/>
      </c>
      <c r="CT24" s="4" t="str">
        <f t="shared" si="37"/>
        <v/>
      </c>
      <c r="CU24" s="4" t="str">
        <f t="shared" si="40"/>
        <v/>
      </c>
      <c r="CV24" s="4" t="str">
        <f t="shared" si="40"/>
        <v/>
      </c>
      <c r="CW24" s="4" t="str">
        <f t="shared" si="40"/>
        <v/>
      </c>
      <c r="CX24" s="4" t="str">
        <f t="shared" si="40"/>
        <v/>
      </c>
      <c r="CY24" s="4" t="str">
        <f t="shared" si="40"/>
        <v/>
      </c>
      <c r="CZ24" s="4" t="str">
        <f t="shared" si="40"/>
        <v/>
      </c>
      <c r="DA24" s="4" t="str">
        <f t="shared" si="40"/>
        <v/>
      </c>
      <c r="DB24" s="4" t="str">
        <f t="shared" si="40"/>
        <v/>
      </c>
      <c r="DC24" s="4" t="str">
        <f t="shared" si="40"/>
        <v/>
      </c>
      <c r="DE24" s="67">
        <v>30100018</v>
      </c>
      <c r="DF24" s="102"/>
      <c r="DG24" s="78" t="s">
        <v>115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6"/>
        <v>0</v>
      </c>
      <c r="DX24" s="5">
        <f t="shared" si="36"/>
        <v>0</v>
      </c>
      <c r="DY24" s="5">
        <f t="shared" si="36"/>
        <v>0</v>
      </c>
      <c r="DZ24" s="5">
        <f t="shared" si="36"/>
        <v>0</v>
      </c>
      <c r="EA24" s="5">
        <f t="shared" si="36"/>
        <v>0</v>
      </c>
      <c r="EB24" s="5">
        <f t="shared" si="36"/>
        <v>0</v>
      </c>
      <c r="EC24" s="5">
        <f t="shared" si="36"/>
        <v>0</v>
      </c>
      <c r="ED24" s="5">
        <f t="shared" si="36"/>
        <v>0</v>
      </c>
      <c r="EE24" s="5">
        <f t="shared" si="36"/>
        <v>0</v>
      </c>
      <c r="EF24" s="54">
        <f t="shared" si="36"/>
        <v>0</v>
      </c>
      <c r="EG24" s="54">
        <f t="shared" si="33"/>
        <v>0</v>
      </c>
      <c r="EH24" s="54">
        <f t="shared" si="33"/>
        <v>0</v>
      </c>
      <c r="EI24" s="54">
        <f t="shared" si="33"/>
        <v>0</v>
      </c>
      <c r="EJ24" s="54">
        <f t="shared" si="33"/>
        <v>0</v>
      </c>
      <c r="EK24" s="54">
        <f t="shared" si="33"/>
        <v>0</v>
      </c>
      <c r="EL24" s="54">
        <f t="shared" si="33"/>
        <v>0</v>
      </c>
      <c r="EM24" s="54">
        <f t="shared" si="33"/>
        <v>0</v>
      </c>
      <c r="EN24" s="54">
        <f t="shared" si="33"/>
        <v>0</v>
      </c>
      <c r="EO24" s="54">
        <f t="shared" si="33"/>
        <v>0</v>
      </c>
      <c r="EP24" s="54">
        <f t="shared" si="33"/>
        <v>0</v>
      </c>
      <c r="EQ24" s="54">
        <f t="shared" si="33"/>
        <v>0</v>
      </c>
      <c r="ER24" s="54">
        <f t="shared" si="33"/>
        <v>0</v>
      </c>
      <c r="ES24" s="54">
        <f t="shared" si="33"/>
        <v>0</v>
      </c>
      <c r="ET24" s="54">
        <f t="shared" si="33"/>
        <v>0</v>
      </c>
      <c r="EU24" s="54">
        <f t="shared" si="33"/>
        <v>0</v>
      </c>
      <c r="EV24" s="54">
        <f t="shared" si="34"/>
        <v>0</v>
      </c>
      <c r="EW24" s="54">
        <f t="shared" si="34"/>
        <v>0</v>
      </c>
      <c r="EX24" s="54">
        <f t="shared" si="34"/>
        <v>0</v>
      </c>
      <c r="EY24" s="54">
        <f t="shared" si="34"/>
        <v>0</v>
      </c>
      <c r="EZ24" s="54">
        <f t="shared" si="34"/>
        <v>0</v>
      </c>
      <c r="FA24" s="54">
        <f t="shared" si="34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5"/>
        <v>0</v>
      </c>
      <c r="FM24" s="54">
        <f t="shared" si="35"/>
        <v>0</v>
      </c>
      <c r="FN24" s="54">
        <f t="shared" si="35"/>
        <v>0</v>
      </c>
      <c r="FO24" s="54">
        <f t="shared" si="35"/>
        <v>0</v>
      </c>
      <c r="FP24" s="54">
        <f t="shared" si="35"/>
        <v>0</v>
      </c>
      <c r="FQ24" s="54">
        <f t="shared" si="35"/>
        <v>0</v>
      </c>
      <c r="FR24" s="54">
        <f t="shared" si="35"/>
        <v>0</v>
      </c>
      <c r="FS24" s="54">
        <f t="shared" si="35"/>
        <v>0</v>
      </c>
      <c r="FT24" s="4" t="str">
        <f t="shared" si="41"/>
        <v/>
      </c>
      <c r="FU24" s="4" t="str">
        <f t="shared" si="41"/>
        <v/>
      </c>
      <c r="FV24" s="4" t="str">
        <f t="shared" si="41"/>
        <v/>
      </c>
      <c r="FW24" s="4">
        <f t="shared" si="41"/>
        <v>0</v>
      </c>
      <c r="FX24" s="4" t="str">
        <f t="shared" si="41"/>
        <v/>
      </c>
      <c r="FY24" s="4" t="str">
        <f t="shared" si="41"/>
        <v/>
      </c>
      <c r="FZ24" s="4" t="str">
        <f t="shared" si="41"/>
        <v/>
      </c>
      <c r="GA24" s="4">
        <f t="shared" si="41"/>
        <v>0</v>
      </c>
      <c r="GB24" s="4" t="str">
        <f t="shared" si="41"/>
        <v/>
      </c>
      <c r="GC24" s="4" t="str">
        <f t="shared" si="41"/>
        <v/>
      </c>
      <c r="GD24" s="4" t="str">
        <f t="shared" si="41"/>
        <v/>
      </c>
      <c r="GE24" s="4" t="str">
        <f t="shared" si="41"/>
        <v/>
      </c>
      <c r="GF24" s="4" t="str">
        <f t="shared" si="41"/>
        <v/>
      </c>
      <c r="GG24" s="4" t="str">
        <f t="shared" si="41"/>
        <v/>
      </c>
      <c r="GH24" s="4" t="str">
        <f t="shared" si="41"/>
        <v/>
      </c>
      <c r="GI24" s="4" t="str">
        <f t="shared" si="38"/>
        <v/>
      </c>
      <c r="GJ24" s="4" t="str">
        <f t="shared" si="38"/>
        <v/>
      </c>
      <c r="GK24" s="4" t="str">
        <f t="shared" si="38"/>
        <v/>
      </c>
      <c r="GL24" s="4" t="str">
        <f t="shared" si="38"/>
        <v/>
      </c>
      <c r="GM24" s="4" t="str">
        <f t="shared" si="38"/>
        <v/>
      </c>
      <c r="GN24" s="4" t="str">
        <f t="shared" si="38"/>
        <v/>
      </c>
      <c r="GO24" s="4" t="str">
        <f t="shared" si="38"/>
        <v/>
      </c>
      <c r="GP24" s="4" t="str">
        <f t="shared" si="38"/>
        <v/>
      </c>
      <c r="GQ24" s="4" t="str">
        <f t="shared" si="38"/>
        <v/>
      </c>
      <c r="GR24" s="4" t="str">
        <f t="shared" si="38"/>
        <v/>
      </c>
      <c r="GS24" s="4" t="str">
        <f t="shared" si="38"/>
        <v/>
      </c>
      <c r="GT24" s="4" t="str">
        <f t="shared" si="38"/>
        <v/>
      </c>
      <c r="GU24" s="4" t="str">
        <f t="shared" si="38"/>
        <v/>
      </c>
      <c r="GV24" s="4" t="str">
        <f t="shared" si="38"/>
        <v/>
      </c>
      <c r="GW24" s="4" t="str">
        <f t="shared" si="38"/>
        <v/>
      </c>
      <c r="GX24" s="4" t="str">
        <f t="shared" si="38"/>
        <v/>
      </c>
      <c r="GY24" s="4" t="str">
        <f t="shared" si="42"/>
        <v/>
      </c>
      <c r="GZ24" s="4" t="str">
        <f t="shared" si="42"/>
        <v/>
      </c>
      <c r="HA24" s="4" t="str">
        <f t="shared" si="42"/>
        <v/>
      </c>
      <c r="HB24" s="4" t="str">
        <f t="shared" si="42"/>
        <v/>
      </c>
      <c r="HC24" s="4" t="str">
        <f t="shared" si="42"/>
        <v/>
      </c>
      <c r="HD24" s="4" t="str">
        <f t="shared" si="42"/>
        <v/>
      </c>
      <c r="HE24" s="4" t="str">
        <f t="shared" si="42"/>
        <v/>
      </c>
      <c r="HF24" s="4" t="str">
        <f t="shared" si="42"/>
        <v/>
      </c>
      <c r="HG24" s="4" t="str">
        <f t="shared" si="42"/>
        <v/>
      </c>
    </row>
    <row r="25" spans="1:215" s="1" customFormat="1" ht="15" hidden="1" customHeight="1">
      <c r="A25" s="61">
        <v>30100030</v>
      </c>
      <c r="B25" s="84" t="s">
        <v>137</v>
      </c>
      <c r="C25" s="78" t="s">
        <v>138</v>
      </c>
      <c r="D25" s="5"/>
      <c r="E25" s="22">
        <v>5.03</v>
      </c>
      <c r="F25" s="23">
        <f t="shared" si="0"/>
        <v>0</v>
      </c>
      <c r="G25" s="23"/>
      <c r="H25" s="23">
        <f t="shared" si="32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9"/>
        <v/>
      </c>
      <c r="BQ25" s="4" t="str">
        <f t="shared" si="39"/>
        <v/>
      </c>
      <c r="BR25" s="4" t="str">
        <f t="shared" si="39"/>
        <v/>
      </c>
      <c r="BS25" s="4">
        <f t="shared" si="39"/>
        <v>0</v>
      </c>
      <c r="BT25" s="4" t="str">
        <f t="shared" si="39"/>
        <v/>
      </c>
      <c r="BU25" s="4">
        <f t="shared" si="39"/>
        <v>0</v>
      </c>
      <c r="BV25" s="4" t="str">
        <f t="shared" si="39"/>
        <v/>
      </c>
      <c r="BW25" s="4">
        <f t="shared" si="39"/>
        <v>0</v>
      </c>
      <c r="BX25" s="4" t="str">
        <f t="shared" si="39"/>
        <v/>
      </c>
      <c r="BY25" s="4" t="str">
        <f t="shared" si="39"/>
        <v/>
      </c>
      <c r="BZ25" s="4" t="str">
        <f t="shared" si="39"/>
        <v/>
      </c>
      <c r="CA25" s="4" t="str">
        <f t="shared" si="39"/>
        <v/>
      </c>
      <c r="CB25" s="4" t="str">
        <f t="shared" si="39"/>
        <v/>
      </c>
      <c r="CC25" s="4" t="str">
        <f t="shared" si="39"/>
        <v/>
      </c>
      <c r="CD25" s="4" t="str">
        <f t="shared" si="39"/>
        <v/>
      </c>
      <c r="CE25" s="4" t="str">
        <f t="shared" si="37"/>
        <v/>
      </c>
      <c r="CF25" s="4" t="str">
        <f t="shared" si="37"/>
        <v/>
      </c>
      <c r="CG25" s="4" t="str">
        <f t="shared" si="37"/>
        <v/>
      </c>
      <c r="CH25" s="4" t="str">
        <f t="shared" si="37"/>
        <v/>
      </c>
      <c r="CI25" s="4" t="str">
        <f t="shared" si="37"/>
        <v/>
      </c>
      <c r="CJ25" s="4" t="str">
        <f t="shared" si="37"/>
        <v/>
      </c>
      <c r="CK25" s="4" t="str">
        <f t="shared" si="37"/>
        <v/>
      </c>
      <c r="CL25" s="4" t="str">
        <f t="shared" si="37"/>
        <v/>
      </c>
      <c r="CM25" s="4" t="str">
        <f t="shared" si="37"/>
        <v/>
      </c>
      <c r="CN25" s="4" t="str">
        <f t="shared" si="37"/>
        <v/>
      </c>
      <c r="CO25" s="4" t="str">
        <f t="shared" si="37"/>
        <v/>
      </c>
      <c r="CP25" s="4" t="str">
        <f t="shared" si="37"/>
        <v/>
      </c>
      <c r="CQ25" s="4" t="str">
        <f t="shared" si="37"/>
        <v/>
      </c>
      <c r="CR25" s="4" t="str">
        <f t="shared" si="37"/>
        <v/>
      </c>
      <c r="CS25" s="4" t="str">
        <f t="shared" si="37"/>
        <v/>
      </c>
      <c r="CT25" s="4" t="str">
        <f t="shared" si="37"/>
        <v/>
      </c>
      <c r="CU25" s="4" t="str">
        <f t="shared" si="40"/>
        <v/>
      </c>
      <c r="CV25" s="4" t="str">
        <f t="shared" si="40"/>
        <v/>
      </c>
      <c r="CW25" s="4" t="str">
        <f t="shared" si="40"/>
        <v/>
      </c>
      <c r="CX25" s="4" t="str">
        <f t="shared" si="40"/>
        <v/>
      </c>
      <c r="CY25" s="4" t="str">
        <f t="shared" si="40"/>
        <v/>
      </c>
      <c r="CZ25" s="4" t="str">
        <f t="shared" si="40"/>
        <v/>
      </c>
      <c r="DA25" s="4" t="str">
        <f t="shared" si="40"/>
        <v/>
      </c>
      <c r="DB25" s="4" t="str">
        <f t="shared" si="40"/>
        <v/>
      </c>
      <c r="DC25" s="4" t="str">
        <f t="shared" si="40"/>
        <v/>
      </c>
      <c r="DE25" s="67">
        <v>30100030</v>
      </c>
      <c r="DF25" s="84" t="s">
        <v>137</v>
      </c>
      <c r="DG25" s="78" t="s">
        <v>138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6"/>
        <v>0</v>
      </c>
      <c r="DX25" s="5">
        <f t="shared" si="36"/>
        <v>0</v>
      </c>
      <c r="DY25" s="5">
        <f t="shared" si="36"/>
        <v>0</v>
      </c>
      <c r="DZ25" s="5">
        <f t="shared" si="36"/>
        <v>0</v>
      </c>
      <c r="EA25" s="5">
        <f t="shared" si="36"/>
        <v>0</v>
      </c>
      <c r="EB25" s="5">
        <f t="shared" si="36"/>
        <v>0</v>
      </c>
      <c r="EC25" s="5">
        <f t="shared" si="36"/>
        <v>0</v>
      </c>
      <c r="ED25" s="5">
        <f t="shared" si="36"/>
        <v>0</v>
      </c>
      <c r="EE25" s="5">
        <f t="shared" si="36"/>
        <v>0</v>
      </c>
      <c r="EF25" s="54">
        <f t="shared" si="36"/>
        <v>0</v>
      </c>
      <c r="EG25" s="54">
        <f t="shared" si="36"/>
        <v>0</v>
      </c>
      <c r="EH25" s="54">
        <f t="shared" si="36"/>
        <v>0</v>
      </c>
      <c r="EI25" s="54">
        <f t="shared" si="36"/>
        <v>0</v>
      </c>
      <c r="EJ25" s="54">
        <f t="shared" si="36"/>
        <v>0</v>
      </c>
      <c r="EK25" s="54">
        <f t="shared" si="36"/>
        <v>0</v>
      </c>
      <c r="EL25" s="54">
        <f t="shared" si="36"/>
        <v>0</v>
      </c>
      <c r="EM25" s="54">
        <f t="shared" si="33"/>
        <v>0</v>
      </c>
      <c r="EN25" s="54">
        <f t="shared" si="33"/>
        <v>0</v>
      </c>
      <c r="EO25" s="54">
        <f t="shared" si="33"/>
        <v>0</v>
      </c>
      <c r="EP25" s="54">
        <f t="shared" si="33"/>
        <v>0</v>
      </c>
      <c r="EQ25" s="54">
        <f t="shared" si="33"/>
        <v>0</v>
      </c>
      <c r="ER25" s="54">
        <f t="shared" si="33"/>
        <v>0</v>
      </c>
      <c r="ES25" s="54">
        <f t="shared" si="33"/>
        <v>0</v>
      </c>
      <c r="ET25" s="54">
        <f t="shared" si="33"/>
        <v>0</v>
      </c>
      <c r="EU25" s="54">
        <f t="shared" si="33"/>
        <v>0</v>
      </c>
      <c r="EV25" s="54">
        <f t="shared" si="34"/>
        <v>0</v>
      </c>
      <c r="EW25" s="54">
        <f t="shared" si="34"/>
        <v>0</v>
      </c>
      <c r="EX25" s="54">
        <f t="shared" si="34"/>
        <v>0</v>
      </c>
      <c r="EY25" s="54">
        <f t="shared" si="34"/>
        <v>0</v>
      </c>
      <c r="EZ25" s="54">
        <f t="shared" si="34"/>
        <v>0</v>
      </c>
      <c r="FA25" s="54">
        <f t="shared" si="34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ref="EV25:FK88" si="43">BG25+BG180</f>
        <v>0</v>
      </c>
      <c r="FL25" s="54">
        <f t="shared" si="35"/>
        <v>0</v>
      </c>
      <c r="FM25" s="54">
        <f t="shared" si="35"/>
        <v>0</v>
      </c>
      <c r="FN25" s="54">
        <f t="shared" si="35"/>
        <v>0</v>
      </c>
      <c r="FO25" s="54">
        <f t="shared" si="35"/>
        <v>0</v>
      </c>
      <c r="FP25" s="54">
        <f t="shared" si="35"/>
        <v>0</v>
      </c>
      <c r="FQ25" s="54">
        <f t="shared" si="35"/>
        <v>0</v>
      </c>
      <c r="FR25" s="54">
        <f t="shared" si="35"/>
        <v>0</v>
      </c>
      <c r="FS25" s="54">
        <f t="shared" si="35"/>
        <v>0</v>
      </c>
      <c r="FT25" s="4" t="str">
        <f t="shared" si="41"/>
        <v/>
      </c>
      <c r="FU25" s="4" t="str">
        <f t="shared" si="41"/>
        <v/>
      </c>
      <c r="FV25" s="4" t="str">
        <f t="shared" si="41"/>
        <v/>
      </c>
      <c r="FW25" s="4">
        <f t="shared" si="41"/>
        <v>0</v>
      </c>
      <c r="FX25" s="4" t="str">
        <f t="shared" si="41"/>
        <v/>
      </c>
      <c r="FY25" s="4" t="str">
        <f t="shared" si="41"/>
        <v/>
      </c>
      <c r="FZ25" s="4" t="str">
        <f t="shared" si="41"/>
        <v/>
      </c>
      <c r="GA25" s="4">
        <f t="shared" si="41"/>
        <v>0</v>
      </c>
      <c r="GB25" s="4" t="str">
        <f t="shared" si="41"/>
        <v/>
      </c>
      <c r="GC25" s="4" t="str">
        <f t="shared" si="41"/>
        <v/>
      </c>
      <c r="GD25" s="4" t="str">
        <f t="shared" si="41"/>
        <v/>
      </c>
      <c r="GE25" s="4" t="str">
        <f t="shared" si="41"/>
        <v/>
      </c>
      <c r="GF25" s="4" t="str">
        <f t="shared" si="41"/>
        <v/>
      </c>
      <c r="GG25" s="4" t="str">
        <f t="shared" si="41"/>
        <v/>
      </c>
      <c r="GH25" s="4" t="str">
        <f t="shared" si="41"/>
        <v/>
      </c>
      <c r="GI25" s="4" t="str">
        <f t="shared" si="38"/>
        <v/>
      </c>
      <c r="GJ25" s="4" t="str">
        <f t="shared" si="38"/>
        <v/>
      </c>
      <c r="GK25" s="4" t="str">
        <f t="shared" si="38"/>
        <v/>
      </c>
      <c r="GL25" s="4" t="str">
        <f t="shared" si="38"/>
        <v/>
      </c>
      <c r="GM25" s="4" t="str">
        <f t="shared" si="38"/>
        <v/>
      </c>
      <c r="GN25" s="4" t="str">
        <f t="shared" si="38"/>
        <v/>
      </c>
      <c r="GO25" s="4" t="str">
        <f t="shared" si="38"/>
        <v/>
      </c>
      <c r="GP25" s="4" t="str">
        <f t="shared" si="38"/>
        <v/>
      </c>
      <c r="GQ25" s="4" t="str">
        <f t="shared" si="38"/>
        <v/>
      </c>
      <c r="GR25" s="4" t="str">
        <f t="shared" si="38"/>
        <v/>
      </c>
      <c r="GS25" s="4" t="str">
        <f t="shared" si="38"/>
        <v/>
      </c>
      <c r="GT25" s="4" t="str">
        <f t="shared" si="38"/>
        <v/>
      </c>
      <c r="GU25" s="4" t="str">
        <f t="shared" si="38"/>
        <v/>
      </c>
      <c r="GV25" s="4" t="str">
        <f t="shared" si="38"/>
        <v/>
      </c>
      <c r="GW25" s="4" t="str">
        <f t="shared" si="38"/>
        <v/>
      </c>
      <c r="GX25" s="4" t="str">
        <f t="shared" si="38"/>
        <v/>
      </c>
      <c r="GY25" s="4" t="str">
        <f t="shared" si="42"/>
        <v/>
      </c>
      <c r="GZ25" s="4" t="str">
        <f t="shared" si="42"/>
        <v/>
      </c>
      <c r="HA25" s="4" t="str">
        <f t="shared" si="42"/>
        <v/>
      </c>
      <c r="HB25" s="4" t="str">
        <f t="shared" si="42"/>
        <v/>
      </c>
      <c r="HC25" s="4" t="str">
        <f t="shared" si="42"/>
        <v/>
      </c>
      <c r="HD25" s="4" t="str">
        <f t="shared" si="42"/>
        <v/>
      </c>
      <c r="HE25" s="4" t="str">
        <f t="shared" si="42"/>
        <v/>
      </c>
      <c r="HF25" s="4" t="str">
        <f t="shared" si="42"/>
        <v/>
      </c>
      <c r="HG25" s="4" t="str">
        <f t="shared" si="42"/>
        <v/>
      </c>
    </row>
    <row r="26" spans="1:215" s="1" customFormat="1" ht="15" hidden="1" customHeight="1">
      <c r="A26" s="61">
        <v>30100038</v>
      </c>
      <c r="B26" s="106" t="s">
        <v>139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32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9"/>
        <v/>
      </c>
      <c r="BQ26" s="4" t="str">
        <f t="shared" si="39"/>
        <v/>
      </c>
      <c r="BR26" s="4" t="str">
        <f t="shared" si="39"/>
        <v/>
      </c>
      <c r="BS26" s="4">
        <f t="shared" si="39"/>
        <v>0</v>
      </c>
      <c r="BT26" s="4" t="str">
        <f t="shared" si="39"/>
        <v/>
      </c>
      <c r="BU26" s="4">
        <f t="shared" si="39"/>
        <v>0</v>
      </c>
      <c r="BV26" s="4" t="str">
        <f t="shared" si="39"/>
        <v/>
      </c>
      <c r="BW26" s="4">
        <f t="shared" si="39"/>
        <v>0</v>
      </c>
      <c r="BX26" s="4" t="str">
        <f t="shared" si="39"/>
        <v/>
      </c>
      <c r="BY26" s="4" t="str">
        <f t="shared" si="39"/>
        <v/>
      </c>
      <c r="BZ26" s="4" t="str">
        <f t="shared" si="39"/>
        <v/>
      </c>
      <c r="CA26" s="4" t="str">
        <f t="shared" si="39"/>
        <v/>
      </c>
      <c r="CB26" s="4" t="str">
        <f t="shared" si="39"/>
        <v/>
      </c>
      <c r="CC26" s="4" t="str">
        <f t="shared" si="39"/>
        <v/>
      </c>
      <c r="CD26" s="4" t="str">
        <f t="shared" si="39"/>
        <v/>
      </c>
      <c r="CE26" s="4" t="str">
        <f t="shared" si="39"/>
        <v/>
      </c>
      <c r="CF26" s="4" t="str">
        <f t="shared" si="37"/>
        <v/>
      </c>
      <c r="CG26" s="4" t="str">
        <f t="shared" si="37"/>
        <v/>
      </c>
      <c r="CH26" s="4" t="str">
        <f t="shared" si="37"/>
        <v/>
      </c>
      <c r="CI26" s="4" t="str">
        <f t="shared" si="37"/>
        <v/>
      </c>
      <c r="CJ26" s="4" t="str">
        <f t="shared" si="37"/>
        <v/>
      </c>
      <c r="CK26" s="4" t="str">
        <f t="shared" si="37"/>
        <v/>
      </c>
      <c r="CL26" s="4" t="str">
        <f t="shared" si="37"/>
        <v/>
      </c>
      <c r="CM26" s="4" t="str">
        <f t="shared" si="37"/>
        <v/>
      </c>
      <c r="CN26" s="4" t="str">
        <f t="shared" si="37"/>
        <v/>
      </c>
      <c r="CO26" s="4" t="str">
        <f t="shared" si="37"/>
        <v/>
      </c>
      <c r="CP26" s="4" t="str">
        <f t="shared" si="37"/>
        <v/>
      </c>
      <c r="CQ26" s="4" t="str">
        <f t="shared" si="37"/>
        <v/>
      </c>
      <c r="CR26" s="4" t="str">
        <f t="shared" si="37"/>
        <v/>
      </c>
      <c r="CS26" s="4" t="str">
        <f t="shared" si="37"/>
        <v/>
      </c>
      <c r="CT26" s="4" t="str">
        <f t="shared" si="37"/>
        <v/>
      </c>
      <c r="CU26" s="4" t="str">
        <f t="shared" si="40"/>
        <v/>
      </c>
      <c r="CV26" s="4" t="str">
        <f t="shared" si="40"/>
        <v/>
      </c>
      <c r="CW26" s="4" t="str">
        <f t="shared" si="40"/>
        <v/>
      </c>
      <c r="CX26" s="4" t="str">
        <f t="shared" si="40"/>
        <v/>
      </c>
      <c r="CY26" s="4" t="str">
        <f t="shared" si="40"/>
        <v/>
      </c>
      <c r="CZ26" s="4" t="str">
        <f t="shared" si="40"/>
        <v/>
      </c>
      <c r="DA26" s="4" t="str">
        <f t="shared" si="40"/>
        <v/>
      </c>
      <c r="DB26" s="4" t="str">
        <f t="shared" si="40"/>
        <v/>
      </c>
      <c r="DC26" s="4" t="str">
        <f t="shared" si="40"/>
        <v/>
      </c>
      <c r="DE26" s="67">
        <v>30100038</v>
      </c>
      <c r="DF26" s="106" t="s">
        <v>139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6"/>
        <v>0</v>
      </c>
      <c r="DX26" s="5">
        <f t="shared" si="36"/>
        <v>0</v>
      </c>
      <c r="DY26" s="5">
        <f t="shared" si="36"/>
        <v>0</v>
      </c>
      <c r="DZ26" s="5">
        <f t="shared" si="36"/>
        <v>0</v>
      </c>
      <c r="EA26" s="5">
        <f t="shared" si="36"/>
        <v>0</v>
      </c>
      <c r="EB26" s="5">
        <f t="shared" si="36"/>
        <v>0</v>
      </c>
      <c r="EC26" s="5">
        <f t="shared" si="36"/>
        <v>0</v>
      </c>
      <c r="ED26" s="5">
        <f t="shared" si="36"/>
        <v>0</v>
      </c>
      <c r="EE26" s="5">
        <f t="shared" si="36"/>
        <v>0</v>
      </c>
      <c r="EF26" s="54">
        <f t="shared" si="36"/>
        <v>0</v>
      </c>
      <c r="EG26" s="54">
        <f t="shared" si="36"/>
        <v>0</v>
      </c>
      <c r="EH26" s="54">
        <f t="shared" si="36"/>
        <v>0</v>
      </c>
      <c r="EI26" s="54">
        <f t="shared" si="36"/>
        <v>0</v>
      </c>
      <c r="EJ26" s="54">
        <f t="shared" si="36"/>
        <v>0</v>
      </c>
      <c r="EK26" s="54">
        <f t="shared" si="36"/>
        <v>0</v>
      </c>
      <c r="EL26" s="54">
        <f t="shared" si="36"/>
        <v>0</v>
      </c>
      <c r="EM26" s="54">
        <f t="shared" si="33"/>
        <v>0</v>
      </c>
      <c r="EN26" s="54">
        <f t="shared" si="33"/>
        <v>0</v>
      </c>
      <c r="EO26" s="54">
        <f t="shared" si="33"/>
        <v>0</v>
      </c>
      <c r="EP26" s="54">
        <f t="shared" si="33"/>
        <v>0</v>
      </c>
      <c r="EQ26" s="54">
        <f t="shared" si="33"/>
        <v>0</v>
      </c>
      <c r="ER26" s="54">
        <f t="shared" si="33"/>
        <v>0</v>
      </c>
      <c r="ES26" s="54">
        <f t="shared" si="33"/>
        <v>0</v>
      </c>
      <c r="ET26" s="54">
        <f t="shared" si="33"/>
        <v>0</v>
      </c>
      <c r="EU26" s="54">
        <f t="shared" si="33"/>
        <v>0</v>
      </c>
      <c r="EV26" s="54">
        <f t="shared" si="43"/>
        <v>0</v>
      </c>
      <c r="EW26" s="54">
        <f t="shared" si="43"/>
        <v>0</v>
      </c>
      <c r="EX26" s="54">
        <f t="shared" si="43"/>
        <v>0</v>
      </c>
      <c r="EY26" s="54">
        <f t="shared" si="43"/>
        <v>0</v>
      </c>
      <c r="EZ26" s="54">
        <f t="shared" si="43"/>
        <v>0</v>
      </c>
      <c r="FA26" s="54">
        <f t="shared" si="43"/>
        <v>0</v>
      </c>
      <c r="FB26" s="54">
        <f t="shared" si="43"/>
        <v>0</v>
      </c>
      <c r="FC26" s="54">
        <f t="shared" si="43"/>
        <v>0</v>
      </c>
      <c r="FD26" s="54">
        <f t="shared" si="43"/>
        <v>0</v>
      </c>
      <c r="FE26" s="54">
        <f t="shared" si="43"/>
        <v>0</v>
      </c>
      <c r="FF26" s="54">
        <f t="shared" si="43"/>
        <v>0</v>
      </c>
      <c r="FG26" s="54">
        <f t="shared" si="43"/>
        <v>0</v>
      </c>
      <c r="FH26" s="54">
        <f t="shared" si="43"/>
        <v>0</v>
      </c>
      <c r="FI26" s="54">
        <f t="shared" si="43"/>
        <v>0</v>
      </c>
      <c r="FJ26" s="54">
        <f t="shared" si="43"/>
        <v>0</v>
      </c>
      <c r="FK26" s="54">
        <f t="shared" si="43"/>
        <v>0</v>
      </c>
      <c r="FL26" s="54">
        <f t="shared" si="35"/>
        <v>0</v>
      </c>
      <c r="FM26" s="54">
        <f t="shared" si="35"/>
        <v>0</v>
      </c>
      <c r="FN26" s="54">
        <f t="shared" si="35"/>
        <v>0</v>
      </c>
      <c r="FO26" s="54">
        <f t="shared" si="35"/>
        <v>0</v>
      </c>
      <c r="FP26" s="54">
        <f t="shared" si="35"/>
        <v>0</v>
      </c>
      <c r="FQ26" s="54">
        <f t="shared" si="35"/>
        <v>0</v>
      </c>
      <c r="FR26" s="54">
        <f t="shared" si="35"/>
        <v>0</v>
      </c>
      <c r="FS26" s="54">
        <f t="shared" si="35"/>
        <v>0</v>
      </c>
      <c r="FT26" s="4" t="str">
        <f t="shared" si="41"/>
        <v/>
      </c>
      <c r="FU26" s="4" t="str">
        <f t="shared" si="41"/>
        <v/>
      </c>
      <c r="FV26" s="4" t="str">
        <f t="shared" si="41"/>
        <v/>
      </c>
      <c r="FW26" s="4">
        <f t="shared" si="41"/>
        <v>0</v>
      </c>
      <c r="FX26" s="4" t="str">
        <f t="shared" si="41"/>
        <v/>
      </c>
      <c r="FY26" s="4" t="str">
        <f t="shared" si="41"/>
        <v/>
      </c>
      <c r="FZ26" s="4" t="str">
        <f t="shared" si="41"/>
        <v/>
      </c>
      <c r="GA26" s="4">
        <f t="shared" si="41"/>
        <v>0</v>
      </c>
      <c r="GB26" s="4" t="str">
        <f t="shared" si="41"/>
        <v/>
      </c>
      <c r="GC26" s="4" t="str">
        <f t="shared" si="41"/>
        <v/>
      </c>
      <c r="GD26" s="4" t="str">
        <f t="shared" si="41"/>
        <v/>
      </c>
      <c r="GE26" s="4" t="str">
        <f t="shared" si="41"/>
        <v/>
      </c>
      <c r="GF26" s="4" t="str">
        <f t="shared" si="41"/>
        <v/>
      </c>
      <c r="GG26" s="4" t="str">
        <f t="shared" si="41"/>
        <v/>
      </c>
      <c r="GH26" s="4" t="str">
        <f t="shared" si="41"/>
        <v/>
      </c>
      <c r="GI26" s="4" t="str">
        <f t="shared" si="41"/>
        <v/>
      </c>
      <c r="GJ26" s="4" t="str">
        <f t="shared" si="38"/>
        <v/>
      </c>
      <c r="GK26" s="4" t="str">
        <f t="shared" si="38"/>
        <v/>
      </c>
      <c r="GL26" s="4" t="str">
        <f t="shared" si="38"/>
        <v/>
      </c>
      <c r="GM26" s="4" t="str">
        <f t="shared" si="38"/>
        <v/>
      </c>
      <c r="GN26" s="4" t="str">
        <f t="shared" si="38"/>
        <v/>
      </c>
      <c r="GO26" s="4" t="str">
        <f t="shared" si="38"/>
        <v/>
      </c>
      <c r="GP26" s="4" t="str">
        <f t="shared" si="38"/>
        <v/>
      </c>
      <c r="GQ26" s="4" t="str">
        <f t="shared" si="38"/>
        <v/>
      </c>
      <c r="GR26" s="4" t="str">
        <f t="shared" si="38"/>
        <v/>
      </c>
      <c r="GS26" s="4" t="str">
        <f t="shared" si="38"/>
        <v/>
      </c>
      <c r="GT26" s="4" t="str">
        <f t="shared" si="38"/>
        <v/>
      </c>
      <c r="GU26" s="4" t="str">
        <f t="shared" si="38"/>
        <v/>
      </c>
      <c r="GV26" s="4" t="str">
        <f t="shared" si="38"/>
        <v/>
      </c>
      <c r="GW26" s="4" t="str">
        <f t="shared" si="38"/>
        <v/>
      </c>
      <c r="GX26" s="4" t="str">
        <f t="shared" si="38"/>
        <v/>
      </c>
      <c r="GY26" s="4" t="str">
        <f t="shared" si="42"/>
        <v/>
      </c>
      <c r="GZ26" s="4" t="str">
        <f t="shared" si="42"/>
        <v/>
      </c>
      <c r="HA26" s="4" t="str">
        <f t="shared" si="42"/>
        <v/>
      </c>
      <c r="HB26" s="4" t="str">
        <f t="shared" si="42"/>
        <v/>
      </c>
      <c r="HC26" s="4" t="str">
        <f t="shared" si="42"/>
        <v/>
      </c>
      <c r="HD26" s="4" t="str">
        <f t="shared" si="42"/>
        <v/>
      </c>
      <c r="HE26" s="4" t="str">
        <f t="shared" si="42"/>
        <v/>
      </c>
      <c r="HF26" s="4" t="str">
        <f t="shared" si="42"/>
        <v/>
      </c>
      <c r="HG26" s="4" t="str">
        <f t="shared" si="42"/>
        <v/>
      </c>
    </row>
    <row r="27" spans="1:215" s="1" customFormat="1" ht="15" hidden="1" customHeight="1">
      <c r="A27" s="61">
        <v>30100037</v>
      </c>
      <c r="B27" s="106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32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9"/>
        <v/>
      </c>
      <c r="BQ27" s="4" t="str">
        <f t="shared" si="39"/>
        <v/>
      </c>
      <c r="BR27" s="4" t="str">
        <f t="shared" si="39"/>
        <v/>
      </c>
      <c r="BS27" s="4">
        <f t="shared" si="39"/>
        <v>0</v>
      </c>
      <c r="BT27" s="4" t="str">
        <f t="shared" si="39"/>
        <v/>
      </c>
      <c r="BU27" s="4">
        <f t="shared" si="39"/>
        <v>0</v>
      </c>
      <c r="BV27" s="4" t="str">
        <f t="shared" si="39"/>
        <v/>
      </c>
      <c r="BW27" s="4">
        <f t="shared" si="39"/>
        <v>0</v>
      </c>
      <c r="BX27" s="4" t="str">
        <f t="shared" si="39"/>
        <v/>
      </c>
      <c r="BY27" s="4" t="str">
        <f t="shared" si="39"/>
        <v/>
      </c>
      <c r="BZ27" s="4" t="str">
        <f t="shared" si="39"/>
        <v/>
      </c>
      <c r="CA27" s="4" t="str">
        <f t="shared" si="39"/>
        <v/>
      </c>
      <c r="CB27" s="4" t="str">
        <f t="shared" si="39"/>
        <v/>
      </c>
      <c r="CC27" s="4" t="str">
        <f t="shared" si="39"/>
        <v/>
      </c>
      <c r="CD27" s="4" t="str">
        <f t="shared" si="39"/>
        <v/>
      </c>
      <c r="CE27" s="4" t="str">
        <f t="shared" si="39"/>
        <v/>
      </c>
      <c r="CF27" s="4" t="str">
        <f t="shared" si="37"/>
        <v/>
      </c>
      <c r="CG27" s="4" t="str">
        <f t="shared" si="37"/>
        <v/>
      </c>
      <c r="CH27" s="4" t="str">
        <f t="shared" si="37"/>
        <v/>
      </c>
      <c r="CI27" s="4" t="str">
        <f t="shared" si="37"/>
        <v/>
      </c>
      <c r="CJ27" s="4" t="str">
        <f t="shared" si="37"/>
        <v/>
      </c>
      <c r="CK27" s="4" t="str">
        <f t="shared" si="37"/>
        <v/>
      </c>
      <c r="CL27" s="4" t="str">
        <f t="shared" si="37"/>
        <v/>
      </c>
      <c r="CM27" s="4" t="str">
        <f t="shared" si="37"/>
        <v/>
      </c>
      <c r="CN27" s="4" t="str">
        <f t="shared" si="37"/>
        <v/>
      </c>
      <c r="CO27" s="4" t="str">
        <f t="shared" si="37"/>
        <v/>
      </c>
      <c r="CP27" s="4" t="str">
        <f t="shared" si="37"/>
        <v/>
      </c>
      <c r="CQ27" s="4" t="str">
        <f t="shared" si="37"/>
        <v/>
      </c>
      <c r="CR27" s="4" t="str">
        <f t="shared" si="37"/>
        <v/>
      </c>
      <c r="CS27" s="4" t="str">
        <f t="shared" si="37"/>
        <v/>
      </c>
      <c r="CT27" s="4" t="str">
        <f t="shared" si="37"/>
        <v/>
      </c>
      <c r="CU27" s="4" t="str">
        <f t="shared" si="40"/>
        <v/>
      </c>
      <c r="CV27" s="4" t="str">
        <f t="shared" si="40"/>
        <v/>
      </c>
      <c r="CW27" s="4" t="str">
        <f t="shared" si="40"/>
        <v/>
      </c>
      <c r="CX27" s="4" t="str">
        <f t="shared" si="40"/>
        <v/>
      </c>
      <c r="CY27" s="4" t="str">
        <f t="shared" si="40"/>
        <v/>
      </c>
      <c r="CZ27" s="4" t="str">
        <f t="shared" si="40"/>
        <v/>
      </c>
      <c r="DA27" s="4" t="str">
        <f t="shared" si="40"/>
        <v/>
      </c>
      <c r="DB27" s="4" t="str">
        <f t="shared" si="40"/>
        <v/>
      </c>
      <c r="DC27" s="4" t="str">
        <f t="shared" si="40"/>
        <v/>
      </c>
      <c r="DE27" s="67">
        <v>30100037</v>
      </c>
      <c r="DF27" s="106"/>
      <c r="DG27" s="78" t="s">
        <v>15</v>
      </c>
      <c r="DH27" s="5">
        <f t="shared" si="13"/>
        <v>533</v>
      </c>
      <c r="DI27" s="24">
        <v>5.03</v>
      </c>
      <c r="DJ27" s="23">
        <f t="shared" si="14"/>
        <v>2680.9900000000002</v>
      </c>
      <c r="DK27" s="23">
        <f t="shared" si="15"/>
        <v>2834.64</v>
      </c>
      <c r="DL27" s="23">
        <f t="shared" si="16"/>
        <v>22</v>
      </c>
      <c r="DM27" s="23">
        <f t="shared" si="17"/>
        <v>0</v>
      </c>
      <c r="DN27" s="23">
        <f t="shared" si="18"/>
        <v>2702.9900000000002</v>
      </c>
      <c r="DO27" s="23">
        <f t="shared" si="19"/>
        <v>0.81391348099697003</v>
      </c>
      <c r="DP27" s="23">
        <f t="shared" si="20"/>
        <v>0</v>
      </c>
      <c r="DQ27" s="10">
        <v>0.8</v>
      </c>
      <c r="DR27" s="23">
        <f t="shared" si="21"/>
        <v>21.623920000000002</v>
      </c>
      <c r="DS27" s="23">
        <f t="shared" si="22"/>
        <v>-1.3913480996969985E-2</v>
      </c>
      <c r="DT27" s="23">
        <f t="shared" si="23"/>
        <v>1.1098820195413228</v>
      </c>
      <c r="DU27" s="7">
        <v>0.5</v>
      </c>
      <c r="DV27" s="6">
        <f t="shared" si="24"/>
        <v>1.3514950000000001</v>
      </c>
      <c r="DW27" s="5">
        <f t="shared" si="36"/>
        <v>1</v>
      </c>
      <c r="DX27" s="5">
        <f t="shared" si="36"/>
        <v>0</v>
      </c>
      <c r="DY27" s="5">
        <f t="shared" si="36"/>
        <v>0</v>
      </c>
      <c r="DZ27" s="5">
        <f t="shared" si="36"/>
        <v>0</v>
      </c>
      <c r="EA27" s="5">
        <f t="shared" si="36"/>
        <v>2</v>
      </c>
      <c r="EB27" s="5">
        <f t="shared" si="36"/>
        <v>0</v>
      </c>
      <c r="EC27" s="5">
        <f t="shared" si="36"/>
        <v>0</v>
      </c>
      <c r="ED27" s="5">
        <f t="shared" si="36"/>
        <v>0</v>
      </c>
      <c r="EE27" s="5">
        <f t="shared" si="36"/>
        <v>0</v>
      </c>
      <c r="EF27" s="54">
        <f t="shared" si="36"/>
        <v>6</v>
      </c>
      <c r="EG27" s="54">
        <f t="shared" si="36"/>
        <v>8.5</v>
      </c>
      <c r="EH27" s="54">
        <f t="shared" si="36"/>
        <v>0</v>
      </c>
      <c r="EI27" s="54">
        <f t="shared" si="36"/>
        <v>0</v>
      </c>
      <c r="EJ27" s="54">
        <f t="shared" si="36"/>
        <v>0</v>
      </c>
      <c r="EK27" s="54">
        <f t="shared" si="36"/>
        <v>0</v>
      </c>
      <c r="EL27" s="54">
        <f t="shared" si="36"/>
        <v>0</v>
      </c>
      <c r="EM27" s="54">
        <f t="shared" si="33"/>
        <v>0</v>
      </c>
      <c r="EN27" s="54">
        <f t="shared" si="33"/>
        <v>7.5</v>
      </c>
      <c r="EO27" s="54">
        <f t="shared" si="33"/>
        <v>0</v>
      </c>
      <c r="EP27" s="54">
        <f t="shared" si="33"/>
        <v>0</v>
      </c>
      <c r="EQ27" s="54">
        <f t="shared" si="33"/>
        <v>0</v>
      </c>
      <c r="ER27" s="54">
        <f t="shared" si="33"/>
        <v>0</v>
      </c>
      <c r="ES27" s="54">
        <f t="shared" si="33"/>
        <v>0</v>
      </c>
      <c r="ET27" s="54">
        <f t="shared" si="33"/>
        <v>0</v>
      </c>
      <c r="EU27" s="54">
        <f t="shared" si="33"/>
        <v>0</v>
      </c>
      <c r="EV27" s="54">
        <f t="shared" si="43"/>
        <v>0</v>
      </c>
      <c r="EW27" s="54">
        <f t="shared" si="43"/>
        <v>0</v>
      </c>
      <c r="EX27" s="54">
        <f t="shared" si="43"/>
        <v>0</v>
      </c>
      <c r="EY27" s="54">
        <f t="shared" si="43"/>
        <v>0</v>
      </c>
      <c r="EZ27" s="54">
        <f t="shared" si="43"/>
        <v>0</v>
      </c>
      <c r="FA27" s="54">
        <f t="shared" si="43"/>
        <v>0</v>
      </c>
      <c r="FB27" s="54">
        <f t="shared" si="43"/>
        <v>0</v>
      </c>
      <c r="FC27" s="54">
        <f t="shared" si="43"/>
        <v>0</v>
      </c>
      <c r="FD27" s="54">
        <f t="shared" si="43"/>
        <v>0</v>
      </c>
      <c r="FE27" s="54">
        <f t="shared" si="43"/>
        <v>0</v>
      </c>
      <c r="FF27" s="54">
        <f t="shared" si="43"/>
        <v>0</v>
      </c>
      <c r="FG27" s="54">
        <f t="shared" si="43"/>
        <v>0</v>
      </c>
      <c r="FH27" s="54">
        <f t="shared" si="43"/>
        <v>0</v>
      </c>
      <c r="FI27" s="54">
        <f t="shared" si="43"/>
        <v>0</v>
      </c>
      <c r="FJ27" s="54">
        <f t="shared" si="43"/>
        <v>0</v>
      </c>
      <c r="FK27" s="54">
        <f t="shared" si="43"/>
        <v>0</v>
      </c>
      <c r="FL27" s="54">
        <f t="shared" si="35"/>
        <v>0</v>
      </c>
      <c r="FM27" s="54">
        <f t="shared" si="35"/>
        <v>0</v>
      </c>
      <c r="FN27" s="54">
        <f t="shared" si="35"/>
        <v>0</v>
      </c>
      <c r="FO27" s="54">
        <f t="shared" si="35"/>
        <v>0</v>
      </c>
      <c r="FP27" s="54">
        <f t="shared" si="35"/>
        <v>0</v>
      </c>
      <c r="FQ27" s="54">
        <f t="shared" si="35"/>
        <v>0</v>
      </c>
      <c r="FR27" s="54">
        <f t="shared" si="35"/>
        <v>0</v>
      </c>
      <c r="FS27" s="54">
        <f t="shared" si="35"/>
        <v>0</v>
      </c>
      <c r="FT27" s="4">
        <f t="shared" si="41"/>
        <v>0.22197640390826454</v>
      </c>
      <c r="FU27" s="4">
        <f t="shared" si="41"/>
        <v>1044.3370454545454</v>
      </c>
      <c r="FV27" s="4" t="str">
        <f t="shared" si="41"/>
        <v/>
      </c>
      <c r="FW27" s="4">
        <f t="shared" si="41"/>
        <v>0</v>
      </c>
      <c r="FX27" s="4">
        <f t="shared" si="41"/>
        <v>0</v>
      </c>
      <c r="FY27" s="4">
        <f t="shared" si="41"/>
        <v>0</v>
      </c>
      <c r="FZ27" s="4">
        <f t="shared" si="41"/>
        <v>0</v>
      </c>
      <c r="GA27" s="4">
        <f t="shared" si="41"/>
        <v>0</v>
      </c>
      <c r="GB27" s="4">
        <f t="shared" si="41"/>
        <v>554.94100977066137</v>
      </c>
      <c r="GC27" s="4">
        <f t="shared" si="41"/>
        <v>0</v>
      </c>
      <c r="GD27" s="4" t="str">
        <f t="shared" si="41"/>
        <v/>
      </c>
      <c r="GE27" s="4" t="str">
        <f t="shared" si="41"/>
        <v/>
      </c>
      <c r="GF27" s="4" t="str">
        <f t="shared" si="41"/>
        <v/>
      </c>
      <c r="GG27" s="4">
        <f t="shared" si="41"/>
        <v>0</v>
      </c>
      <c r="GH27" s="4" t="str">
        <f t="shared" si="41"/>
        <v/>
      </c>
      <c r="GI27" s="4" t="str">
        <f t="shared" si="41"/>
        <v/>
      </c>
      <c r="GJ27" s="4" t="str">
        <f t="shared" si="38"/>
        <v/>
      </c>
      <c r="GK27" s="4" t="str">
        <f t="shared" si="38"/>
        <v/>
      </c>
      <c r="GL27" s="4">
        <f t="shared" si="38"/>
        <v>0</v>
      </c>
      <c r="GM27" s="4">
        <f t="shared" si="38"/>
        <v>0</v>
      </c>
      <c r="GN27" s="4" t="str">
        <f t="shared" si="38"/>
        <v/>
      </c>
      <c r="GO27" s="4" t="str">
        <f t="shared" si="38"/>
        <v/>
      </c>
      <c r="GP27" s="4" t="str">
        <f t="shared" si="38"/>
        <v/>
      </c>
      <c r="GQ27" s="4" t="str">
        <f t="shared" si="38"/>
        <v/>
      </c>
      <c r="GR27" s="4" t="str">
        <f t="shared" si="38"/>
        <v/>
      </c>
      <c r="GS27" s="4" t="str">
        <f t="shared" si="38"/>
        <v/>
      </c>
      <c r="GT27" s="4">
        <f t="shared" si="38"/>
        <v>0</v>
      </c>
      <c r="GU27" s="4" t="str">
        <f t="shared" si="38"/>
        <v/>
      </c>
      <c r="GV27" s="4" t="str">
        <f t="shared" si="38"/>
        <v/>
      </c>
      <c r="GW27" s="4" t="str">
        <f t="shared" si="38"/>
        <v/>
      </c>
      <c r="GX27" s="4" t="str">
        <f t="shared" si="38"/>
        <v/>
      </c>
      <c r="GY27" s="4" t="str">
        <f t="shared" si="42"/>
        <v/>
      </c>
      <c r="GZ27" s="4" t="str">
        <f t="shared" si="42"/>
        <v/>
      </c>
      <c r="HA27" s="4" t="str">
        <f t="shared" si="42"/>
        <v/>
      </c>
      <c r="HB27" s="4" t="str">
        <f t="shared" si="42"/>
        <v/>
      </c>
      <c r="HC27" s="4" t="str">
        <f t="shared" si="42"/>
        <v/>
      </c>
      <c r="HD27" s="4" t="str">
        <f t="shared" si="42"/>
        <v/>
      </c>
      <c r="HE27" s="4" t="str">
        <f t="shared" si="42"/>
        <v/>
      </c>
      <c r="HF27" s="4" t="str">
        <f t="shared" si="42"/>
        <v/>
      </c>
      <c r="HG27" s="4" t="str">
        <f t="shared" si="42"/>
        <v/>
      </c>
    </row>
    <row r="28" spans="1:215" s="1" customFormat="1" ht="15" customHeight="1">
      <c r="A28" s="61">
        <v>30100040</v>
      </c>
      <c r="B28" s="107" t="s">
        <v>140</v>
      </c>
      <c r="C28" s="78" t="s">
        <v>141</v>
      </c>
      <c r="D28" s="5">
        <v>295</v>
      </c>
      <c r="E28" s="22">
        <v>5.03</v>
      </c>
      <c r="F28" s="23">
        <f t="shared" si="0"/>
        <v>1483.8500000000001</v>
      </c>
      <c r="G28" s="23">
        <f>+'[2]16'!$L$40</f>
        <v>1577.67</v>
      </c>
      <c r="H28" s="23">
        <f t="shared" si="32"/>
        <v>0</v>
      </c>
      <c r="I28" s="23">
        <f t="shared" si="2"/>
        <v>0</v>
      </c>
      <c r="J28" s="23">
        <f t="shared" si="3"/>
        <v>1483.8500000000001</v>
      </c>
      <c r="K28" s="23">
        <f t="shared" si="4"/>
        <v>0</v>
      </c>
      <c r="L28" s="23">
        <f t="shared" si="5"/>
        <v>0</v>
      </c>
      <c r="M28" s="10">
        <v>0.15</v>
      </c>
      <c r="N28" s="23">
        <f t="shared" si="6"/>
        <v>2.2257750000000001</v>
      </c>
      <c r="O28" s="23">
        <f t="shared" si="7"/>
        <v>0.15</v>
      </c>
      <c r="P28" s="23">
        <f t="shared" si="8"/>
        <v>0</v>
      </c>
      <c r="Q28" s="7">
        <v>0.1</v>
      </c>
      <c r="R28" s="6">
        <f t="shared" si="9"/>
        <v>0.14838500000000002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>
        <f t="shared" si="39"/>
        <v>0</v>
      </c>
      <c r="BQ28" s="4" t="str">
        <f t="shared" si="39"/>
        <v/>
      </c>
      <c r="BR28" s="4" t="str">
        <f t="shared" si="39"/>
        <v/>
      </c>
      <c r="BS28" s="4">
        <f t="shared" si="39"/>
        <v>0</v>
      </c>
      <c r="BT28" s="4">
        <f t="shared" si="39"/>
        <v>0</v>
      </c>
      <c r="BU28" s="4">
        <f t="shared" si="39"/>
        <v>0</v>
      </c>
      <c r="BV28" s="4" t="str">
        <f t="shared" si="39"/>
        <v/>
      </c>
      <c r="BW28" s="4">
        <f t="shared" si="39"/>
        <v>0</v>
      </c>
      <c r="BX28" s="4">
        <f t="shared" si="39"/>
        <v>0</v>
      </c>
      <c r="BY28" s="4" t="str">
        <f t="shared" si="39"/>
        <v/>
      </c>
      <c r="BZ28" s="4" t="str">
        <f t="shared" si="39"/>
        <v/>
      </c>
      <c r="CA28" s="4" t="str">
        <f t="shared" si="39"/>
        <v/>
      </c>
      <c r="CB28" s="4" t="str">
        <f t="shared" si="39"/>
        <v/>
      </c>
      <c r="CC28" s="4" t="str">
        <f t="shared" si="39"/>
        <v/>
      </c>
      <c r="CD28" s="4" t="str">
        <f t="shared" si="39"/>
        <v/>
      </c>
      <c r="CE28" s="4" t="str">
        <f t="shared" si="39"/>
        <v/>
      </c>
      <c r="CF28" s="4" t="str">
        <f t="shared" si="37"/>
        <v/>
      </c>
      <c r="CG28" s="4" t="str">
        <f t="shared" si="37"/>
        <v/>
      </c>
      <c r="CH28" s="4" t="str">
        <f t="shared" si="37"/>
        <v/>
      </c>
      <c r="CI28" s="4" t="str">
        <f t="shared" si="37"/>
        <v/>
      </c>
      <c r="CJ28" s="4" t="str">
        <f t="shared" si="37"/>
        <v/>
      </c>
      <c r="CK28" s="4" t="str">
        <f t="shared" si="37"/>
        <v/>
      </c>
      <c r="CL28" s="4" t="str">
        <f t="shared" si="37"/>
        <v/>
      </c>
      <c r="CM28" s="4" t="str">
        <f t="shared" si="37"/>
        <v/>
      </c>
      <c r="CN28" s="4" t="str">
        <f t="shared" si="37"/>
        <v/>
      </c>
      <c r="CO28" s="4" t="str">
        <f t="shared" si="37"/>
        <v/>
      </c>
      <c r="CP28" s="4" t="str">
        <f t="shared" si="37"/>
        <v/>
      </c>
      <c r="CQ28" s="4" t="str">
        <f t="shared" si="37"/>
        <v/>
      </c>
      <c r="CR28" s="4" t="str">
        <f t="shared" si="37"/>
        <v/>
      </c>
      <c r="CS28" s="4" t="str">
        <f t="shared" si="37"/>
        <v/>
      </c>
      <c r="CT28" s="4" t="str">
        <f t="shared" si="37"/>
        <v/>
      </c>
      <c r="CU28" s="4" t="str">
        <f t="shared" si="40"/>
        <v/>
      </c>
      <c r="CV28" s="4" t="str">
        <f t="shared" si="40"/>
        <v/>
      </c>
      <c r="CW28" s="4" t="str">
        <f t="shared" si="40"/>
        <v/>
      </c>
      <c r="CX28" s="4" t="str">
        <f t="shared" si="40"/>
        <v/>
      </c>
      <c r="CY28" s="4" t="str">
        <f t="shared" si="40"/>
        <v/>
      </c>
      <c r="CZ28" s="4" t="str">
        <f t="shared" si="40"/>
        <v/>
      </c>
      <c r="DA28" s="4" t="str">
        <f t="shared" si="40"/>
        <v/>
      </c>
      <c r="DB28" s="4" t="str">
        <f t="shared" si="40"/>
        <v/>
      </c>
      <c r="DC28" s="4" t="str">
        <f t="shared" si="40"/>
        <v/>
      </c>
      <c r="DE28" s="67">
        <v>30100040</v>
      </c>
      <c r="DF28" s="107" t="s">
        <v>140</v>
      </c>
      <c r="DG28" s="78" t="s">
        <v>141</v>
      </c>
      <c r="DH28" s="5">
        <f t="shared" si="13"/>
        <v>295</v>
      </c>
      <c r="DI28" s="24">
        <v>5.03</v>
      </c>
      <c r="DJ28" s="23">
        <f t="shared" si="14"/>
        <v>1483.8500000000001</v>
      </c>
      <c r="DK28" s="23">
        <f t="shared" si="15"/>
        <v>1577.67</v>
      </c>
      <c r="DL28" s="23">
        <f t="shared" si="16"/>
        <v>0</v>
      </c>
      <c r="DM28" s="23">
        <f t="shared" si="17"/>
        <v>0</v>
      </c>
      <c r="DN28" s="23">
        <f t="shared" si="18"/>
        <v>1483.8500000000001</v>
      </c>
      <c r="DO28" s="23">
        <f t="shared" si="19"/>
        <v>0</v>
      </c>
      <c r="DP28" s="23">
        <f t="shared" si="20"/>
        <v>0</v>
      </c>
      <c r="DQ28" s="10">
        <v>0.15</v>
      </c>
      <c r="DR28" s="23">
        <f t="shared" si="21"/>
        <v>2.2257750000000001</v>
      </c>
      <c r="DS28" s="23">
        <f t="shared" si="22"/>
        <v>0.15</v>
      </c>
      <c r="DT28" s="23">
        <f t="shared" si="23"/>
        <v>0</v>
      </c>
      <c r="DU28" s="7">
        <v>0.1</v>
      </c>
      <c r="DV28" s="6">
        <f t="shared" si="24"/>
        <v>0.14838500000000002</v>
      </c>
      <c r="DW28" s="5">
        <f t="shared" si="36"/>
        <v>0</v>
      </c>
      <c r="DX28" s="5">
        <f t="shared" si="36"/>
        <v>0</v>
      </c>
      <c r="DY28" s="5">
        <f t="shared" si="36"/>
        <v>0</v>
      </c>
      <c r="DZ28" s="5">
        <f t="shared" si="36"/>
        <v>0</v>
      </c>
      <c r="EA28" s="5">
        <f t="shared" si="36"/>
        <v>0</v>
      </c>
      <c r="EB28" s="5">
        <f t="shared" si="36"/>
        <v>0</v>
      </c>
      <c r="EC28" s="5">
        <f t="shared" si="36"/>
        <v>0</v>
      </c>
      <c r="ED28" s="5">
        <f t="shared" si="36"/>
        <v>0</v>
      </c>
      <c r="EE28" s="5">
        <f t="shared" si="36"/>
        <v>0</v>
      </c>
      <c r="EF28" s="54">
        <f t="shared" si="36"/>
        <v>0</v>
      </c>
      <c r="EG28" s="54">
        <f t="shared" si="36"/>
        <v>0</v>
      </c>
      <c r="EH28" s="54">
        <f t="shared" si="36"/>
        <v>0</v>
      </c>
      <c r="EI28" s="54">
        <f t="shared" si="36"/>
        <v>0</v>
      </c>
      <c r="EJ28" s="54">
        <f t="shared" si="36"/>
        <v>0</v>
      </c>
      <c r="EK28" s="54">
        <f t="shared" si="36"/>
        <v>0</v>
      </c>
      <c r="EL28" s="54">
        <f t="shared" si="36"/>
        <v>0</v>
      </c>
      <c r="EM28" s="54">
        <f t="shared" si="33"/>
        <v>0</v>
      </c>
      <c r="EN28" s="54">
        <f t="shared" si="33"/>
        <v>0</v>
      </c>
      <c r="EO28" s="54">
        <f t="shared" ref="EM28:FB91" si="44">AK28+AK183</f>
        <v>0</v>
      </c>
      <c r="EP28" s="54">
        <f t="shared" si="44"/>
        <v>0</v>
      </c>
      <c r="EQ28" s="54">
        <f t="shared" si="44"/>
        <v>0</v>
      </c>
      <c r="ER28" s="54">
        <f t="shared" si="44"/>
        <v>0</v>
      </c>
      <c r="ES28" s="54">
        <f t="shared" si="44"/>
        <v>0</v>
      </c>
      <c r="ET28" s="54">
        <f t="shared" si="44"/>
        <v>0</v>
      </c>
      <c r="EU28" s="54">
        <f t="shared" si="44"/>
        <v>0</v>
      </c>
      <c r="EV28" s="54">
        <f t="shared" si="43"/>
        <v>0</v>
      </c>
      <c r="EW28" s="54">
        <f t="shared" si="43"/>
        <v>0</v>
      </c>
      <c r="EX28" s="54">
        <f t="shared" si="43"/>
        <v>0</v>
      </c>
      <c r="EY28" s="54">
        <f t="shared" si="43"/>
        <v>0</v>
      </c>
      <c r="EZ28" s="54">
        <f t="shared" si="43"/>
        <v>0</v>
      </c>
      <c r="FA28" s="54">
        <f t="shared" si="43"/>
        <v>0</v>
      </c>
      <c r="FB28" s="54">
        <f t="shared" si="43"/>
        <v>0</v>
      </c>
      <c r="FC28" s="54">
        <f t="shared" si="43"/>
        <v>0</v>
      </c>
      <c r="FD28" s="54">
        <f t="shared" si="43"/>
        <v>0</v>
      </c>
      <c r="FE28" s="54">
        <f t="shared" si="43"/>
        <v>0</v>
      </c>
      <c r="FF28" s="54">
        <f t="shared" si="43"/>
        <v>0</v>
      </c>
      <c r="FG28" s="54">
        <f t="shared" si="43"/>
        <v>0</v>
      </c>
      <c r="FH28" s="54">
        <f t="shared" si="43"/>
        <v>0</v>
      </c>
      <c r="FI28" s="54">
        <f t="shared" si="43"/>
        <v>0</v>
      </c>
      <c r="FJ28" s="54">
        <f t="shared" si="43"/>
        <v>0</v>
      </c>
      <c r="FK28" s="54">
        <f t="shared" si="43"/>
        <v>0</v>
      </c>
      <c r="FL28" s="54">
        <f t="shared" si="35"/>
        <v>0</v>
      </c>
      <c r="FM28" s="54">
        <f t="shared" si="35"/>
        <v>0</v>
      </c>
      <c r="FN28" s="54">
        <f t="shared" si="35"/>
        <v>0</v>
      </c>
      <c r="FO28" s="54">
        <f t="shared" si="35"/>
        <v>0</v>
      </c>
      <c r="FP28" s="54">
        <f t="shared" si="35"/>
        <v>0</v>
      </c>
      <c r="FQ28" s="54">
        <f t="shared" si="35"/>
        <v>0</v>
      </c>
      <c r="FR28" s="54">
        <f t="shared" si="35"/>
        <v>0</v>
      </c>
      <c r="FS28" s="54">
        <f t="shared" si="35"/>
        <v>0</v>
      </c>
      <c r="FT28" s="4">
        <f t="shared" si="41"/>
        <v>0</v>
      </c>
      <c r="FU28" s="4" t="str">
        <f t="shared" si="41"/>
        <v/>
      </c>
      <c r="FV28" s="4" t="str">
        <f t="shared" si="41"/>
        <v/>
      </c>
      <c r="FW28" s="4">
        <f t="shared" si="41"/>
        <v>0</v>
      </c>
      <c r="FX28" s="4">
        <f t="shared" si="41"/>
        <v>0</v>
      </c>
      <c r="FY28" s="4">
        <f t="shared" si="41"/>
        <v>0</v>
      </c>
      <c r="FZ28" s="4" t="str">
        <f t="shared" si="41"/>
        <v/>
      </c>
      <c r="GA28" s="4">
        <f t="shared" si="41"/>
        <v>0</v>
      </c>
      <c r="GB28" s="4">
        <f t="shared" si="41"/>
        <v>0</v>
      </c>
      <c r="GC28" s="4" t="str">
        <f t="shared" si="41"/>
        <v/>
      </c>
      <c r="GD28" s="4" t="str">
        <f t="shared" si="41"/>
        <v/>
      </c>
      <c r="GE28" s="4" t="str">
        <f t="shared" si="41"/>
        <v/>
      </c>
      <c r="GF28" s="4" t="str">
        <f t="shared" si="41"/>
        <v/>
      </c>
      <c r="GG28" s="4" t="str">
        <f t="shared" si="41"/>
        <v/>
      </c>
      <c r="GH28" s="4" t="str">
        <f t="shared" si="41"/>
        <v/>
      </c>
      <c r="GI28" s="4" t="str">
        <f t="shared" si="41"/>
        <v/>
      </c>
      <c r="GJ28" s="4" t="str">
        <f t="shared" si="38"/>
        <v/>
      </c>
      <c r="GK28" s="4" t="str">
        <f t="shared" si="38"/>
        <v/>
      </c>
      <c r="GL28" s="4" t="str">
        <f t="shared" si="38"/>
        <v/>
      </c>
      <c r="GM28" s="4" t="str">
        <f t="shared" si="38"/>
        <v/>
      </c>
      <c r="GN28" s="4" t="str">
        <f t="shared" si="38"/>
        <v/>
      </c>
      <c r="GO28" s="4" t="str">
        <f t="shared" si="38"/>
        <v/>
      </c>
      <c r="GP28" s="4" t="str">
        <f t="shared" si="38"/>
        <v/>
      </c>
      <c r="GQ28" s="4" t="str">
        <f t="shared" si="38"/>
        <v/>
      </c>
      <c r="GR28" s="4" t="str">
        <f t="shared" si="38"/>
        <v/>
      </c>
      <c r="GS28" s="4" t="str">
        <f t="shared" si="38"/>
        <v/>
      </c>
      <c r="GT28" s="4" t="str">
        <f t="shared" si="38"/>
        <v/>
      </c>
      <c r="GU28" s="4" t="str">
        <f t="shared" si="38"/>
        <v/>
      </c>
      <c r="GV28" s="4" t="str">
        <f t="shared" si="38"/>
        <v/>
      </c>
      <c r="GW28" s="4" t="str">
        <f t="shared" si="38"/>
        <v/>
      </c>
      <c r="GX28" s="4" t="str">
        <f t="shared" si="38"/>
        <v/>
      </c>
      <c r="GY28" s="4" t="str">
        <f t="shared" si="42"/>
        <v/>
      </c>
      <c r="GZ28" s="4" t="str">
        <f t="shared" si="42"/>
        <v/>
      </c>
      <c r="HA28" s="4" t="str">
        <f t="shared" si="42"/>
        <v/>
      </c>
      <c r="HB28" s="4" t="str">
        <f t="shared" si="42"/>
        <v/>
      </c>
      <c r="HC28" s="4" t="str">
        <f t="shared" si="42"/>
        <v/>
      </c>
      <c r="HD28" s="4" t="str">
        <f t="shared" si="42"/>
        <v/>
      </c>
      <c r="HE28" s="4" t="str">
        <f t="shared" si="42"/>
        <v/>
      </c>
      <c r="HF28" s="4" t="str">
        <f t="shared" si="42"/>
        <v/>
      </c>
      <c r="HG28" s="4" t="str">
        <f t="shared" si="42"/>
        <v/>
      </c>
    </row>
    <row r="29" spans="1:215" s="1" customFormat="1" ht="15" customHeight="1">
      <c r="A29" s="61">
        <v>30100039</v>
      </c>
      <c r="B29" s="108"/>
      <c r="C29" s="78" t="s">
        <v>120</v>
      </c>
      <c r="D29" s="5">
        <v>500</v>
      </c>
      <c r="E29" s="22">
        <v>5.03</v>
      </c>
      <c r="F29" s="23">
        <f t="shared" si="0"/>
        <v>2515</v>
      </c>
      <c r="G29" s="23">
        <f>+'[2]16'!$L$41</f>
        <v>2629.45</v>
      </c>
      <c r="H29" s="23">
        <f t="shared" si="32"/>
        <v>0</v>
      </c>
      <c r="I29" s="23">
        <f t="shared" si="2"/>
        <v>0</v>
      </c>
      <c r="J29" s="23">
        <f t="shared" si="3"/>
        <v>2515</v>
      </c>
      <c r="K29" s="23">
        <f t="shared" si="4"/>
        <v>0</v>
      </c>
      <c r="L29" s="23">
        <f t="shared" si="5"/>
        <v>0</v>
      </c>
      <c r="M29" s="10">
        <v>0.15</v>
      </c>
      <c r="N29" s="23">
        <f t="shared" si="6"/>
        <v>3.7725</v>
      </c>
      <c r="O29" s="23">
        <f t="shared" si="7"/>
        <v>0.15</v>
      </c>
      <c r="P29" s="23">
        <f t="shared" si="8"/>
        <v>0</v>
      </c>
      <c r="Q29" s="7">
        <v>0.1</v>
      </c>
      <c r="R29" s="6">
        <f t="shared" si="9"/>
        <v>0.2515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f t="shared" si="39"/>
        <v>0</v>
      </c>
      <c r="BQ29" s="4" t="str">
        <f t="shared" si="39"/>
        <v/>
      </c>
      <c r="BR29" s="4" t="str">
        <f t="shared" si="39"/>
        <v/>
      </c>
      <c r="BS29" s="4">
        <f t="shared" si="39"/>
        <v>0</v>
      </c>
      <c r="BT29" s="4">
        <f t="shared" si="39"/>
        <v>0</v>
      </c>
      <c r="BU29" s="4">
        <f t="shared" si="39"/>
        <v>0</v>
      </c>
      <c r="BV29" s="4" t="str">
        <f t="shared" si="39"/>
        <v/>
      </c>
      <c r="BW29" s="4">
        <f t="shared" si="39"/>
        <v>0</v>
      </c>
      <c r="BX29" s="4">
        <f t="shared" si="39"/>
        <v>0</v>
      </c>
      <c r="BY29" s="4" t="str">
        <f t="shared" si="39"/>
        <v/>
      </c>
      <c r="BZ29" s="4" t="str">
        <f t="shared" si="39"/>
        <v/>
      </c>
      <c r="CA29" s="4" t="str">
        <f t="shared" si="39"/>
        <v/>
      </c>
      <c r="CB29" s="4" t="str">
        <f t="shared" si="39"/>
        <v/>
      </c>
      <c r="CC29" s="4" t="str">
        <f t="shared" si="39"/>
        <v/>
      </c>
      <c r="CD29" s="4" t="str">
        <f t="shared" si="39"/>
        <v/>
      </c>
      <c r="CE29" s="4" t="str">
        <f t="shared" si="39"/>
        <v/>
      </c>
      <c r="CF29" s="4" t="str">
        <f t="shared" si="37"/>
        <v/>
      </c>
      <c r="CG29" s="4" t="str">
        <f t="shared" si="37"/>
        <v/>
      </c>
      <c r="CH29" s="4" t="str">
        <f t="shared" si="37"/>
        <v/>
      </c>
      <c r="CI29" s="4" t="str">
        <f t="shared" si="37"/>
        <v/>
      </c>
      <c r="CJ29" s="4" t="str">
        <f t="shared" si="37"/>
        <v/>
      </c>
      <c r="CK29" s="4" t="str">
        <f t="shared" si="37"/>
        <v/>
      </c>
      <c r="CL29" s="4" t="str">
        <f t="shared" si="37"/>
        <v/>
      </c>
      <c r="CM29" s="4" t="str">
        <f t="shared" si="37"/>
        <v/>
      </c>
      <c r="CN29" s="4" t="str">
        <f t="shared" si="37"/>
        <v/>
      </c>
      <c r="CO29" s="4" t="str">
        <f t="shared" si="37"/>
        <v/>
      </c>
      <c r="CP29" s="4" t="str">
        <f t="shared" si="37"/>
        <v/>
      </c>
      <c r="CQ29" s="4" t="str">
        <f t="shared" si="37"/>
        <v/>
      </c>
      <c r="CR29" s="4" t="str">
        <f t="shared" si="37"/>
        <v/>
      </c>
      <c r="CS29" s="4" t="str">
        <f t="shared" si="37"/>
        <v/>
      </c>
      <c r="CT29" s="4" t="str">
        <f t="shared" si="37"/>
        <v/>
      </c>
      <c r="CU29" s="4" t="str">
        <f t="shared" si="40"/>
        <v/>
      </c>
      <c r="CV29" s="4" t="str">
        <f t="shared" si="40"/>
        <v/>
      </c>
      <c r="CW29" s="4" t="str">
        <f t="shared" si="40"/>
        <v/>
      </c>
      <c r="CX29" s="4" t="str">
        <f t="shared" si="40"/>
        <v/>
      </c>
      <c r="CY29" s="4" t="str">
        <f t="shared" si="40"/>
        <v/>
      </c>
      <c r="CZ29" s="4" t="str">
        <f t="shared" si="40"/>
        <v/>
      </c>
      <c r="DA29" s="4" t="str">
        <f t="shared" si="40"/>
        <v/>
      </c>
      <c r="DB29" s="4" t="str">
        <f t="shared" si="40"/>
        <v/>
      </c>
      <c r="DC29" s="4" t="str">
        <f t="shared" si="40"/>
        <v/>
      </c>
      <c r="DE29" s="67">
        <v>30100039</v>
      </c>
      <c r="DF29" s="108"/>
      <c r="DG29" s="78" t="s">
        <v>120</v>
      </c>
      <c r="DH29" s="5">
        <f t="shared" si="13"/>
        <v>500</v>
      </c>
      <c r="DI29" s="24">
        <v>5.03</v>
      </c>
      <c r="DJ29" s="23">
        <f t="shared" si="14"/>
        <v>2515</v>
      </c>
      <c r="DK29" s="23">
        <f t="shared" si="15"/>
        <v>2629.45</v>
      </c>
      <c r="DL29" s="23">
        <f t="shared" si="16"/>
        <v>0</v>
      </c>
      <c r="DM29" s="23">
        <f t="shared" si="17"/>
        <v>0</v>
      </c>
      <c r="DN29" s="23">
        <f t="shared" si="18"/>
        <v>2515</v>
      </c>
      <c r="DO29" s="23">
        <f t="shared" si="19"/>
        <v>0</v>
      </c>
      <c r="DP29" s="23">
        <f t="shared" si="20"/>
        <v>0</v>
      </c>
      <c r="DQ29" s="10">
        <v>0.15</v>
      </c>
      <c r="DR29" s="23">
        <f t="shared" si="21"/>
        <v>3.7725</v>
      </c>
      <c r="DS29" s="23">
        <f t="shared" si="22"/>
        <v>0.15</v>
      </c>
      <c r="DT29" s="23">
        <f t="shared" si="23"/>
        <v>0</v>
      </c>
      <c r="DU29" s="7">
        <v>0.1</v>
      </c>
      <c r="DV29" s="6">
        <f t="shared" si="24"/>
        <v>0.2515</v>
      </c>
      <c r="DW29" s="5">
        <f t="shared" si="36"/>
        <v>0</v>
      </c>
      <c r="DX29" s="5">
        <f t="shared" si="36"/>
        <v>0</v>
      </c>
      <c r="DY29" s="5">
        <f t="shared" si="36"/>
        <v>0</v>
      </c>
      <c r="DZ29" s="5">
        <f t="shared" si="36"/>
        <v>0</v>
      </c>
      <c r="EA29" s="5">
        <f t="shared" si="36"/>
        <v>0</v>
      </c>
      <c r="EB29" s="5">
        <f t="shared" si="36"/>
        <v>0</v>
      </c>
      <c r="EC29" s="5">
        <f t="shared" si="36"/>
        <v>0</v>
      </c>
      <c r="ED29" s="5">
        <f t="shared" si="36"/>
        <v>0</v>
      </c>
      <c r="EE29" s="5">
        <f t="shared" si="36"/>
        <v>0</v>
      </c>
      <c r="EF29" s="54">
        <f t="shared" si="36"/>
        <v>0</v>
      </c>
      <c r="EG29" s="54">
        <f t="shared" si="36"/>
        <v>0</v>
      </c>
      <c r="EH29" s="54">
        <f t="shared" si="36"/>
        <v>0</v>
      </c>
      <c r="EI29" s="54">
        <f t="shared" si="36"/>
        <v>0</v>
      </c>
      <c r="EJ29" s="54">
        <f t="shared" si="36"/>
        <v>0</v>
      </c>
      <c r="EK29" s="54">
        <f t="shared" si="36"/>
        <v>0</v>
      </c>
      <c r="EL29" s="54">
        <f t="shared" si="36"/>
        <v>0</v>
      </c>
      <c r="EM29" s="54">
        <f t="shared" si="44"/>
        <v>0</v>
      </c>
      <c r="EN29" s="54">
        <f t="shared" si="44"/>
        <v>0</v>
      </c>
      <c r="EO29" s="54">
        <f t="shared" si="44"/>
        <v>0</v>
      </c>
      <c r="EP29" s="54">
        <f t="shared" si="44"/>
        <v>0</v>
      </c>
      <c r="EQ29" s="54">
        <f t="shared" si="44"/>
        <v>0</v>
      </c>
      <c r="ER29" s="54">
        <f t="shared" si="44"/>
        <v>0</v>
      </c>
      <c r="ES29" s="54">
        <f t="shared" si="44"/>
        <v>0</v>
      </c>
      <c r="ET29" s="54">
        <f t="shared" si="44"/>
        <v>0</v>
      </c>
      <c r="EU29" s="54">
        <f t="shared" si="44"/>
        <v>0</v>
      </c>
      <c r="EV29" s="54">
        <f t="shared" si="43"/>
        <v>0</v>
      </c>
      <c r="EW29" s="54">
        <f t="shared" si="43"/>
        <v>0</v>
      </c>
      <c r="EX29" s="54">
        <f t="shared" si="43"/>
        <v>0</v>
      </c>
      <c r="EY29" s="54">
        <f t="shared" si="43"/>
        <v>0</v>
      </c>
      <c r="EZ29" s="54">
        <f t="shared" si="43"/>
        <v>0</v>
      </c>
      <c r="FA29" s="54">
        <f t="shared" si="43"/>
        <v>0</v>
      </c>
      <c r="FB29" s="54">
        <f t="shared" si="43"/>
        <v>0</v>
      </c>
      <c r="FC29" s="54">
        <f t="shared" si="43"/>
        <v>0</v>
      </c>
      <c r="FD29" s="54">
        <f t="shared" si="43"/>
        <v>0</v>
      </c>
      <c r="FE29" s="54">
        <f t="shared" si="43"/>
        <v>0</v>
      </c>
      <c r="FF29" s="54">
        <f t="shared" si="43"/>
        <v>0</v>
      </c>
      <c r="FG29" s="54">
        <f t="shared" si="43"/>
        <v>0</v>
      </c>
      <c r="FH29" s="54">
        <f t="shared" si="43"/>
        <v>0</v>
      </c>
      <c r="FI29" s="54">
        <f t="shared" si="43"/>
        <v>0</v>
      </c>
      <c r="FJ29" s="54">
        <f t="shared" si="43"/>
        <v>0</v>
      </c>
      <c r="FK29" s="54">
        <f t="shared" si="43"/>
        <v>0</v>
      </c>
      <c r="FL29" s="54">
        <f t="shared" si="35"/>
        <v>0</v>
      </c>
      <c r="FM29" s="54">
        <f t="shared" si="35"/>
        <v>0</v>
      </c>
      <c r="FN29" s="54">
        <f t="shared" si="35"/>
        <v>0</v>
      </c>
      <c r="FO29" s="54">
        <f t="shared" si="35"/>
        <v>0</v>
      </c>
      <c r="FP29" s="54">
        <f t="shared" si="35"/>
        <v>0</v>
      </c>
      <c r="FQ29" s="54">
        <f t="shared" si="35"/>
        <v>0</v>
      </c>
      <c r="FR29" s="54">
        <f t="shared" si="35"/>
        <v>0</v>
      </c>
      <c r="FS29" s="54">
        <f t="shared" si="35"/>
        <v>0</v>
      </c>
      <c r="FT29" s="4">
        <f t="shared" si="41"/>
        <v>0</v>
      </c>
      <c r="FU29" s="4" t="str">
        <f t="shared" si="41"/>
        <v/>
      </c>
      <c r="FV29" s="4" t="str">
        <f t="shared" si="41"/>
        <v/>
      </c>
      <c r="FW29" s="4">
        <f t="shared" si="41"/>
        <v>0</v>
      </c>
      <c r="FX29" s="4">
        <f t="shared" si="41"/>
        <v>0</v>
      </c>
      <c r="FY29" s="4">
        <f t="shared" si="41"/>
        <v>0</v>
      </c>
      <c r="FZ29" s="4" t="str">
        <f t="shared" si="41"/>
        <v/>
      </c>
      <c r="GA29" s="4">
        <f t="shared" si="41"/>
        <v>0</v>
      </c>
      <c r="GB29" s="4">
        <f t="shared" si="41"/>
        <v>0</v>
      </c>
      <c r="GC29" s="4" t="str">
        <f t="shared" si="41"/>
        <v/>
      </c>
      <c r="GD29" s="4" t="str">
        <f t="shared" si="41"/>
        <v/>
      </c>
      <c r="GE29" s="4" t="str">
        <f t="shared" si="41"/>
        <v/>
      </c>
      <c r="GF29" s="4" t="str">
        <f t="shared" si="41"/>
        <v/>
      </c>
      <c r="GG29" s="4" t="str">
        <f t="shared" si="41"/>
        <v/>
      </c>
      <c r="GH29" s="4" t="str">
        <f t="shared" si="41"/>
        <v/>
      </c>
      <c r="GI29" s="4" t="str">
        <f t="shared" si="41"/>
        <v/>
      </c>
      <c r="GJ29" s="4" t="str">
        <f t="shared" si="38"/>
        <v/>
      </c>
      <c r="GK29" s="4" t="str">
        <f t="shared" si="38"/>
        <v/>
      </c>
      <c r="GL29" s="4" t="str">
        <f t="shared" si="38"/>
        <v/>
      </c>
      <c r="GM29" s="4" t="str">
        <f t="shared" si="38"/>
        <v/>
      </c>
      <c r="GN29" s="4" t="str">
        <f t="shared" si="38"/>
        <v/>
      </c>
      <c r="GO29" s="4" t="str">
        <f t="shared" si="38"/>
        <v/>
      </c>
      <c r="GP29" s="4" t="str">
        <f t="shared" si="38"/>
        <v/>
      </c>
      <c r="GQ29" s="4" t="str">
        <f t="shared" si="38"/>
        <v/>
      </c>
      <c r="GR29" s="4" t="str">
        <f t="shared" si="38"/>
        <v/>
      </c>
      <c r="GS29" s="4" t="str">
        <f t="shared" si="38"/>
        <v/>
      </c>
      <c r="GT29" s="4" t="str">
        <f t="shared" si="38"/>
        <v/>
      </c>
      <c r="GU29" s="4" t="str">
        <f t="shared" si="38"/>
        <v/>
      </c>
      <c r="GV29" s="4" t="str">
        <f t="shared" si="38"/>
        <v/>
      </c>
      <c r="GW29" s="4" t="str">
        <f t="shared" si="38"/>
        <v/>
      </c>
      <c r="GX29" s="4" t="str">
        <f t="shared" si="38"/>
        <v/>
      </c>
      <c r="GY29" s="4" t="str">
        <f t="shared" si="42"/>
        <v/>
      </c>
      <c r="GZ29" s="4" t="str">
        <f t="shared" si="42"/>
        <v/>
      </c>
      <c r="HA29" s="4" t="str">
        <f t="shared" si="42"/>
        <v/>
      </c>
      <c r="HB29" s="4" t="str">
        <f t="shared" si="42"/>
        <v/>
      </c>
      <c r="HC29" s="4" t="str">
        <f t="shared" si="42"/>
        <v/>
      </c>
      <c r="HD29" s="4" t="str">
        <f t="shared" si="42"/>
        <v/>
      </c>
      <c r="HE29" s="4" t="str">
        <f t="shared" si="42"/>
        <v/>
      </c>
      <c r="HF29" s="4" t="str">
        <f t="shared" si="42"/>
        <v/>
      </c>
      <c r="HG29" s="4" t="str">
        <f t="shared" si="42"/>
        <v/>
      </c>
    </row>
    <row r="30" spans="1:215" s="1" customFormat="1" ht="15" hidden="1" customHeight="1">
      <c r="A30" s="61">
        <v>30100042</v>
      </c>
      <c r="B30" s="108"/>
      <c r="C30" s="78" t="s">
        <v>132</v>
      </c>
      <c r="D30" s="5"/>
      <c r="E30" s="22">
        <v>5.03</v>
      </c>
      <c r="F30" s="23">
        <f t="shared" si="0"/>
        <v>0</v>
      </c>
      <c r="G30" s="23"/>
      <c r="H30" s="23">
        <f t="shared" si="32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9"/>
        <v/>
      </c>
      <c r="BQ30" s="4" t="str">
        <f t="shared" si="39"/>
        <v/>
      </c>
      <c r="BR30" s="4" t="str">
        <f t="shared" si="39"/>
        <v/>
      </c>
      <c r="BS30" s="4">
        <f t="shared" si="39"/>
        <v>0</v>
      </c>
      <c r="BT30" s="4" t="str">
        <f t="shared" si="39"/>
        <v/>
      </c>
      <c r="BU30" s="4">
        <f t="shared" si="39"/>
        <v>0</v>
      </c>
      <c r="BV30" s="4" t="str">
        <f t="shared" si="39"/>
        <v/>
      </c>
      <c r="BW30" s="4">
        <f t="shared" si="39"/>
        <v>0</v>
      </c>
      <c r="BX30" s="4" t="str">
        <f t="shared" si="39"/>
        <v/>
      </c>
      <c r="BY30" s="4" t="str">
        <f t="shared" si="39"/>
        <v/>
      </c>
      <c r="BZ30" s="4" t="str">
        <f t="shared" si="39"/>
        <v/>
      </c>
      <c r="CA30" s="4" t="str">
        <f t="shared" si="39"/>
        <v/>
      </c>
      <c r="CB30" s="4" t="str">
        <f t="shared" si="39"/>
        <v/>
      </c>
      <c r="CC30" s="4" t="str">
        <f t="shared" si="39"/>
        <v/>
      </c>
      <c r="CD30" s="4" t="str">
        <f t="shared" si="39"/>
        <v/>
      </c>
      <c r="CE30" s="4" t="str">
        <f t="shared" si="39"/>
        <v/>
      </c>
      <c r="CF30" s="4" t="str">
        <f t="shared" si="37"/>
        <v/>
      </c>
      <c r="CG30" s="4" t="str">
        <f t="shared" si="37"/>
        <v/>
      </c>
      <c r="CH30" s="4" t="str">
        <f t="shared" si="37"/>
        <v/>
      </c>
      <c r="CI30" s="4" t="str">
        <f t="shared" si="37"/>
        <v/>
      </c>
      <c r="CJ30" s="4" t="str">
        <f t="shared" si="37"/>
        <v/>
      </c>
      <c r="CK30" s="4" t="str">
        <f t="shared" si="37"/>
        <v/>
      </c>
      <c r="CL30" s="4" t="str">
        <f t="shared" si="37"/>
        <v/>
      </c>
      <c r="CM30" s="4" t="str">
        <f t="shared" si="37"/>
        <v/>
      </c>
      <c r="CN30" s="4" t="str">
        <f t="shared" si="37"/>
        <v/>
      </c>
      <c r="CO30" s="4" t="str">
        <f t="shared" si="37"/>
        <v/>
      </c>
      <c r="CP30" s="4" t="str">
        <f t="shared" si="37"/>
        <v/>
      </c>
      <c r="CQ30" s="4" t="str">
        <f t="shared" si="37"/>
        <v/>
      </c>
      <c r="CR30" s="4" t="str">
        <f t="shared" si="37"/>
        <v/>
      </c>
      <c r="CS30" s="4" t="str">
        <f t="shared" si="37"/>
        <v/>
      </c>
      <c r="CT30" s="4" t="str">
        <f t="shared" si="37"/>
        <v/>
      </c>
      <c r="CU30" s="4" t="str">
        <f t="shared" si="40"/>
        <v/>
      </c>
      <c r="CV30" s="4" t="str">
        <f t="shared" si="40"/>
        <v/>
      </c>
      <c r="CW30" s="4" t="str">
        <f t="shared" si="40"/>
        <v/>
      </c>
      <c r="CX30" s="4" t="str">
        <f t="shared" si="40"/>
        <v/>
      </c>
      <c r="CY30" s="4" t="str">
        <f t="shared" si="40"/>
        <v/>
      </c>
      <c r="CZ30" s="4" t="str">
        <f t="shared" si="40"/>
        <v/>
      </c>
      <c r="DA30" s="4" t="str">
        <f t="shared" si="40"/>
        <v/>
      </c>
      <c r="DB30" s="4" t="str">
        <f t="shared" si="40"/>
        <v/>
      </c>
      <c r="DC30" s="4" t="str">
        <f t="shared" si="40"/>
        <v/>
      </c>
      <c r="DE30" s="67">
        <v>30100042</v>
      </c>
      <c r="DF30" s="108"/>
      <c r="DG30" s="78" t="s">
        <v>132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6"/>
        <v>0</v>
      </c>
      <c r="DX30" s="5">
        <f t="shared" si="36"/>
        <v>0</v>
      </c>
      <c r="DY30" s="5">
        <f t="shared" si="36"/>
        <v>0</v>
      </c>
      <c r="DZ30" s="5">
        <f t="shared" si="36"/>
        <v>0</v>
      </c>
      <c r="EA30" s="5">
        <f t="shared" si="36"/>
        <v>0</v>
      </c>
      <c r="EB30" s="5">
        <f t="shared" si="36"/>
        <v>0</v>
      </c>
      <c r="EC30" s="5">
        <f t="shared" si="36"/>
        <v>0</v>
      </c>
      <c r="ED30" s="5">
        <f t="shared" si="36"/>
        <v>0</v>
      </c>
      <c r="EE30" s="5">
        <f t="shared" si="36"/>
        <v>0</v>
      </c>
      <c r="EF30" s="54">
        <f t="shared" si="36"/>
        <v>0</v>
      </c>
      <c r="EG30" s="54">
        <f t="shared" si="36"/>
        <v>0</v>
      </c>
      <c r="EH30" s="54">
        <f t="shared" si="36"/>
        <v>0</v>
      </c>
      <c r="EI30" s="54">
        <f t="shared" si="36"/>
        <v>0</v>
      </c>
      <c r="EJ30" s="54">
        <f t="shared" si="36"/>
        <v>0</v>
      </c>
      <c r="EK30" s="54">
        <f t="shared" si="36"/>
        <v>0</v>
      </c>
      <c r="EL30" s="54">
        <f t="shared" si="36"/>
        <v>0</v>
      </c>
      <c r="EM30" s="54">
        <f t="shared" si="44"/>
        <v>0</v>
      </c>
      <c r="EN30" s="54">
        <f t="shared" si="44"/>
        <v>0</v>
      </c>
      <c r="EO30" s="54">
        <f t="shared" si="44"/>
        <v>0</v>
      </c>
      <c r="EP30" s="54">
        <f t="shared" si="44"/>
        <v>0</v>
      </c>
      <c r="EQ30" s="54">
        <f t="shared" si="44"/>
        <v>0</v>
      </c>
      <c r="ER30" s="54">
        <f t="shared" si="44"/>
        <v>0</v>
      </c>
      <c r="ES30" s="54">
        <f t="shared" si="44"/>
        <v>0</v>
      </c>
      <c r="ET30" s="54">
        <f t="shared" si="44"/>
        <v>0</v>
      </c>
      <c r="EU30" s="54">
        <f t="shared" si="44"/>
        <v>0</v>
      </c>
      <c r="EV30" s="54">
        <f t="shared" si="43"/>
        <v>0</v>
      </c>
      <c r="EW30" s="54">
        <f t="shared" si="43"/>
        <v>0</v>
      </c>
      <c r="EX30" s="54">
        <f t="shared" si="43"/>
        <v>0</v>
      </c>
      <c r="EY30" s="54">
        <f t="shared" si="43"/>
        <v>0</v>
      </c>
      <c r="EZ30" s="54">
        <f t="shared" si="43"/>
        <v>0</v>
      </c>
      <c r="FA30" s="54">
        <f t="shared" si="43"/>
        <v>0</v>
      </c>
      <c r="FB30" s="54">
        <f t="shared" si="43"/>
        <v>0</v>
      </c>
      <c r="FC30" s="54">
        <f t="shared" si="43"/>
        <v>0</v>
      </c>
      <c r="FD30" s="54">
        <f t="shared" si="43"/>
        <v>0</v>
      </c>
      <c r="FE30" s="54">
        <f t="shared" si="43"/>
        <v>0</v>
      </c>
      <c r="FF30" s="54">
        <f t="shared" si="43"/>
        <v>0</v>
      </c>
      <c r="FG30" s="54">
        <f t="shared" si="43"/>
        <v>0</v>
      </c>
      <c r="FH30" s="54">
        <f t="shared" si="43"/>
        <v>0</v>
      </c>
      <c r="FI30" s="54">
        <f t="shared" si="43"/>
        <v>0</v>
      </c>
      <c r="FJ30" s="54">
        <f t="shared" si="43"/>
        <v>0</v>
      </c>
      <c r="FK30" s="54">
        <f t="shared" si="43"/>
        <v>0</v>
      </c>
      <c r="FL30" s="54">
        <f t="shared" si="35"/>
        <v>0</v>
      </c>
      <c r="FM30" s="54">
        <f t="shared" si="35"/>
        <v>0</v>
      </c>
      <c r="FN30" s="54">
        <f t="shared" si="35"/>
        <v>0</v>
      </c>
      <c r="FO30" s="54">
        <f t="shared" si="35"/>
        <v>0</v>
      </c>
      <c r="FP30" s="54">
        <f t="shared" si="35"/>
        <v>0</v>
      </c>
      <c r="FQ30" s="54">
        <f t="shared" si="35"/>
        <v>0</v>
      </c>
      <c r="FR30" s="54">
        <f t="shared" si="35"/>
        <v>0</v>
      </c>
      <c r="FS30" s="54">
        <f t="shared" si="35"/>
        <v>0</v>
      </c>
      <c r="FT30" s="4" t="str">
        <f t="shared" si="41"/>
        <v/>
      </c>
      <c r="FU30" s="4" t="str">
        <f t="shared" si="41"/>
        <v/>
      </c>
      <c r="FV30" s="4" t="str">
        <f t="shared" si="41"/>
        <v/>
      </c>
      <c r="FW30" s="4">
        <f t="shared" si="41"/>
        <v>0</v>
      </c>
      <c r="FX30" s="4" t="str">
        <f t="shared" si="41"/>
        <v/>
      </c>
      <c r="FY30" s="4" t="str">
        <f t="shared" si="41"/>
        <v/>
      </c>
      <c r="FZ30" s="4" t="str">
        <f t="shared" si="41"/>
        <v/>
      </c>
      <c r="GA30" s="4">
        <f t="shared" si="41"/>
        <v>0</v>
      </c>
      <c r="GB30" s="4" t="str">
        <f t="shared" si="41"/>
        <v/>
      </c>
      <c r="GC30" s="4" t="str">
        <f t="shared" si="41"/>
        <v/>
      </c>
      <c r="GD30" s="4" t="str">
        <f t="shared" si="41"/>
        <v/>
      </c>
      <c r="GE30" s="4" t="str">
        <f t="shared" si="41"/>
        <v/>
      </c>
      <c r="GF30" s="4" t="str">
        <f t="shared" si="41"/>
        <v/>
      </c>
      <c r="GG30" s="4" t="str">
        <f t="shared" si="41"/>
        <v/>
      </c>
      <c r="GH30" s="4" t="str">
        <f t="shared" si="41"/>
        <v/>
      </c>
      <c r="GI30" s="4" t="str">
        <f t="shared" si="41"/>
        <v/>
      </c>
      <c r="GJ30" s="4" t="str">
        <f t="shared" si="38"/>
        <v/>
      </c>
      <c r="GK30" s="4" t="str">
        <f t="shared" si="38"/>
        <v/>
      </c>
      <c r="GL30" s="4" t="str">
        <f t="shared" si="38"/>
        <v/>
      </c>
      <c r="GM30" s="4" t="str">
        <f t="shared" si="38"/>
        <v/>
      </c>
      <c r="GN30" s="4" t="str">
        <f t="shared" si="38"/>
        <v/>
      </c>
      <c r="GO30" s="4" t="str">
        <f t="shared" si="38"/>
        <v/>
      </c>
      <c r="GP30" s="4" t="str">
        <f t="shared" si="38"/>
        <v/>
      </c>
      <c r="GQ30" s="4" t="str">
        <f t="shared" si="38"/>
        <v/>
      </c>
      <c r="GR30" s="4" t="str">
        <f t="shared" si="38"/>
        <v/>
      </c>
      <c r="GS30" s="4" t="str">
        <f t="shared" si="38"/>
        <v/>
      </c>
      <c r="GT30" s="4" t="str">
        <f t="shared" si="38"/>
        <v/>
      </c>
      <c r="GU30" s="4" t="str">
        <f t="shared" si="38"/>
        <v/>
      </c>
      <c r="GV30" s="4" t="str">
        <f t="shared" si="38"/>
        <v/>
      </c>
      <c r="GW30" s="4" t="str">
        <f t="shared" si="38"/>
        <v/>
      </c>
      <c r="GX30" s="4" t="str">
        <f t="shared" si="38"/>
        <v/>
      </c>
      <c r="GY30" s="4" t="str">
        <f t="shared" si="42"/>
        <v/>
      </c>
      <c r="GZ30" s="4" t="str">
        <f t="shared" si="42"/>
        <v/>
      </c>
      <c r="HA30" s="4" t="str">
        <f t="shared" si="42"/>
        <v/>
      </c>
      <c r="HB30" s="4" t="str">
        <f t="shared" si="42"/>
        <v/>
      </c>
      <c r="HC30" s="4" t="str">
        <f t="shared" si="42"/>
        <v/>
      </c>
      <c r="HD30" s="4" t="str">
        <f t="shared" si="42"/>
        <v/>
      </c>
      <c r="HE30" s="4" t="str">
        <f t="shared" si="42"/>
        <v/>
      </c>
      <c r="HF30" s="4" t="str">
        <f t="shared" si="42"/>
        <v/>
      </c>
      <c r="HG30" s="4" t="str">
        <f t="shared" si="42"/>
        <v/>
      </c>
    </row>
    <row r="31" spans="1:215" s="1" customFormat="1" ht="15" hidden="1" customHeight="1">
      <c r="A31" s="61">
        <v>30100041</v>
      </c>
      <c r="B31" s="109"/>
      <c r="C31" s="78" t="s">
        <v>130</v>
      </c>
      <c r="D31" s="5"/>
      <c r="E31" s="22">
        <v>5.03</v>
      </c>
      <c r="F31" s="23">
        <f t="shared" si="0"/>
        <v>0</v>
      </c>
      <c r="G31" s="23"/>
      <c r="H31" s="23">
        <f t="shared" si="32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9"/>
        <v/>
      </c>
      <c r="BQ31" s="4" t="str">
        <f t="shared" si="39"/>
        <v/>
      </c>
      <c r="BR31" s="4" t="str">
        <f t="shared" si="39"/>
        <v/>
      </c>
      <c r="BS31" s="4">
        <f t="shared" si="39"/>
        <v>0</v>
      </c>
      <c r="BT31" s="4" t="str">
        <f t="shared" si="39"/>
        <v/>
      </c>
      <c r="BU31" s="4">
        <f t="shared" si="39"/>
        <v>0</v>
      </c>
      <c r="BV31" s="4" t="str">
        <f t="shared" si="39"/>
        <v/>
      </c>
      <c r="BW31" s="4">
        <f t="shared" si="39"/>
        <v>0</v>
      </c>
      <c r="BX31" s="4" t="str">
        <f t="shared" si="39"/>
        <v/>
      </c>
      <c r="BY31" s="4" t="str">
        <f t="shared" si="39"/>
        <v/>
      </c>
      <c r="BZ31" s="4" t="str">
        <f t="shared" si="39"/>
        <v/>
      </c>
      <c r="CA31" s="4" t="str">
        <f t="shared" si="39"/>
        <v/>
      </c>
      <c r="CB31" s="4" t="str">
        <f t="shared" si="39"/>
        <v/>
      </c>
      <c r="CC31" s="4" t="str">
        <f t="shared" si="39"/>
        <v/>
      </c>
      <c r="CD31" s="4" t="str">
        <f t="shared" si="39"/>
        <v/>
      </c>
      <c r="CE31" s="4" t="str">
        <f t="shared" si="39"/>
        <v/>
      </c>
      <c r="CF31" s="4" t="str">
        <f t="shared" si="37"/>
        <v/>
      </c>
      <c r="CG31" s="4" t="str">
        <f t="shared" si="37"/>
        <v/>
      </c>
      <c r="CH31" s="4" t="str">
        <f t="shared" si="37"/>
        <v/>
      </c>
      <c r="CI31" s="4" t="str">
        <f t="shared" si="37"/>
        <v/>
      </c>
      <c r="CJ31" s="4" t="str">
        <f t="shared" si="37"/>
        <v/>
      </c>
      <c r="CK31" s="4" t="str">
        <f t="shared" si="37"/>
        <v/>
      </c>
      <c r="CL31" s="4" t="str">
        <f t="shared" si="37"/>
        <v/>
      </c>
      <c r="CM31" s="4" t="str">
        <f t="shared" si="37"/>
        <v/>
      </c>
      <c r="CN31" s="4" t="str">
        <f t="shared" si="37"/>
        <v/>
      </c>
      <c r="CO31" s="4" t="str">
        <f t="shared" si="37"/>
        <v/>
      </c>
      <c r="CP31" s="4" t="str">
        <f t="shared" si="37"/>
        <v/>
      </c>
      <c r="CQ31" s="4" t="str">
        <f t="shared" si="37"/>
        <v/>
      </c>
      <c r="CR31" s="4" t="str">
        <f t="shared" si="37"/>
        <v/>
      </c>
      <c r="CS31" s="4" t="str">
        <f t="shared" si="37"/>
        <v/>
      </c>
      <c r="CT31" s="4" t="str">
        <f t="shared" si="37"/>
        <v/>
      </c>
      <c r="CU31" s="4" t="str">
        <f t="shared" si="40"/>
        <v/>
      </c>
      <c r="CV31" s="4" t="str">
        <f t="shared" si="40"/>
        <v/>
      </c>
      <c r="CW31" s="4" t="str">
        <f t="shared" si="40"/>
        <v/>
      </c>
      <c r="CX31" s="4" t="str">
        <f t="shared" si="40"/>
        <v/>
      </c>
      <c r="CY31" s="4" t="str">
        <f t="shared" si="40"/>
        <v/>
      </c>
      <c r="CZ31" s="4" t="str">
        <f t="shared" si="40"/>
        <v/>
      </c>
      <c r="DA31" s="4" t="str">
        <f t="shared" si="40"/>
        <v/>
      </c>
      <c r="DB31" s="4" t="str">
        <f t="shared" si="40"/>
        <v/>
      </c>
      <c r="DC31" s="4" t="str">
        <f t="shared" si="40"/>
        <v/>
      </c>
      <c r="DE31" s="67">
        <v>30100041</v>
      </c>
      <c r="DF31" s="109"/>
      <c r="DG31" s="78" t="s">
        <v>130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6"/>
        <v>0</v>
      </c>
      <c r="DX31" s="5">
        <f t="shared" si="36"/>
        <v>0</v>
      </c>
      <c r="DY31" s="5">
        <f t="shared" si="36"/>
        <v>0</v>
      </c>
      <c r="DZ31" s="5">
        <f t="shared" si="36"/>
        <v>0</v>
      </c>
      <c r="EA31" s="5">
        <f t="shared" si="36"/>
        <v>0</v>
      </c>
      <c r="EB31" s="5">
        <f t="shared" si="36"/>
        <v>0</v>
      </c>
      <c r="EC31" s="5">
        <f t="shared" si="36"/>
        <v>0</v>
      </c>
      <c r="ED31" s="5">
        <f t="shared" si="36"/>
        <v>0</v>
      </c>
      <c r="EE31" s="5">
        <f t="shared" si="36"/>
        <v>0</v>
      </c>
      <c r="EF31" s="54">
        <f t="shared" si="36"/>
        <v>0</v>
      </c>
      <c r="EG31" s="54">
        <f t="shared" si="36"/>
        <v>0</v>
      </c>
      <c r="EH31" s="54">
        <f t="shared" si="36"/>
        <v>0</v>
      </c>
      <c r="EI31" s="54">
        <f t="shared" si="36"/>
        <v>0</v>
      </c>
      <c r="EJ31" s="54">
        <f t="shared" si="36"/>
        <v>0</v>
      </c>
      <c r="EK31" s="54">
        <f t="shared" si="36"/>
        <v>0</v>
      </c>
      <c r="EL31" s="54">
        <f t="shared" si="36"/>
        <v>0</v>
      </c>
      <c r="EM31" s="54">
        <f t="shared" si="44"/>
        <v>0</v>
      </c>
      <c r="EN31" s="54">
        <f t="shared" si="44"/>
        <v>0</v>
      </c>
      <c r="EO31" s="54">
        <f t="shared" si="44"/>
        <v>0</v>
      </c>
      <c r="EP31" s="54">
        <f t="shared" si="44"/>
        <v>0</v>
      </c>
      <c r="EQ31" s="54">
        <f t="shared" si="44"/>
        <v>0</v>
      </c>
      <c r="ER31" s="54">
        <f t="shared" si="44"/>
        <v>0</v>
      </c>
      <c r="ES31" s="54">
        <f t="shared" si="44"/>
        <v>0</v>
      </c>
      <c r="ET31" s="54">
        <f t="shared" si="44"/>
        <v>0</v>
      </c>
      <c r="EU31" s="54">
        <f t="shared" si="44"/>
        <v>0</v>
      </c>
      <c r="EV31" s="54">
        <f t="shared" si="43"/>
        <v>0</v>
      </c>
      <c r="EW31" s="54">
        <f t="shared" si="43"/>
        <v>0</v>
      </c>
      <c r="EX31" s="54">
        <f t="shared" si="43"/>
        <v>0</v>
      </c>
      <c r="EY31" s="54">
        <f t="shared" si="43"/>
        <v>0</v>
      </c>
      <c r="EZ31" s="54">
        <f t="shared" si="43"/>
        <v>0</v>
      </c>
      <c r="FA31" s="54">
        <f t="shared" si="43"/>
        <v>0</v>
      </c>
      <c r="FB31" s="54">
        <f t="shared" si="43"/>
        <v>0</v>
      </c>
      <c r="FC31" s="54">
        <f t="shared" si="43"/>
        <v>0</v>
      </c>
      <c r="FD31" s="54">
        <f t="shared" si="43"/>
        <v>0</v>
      </c>
      <c r="FE31" s="54">
        <f t="shared" si="43"/>
        <v>0</v>
      </c>
      <c r="FF31" s="54">
        <f t="shared" si="43"/>
        <v>0</v>
      </c>
      <c r="FG31" s="54">
        <f t="shared" si="43"/>
        <v>0</v>
      </c>
      <c r="FH31" s="54">
        <f t="shared" si="43"/>
        <v>0</v>
      </c>
      <c r="FI31" s="54">
        <f t="shared" si="43"/>
        <v>0</v>
      </c>
      <c r="FJ31" s="54">
        <f t="shared" si="43"/>
        <v>0</v>
      </c>
      <c r="FK31" s="54">
        <f t="shared" si="43"/>
        <v>0</v>
      </c>
      <c r="FL31" s="54">
        <f t="shared" si="35"/>
        <v>0</v>
      </c>
      <c r="FM31" s="54">
        <f t="shared" si="35"/>
        <v>0</v>
      </c>
      <c r="FN31" s="54">
        <f t="shared" si="35"/>
        <v>0</v>
      </c>
      <c r="FO31" s="54">
        <f t="shared" si="35"/>
        <v>0</v>
      </c>
      <c r="FP31" s="54">
        <f t="shared" si="35"/>
        <v>0</v>
      </c>
      <c r="FQ31" s="54">
        <f t="shared" si="35"/>
        <v>0</v>
      </c>
      <c r="FR31" s="54">
        <f t="shared" si="35"/>
        <v>0</v>
      </c>
      <c r="FS31" s="54">
        <f t="shared" si="35"/>
        <v>0</v>
      </c>
      <c r="FT31" s="4" t="str">
        <f t="shared" si="41"/>
        <v/>
      </c>
      <c r="FU31" s="4" t="str">
        <f t="shared" si="41"/>
        <v/>
      </c>
      <c r="FV31" s="4" t="str">
        <f t="shared" si="41"/>
        <v/>
      </c>
      <c r="FW31" s="4">
        <f t="shared" si="41"/>
        <v>0</v>
      </c>
      <c r="FX31" s="4" t="str">
        <f t="shared" si="41"/>
        <v/>
      </c>
      <c r="FY31" s="4" t="str">
        <f t="shared" si="41"/>
        <v/>
      </c>
      <c r="FZ31" s="4" t="str">
        <f t="shared" si="41"/>
        <v/>
      </c>
      <c r="GA31" s="4">
        <f t="shared" si="41"/>
        <v>0</v>
      </c>
      <c r="GB31" s="4" t="str">
        <f t="shared" si="41"/>
        <v/>
      </c>
      <c r="GC31" s="4" t="str">
        <f t="shared" si="41"/>
        <v/>
      </c>
      <c r="GD31" s="4" t="str">
        <f t="shared" si="41"/>
        <v/>
      </c>
      <c r="GE31" s="4" t="str">
        <f t="shared" si="41"/>
        <v/>
      </c>
      <c r="GF31" s="4" t="str">
        <f t="shared" si="41"/>
        <v/>
      </c>
      <c r="GG31" s="4" t="str">
        <f t="shared" si="41"/>
        <v/>
      </c>
      <c r="GH31" s="4" t="str">
        <f t="shared" si="41"/>
        <v/>
      </c>
      <c r="GI31" s="4" t="str">
        <f t="shared" si="41"/>
        <v/>
      </c>
      <c r="GJ31" s="4" t="str">
        <f t="shared" si="38"/>
        <v/>
      </c>
      <c r="GK31" s="4" t="str">
        <f t="shared" si="38"/>
        <v/>
      </c>
      <c r="GL31" s="4" t="str">
        <f t="shared" si="38"/>
        <v/>
      </c>
      <c r="GM31" s="4" t="str">
        <f t="shared" si="38"/>
        <v/>
      </c>
      <c r="GN31" s="4" t="str">
        <f t="shared" si="38"/>
        <v/>
      </c>
      <c r="GO31" s="4" t="str">
        <f t="shared" si="38"/>
        <v/>
      </c>
      <c r="GP31" s="4" t="str">
        <f t="shared" si="38"/>
        <v/>
      </c>
      <c r="GQ31" s="4" t="str">
        <f t="shared" si="38"/>
        <v/>
      </c>
      <c r="GR31" s="4" t="str">
        <f t="shared" si="38"/>
        <v/>
      </c>
      <c r="GS31" s="4" t="str">
        <f t="shared" si="38"/>
        <v/>
      </c>
      <c r="GT31" s="4" t="str">
        <f t="shared" si="38"/>
        <v/>
      </c>
      <c r="GU31" s="4" t="str">
        <f t="shared" si="38"/>
        <v/>
      </c>
      <c r="GV31" s="4" t="str">
        <f t="shared" si="38"/>
        <v/>
      </c>
      <c r="GW31" s="4" t="str">
        <f t="shared" si="38"/>
        <v/>
      </c>
      <c r="GX31" s="4" t="str">
        <f t="shared" si="38"/>
        <v/>
      </c>
      <c r="GY31" s="4" t="str">
        <f t="shared" si="42"/>
        <v/>
      </c>
      <c r="GZ31" s="4" t="str">
        <f t="shared" si="42"/>
        <v/>
      </c>
      <c r="HA31" s="4" t="str">
        <f t="shared" si="42"/>
        <v/>
      </c>
      <c r="HB31" s="4" t="str">
        <f t="shared" si="42"/>
        <v/>
      </c>
      <c r="HC31" s="4" t="str">
        <f t="shared" si="42"/>
        <v/>
      </c>
      <c r="HD31" s="4" t="str">
        <f t="shared" si="42"/>
        <v/>
      </c>
      <c r="HE31" s="4" t="str">
        <f t="shared" si="42"/>
        <v/>
      </c>
      <c r="HF31" s="4" t="str">
        <f t="shared" si="42"/>
        <v/>
      </c>
      <c r="HG31" s="4" t="str">
        <f t="shared" si="42"/>
        <v/>
      </c>
    </row>
    <row r="32" spans="1:215" s="1" customFormat="1" ht="15" hidden="1" customHeight="1">
      <c r="A32" s="61">
        <v>30100046</v>
      </c>
      <c r="B32" s="100" t="s">
        <v>142</v>
      </c>
      <c r="C32" s="78" t="s">
        <v>121</v>
      </c>
      <c r="D32" s="5"/>
      <c r="E32" s="22">
        <v>5.03</v>
      </c>
      <c r="F32" s="23">
        <f t="shared" si="0"/>
        <v>0</v>
      </c>
      <c r="G32" s="23"/>
      <c r="H32" s="23">
        <f t="shared" si="32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9"/>
        <v/>
      </c>
      <c r="BQ32" s="4" t="str">
        <f t="shared" si="39"/>
        <v/>
      </c>
      <c r="BR32" s="4" t="str">
        <f t="shared" si="39"/>
        <v/>
      </c>
      <c r="BS32" s="4">
        <f t="shared" si="39"/>
        <v>0</v>
      </c>
      <c r="BT32" s="4" t="str">
        <f t="shared" si="39"/>
        <v/>
      </c>
      <c r="BU32" s="4">
        <f t="shared" si="39"/>
        <v>0</v>
      </c>
      <c r="BV32" s="4" t="str">
        <f t="shared" si="39"/>
        <v/>
      </c>
      <c r="BW32" s="4">
        <f t="shared" si="39"/>
        <v>0</v>
      </c>
      <c r="BX32" s="4" t="str">
        <f t="shared" si="39"/>
        <v/>
      </c>
      <c r="BY32" s="4" t="str">
        <f t="shared" si="39"/>
        <v/>
      </c>
      <c r="BZ32" s="4" t="str">
        <f t="shared" si="39"/>
        <v/>
      </c>
      <c r="CA32" s="4" t="str">
        <f t="shared" si="39"/>
        <v/>
      </c>
      <c r="CB32" s="4" t="str">
        <f t="shared" si="39"/>
        <v/>
      </c>
      <c r="CC32" s="4" t="str">
        <f t="shared" si="39"/>
        <v/>
      </c>
      <c r="CD32" s="4" t="str">
        <f t="shared" si="39"/>
        <v/>
      </c>
      <c r="CE32" s="4" t="str">
        <f t="shared" si="39"/>
        <v/>
      </c>
      <c r="CF32" s="4" t="str">
        <f t="shared" si="37"/>
        <v/>
      </c>
      <c r="CG32" s="4" t="str">
        <f t="shared" si="37"/>
        <v/>
      </c>
      <c r="CH32" s="4" t="str">
        <f t="shared" si="37"/>
        <v/>
      </c>
      <c r="CI32" s="4" t="str">
        <f t="shared" si="37"/>
        <v/>
      </c>
      <c r="CJ32" s="4" t="str">
        <f t="shared" si="37"/>
        <v/>
      </c>
      <c r="CK32" s="4" t="str">
        <f t="shared" si="37"/>
        <v/>
      </c>
      <c r="CL32" s="4" t="str">
        <f t="shared" si="37"/>
        <v/>
      </c>
      <c r="CM32" s="4" t="str">
        <f t="shared" si="37"/>
        <v/>
      </c>
      <c r="CN32" s="4" t="str">
        <f t="shared" si="37"/>
        <v/>
      </c>
      <c r="CO32" s="4" t="str">
        <f t="shared" si="37"/>
        <v/>
      </c>
      <c r="CP32" s="4" t="str">
        <f t="shared" si="37"/>
        <v/>
      </c>
      <c r="CQ32" s="4" t="str">
        <f t="shared" si="37"/>
        <v/>
      </c>
      <c r="CR32" s="4" t="str">
        <f t="shared" si="37"/>
        <v/>
      </c>
      <c r="CS32" s="4" t="str">
        <f t="shared" si="37"/>
        <v/>
      </c>
      <c r="CT32" s="4" t="str">
        <f t="shared" si="37"/>
        <v/>
      </c>
      <c r="CU32" s="4" t="str">
        <f t="shared" si="40"/>
        <v/>
      </c>
      <c r="CV32" s="4" t="str">
        <f t="shared" si="40"/>
        <v/>
      </c>
      <c r="CW32" s="4" t="str">
        <f t="shared" si="40"/>
        <v/>
      </c>
      <c r="CX32" s="4" t="str">
        <f t="shared" si="40"/>
        <v/>
      </c>
      <c r="CY32" s="4" t="str">
        <f t="shared" si="40"/>
        <v/>
      </c>
      <c r="CZ32" s="4" t="str">
        <f t="shared" si="40"/>
        <v/>
      </c>
      <c r="DA32" s="4" t="str">
        <f t="shared" si="40"/>
        <v/>
      </c>
      <c r="DB32" s="4" t="str">
        <f t="shared" si="40"/>
        <v/>
      </c>
      <c r="DC32" s="4" t="str">
        <f t="shared" si="40"/>
        <v/>
      </c>
      <c r="DE32" s="67">
        <v>30100046</v>
      </c>
      <c r="DF32" s="100" t="s">
        <v>142</v>
      </c>
      <c r="DG32" s="78" t="s">
        <v>121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6"/>
        <v>0</v>
      </c>
      <c r="DX32" s="5">
        <f t="shared" si="36"/>
        <v>0</v>
      </c>
      <c r="DY32" s="5">
        <f t="shared" si="36"/>
        <v>0</v>
      </c>
      <c r="DZ32" s="5">
        <f t="shared" ref="DW32:EL95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4">
        <f t="shared" si="45"/>
        <v>0</v>
      </c>
      <c r="EG32" s="54">
        <f t="shared" si="45"/>
        <v>0</v>
      </c>
      <c r="EH32" s="54">
        <f t="shared" si="45"/>
        <v>0</v>
      </c>
      <c r="EI32" s="54">
        <f t="shared" si="45"/>
        <v>0</v>
      </c>
      <c r="EJ32" s="54">
        <f t="shared" si="45"/>
        <v>0</v>
      </c>
      <c r="EK32" s="54">
        <f t="shared" si="45"/>
        <v>0</v>
      </c>
      <c r="EL32" s="54">
        <f t="shared" si="45"/>
        <v>0</v>
      </c>
      <c r="EM32" s="54">
        <f t="shared" si="44"/>
        <v>0</v>
      </c>
      <c r="EN32" s="54">
        <f t="shared" si="44"/>
        <v>0</v>
      </c>
      <c r="EO32" s="54">
        <f t="shared" si="44"/>
        <v>0</v>
      </c>
      <c r="EP32" s="54">
        <f t="shared" si="44"/>
        <v>0</v>
      </c>
      <c r="EQ32" s="54">
        <f t="shared" si="44"/>
        <v>0</v>
      </c>
      <c r="ER32" s="54">
        <f t="shared" si="44"/>
        <v>0</v>
      </c>
      <c r="ES32" s="54">
        <f t="shared" si="44"/>
        <v>0</v>
      </c>
      <c r="ET32" s="54">
        <f t="shared" si="44"/>
        <v>0</v>
      </c>
      <c r="EU32" s="54">
        <f t="shared" si="44"/>
        <v>0</v>
      </c>
      <c r="EV32" s="54">
        <f t="shared" si="43"/>
        <v>0</v>
      </c>
      <c r="EW32" s="54">
        <f t="shared" si="43"/>
        <v>0</v>
      </c>
      <c r="EX32" s="54">
        <f t="shared" si="43"/>
        <v>0</v>
      </c>
      <c r="EY32" s="54">
        <f t="shared" si="43"/>
        <v>0</v>
      </c>
      <c r="EZ32" s="54">
        <f t="shared" si="43"/>
        <v>0</v>
      </c>
      <c r="FA32" s="54">
        <f t="shared" si="43"/>
        <v>0</v>
      </c>
      <c r="FB32" s="54">
        <f t="shared" si="43"/>
        <v>0</v>
      </c>
      <c r="FC32" s="54">
        <f t="shared" si="43"/>
        <v>0</v>
      </c>
      <c r="FD32" s="54">
        <f t="shared" si="43"/>
        <v>0</v>
      </c>
      <c r="FE32" s="54">
        <f t="shared" si="43"/>
        <v>0</v>
      </c>
      <c r="FF32" s="54">
        <f t="shared" si="43"/>
        <v>0</v>
      </c>
      <c r="FG32" s="54">
        <f t="shared" si="43"/>
        <v>0</v>
      </c>
      <c r="FH32" s="54">
        <f t="shared" si="43"/>
        <v>0</v>
      </c>
      <c r="FI32" s="54">
        <f t="shared" si="43"/>
        <v>0</v>
      </c>
      <c r="FJ32" s="54">
        <f t="shared" si="43"/>
        <v>0</v>
      </c>
      <c r="FK32" s="54">
        <f t="shared" si="43"/>
        <v>0</v>
      </c>
      <c r="FL32" s="54">
        <f t="shared" si="35"/>
        <v>0</v>
      </c>
      <c r="FM32" s="54">
        <f t="shared" si="35"/>
        <v>0</v>
      </c>
      <c r="FN32" s="54">
        <f t="shared" si="35"/>
        <v>0</v>
      </c>
      <c r="FO32" s="54">
        <f t="shared" si="35"/>
        <v>0</v>
      </c>
      <c r="FP32" s="54">
        <f t="shared" si="35"/>
        <v>0</v>
      </c>
      <c r="FQ32" s="54">
        <f t="shared" si="35"/>
        <v>0</v>
      </c>
      <c r="FR32" s="54">
        <f t="shared" si="35"/>
        <v>0</v>
      </c>
      <c r="FS32" s="54">
        <f t="shared" si="35"/>
        <v>0</v>
      </c>
      <c r="FT32" s="4" t="str">
        <f t="shared" si="41"/>
        <v/>
      </c>
      <c r="FU32" s="4" t="str">
        <f t="shared" si="41"/>
        <v/>
      </c>
      <c r="FV32" s="4" t="str">
        <f t="shared" si="41"/>
        <v/>
      </c>
      <c r="FW32" s="4">
        <f t="shared" si="41"/>
        <v>0</v>
      </c>
      <c r="FX32" s="4" t="str">
        <f t="shared" si="41"/>
        <v/>
      </c>
      <c r="FY32" s="4" t="str">
        <f t="shared" si="41"/>
        <v/>
      </c>
      <c r="FZ32" s="4" t="str">
        <f t="shared" si="41"/>
        <v/>
      </c>
      <c r="GA32" s="4">
        <f t="shared" si="41"/>
        <v>0</v>
      </c>
      <c r="GB32" s="4" t="str">
        <f t="shared" si="41"/>
        <v/>
      </c>
      <c r="GC32" s="4" t="str">
        <f t="shared" si="41"/>
        <v/>
      </c>
      <c r="GD32" s="4" t="str">
        <f t="shared" si="41"/>
        <v/>
      </c>
      <c r="GE32" s="4" t="str">
        <f t="shared" si="41"/>
        <v/>
      </c>
      <c r="GF32" s="4" t="str">
        <f t="shared" si="41"/>
        <v/>
      </c>
      <c r="GG32" s="4" t="str">
        <f t="shared" si="41"/>
        <v/>
      </c>
      <c r="GH32" s="4" t="str">
        <f t="shared" si="41"/>
        <v/>
      </c>
      <c r="GI32" s="4" t="str">
        <f t="shared" si="41"/>
        <v/>
      </c>
      <c r="GJ32" s="4" t="str">
        <f t="shared" si="38"/>
        <v/>
      </c>
      <c r="GK32" s="4" t="str">
        <f t="shared" si="38"/>
        <v/>
      </c>
      <c r="GL32" s="4" t="str">
        <f t="shared" si="38"/>
        <v/>
      </c>
      <c r="GM32" s="4" t="str">
        <f t="shared" si="38"/>
        <v/>
      </c>
      <c r="GN32" s="4" t="str">
        <f t="shared" si="38"/>
        <v/>
      </c>
      <c r="GO32" s="4" t="str">
        <f t="shared" si="38"/>
        <v/>
      </c>
      <c r="GP32" s="4" t="str">
        <f t="shared" si="38"/>
        <v/>
      </c>
      <c r="GQ32" s="4" t="str">
        <f t="shared" si="38"/>
        <v/>
      </c>
      <c r="GR32" s="4" t="str">
        <f t="shared" si="38"/>
        <v/>
      </c>
      <c r="GS32" s="4" t="str">
        <f t="shared" si="38"/>
        <v/>
      </c>
      <c r="GT32" s="4" t="str">
        <f t="shared" si="38"/>
        <v/>
      </c>
      <c r="GU32" s="4" t="str">
        <f t="shared" si="38"/>
        <v/>
      </c>
      <c r="GV32" s="4" t="str">
        <f t="shared" si="38"/>
        <v/>
      </c>
      <c r="GW32" s="4" t="str">
        <f t="shared" si="38"/>
        <v/>
      </c>
      <c r="GX32" s="4" t="str">
        <f t="shared" si="38"/>
        <v/>
      </c>
      <c r="GY32" s="4" t="str">
        <f t="shared" si="42"/>
        <v/>
      </c>
      <c r="GZ32" s="4" t="str">
        <f t="shared" si="42"/>
        <v/>
      </c>
      <c r="HA32" s="4" t="str">
        <f t="shared" si="42"/>
        <v/>
      </c>
      <c r="HB32" s="4" t="str">
        <f t="shared" si="42"/>
        <v/>
      </c>
      <c r="HC32" s="4" t="str">
        <f t="shared" si="42"/>
        <v/>
      </c>
      <c r="HD32" s="4" t="str">
        <f t="shared" si="42"/>
        <v/>
      </c>
      <c r="HE32" s="4" t="str">
        <f t="shared" si="42"/>
        <v/>
      </c>
      <c r="HF32" s="4" t="str">
        <f t="shared" si="42"/>
        <v/>
      </c>
      <c r="HG32" s="4" t="str">
        <f t="shared" si="42"/>
        <v/>
      </c>
    </row>
    <row r="33" spans="1:215" s="1" customFormat="1" ht="15" hidden="1" customHeight="1">
      <c r="A33" s="61">
        <v>30100045</v>
      </c>
      <c r="B33" s="101"/>
      <c r="C33" s="78" t="s">
        <v>117</v>
      </c>
      <c r="D33" s="5"/>
      <c r="E33" s="22">
        <v>5.03</v>
      </c>
      <c r="F33" s="23">
        <f t="shared" si="0"/>
        <v>0</v>
      </c>
      <c r="G33" s="23"/>
      <c r="H33" s="23">
        <f t="shared" si="32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9"/>
        <v/>
      </c>
      <c r="BQ33" s="4" t="str">
        <f t="shared" si="39"/>
        <v/>
      </c>
      <c r="BR33" s="4" t="str">
        <f t="shared" si="39"/>
        <v/>
      </c>
      <c r="BS33" s="4">
        <f t="shared" si="39"/>
        <v>0</v>
      </c>
      <c r="BT33" s="4" t="str">
        <f t="shared" si="39"/>
        <v/>
      </c>
      <c r="BU33" s="4">
        <f t="shared" si="39"/>
        <v>0</v>
      </c>
      <c r="BV33" s="4" t="str">
        <f t="shared" si="39"/>
        <v/>
      </c>
      <c r="BW33" s="4">
        <f t="shared" si="39"/>
        <v>0</v>
      </c>
      <c r="BX33" s="4" t="str">
        <f t="shared" si="39"/>
        <v/>
      </c>
      <c r="BY33" s="4" t="str">
        <f t="shared" si="39"/>
        <v/>
      </c>
      <c r="BZ33" s="4" t="str">
        <f t="shared" si="39"/>
        <v/>
      </c>
      <c r="CA33" s="4" t="str">
        <f t="shared" si="39"/>
        <v/>
      </c>
      <c r="CB33" s="4" t="str">
        <f t="shared" si="39"/>
        <v/>
      </c>
      <c r="CC33" s="4" t="str">
        <f t="shared" si="39"/>
        <v/>
      </c>
      <c r="CD33" s="4" t="str">
        <f t="shared" si="39"/>
        <v/>
      </c>
      <c r="CE33" s="4" t="str">
        <f t="shared" si="39"/>
        <v/>
      </c>
      <c r="CF33" s="4" t="str">
        <f t="shared" si="37"/>
        <v/>
      </c>
      <c r="CG33" s="4" t="str">
        <f t="shared" si="37"/>
        <v/>
      </c>
      <c r="CH33" s="4" t="str">
        <f t="shared" si="37"/>
        <v/>
      </c>
      <c r="CI33" s="4" t="str">
        <f t="shared" si="37"/>
        <v/>
      </c>
      <c r="CJ33" s="4" t="str">
        <f t="shared" si="37"/>
        <v/>
      </c>
      <c r="CK33" s="4" t="str">
        <f t="shared" si="37"/>
        <v/>
      </c>
      <c r="CL33" s="4" t="str">
        <f t="shared" si="37"/>
        <v/>
      </c>
      <c r="CM33" s="4" t="str">
        <f t="shared" si="37"/>
        <v/>
      </c>
      <c r="CN33" s="4" t="str">
        <f t="shared" si="37"/>
        <v/>
      </c>
      <c r="CO33" s="4" t="str">
        <f t="shared" si="37"/>
        <v/>
      </c>
      <c r="CP33" s="4" t="str">
        <f t="shared" si="37"/>
        <v/>
      </c>
      <c r="CQ33" s="4" t="str">
        <f t="shared" si="37"/>
        <v/>
      </c>
      <c r="CR33" s="4" t="str">
        <f t="shared" si="37"/>
        <v/>
      </c>
      <c r="CS33" s="4" t="str">
        <f t="shared" si="37"/>
        <v/>
      </c>
      <c r="CT33" s="4" t="str">
        <f t="shared" si="37"/>
        <v/>
      </c>
      <c r="CU33" s="4" t="str">
        <f t="shared" si="40"/>
        <v/>
      </c>
      <c r="CV33" s="4" t="str">
        <f t="shared" si="40"/>
        <v/>
      </c>
      <c r="CW33" s="4" t="str">
        <f t="shared" si="40"/>
        <v/>
      </c>
      <c r="CX33" s="4" t="str">
        <f t="shared" si="40"/>
        <v/>
      </c>
      <c r="CY33" s="4" t="str">
        <f t="shared" si="40"/>
        <v/>
      </c>
      <c r="CZ33" s="4" t="str">
        <f t="shared" si="40"/>
        <v/>
      </c>
      <c r="DA33" s="4" t="str">
        <f t="shared" si="40"/>
        <v/>
      </c>
      <c r="DB33" s="4" t="str">
        <f t="shared" si="40"/>
        <v/>
      </c>
      <c r="DC33" s="4" t="str">
        <f t="shared" si="40"/>
        <v/>
      </c>
      <c r="DE33" s="67">
        <v>30100045</v>
      </c>
      <c r="DF33" s="101"/>
      <c r="DG33" s="78" t="s">
        <v>117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4">
        <f t="shared" si="45"/>
        <v>0</v>
      </c>
      <c r="EG33" s="54">
        <f t="shared" si="45"/>
        <v>0</v>
      </c>
      <c r="EH33" s="54">
        <f t="shared" si="45"/>
        <v>0</v>
      </c>
      <c r="EI33" s="54">
        <f t="shared" si="45"/>
        <v>0</v>
      </c>
      <c r="EJ33" s="54">
        <f t="shared" si="45"/>
        <v>0</v>
      </c>
      <c r="EK33" s="54">
        <f t="shared" si="45"/>
        <v>0</v>
      </c>
      <c r="EL33" s="54">
        <f t="shared" si="45"/>
        <v>0</v>
      </c>
      <c r="EM33" s="54">
        <f t="shared" si="44"/>
        <v>0</v>
      </c>
      <c r="EN33" s="54">
        <f t="shared" si="44"/>
        <v>0</v>
      </c>
      <c r="EO33" s="54">
        <f t="shared" si="44"/>
        <v>0</v>
      </c>
      <c r="EP33" s="54">
        <f t="shared" si="44"/>
        <v>0</v>
      </c>
      <c r="EQ33" s="54">
        <f t="shared" si="44"/>
        <v>0</v>
      </c>
      <c r="ER33" s="54">
        <f t="shared" si="44"/>
        <v>0</v>
      </c>
      <c r="ES33" s="54">
        <f t="shared" si="44"/>
        <v>0</v>
      </c>
      <c r="ET33" s="54">
        <f t="shared" si="44"/>
        <v>0</v>
      </c>
      <c r="EU33" s="54">
        <f t="shared" si="44"/>
        <v>0</v>
      </c>
      <c r="EV33" s="54">
        <f t="shared" si="43"/>
        <v>0</v>
      </c>
      <c r="EW33" s="54">
        <f t="shared" si="43"/>
        <v>0</v>
      </c>
      <c r="EX33" s="54">
        <f t="shared" si="43"/>
        <v>0</v>
      </c>
      <c r="EY33" s="54">
        <f t="shared" si="43"/>
        <v>0</v>
      </c>
      <c r="EZ33" s="54">
        <f t="shared" si="43"/>
        <v>0</v>
      </c>
      <c r="FA33" s="54">
        <f t="shared" si="43"/>
        <v>0</v>
      </c>
      <c r="FB33" s="54">
        <f t="shared" si="43"/>
        <v>0</v>
      </c>
      <c r="FC33" s="54">
        <f t="shared" si="43"/>
        <v>0</v>
      </c>
      <c r="FD33" s="54">
        <f t="shared" si="43"/>
        <v>0</v>
      </c>
      <c r="FE33" s="54">
        <f t="shared" si="43"/>
        <v>0</v>
      </c>
      <c r="FF33" s="54">
        <f t="shared" si="43"/>
        <v>0</v>
      </c>
      <c r="FG33" s="54">
        <f t="shared" si="43"/>
        <v>0</v>
      </c>
      <c r="FH33" s="54">
        <f t="shared" si="43"/>
        <v>0</v>
      </c>
      <c r="FI33" s="54">
        <f t="shared" si="43"/>
        <v>0</v>
      </c>
      <c r="FJ33" s="54">
        <f t="shared" si="43"/>
        <v>0</v>
      </c>
      <c r="FK33" s="54">
        <f t="shared" si="43"/>
        <v>0</v>
      </c>
      <c r="FL33" s="54">
        <f t="shared" si="35"/>
        <v>0</v>
      </c>
      <c r="FM33" s="54">
        <f t="shared" si="35"/>
        <v>0</v>
      </c>
      <c r="FN33" s="54">
        <f t="shared" si="35"/>
        <v>0</v>
      </c>
      <c r="FO33" s="54">
        <f t="shared" si="35"/>
        <v>0</v>
      </c>
      <c r="FP33" s="54">
        <f t="shared" si="35"/>
        <v>0</v>
      </c>
      <c r="FQ33" s="54">
        <f t="shared" si="35"/>
        <v>0</v>
      </c>
      <c r="FR33" s="54">
        <f t="shared" si="35"/>
        <v>0</v>
      </c>
      <c r="FS33" s="54">
        <f t="shared" si="35"/>
        <v>0</v>
      </c>
      <c r="FT33" s="4" t="str">
        <f t="shared" si="41"/>
        <v/>
      </c>
      <c r="FU33" s="4" t="str">
        <f t="shared" si="41"/>
        <v/>
      </c>
      <c r="FV33" s="4" t="str">
        <f t="shared" si="41"/>
        <v/>
      </c>
      <c r="FW33" s="4">
        <f t="shared" si="41"/>
        <v>0</v>
      </c>
      <c r="FX33" s="4" t="str">
        <f t="shared" si="41"/>
        <v/>
      </c>
      <c r="FY33" s="4" t="str">
        <f t="shared" si="41"/>
        <v/>
      </c>
      <c r="FZ33" s="4" t="str">
        <f t="shared" si="41"/>
        <v/>
      </c>
      <c r="GA33" s="4">
        <f t="shared" si="41"/>
        <v>0</v>
      </c>
      <c r="GB33" s="4" t="str">
        <f t="shared" si="41"/>
        <v/>
      </c>
      <c r="GC33" s="4" t="str">
        <f t="shared" si="41"/>
        <v/>
      </c>
      <c r="GD33" s="4" t="str">
        <f t="shared" si="41"/>
        <v/>
      </c>
      <c r="GE33" s="4" t="str">
        <f t="shared" si="41"/>
        <v/>
      </c>
      <c r="GF33" s="4" t="str">
        <f t="shared" si="41"/>
        <v/>
      </c>
      <c r="GG33" s="4" t="str">
        <f t="shared" si="41"/>
        <v/>
      </c>
      <c r="GH33" s="4" t="str">
        <f t="shared" si="41"/>
        <v/>
      </c>
      <c r="GI33" s="4" t="str">
        <f t="shared" si="41"/>
        <v/>
      </c>
      <c r="GJ33" s="4" t="str">
        <f t="shared" si="38"/>
        <v/>
      </c>
      <c r="GK33" s="4" t="str">
        <f t="shared" si="38"/>
        <v/>
      </c>
      <c r="GL33" s="4" t="str">
        <f t="shared" si="38"/>
        <v/>
      </c>
      <c r="GM33" s="4" t="str">
        <f t="shared" si="38"/>
        <v/>
      </c>
      <c r="GN33" s="4" t="str">
        <f t="shared" si="38"/>
        <v/>
      </c>
      <c r="GO33" s="4" t="str">
        <f t="shared" si="38"/>
        <v/>
      </c>
      <c r="GP33" s="4" t="str">
        <f t="shared" si="38"/>
        <v/>
      </c>
      <c r="GQ33" s="4" t="str">
        <f t="shared" si="38"/>
        <v/>
      </c>
      <c r="GR33" s="4" t="str">
        <f t="shared" si="38"/>
        <v/>
      </c>
      <c r="GS33" s="4" t="str">
        <f t="shared" si="38"/>
        <v/>
      </c>
      <c r="GT33" s="4" t="str">
        <f t="shared" si="38"/>
        <v/>
      </c>
      <c r="GU33" s="4" t="str">
        <f t="shared" si="38"/>
        <v/>
      </c>
      <c r="GV33" s="4" t="str">
        <f t="shared" si="38"/>
        <v/>
      </c>
      <c r="GW33" s="4" t="str">
        <f t="shared" si="38"/>
        <v/>
      </c>
      <c r="GX33" s="4" t="str">
        <f t="shared" si="38"/>
        <v/>
      </c>
      <c r="GY33" s="4" t="str">
        <f t="shared" si="42"/>
        <v/>
      </c>
      <c r="GZ33" s="4" t="str">
        <f t="shared" si="42"/>
        <v/>
      </c>
      <c r="HA33" s="4" t="str">
        <f t="shared" si="42"/>
        <v/>
      </c>
      <c r="HB33" s="4" t="str">
        <f t="shared" si="42"/>
        <v/>
      </c>
      <c r="HC33" s="4" t="str">
        <f t="shared" si="42"/>
        <v/>
      </c>
      <c r="HD33" s="4" t="str">
        <f t="shared" si="42"/>
        <v/>
      </c>
      <c r="HE33" s="4" t="str">
        <f t="shared" si="42"/>
        <v/>
      </c>
      <c r="HF33" s="4" t="str">
        <f t="shared" si="42"/>
        <v/>
      </c>
      <c r="HG33" s="4" t="str">
        <f t="shared" si="42"/>
        <v/>
      </c>
    </row>
    <row r="34" spans="1:215" s="1" customFormat="1" ht="15" hidden="1" customHeight="1">
      <c r="A34" s="61">
        <v>30100044</v>
      </c>
      <c r="B34" s="101"/>
      <c r="C34" s="78" t="s">
        <v>132</v>
      </c>
      <c r="D34" s="5"/>
      <c r="E34" s="22">
        <v>5.03</v>
      </c>
      <c r="F34" s="23">
        <f t="shared" si="0"/>
        <v>0</v>
      </c>
      <c r="G34" s="23"/>
      <c r="H34" s="23">
        <f t="shared" si="32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9"/>
        <v/>
      </c>
      <c r="BQ34" s="4" t="str">
        <f t="shared" si="39"/>
        <v/>
      </c>
      <c r="BR34" s="4" t="str">
        <f t="shared" si="39"/>
        <v/>
      </c>
      <c r="BS34" s="4">
        <f t="shared" si="39"/>
        <v>0</v>
      </c>
      <c r="BT34" s="4" t="str">
        <f t="shared" si="39"/>
        <v/>
      </c>
      <c r="BU34" s="4">
        <f t="shared" si="39"/>
        <v>0</v>
      </c>
      <c r="BV34" s="4" t="str">
        <f t="shared" si="39"/>
        <v/>
      </c>
      <c r="BW34" s="4">
        <f t="shared" si="39"/>
        <v>0</v>
      </c>
      <c r="BX34" s="4" t="str">
        <f t="shared" si="39"/>
        <v/>
      </c>
      <c r="BY34" s="4" t="str">
        <f t="shared" si="39"/>
        <v/>
      </c>
      <c r="BZ34" s="4" t="str">
        <f t="shared" si="39"/>
        <v/>
      </c>
      <c r="CA34" s="4" t="str">
        <f t="shared" si="39"/>
        <v/>
      </c>
      <c r="CB34" s="4" t="str">
        <f t="shared" si="39"/>
        <v/>
      </c>
      <c r="CC34" s="4" t="str">
        <f t="shared" si="39"/>
        <v/>
      </c>
      <c r="CD34" s="4" t="str">
        <f t="shared" si="39"/>
        <v/>
      </c>
      <c r="CE34" s="4" t="str">
        <f t="shared" si="39"/>
        <v/>
      </c>
      <c r="CF34" s="4" t="str">
        <f t="shared" si="37"/>
        <v/>
      </c>
      <c r="CG34" s="4" t="str">
        <f t="shared" si="37"/>
        <v/>
      </c>
      <c r="CH34" s="4" t="str">
        <f t="shared" si="37"/>
        <v/>
      </c>
      <c r="CI34" s="4" t="str">
        <f t="shared" si="37"/>
        <v/>
      </c>
      <c r="CJ34" s="4" t="str">
        <f t="shared" si="37"/>
        <v/>
      </c>
      <c r="CK34" s="4" t="str">
        <f t="shared" si="37"/>
        <v/>
      </c>
      <c r="CL34" s="4" t="str">
        <f t="shared" si="37"/>
        <v/>
      </c>
      <c r="CM34" s="4" t="str">
        <f t="shared" si="37"/>
        <v/>
      </c>
      <c r="CN34" s="4" t="str">
        <f t="shared" si="37"/>
        <v/>
      </c>
      <c r="CO34" s="4" t="str">
        <f t="shared" si="37"/>
        <v/>
      </c>
      <c r="CP34" s="4" t="str">
        <f t="shared" si="37"/>
        <v/>
      </c>
      <c r="CQ34" s="4" t="str">
        <f t="shared" si="37"/>
        <v/>
      </c>
      <c r="CR34" s="4" t="str">
        <f t="shared" si="37"/>
        <v/>
      </c>
      <c r="CS34" s="4" t="str">
        <f t="shared" si="37"/>
        <v/>
      </c>
      <c r="CT34" s="4" t="str">
        <f t="shared" si="37"/>
        <v/>
      </c>
      <c r="CU34" s="4" t="str">
        <f t="shared" si="40"/>
        <v/>
      </c>
      <c r="CV34" s="4" t="str">
        <f t="shared" si="40"/>
        <v/>
      </c>
      <c r="CW34" s="4" t="str">
        <f t="shared" si="40"/>
        <v/>
      </c>
      <c r="CX34" s="4" t="str">
        <f t="shared" si="40"/>
        <v/>
      </c>
      <c r="CY34" s="4" t="str">
        <f t="shared" si="40"/>
        <v/>
      </c>
      <c r="CZ34" s="4" t="str">
        <f t="shared" si="40"/>
        <v/>
      </c>
      <c r="DA34" s="4" t="str">
        <f t="shared" si="40"/>
        <v/>
      </c>
      <c r="DB34" s="4" t="str">
        <f t="shared" si="40"/>
        <v/>
      </c>
      <c r="DC34" s="4" t="str">
        <f t="shared" si="40"/>
        <v/>
      </c>
      <c r="DE34" s="67">
        <v>30100044</v>
      </c>
      <c r="DF34" s="101"/>
      <c r="DG34" s="78" t="s">
        <v>132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4">
        <f t="shared" si="45"/>
        <v>0</v>
      </c>
      <c r="EG34" s="54">
        <f t="shared" si="45"/>
        <v>0</v>
      </c>
      <c r="EH34" s="54">
        <f t="shared" si="45"/>
        <v>0</v>
      </c>
      <c r="EI34" s="54">
        <f t="shared" si="45"/>
        <v>0</v>
      </c>
      <c r="EJ34" s="54">
        <f t="shared" si="45"/>
        <v>0</v>
      </c>
      <c r="EK34" s="54">
        <f t="shared" si="45"/>
        <v>0</v>
      </c>
      <c r="EL34" s="54">
        <f t="shared" si="45"/>
        <v>0</v>
      </c>
      <c r="EM34" s="54">
        <f t="shared" si="44"/>
        <v>0</v>
      </c>
      <c r="EN34" s="54">
        <f t="shared" si="44"/>
        <v>0</v>
      </c>
      <c r="EO34" s="54">
        <f t="shared" si="44"/>
        <v>0</v>
      </c>
      <c r="EP34" s="54">
        <f t="shared" si="44"/>
        <v>0</v>
      </c>
      <c r="EQ34" s="54">
        <f t="shared" si="44"/>
        <v>0</v>
      </c>
      <c r="ER34" s="54">
        <f t="shared" si="44"/>
        <v>0</v>
      </c>
      <c r="ES34" s="54">
        <f t="shared" si="44"/>
        <v>0</v>
      </c>
      <c r="ET34" s="54">
        <f t="shared" si="44"/>
        <v>0</v>
      </c>
      <c r="EU34" s="54">
        <f t="shared" si="44"/>
        <v>0</v>
      </c>
      <c r="EV34" s="54">
        <f t="shared" si="43"/>
        <v>0</v>
      </c>
      <c r="EW34" s="54">
        <f t="shared" si="43"/>
        <v>0</v>
      </c>
      <c r="EX34" s="54">
        <f t="shared" si="43"/>
        <v>0</v>
      </c>
      <c r="EY34" s="54">
        <f t="shared" si="43"/>
        <v>0</v>
      </c>
      <c r="EZ34" s="54">
        <f t="shared" si="43"/>
        <v>0</v>
      </c>
      <c r="FA34" s="54">
        <f t="shared" si="43"/>
        <v>0</v>
      </c>
      <c r="FB34" s="54">
        <f t="shared" si="43"/>
        <v>0</v>
      </c>
      <c r="FC34" s="54">
        <f t="shared" si="43"/>
        <v>0</v>
      </c>
      <c r="FD34" s="54">
        <f t="shared" si="43"/>
        <v>0</v>
      </c>
      <c r="FE34" s="54">
        <f t="shared" si="43"/>
        <v>0</v>
      </c>
      <c r="FF34" s="54">
        <f t="shared" si="43"/>
        <v>0</v>
      </c>
      <c r="FG34" s="54">
        <f t="shared" si="43"/>
        <v>0</v>
      </c>
      <c r="FH34" s="54">
        <f t="shared" si="43"/>
        <v>0</v>
      </c>
      <c r="FI34" s="54">
        <f t="shared" si="43"/>
        <v>0</v>
      </c>
      <c r="FJ34" s="54">
        <f t="shared" si="43"/>
        <v>0</v>
      </c>
      <c r="FK34" s="54">
        <f t="shared" si="43"/>
        <v>0</v>
      </c>
      <c r="FL34" s="54">
        <f t="shared" si="35"/>
        <v>0</v>
      </c>
      <c r="FM34" s="54">
        <f t="shared" si="35"/>
        <v>0</v>
      </c>
      <c r="FN34" s="54">
        <f t="shared" si="35"/>
        <v>0</v>
      </c>
      <c r="FO34" s="54">
        <f t="shared" si="35"/>
        <v>0</v>
      </c>
      <c r="FP34" s="54">
        <f t="shared" si="35"/>
        <v>0</v>
      </c>
      <c r="FQ34" s="54">
        <f t="shared" si="35"/>
        <v>0</v>
      </c>
      <c r="FR34" s="54">
        <f t="shared" si="35"/>
        <v>0</v>
      </c>
      <c r="FS34" s="54">
        <f t="shared" si="35"/>
        <v>0</v>
      </c>
      <c r="FT34" s="4" t="str">
        <f t="shared" si="41"/>
        <v/>
      </c>
      <c r="FU34" s="4" t="str">
        <f t="shared" si="41"/>
        <v/>
      </c>
      <c r="FV34" s="4" t="str">
        <f t="shared" si="41"/>
        <v/>
      </c>
      <c r="FW34" s="4">
        <f t="shared" si="41"/>
        <v>0</v>
      </c>
      <c r="FX34" s="4" t="str">
        <f t="shared" si="41"/>
        <v/>
      </c>
      <c r="FY34" s="4" t="str">
        <f t="shared" si="41"/>
        <v/>
      </c>
      <c r="FZ34" s="4" t="str">
        <f t="shared" si="41"/>
        <v/>
      </c>
      <c r="GA34" s="4">
        <f t="shared" si="41"/>
        <v>0</v>
      </c>
      <c r="GB34" s="4" t="str">
        <f t="shared" si="41"/>
        <v/>
      </c>
      <c r="GC34" s="4" t="str">
        <f t="shared" si="41"/>
        <v/>
      </c>
      <c r="GD34" s="4" t="str">
        <f t="shared" si="41"/>
        <v/>
      </c>
      <c r="GE34" s="4" t="str">
        <f t="shared" si="41"/>
        <v/>
      </c>
      <c r="GF34" s="4" t="str">
        <f t="shared" si="41"/>
        <v/>
      </c>
      <c r="GG34" s="4" t="str">
        <f t="shared" si="41"/>
        <v/>
      </c>
      <c r="GH34" s="4" t="str">
        <f t="shared" si="41"/>
        <v/>
      </c>
      <c r="GI34" s="4" t="str">
        <f t="shared" si="41"/>
        <v/>
      </c>
      <c r="GJ34" s="4" t="str">
        <f t="shared" si="38"/>
        <v/>
      </c>
      <c r="GK34" s="4" t="str">
        <f t="shared" si="38"/>
        <v/>
      </c>
      <c r="GL34" s="4" t="str">
        <f t="shared" si="38"/>
        <v/>
      </c>
      <c r="GM34" s="4" t="str">
        <f t="shared" si="38"/>
        <v/>
      </c>
      <c r="GN34" s="4" t="str">
        <f t="shared" si="38"/>
        <v/>
      </c>
      <c r="GO34" s="4" t="str">
        <f t="shared" si="38"/>
        <v/>
      </c>
      <c r="GP34" s="4" t="str">
        <f t="shared" si="38"/>
        <v/>
      </c>
      <c r="GQ34" s="4" t="str">
        <f t="shared" si="38"/>
        <v/>
      </c>
      <c r="GR34" s="4" t="str">
        <f t="shared" si="38"/>
        <v/>
      </c>
      <c r="GS34" s="4" t="str">
        <f t="shared" si="38"/>
        <v/>
      </c>
      <c r="GT34" s="4" t="str">
        <f t="shared" si="38"/>
        <v/>
      </c>
      <c r="GU34" s="4" t="str">
        <f t="shared" si="38"/>
        <v/>
      </c>
      <c r="GV34" s="4" t="str">
        <f t="shared" si="38"/>
        <v/>
      </c>
      <c r="GW34" s="4" t="str">
        <f t="shared" si="38"/>
        <v/>
      </c>
      <c r="GX34" s="4" t="str">
        <f t="shared" si="38"/>
        <v/>
      </c>
      <c r="GY34" s="4" t="str">
        <f t="shared" si="42"/>
        <v/>
      </c>
      <c r="GZ34" s="4" t="str">
        <f t="shared" si="42"/>
        <v/>
      </c>
      <c r="HA34" s="4" t="str">
        <f t="shared" si="42"/>
        <v/>
      </c>
      <c r="HB34" s="4" t="str">
        <f t="shared" si="42"/>
        <v/>
      </c>
      <c r="HC34" s="4" t="str">
        <f t="shared" si="42"/>
        <v/>
      </c>
      <c r="HD34" s="4" t="str">
        <f t="shared" si="42"/>
        <v/>
      </c>
      <c r="HE34" s="4" t="str">
        <f t="shared" si="42"/>
        <v/>
      </c>
      <c r="HF34" s="4" t="str">
        <f t="shared" si="42"/>
        <v/>
      </c>
      <c r="HG34" s="4" t="str">
        <f t="shared" si="42"/>
        <v/>
      </c>
    </row>
    <row r="35" spans="1:215" s="1" customFormat="1" ht="15" hidden="1" customHeight="1">
      <c r="A35" s="61">
        <v>30100043</v>
      </c>
      <c r="B35" s="102"/>
      <c r="C35" s="78" t="s">
        <v>143</v>
      </c>
      <c r="D35" s="5"/>
      <c r="E35" s="22">
        <v>5.03</v>
      </c>
      <c r="F35" s="23">
        <f t="shared" si="0"/>
        <v>0</v>
      </c>
      <c r="G35" s="23"/>
      <c r="H35" s="23">
        <f t="shared" si="32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9"/>
        <v/>
      </c>
      <c r="BQ35" s="4" t="str">
        <f t="shared" si="39"/>
        <v/>
      </c>
      <c r="BR35" s="4" t="str">
        <f t="shared" si="39"/>
        <v/>
      </c>
      <c r="BS35" s="4">
        <f t="shared" si="39"/>
        <v>0</v>
      </c>
      <c r="BT35" s="4" t="str">
        <f t="shared" si="39"/>
        <v/>
      </c>
      <c r="BU35" s="4">
        <f t="shared" si="39"/>
        <v>0</v>
      </c>
      <c r="BV35" s="4" t="str">
        <f t="shared" si="39"/>
        <v/>
      </c>
      <c r="BW35" s="4">
        <f t="shared" si="39"/>
        <v>0</v>
      </c>
      <c r="BX35" s="4" t="str">
        <f t="shared" si="39"/>
        <v/>
      </c>
      <c r="BY35" s="4" t="str">
        <f t="shared" si="39"/>
        <v/>
      </c>
      <c r="BZ35" s="4" t="str">
        <f t="shared" si="39"/>
        <v/>
      </c>
      <c r="CA35" s="4" t="str">
        <f t="shared" si="39"/>
        <v/>
      </c>
      <c r="CB35" s="4" t="str">
        <f t="shared" si="39"/>
        <v/>
      </c>
      <c r="CC35" s="4" t="str">
        <f t="shared" si="39"/>
        <v/>
      </c>
      <c r="CD35" s="4" t="str">
        <f t="shared" si="39"/>
        <v/>
      </c>
      <c r="CE35" s="4" t="str">
        <f t="shared" si="39"/>
        <v/>
      </c>
      <c r="CF35" s="4" t="str">
        <f t="shared" si="37"/>
        <v/>
      </c>
      <c r="CG35" s="4" t="str">
        <f t="shared" si="37"/>
        <v/>
      </c>
      <c r="CH35" s="4" t="str">
        <f t="shared" si="37"/>
        <v/>
      </c>
      <c r="CI35" s="4" t="str">
        <f t="shared" si="37"/>
        <v/>
      </c>
      <c r="CJ35" s="4" t="str">
        <f t="shared" si="37"/>
        <v/>
      </c>
      <c r="CK35" s="4" t="str">
        <f t="shared" si="37"/>
        <v/>
      </c>
      <c r="CL35" s="4" t="str">
        <f t="shared" si="37"/>
        <v/>
      </c>
      <c r="CM35" s="4" t="str">
        <f t="shared" si="37"/>
        <v/>
      </c>
      <c r="CN35" s="4" t="str">
        <f t="shared" ref="CF35:CU98" si="46">IF(ISERROR(AZ35/AH35*100),"",(AZ35/AH35*100))</f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40"/>
        <v/>
      </c>
      <c r="CV35" s="4" t="str">
        <f t="shared" si="40"/>
        <v/>
      </c>
      <c r="CW35" s="4" t="str">
        <f t="shared" si="40"/>
        <v/>
      </c>
      <c r="CX35" s="4" t="str">
        <f t="shared" si="40"/>
        <v/>
      </c>
      <c r="CY35" s="4" t="str">
        <f t="shared" si="40"/>
        <v/>
      </c>
      <c r="CZ35" s="4" t="str">
        <f t="shared" si="40"/>
        <v/>
      </c>
      <c r="DA35" s="4" t="str">
        <f t="shared" si="40"/>
        <v/>
      </c>
      <c r="DB35" s="4" t="str">
        <f t="shared" si="40"/>
        <v/>
      </c>
      <c r="DC35" s="4" t="str">
        <f t="shared" si="40"/>
        <v/>
      </c>
      <c r="DE35" s="67">
        <v>30100043</v>
      </c>
      <c r="DF35" s="102"/>
      <c r="DG35" s="78" t="s">
        <v>143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4">
        <f t="shared" si="45"/>
        <v>0</v>
      </c>
      <c r="EG35" s="54">
        <f t="shared" si="45"/>
        <v>0</v>
      </c>
      <c r="EH35" s="54">
        <f t="shared" si="45"/>
        <v>0</v>
      </c>
      <c r="EI35" s="54">
        <f t="shared" si="45"/>
        <v>0</v>
      </c>
      <c r="EJ35" s="54">
        <f t="shared" si="45"/>
        <v>0</v>
      </c>
      <c r="EK35" s="54">
        <f t="shared" si="45"/>
        <v>0</v>
      </c>
      <c r="EL35" s="54">
        <f t="shared" si="45"/>
        <v>0</v>
      </c>
      <c r="EM35" s="54">
        <f t="shared" si="44"/>
        <v>0</v>
      </c>
      <c r="EN35" s="54">
        <f t="shared" si="44"/>
        <v>0</v>
      </c>
      <c r="EO35" s="54">
        <f t="shared" si="44"/>
        <v>0</v>
      </c>
      <c r="EP35" s="54">
        <f t="shared" si="44"/>
        <v>0</v>
      </c>
      <c r="EQ35" s="54">
        <f t="shared" si="44"/>
        <v>0</v>
      </c>
      <c r="ER35" s="54">
        <f t="shared" si="44"/>
        <v>0</v>
      </c>
      <c r="ES35" s="54">
        <f t="shared" si="44"/>
        <v>0</v>
      </c>
      <c r="ET35" s="54">
        <f t="shared" si="44"/>
        <v>0</v>
      </c>
      <c r="EU35" s="54">
        <f t="shared" si="44"/>
        <v>0</v>
      </c>
      <c r="EV35" s="54">
        <f t="shared" si="43"/>
        <v>0</v>
      </c>
      <c r="EW35" s="54">
        <f t="shared" si="43"/>
        <v>0</v>
      </c>
      <c r="EX35" s="54">
        <f t="shared" si="43"/>
        <v>0</v>
      </c>
      <c r="EY35" s="54">
        <f t="shared" si="43"/>
        <v>0</v>
      </c>
      <c r="EZ35" s="54">
        <f t="shared" si="43"/>
        <v>0</v>
      </c>
      <c r="FA35" s="54">
        <f t="shared" si="43"/>
        <v>0</v>
      </c>
      <c r="FB35" s="54">
        <f t="shared" si="43"/>
        <v>0</v>
      </c>
      <c r="FC35" s="54">
        <f t="shared" si="43"/>
        <v>0</v>
      </c>
      <c r="FD35" s="54">
        <f t="shared" si="43"/>
        <v>0</v>
      </c>
      <c r="FE35" s="54">
        <f t="shared" si="43"/>
        <v>0</v>
      </c>
      <c r="FF35" s="54">
        <f t="shared" si="43"/>
        <v>0</v>
      </c>
      <c r="FG35" s="54">
        <f t="shared" si="43"/>
        <v>0</v>
      </c>
      <c r="FH35" s="54">
        <f t="shared" si="43"/>
        <v>0</v>
      </c>
      <c r="FI35" s="54">
        <f t="shared" si="43"/>
        <v>0</v>
      </c>
      <c r="FJ35" s="54">
        <f t="shared" si="43"/>
        <v>0</v>
      </c>
      <c r="FK35" s="54">
        <f t="shared" si="43"/>
        <v>0</v>
      </c>
      <c r="FL35" s="54">
        <f t="shared" si="35"/>
        <v>0</v>
      </c>
      <c r="FM35" s="54">
        <f t="shared" si="35"/>
        <v>0</v>
      </c>
      <c r="FN35" s="54">
        <f t="shared" si="35"/>
        <v>0</v>
      </c>
      <c r="FO35" s="54">
        <f t="shared" si="35"/>
        <v>0</v>
      </c>
      <c r="FP35" s="54">
        <f t="shared" si="35"/>
        <v>0</v>
      </c>
      <c r="FQ35" s="54">
        <f t="shared" si="35"/>
        <v>0</v>
      </c>
      <c r="FR35" s="54">
        <f t="shared" si="35"/>
        <v>0</v>
      </c>
      <c r="FS35" s="54">
        <f t="shared" si="35"/>
        <v>0</v>
      </c>
      <c r="FT35" s="4" t="str">
        <f t="shared" si="41"/>
        <v/>
      </c>
      <c r="FU35" s="4" t="str">
        <f t="shared" si="41"/>
        <v/>
      </c>
      <c r="FV35" s="4" t="str">
        <f t="shared" si="41"/>
        <v/>
      </c>
      <c r="FW35" s="4">
        <f t="shared" si="41"/>
        <v>0</v>
      </c>
      <c r="FX35" s="4" t="str">
        <f t="shared" si="41"/>
        <v/>
      </c>
      <c r="FY35" s="4" t="str">
        <f t="shared" si="41"/>
        <v/>
      </c>
      <c r="FZ35" s="4" t="str">
        <f t="shared" si="41"/>
        <v/>
      </c>
      <c r="GA35" s="4">
        <f t="shared" si="41"/>
        <v>0</v>
      </c>
      <c r="GB35" s="4" t="str">
        <f t="shared" si="41"/>
        <v/>
      </c>
      <c r="GC35" s="4" t="str">
        <f t="shared" si="41"/>
        <v/>
      </c>
      <c r="GD35" s="4" t="str">
        <f t="shared" si="41"/>
        <v/>
      </c>
      <c r="GE35" s="4" t="str">
        <f t="shared" si="41"/>
        <v/>
      </c>
      <c r="GF35" s="4" t="str">
        <f t="shared" si="41"/>
        <v/>
      </c>
      <c r="GG35" s="4" t="str">
        <f t="shared" si="41"/>
        <v/>
      </c>
      <c r="GH35" s="4" t="str">
        <f t="shared" si="41"/>
        <v/>
      </c>
      <c r="GI35" s="4" t="str">
        <f t="shared" si="41"/>
        <v/>
      </c>
      <c r="GJ35" s="4" t="str">
        <f t="shared" si="38"/>
        <v/>
      </c>
      <c r="GK35" s="4" t="str">
        <f t="shared" si="38"/>
        <v/>
      </c>
      <c r="GL35" s="4" t="str">
        <f t="shared" si="38"/>
        <v/>
      </c>
      <c r="GM35" s="4" t="str">
        <f t="shared" si="38"/>
        <v/>
      </c>
      <c r="GN35" s="4" t="str">
        <f t="shared" si="38"/>
        <v/>
      </c>
      <c r="GO35" s="4" t="str">
        <f t="shared" si="38"/>
        <v/>
      </c>
      <c r="GP35" s="4" t="str">
        <f t="shared" si="38"/>
        <v/>
      </c>
      <c r="GQ35" s="4" t="str">
        <f t="shared" si="38"/>
        <v/>
      </c>
      <c r="GR35" s="4" t="str">
        <f t="shared" ref="GJ35:GY98" si="47">IF(ISERROR(FD35/EL35*100),"",(FD35/EL35*100))</f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2"/>
        <v/>
      </c>
      <c r="GZ35" s="4" t="str">
        <f t="shared" si="42"/>
        <v/>
      </c>
      <c r="HA35" s="4" t="str">
        <f t="shared" si="42"/>
        <v/>
      </c>
      <c r="HB35" s="4" t="str">
        <f t="shared" si="42"/>
        <v/>
      </c>
      <c r="HC35" s="4" t="str">
        <f t="shared" si="42"/>
        <v/>
      </c>
      <c r="HD35" s="4" t="str">
        <f t="shared" si="42"/>
        <v/>
      </c>
      <c r="HE35" s="4" t="str">
        <f t="shared" si="42"/>
        <v/>
      </c>
      <c r="HF35" s="4" t="str">
        <f t="shared" si="42"/>
        <v/>
      </c>
      <c r="HG35" s="4" t="str">
        <f t="shared" si="42"/>
        <v/>
      </c>
    </row>
    <row r="36" spans="1:215" s="1" customFormat="1" ht="15" hidden="1" customHeight="1">
      <c r="A36" s="61">
        <v>30501007</v>
      </c>
      <c r="B36" s="100" t="s">
        <v>144</v>
      </c>
      <c r="C36" s="78" t="s">
        <v>145</v>
      </c>
      <c r="D36" s="5"/>
      <c r="E36" s="22">
        <v>5.03</v>
      </c>
      <c r="F36" s="23">
        <f t="shared" si="0"/>
        <v>0</v>
      </c>
      <c r="G36" s="23"/>
      <c r="H36" s="23">
        <f t="shared" si="32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9"/>
        <v/>
      </c>
      <c r="BQ36" s="4" t="str">
        <f t="shared" si="39"/>
        <v/>
      </c>
      <c r="BR36" s="4" t="str">
        <f t="shared" si="39"/>
        <v/>
      </c>
      <c r="BS36" s="4">
        <f t="shared" si="39"/>
        <v>0</v>
      </c>
      <c r="BT36" s="4" t="str">
        <f t="shared" si="39"/>
        <v/>
      </c>
      <c r="BU36" s="4">
        <f t="shared" ref="BP36:CE99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40"/>
        <v/>
      </c>
      <c r="CV36" s="4" t="str">
        <f t="shared" si="40"/>
        <v/>
      </c>
      <c r="CW36" s="4" t="str">
        <f t="shared" si="40"/>
        <v/>
      </c>
      <c r="CX36" s="4" t="str">
        <f t="shared" si="40"/>
        <v/>
      </c>
      <c r="CY36" s="4" t="str">
        <f t="shared" si="40"/>
        <v/>
      </c>
      <c r="CZ36" s="4" t="str">
        <f t="shared" si="40"/>
        <v/>
      </c>
      <c r="DA36" s="4" t="str">
        <f t="shared" si="40"/>
        <v/>
      </c>
      <c r="DB36" s="4" t="str">
        <f t="shared" si="40"/>
        <v/>
      </c>
      <c r="DC36" s="4" t="str">
        <f t="shared" si="40"/>
        <v/>
      </c>
      <c r="DE36" s="67">
        <v>30501007</v>
      </c>
      <c r="DF36" s="100" t="s">
        <v>144</v>
      </c>
      <c r="DG36" s="78" t="s">
        <v>145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4">
        <f t="shared" si="45"/>
        <v>0</v>
      </c>
      <c r="EG36" s="54">
        <f t="shared" si="45"/>
        <v>0</v>
      </c>
      <c r="EH36" s="54">
        <f t="shared" si="45"/>
        <v>0</v>
      </c>
      <c r="EI36" s="54">
        <f t="shared" si="45"/>
        <v>0</v>
      </c>
      <c r="EJ36" s="54">
        <f t="shared" si="45"/>
        <v>0</v>
      </c>
      <c r="EK36" s="54">
        <f t="shared" si="45"/>
        <v>0</v>
      </c>
      <c r="EL36" s="54">
        <f t="shared" si="45"/>
        <v>0</v>
      </c>
      <c r="EM36" s="54">
        <f t="shared" si="44"/>
        <v>0</v>
      </c>
      <c r="EN36" s="54">
        <f t="shared" si="44"/>
        <v>0</v>
      </c>
      <c r="EO36" s="54">
        <f t="shared" si="44"/>
        <v>0</v>
      </c>
      <c r="EP36" s="54">
        <f t="shared" si="44"/>
        <v>0</v>
      </c>
      <c r="EQ36" s="54">
        <f t="shared" si="44"/>
        <v>0</v>
      </c>
      <c r="ER36" s="54">
        <f t="shared" si="44"/>
        <v>0</v>
      </c>
      <c r="ES36" s="54">
        <f t="shared" si="44"/>
        <v>0</v>
      </c>
      <c r="ET36" s="54">
        <f t="shared" si="44"/>
        <v>0</v>
      </c>
      <c r="EU36" s="54">
        <f t="shared" si="44"/>
        <v>0</v>
      </c>
      <c r="EV36" s="54">
        <f t="shared" si="43"/>
        <v>0</v>
      </c>
      <c r="EW36" s="54">
        <f t="shared" si="43"/>
        <v>0</v>
      </c>
      <c r="EX36" s="54">
        <f t="shared" si="43"/>
        <v>0</v>
      </c>
      <c r="EY36" s="54">
        <f t="shared" si="43"/>
        <v>0</v>
      </c>
      <c r="EZ36" s="54">
        <f t="shared" si="43"/>
        <v>0</v>
      </c>
      <c r="FA36" s="54">
        <f t="shared" si="43"/>
        <v>0</v>
      </c>
      <c r="FB36" s="54">
        <f t="shared" si="43"/>
        <v>0</v>
      </c>
      <c r="FC36" s="54">
        <f t="shared" si="43"/>
        <v>0</v>
      </c>
      <c r="FD36" s="54">
        <f t="shared" si="43"/>
        <v>0</v>
      </c>
      <c r="FE36" s="54">
        <f t="shared" si="43"/>
        <v>0</v>
      </c>
      <c r="FF36" s="54">
        <f t="shared" si="43"/>
        <v>0</v>
      </c>
      <c r="FG36" s="54">
        <f t="shared" si="43"/>
        <v>0</v>
      </c>
      <c r="FH36" s="54">
        <f t="shared" si="43"/>
        <v>0</v>
      </c>
      <c r="FI36" s="54">
        <f t="shared" si="43"/>
        <v>0</v>
      </c>
      <c r="FJ36" s="54">
        <f t="shared" si="43"/>
        <v>0</v>
      </c>
      <c r="FK36" s="54">
        <f t="shared" si="43"/>
        <v>0</v>
      </c>
      <c r="FL36" s="54">
        <f t="shared" si="35"/>
        <v>0</v>
      </c>
      <c r="FM36" s="54">
        <f t="shared" si="35"/>
        <v>0</v>
      </c>
      <c r="FN36" s="54">
        <f t="shared" si="35"/>
        <v>0</v>
      </c>
      <c r="FO36" s="54">
        <f t="shared" si="35"/>
        <v>0</v>
      </c>
      <c r="FP36" s="54">
        <f t="shared" si="35"/>
        <v>0</v>
      </c>
      <c r="FQ36" s="54">
        <f t="shared" si="35"/>
        <v>0</v>
      </c>
      <c r="FR36" s="54">
        <f t="shared" si="35"/>
        <v>0</v>
      </c>
      <c r="FS36" s="54">
        <f t="shared" si="35"/>
        <v>0</v>
      </c>
      <c r="FT36" s="4" t="str">
        <f t="shared" si="41"/>
        <v/>
      </c>
      <c r="FU36" s="4" t="str">
        <f t="shared" si="41"/>
        <v/>
      </c>
      <c r="FV36" s="4" t="str">
        <f t="shared" si="41"/>
        <v/>
      </c>
      <c r="FW36" s="4">
        <f t="shared" si="41"/>
        <v>0</v>
      </c>
      <c r="FX36" s="4" t="str">
        <f t="shared" si="41"/>
        <v/>
      </c>
      <c r="FY36" s="4" t="str">
        <f t="shared" ref="FT36:GI99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2"/>
        <v/>
      </c>
      <c r="GZ36" s="4" t="str">
        <f t="shared" si="42"/>
        <v/>
      </c>
      <c r="HA36" s="4" t="str">
        <f t="shared" si="42"/>
        <v/>
      </c>
      <c r="HB36" s="4" t="str">
        <f t="shared" si="42"/>
        <v/>
      </c>
      <c r="HC36" s="4" t="str">
        <f t="shared" si="42"/>
        <v/>
      </c>
      <c r="HD36" s="4" t="str">
        <f t="shared" si="42"/>
        <v/>
      </c>
      <c r="HE36" s="4" t="str">
        <f t="shared" si="42"/>
        <v/>
      </c>
      <c r="HF36" s="4" t="str">
        <f t="shared" si="42"/>
        <v/>
      </c>
      <c r="HG36" s="4" t="str">
        <f t="shared" si="42"/>
        <v/>
      </c>
    </row>
    <row r="37" spans="1:215" s="1" customFormat="1" ht="15" hidden="1" customHeight="1">
      <c r="A37" s="61">
        <v>30501008</v>
      </c>
      <c r="B37" s="101"/>
      <c r="C37" s="78" t="s">
        <v>126</v>
      </c>
      <c r="D37" s="5"/>
      <c r="E37" s="22">
        <v>5.03</v>
      </c>
      <c r="F37" s="23">
        <f t="shared" si="0"/>
        <v>0</v>
      </c>
      <c r="G37" s="23"/>
      <c r="H37" s="23">
        <f t="shared" si="32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40"/>
        <v/>
      </c>
      <c r="CV37" s="4" t="str">
        <f t="shared" si="40"/>
        <v/>
      </c>
      <c r="CW37" s="4" t="str">
        <f t="shared" si="40"/>
        <v/>
      </c>
      <c r="CX37" s="4" t="str">
        <f t="shared" si="40"/>
        <v/>
      </c>
      <c r="CY37" s="4" t="str">
        <f t="shared" si="40"/>
        <v/>
      </c>
      <c r="CZ37" s="4" t="str">
        <f t="shared" si="40"/>
        <v/>
      </c>
      <c r="DA37" s="4" t="str">
        <f t="shared" si="40"/>
        <v/>
      </c>
      <c r="DB37" s="4" t="str">
        <f t="shared" si="40"/>
        <v/>
      </c>
      <c r="DC37" s="4" t="str">
        <f t="shared" si="40"/>
        <v/>
      </c>
      <c r="DE37" s="67">
        <v>30501008</v>
      </c>
      <c r="DF37" s="101"/>
      <c r="DG37" s="78" t="s">
        <v>126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4">
        <f t="shared" si="45"/>
        <v>0</v>
      </c>
      <c r="EG37" s="54">
        <f t="shared" si="45"/>
        <v>0</v>
      </c>
      <c r="EH37" s="54">
        <f t="shared" si="45"/>
        <v>0</v>
      </c>
      <c r="EI37" s="54">
        <f t="shared" si="45"/>
        <v>0</v>
      </c>
      <c r="EJ37" s="54">
        <f t="shared" si="45"/>
        <v>0</v>
      </c>
      <c r="EK37" s="54">
        <f t="shared" si="45"/>
        <v>0</v>
      </c>
      <c r="EL37" s="54">
        <f t="shared" si="45"/>
        <v>0</v>
      </c>
      <c r="EM37" s="54">
        <f t="shared" si="44"/>
        <v>0</v>
      </c>
      <c r="EN37" s="54">
        <f t="shared" si="44"/>
        <v>0</v>
      </c>
      <c r="EO37" s="54">
        <f t="shared" si="44"/>
        <v>0</v>
      </c>
      <c r="EP37" s="54">
        <f t="shared" si="44"/>
        <v>0</v>
      </c>
      <c r="EQ37" s="54">
        <f t="shared" si="44"/>
        <v>0</v>
      </c>
      <c r="ER37" s="54">
        <f t="shared" si="44"/>
        <v>0</v>
      </c>
      <c r="ES37" s="54">
        <f t="shared" si="44"/>
        <v>0</v>
      </c>
      <c r="ET37" s="54">
        <f t="shared" si="44"/>
        <v>0</v>
      </c>
      <c r="EU37" s="54">
        <f t="shared" si="44"/>
        <v>0</v>
      </c>
      <c r="EV37" s="54">
        <f t="shared" si="43"/>
        <v>0</v>
      </c>
      <c r="EW37" s="54">
        <f t="shared" si="43"/>
        <v>0</v>
      </c>
      <c r="EX37" s="54">
        <f t="shared" si="43"/>
        <v>0</v>
      </c>
      <c r="EY37" s="54">
        <f t="shared" si="43"/>
        <v>0</v>
      </c>
      <c r="EZ37" s="54">
        <f t="shared" si="43"/>
        <v>0</v>
      </c>
      <c r="FA37" s="54">
        <f t="shared" si="43"/>
        <v>0</v>
      </c>
      <c r="FB37" s="54">
        <f t="shared" si="43"/>
        <v>0</v>
      </c>
      <c r="FC37" s="54">
        <f t="shared" si="43"/>
        <v>0</v>
      </c>
      <c r="FD37" s="54">
        <f t="shared" si="43"/>
        <v>0</v>
      </c>
      <c r="FE37" s="54">
        <f t="shared" si="43"/>
        <v>0</v>
      </c>
      <c r="FF37" s="54">
        <f t="shared" si="43"/>
        <v>0</v>
      </c>
      <c r="FG37" s="54">
        <f t="shared" si="43"/>
        <v>0</v>
      </c>
      <c r="FH37" s="54">
        <f t="shared" si="43"/>
        <v>0</v>
      </c>
      <c r="FI37" s="54">
        <f t="shared" si="43"/>
        <v>0</v>
      </c>
      <c r="FJ37" s="54">
        <f t="shared" si="43"/>
        <v>0</v>
      </c>
      <c r="FK37" s="54">
        <f t="shared" si="43"/>
        <v>0</v>
      </c>
      <c r="FL37" s="54">
        <f t="shared" si="35"/>
        <v>0</v>
      </c>
      <c r="FM37" s="54">
        <f t="shared" si="35"/>
        <v>0</v>
      </c>
      <c r="FN37" s="54">
        <f t="shared" si="35"/>
        <v>0</v>
      </c>
      <c r="FO37" s="54">
        <f t="shared" si="35"/>
        <v>0</v>
      </c>
      <c r="FP37" s="54">
        <f t="shared" si="35"/>
        <v>0</v>
      </c>
      <c r="FQ37" s="54">
        <f t="shared" si="35"/>
        <v>0</v>
      </c>
      <c r="FR37" s="54">
        <f t="shared" si="35"/>
        <v>0</v>
      </c>
      <c r="FS37" s="54">
        <f t="shared" si="35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2"/>
        <v/>
      </c>
      <c r="GZ37" s="4" t="str">
        <f t="shared" si="42"/>
        <v/>
      </c>
      <c r="HA37" s="4" t="str">
        <f t="shared" si="42"/>
        <v/>
      </c>
      <c r="HB37" s="4" t="str">
        <f t="shared" si="42"/>
        <v/>
      </c>
      <c r="HC37" s="4" t="str">
        <f t="shared" si="42"/>
        <v/>
      </c>
      <c r="HD37" s="4" t="str">
        <f t="shared" si="42"/>
        <v/>
      </c>
      <c r="HE37" s="4" t="str">
        <f t="shared" si="42"/>
        <v/>
      </c>
      <c r="HF37" s="4" t="str">
        <f t="shared" si="42"/>
        <v/>
      </c>
      <c r="HG37" s="4" t="str">
        <f t="shared" si="42"/>
        <v/>
      </c>
    </row>
    <row r="38" spans="1:215" s="1" customFormat="1" ht="15" hidden="1" customHeight="1">
      <c r="A38" s="61">
        <v>30501009</v>
      </c>
      <c r="B38" s="101"/>
      <c r="C38" s="78" t="s">
        <v>146</v>
      </c>
      <c r="D38" s="5"/>
      <c r="E38" s="22">
        <v>5.03</v>
      </c>
      <c r="F38" s="23">
        <f t="shared" si="0"/>
        <v>0</v>
      </c>
      <c r="G38" s="23"/>
      <c r="H38" s="23">
        <f t="shared" si="32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40"/>
        <v/>
      </c>
      <c r="CV38" s="4" t="str">
        <f t="shared" si="40"/>
        <v/>
      </c>
      <c r="CW38" s="4" t="str">
        <f t="shared" si="40"/>
        <v/>
      </c>
      <c r="CX38" s="4" t="str">
        <f t="shared" si="40"/>
        <v/>
      </c>
      <c r="CY38" s="4" t="str">
        <f t="shared" si="40"/>
        <v/>
      </c>
      <c r="CZ38" s="4" t="str">
        <f t="shared" si="40"/>
        <v/>
      </c>
      <c r="DA38" s="4" t="str">
        <f t="shared" si="40"/>
        <v/>
      </c>
      <c r="DB38" s="4" t="str">
        <f t="shared" si="40"/>
        <v/>
      </c>
      <c r="DC38" s="4" t="str">
        <f t="shared" si="40"/>
        <v/>
      </c>
      <c r="DE38" s="67">
        <v>30501009</v>
      </c>
      <c r="DF38" s="101"/>
      <c r="DG38" s="78" t="s">
        <v>146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4">
        <f t="shared" si="45"/>
        <v>0</v>
      </c>
      <c r="EG38" s="54">
        <f t="shared" si="45"/>
        <v>0</v>
      </c>
      <c r="EH38" s="54">
        <f t="shared" si="45"/>
        <v>0</v>
      </c>
      <c r="EI38" s="54">
        <f t="shared" si="45"/>
        <v>0</v>
      </c>
      <c r="EJ38" s="54">
        <f t="shared" si="45"/>
        <v>0</v>
      </c>
      <c r="EK38" s="54">
        <f t="shared" si="45"/>
        <v>0</v>
      </c>
      <c r="EL38" s="54">
        <f t="shared" si="45"/>
        <v>0</v>
      </c>
      <c r="EM38" s="54">
        <f t="shared" si="44"/>
        <v>0</v>
      </c>
      <c r="EN38" s="54">
        <f t="shared" si="44"/>
        <v>0</v>
      </c>
      <c r="EO38" s="54">
        <f t="shared" si="44"/>
        <v>0</v>
      </c>
      <c r="EP38" s="54">
        <f t="shared" si="44"/>
        <v>0</v>
      </c>
      <c r="EQ38" s="54">
        <f t="shared" si="44"/>
        <v>0</v>
      </c>
      <c r="ER38" s="54">
        <f t="shared" si="44"/>
        <v>0</v>
      </c>
      <c r="ES38" s="54">
        <f t="shared" si="44"/>
        <v>0</v>
      </c>
      <c r="ET38" s="54">
        <f t="shared" si="44"/>
        <v>0</v>
      </c>
      <c r="EU38" s="54">
        <f t="shared" si="44"/>
        <v>0</v>
      </c>
      <c r="EV38" s="54">
        <f t="shared" si="43"/>
        <v>0</v>
      </c>
      <c r="EW38" s="54">
        <f t="shared" si="43"/>
        <v>0</v>
      </c>
      <c r="EX38" s="54">
        <f t="shared" si="43"/>
        <v>0</v>
      </c>
      <c r="EY38" s="54">
        <f t="shared" si="43"/>
        <v>0</v>
      </c>
      <c r="EZ38" s="54">
        <f t="shared" si="43"/>
        <v>0</v>
      </c>
      <c r="FA38" s="54">
        <f t="shared" si="43"/>
        <v>0</v>
      </c>
      <c r="FB38" s="54">
        <f t="shared" si="43"/>
        <v>0</v>
      </c>
      <c r="FC38" s="54">
        <f t="shared" si="43"/>
        <v>0</v>
      </c>
      <c r="FD38" s="54">
        <f t="shared" si="43"/>
        <v>0</v>
      </c>
      <c r="FE38" s="54">
        <f t="shared" si="43"/>
        <v>0</v>
      </c>
      <c r="FF38" s="54">
        <f t="shared" si="43"/>
        <v>0</v>
      </c>
      <c r="FG38" s="54">
        <f t="shared" si="43"/>
        <v>0</v>
      </c>
      <c r="FH38" s="54">
        <f t="shared" si="43"/>
        <v>0</v>
      </c>
      <c r="FI38" s="54">
        <f t="shared" si="43"/>
        <v>0</v>
      </c>
      <c r="FJ38" s="54">
        <f t="shared" si="43"/>
        <v>0</v>
      </c>
      <c r="FK38" s="54">
        <f t="shared" si="43"/>
        <v>0</v>
      </c>
      <c r="FL38" s="54">
        <f t="shared" si="35"/>
        <v>0</v>
      </c>
      <c r="FM38" s="54">
        <f t="shared" si="35"/>
        <v>0</v>
      </c>
      <c r="FN38" s="54">
        <f t="shared" si="35"/>
        <v>0</v>
      </c>
      <c r="FO38" s="54">
        <f t="shared" si="35"/>
        <v>0</v>
      </c>
      <c r="FP38" s="54">
        <f t="shared" si="35"/>
        <v>0</v>
      </c>
      <c r="FQ38" s="54">
        <f t="shared" si="35"/>
        <v>0</v>
      </c>
      <c r="FR38" s="54">
        <f t="shared" si="35"/>
        <v>0</v>
      </c>
      <c r="FS38" s="54">
        <f t="shared" si="35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2"/>
        <v/>
      </c>
      <c r="GZ38" s="4" t="str">
        <f t="shared" si="42"/>
        <v/>
      </c>
      <c r="HA38" s="4" t="str">
        <f t="shared" si="42"/>
        <v/>
      </c>
      <c r="HB38" s="4" t="str">
        <f t="shared" si="42"/>
        <v/>
      </c>
      <c r="HC38" s="4" t="str">
        <f t="shared" si="42"/>
        <v/>
      </c>
      <c r="HD38" s="4" t="str">
        <f t="shared" si="42"/>
        <v/>
      </c>
      <c r="HE38" s="4" t="str">
        <f t="shared" si="42"/>
        <v/>
      </c>
      <c r="HF38" s="4" t="str">
        <f t="shared" si="42"/>
        <v/>
      </c>
      <c r="HG38" s="4" t="str">
        <f t="shared" si="42"/>
        <v/>
      </c>
    </row>
    <row r="39" spans="1:215" s="1" customFormat="1" ht="15" hidden="1" customHeight="1">
      <c r="A39" s="61">
        <v>30501010</v>
      </c>
      <c r="B39" s="101"/>
      <c r="C39" s="78" t="s">
        <v>147</v>
      </c>
      <c r="D39" s="5"/>
      <c r="E39" s="22">
        <v>5.03</v>
      </c>
      <c r="F39" s="23">
        <f t="shared" si="0"/>
        <v>0</v>
      </c>
      <c r="G39" s="23"/>
      <c r="H39" s="23">
        <f t="shared" si="32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40"/>
        <v/>
      </c>
      <c r="CW39" s="4" t="str">
        <f t="shared" si="40"/>
        <v/>
      </c>
      <c r="CX39" s="4" t="str">
        <f t="shared" si="40"/>
        <v/>
      </c>
      <c r="CY39" s="4" t="str">
        <f t="shared" si="40"/>
        <v/>
      </c>
      <c r="CZ39" s="4" t="str">
        <f t="shared" si="40"/>
        <v/>
      </c>
      <c r="DA39" s="4" t="str">
        <f t="shared" si="40"/>
        <v/>
      </c>
      <c r="DB39" s="4" t="str">
        <f t="shared" si="40"/>
        <v/>
      </c>
      <c r="DC39" s="4" t="str">
        <f t="shared" si="40"/>
        <v/>
      </c>
      <c r="DE39" s="67">
        <v>30501010</v>
      </c>
      <c r="DF39" s="101"/>
      <c r="DG39" s="78" t="s">
        <v>147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4">
        <f t="shared" si="45"/>
        <v>0</v>
      </c>
      <c r="EG39" s="54">
        <f t="shared" si="45"/>
        <v>0</v>
      </c>
      <c r="EH39" s="54">
        <f t="shared" si="45"/>
        <v>0</v>
      </c>
      <c r="EI39" s="54">
        <f t="shared" si="45"/>
        <v>0</v>
      </c>
      <c r="EJ39" s="54">
        <f t="shared" si="45"/>
        <v>0</v>
      </c>
      <c r="EK39" s="54">
        <f t="shared" si="45"/>
        <v>0</v>
      </c>
      <c r="EL39" s="54">
        <f t="shared" si="45"/>
        <v>0</v>
      </c>
      <c r="EM39" s="54">
        <f t="shared" si="44"/>
        <v>0</v>
      </c>
      <c r="EN39" s="54">
        <f t="shared" si="44"/>
        <v>0</v>
      </c>
      <c r="EO39" s="54">
        <f t="shared" si="44"/>
        <v>0</v>
      </c>
      <c r="EP39" s="54">
        <f t="shared" si="44"/>
        <v>0</v>
      </c>
      <c r="EQ39" s="54">
        <f t="shared" si="44"/>
        <v>0</v>
      </c>
      <c r="ER39" s="54">
        <f t="shared" si="44"/>
        <v>0</v>
      </c>
      <c r="ES39" s="54">
        <f t="shared" si="44"/>
        <v>0</v>
      </c>
      <c r="ET39" s="54">
        <f t="shared" si="44"/>
        <v>0</v>
      </c>
      <c r="EU39" s="54">
        <f t="shared" si="44"/>
        <v>0</v>
      </c>
      <c r="EV39" s="54">
        <f t="shared" si="43"/>
        <v>0</v>
      </c>
      <c r="EW39" s="54">
        <f t="shared" si="43"/>
        <v>0</v>
      </c>
      <c r="EX39" s="54">
        <f t="shared" si="43"/>
        <v>0</v>
      </c>
      <c r="EY39" s="54">
        <f t="shared" si="43"/>
        <v>0</v>
      </c>
      <c r="EZ39" s="54">
        <f t="shared" si="43"/>
        <v>0</v>
      </c>
      <c r="FA39" s="54">
        <f t="shared" si="43"/>
        <v>0</v>
      </c>
      <c r="FB39" s="54">
        <f t="shared" si="43"/>
        <v>0</v>
      </c>
      <c r="FC39" s="54">
        <f t="shared" si="43"/>
        <v>0</v>
      </c>
      <c r="FD39" s="54">
        <f t="shared" si="43"/>
        <v>0</v>
      </c>
      <c r="FE39" s="54">
        <f t="shared" si="43"/>
        <v>0</v>
      </c>
      <c r="FF39" s="54">
        <f t="shared" si="43"/>
        <v>0</v>
      </c>
      <c r="FG39" s="54">
        <f t="shared" si="43"/>
        <v>0</v>
      </c>
      <c r="FH39" s="54">
        <f t="shared" si="43"/>
        <v>0</v>
      </c>
      <c r="FI39" s="54">
        <f t="shared" si="43"/>
        <v>0</v>
      </c>
      <c r="FJ39" s="54">
        <f t="shared" si="43"/>
        <v>0</v>
      </c>
      <c r="FK39" s="54">
        <f t="shared" si="43"/>
        <v>0</v>
      </c>
      <c r="FL39" s="54">
        <f t="shared" si="35"/>
        <v>0</v>
      </c>
      <c r="FM39" s="54">
        <f t="shared" si="35"/>
        <v>0</v>
      </c>
      <c r="FN39" s="54">
        <f t="shared" si="35"/>
        <v>0</v>
      </c>
      <c r="FO39" s="54">
        <f t="shared" si="35"/>
        <v>0</v>
      </c>
      <c r="FP39" s="54">
        <f t="shared" si="35"/>
        <v>0</v>
      </c>
      <c r="FQ39" s="54">
        <f t="shared" si="35"/>
        <v>0</v>
      </c>
      <c r="FR39" s="54">
        <f t="shared" si="35"/>
        <v>0</v>
      </c>
      <c r="FS39" s="54">
        <f t="shared" si="35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2"/>
        <v/>
      </c>
      <c r="HA39" s="4" t="str">
        <f t="shared" si="42"/>
        <v/>
      </c>
      <c r="HB39" s="4" t="str">
        <f t="shared" si="42"/>
        <v/>
      </c>
      <c r="HC39" s="4" t="str">
        <f t="shared" si="42"/>
        <v/>
      </c>
      <c r="HD39" s="4" t="str">
        <f t="shared" si="42"/>
        <v/>
      </c>
      <c r="HE39" s="4" t="str">
        <f t="shared" si="42"/>
        <v/>
      </c>
      <c r="HF39" s="4" t="str">
        <f t="shared" si="42"/>
        <v/>
      </c>
      <c r="HG39" s="4" t="str">
        <f t="shared" si="42"/>
        <v/>
      </c>
    </row>
    <row r="40" spans="1:215" s="1" customFormat="1" ht="15" hidden="1" customHeight="1">
      <c r="A40" s="61">
        <v>30501011</v>
      </c>
      <c r="B40" s="102"/>
      <c r="C40" s="78" t="s">
        <v>148</v>
      </c>
      <c r="D40" s="5"/>
      <c r="E40" s="22">
        <v>5.03</v>
      </c>
      <c r="F40" s="23">
        <f t="shared" si="0"/>
        <v>0</v>
      </c>
      <c r="G40" s="23"/>
      <c r="H40" s="23">
        <f t="shared" si="32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40"/>
        <v/>
      </c>
      <c r="CU40" s="4" t="str">
        <f t="shared" si="40"/>
        <v/>
      </c>
      <c r="CV40" s="4" t="str">
        <f t="shared" si="40"/>
        <v/>
      </c>
      <c r="CW40" s="4" t="str">
        <f t="shared" si="40"/>
        <v/>
      </c>
      <c r="CX40" s="4" t="str">
        <f t="shared" si="40"/>
        <v/>
      </c>
      <c r="CY40" s="4" t="str">
        <f t="shared" si="40"/>
        <v/>
      </c>
      <c r="CZ40" s="4" t="str">
        <f t="shared" si="40"/>
        <v/>
      </c>
      <c r="DA40" s="4" t="str">
        <f t="shared" si="40"/>
        <v/>
      </c>
      <c r="DB40" s="4" t="str">
        <f t="shared" si="40"/>
        <v/>
      </c>
      <c r="DC40" s="4" t="str">
        <f t="shared" si="40"/>
        <v/>
      </c>
      <c r="DE40" s="67">
        <v>30501011</v>
      </c>
      <c r="DF40" s="102"/>
      <c r="DG40" s="78" t="s">
        <v>148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4">
        <f t="shared" si="45"/>
        <v>0</v>
      </c>
      <c r="EG40" s="54">
        <f t="shared" si="45"/>
        <v>0</v>
      </c>
      <c r="EH40" s="54">
        <f t="shared" si="45"/>
        <v>0</v>
      </c>
      <c r="EI40" s="54">
        <f t="shared" si="45"/>
        <v>0</v>
      </c>
      <c r="EJ40" s="54">
        <f t="shared" si="45"/>
        <v>0</v>
      </c>
      <c r="EK40" s="54">
        <f t="shared" si="45"/>
        <v>0</v>
      </c>
      <c r="EL40" s="54">
        <f t="shared" si="45"/>
        <v>0</v>
      </c>
      <c r="EM40" s="54">
        <f t="shared" si="44"/>
        <v>0</v>
      </c>
      <c r="EN40" s="54">
        <f t="shared" si="44"/>
        <v>0</v>
      </c>
      <c r="EO40" s="54">
        <f t="shared" si="44"/>
        <v>0</v>
      </c>
      <c r="EP40" s="54">
        <f t="shared" si="44"/>
        <v>0</v>
      </c>
      <c r="EQ40" s="54">
        <f t="shared" si="44"/>
        <v>0</v>
      </c>
      <c r="ER40" s="54">
        <f t="shared" si="44"/>
        <v>0</v>
      </c>
      <c r="ES40" s="54">
        <f t="shared" si="44"/>
        <v>0</v>
      </c>
      <c r="ET40" s="54">
        <f t="shared" si="44"/>
        <v>0</v>
      </c>
      <c r="EU40" s="54">
        <f t="shared" si="44"/>
        <v>0</v>
      </c>
      <c r="EV40" s="54">
        <f t="shared" si="43"/>
        <v>0</v>
      </c>
      <c r="EW40" s="54">
        <f t="shared" si="43"/>
        <v>0</v>
      </c>
      <c r="EX40" s="54">
        <f t="shared" si="43"/>
        <v>0</v>
      </c>
      <c r="EY40" s="54">
        <f t="shared" si="43"/>
        <v>0</v>
      </c>
      <c r="EZ40" s="54">
        <f t="shared" si="43"/>
        <v>0</v>
      </c>
      <c r="FA40" s="54">
        <f t="shared" si="43"/>
        <v>0</v>
      </c>
      <c r="FB40" s="54">
        <f t="shared" si="43"/>
        <v>0</v>
      </c>
      <c r="FC40" s="54">
        <f t="shared" si="43"/>
        <v>0</v>
      </c>
      <c r="FD40" s="54">
        <f t="shared" si="43"/>
        <v>0</v>
      </c>
      <c r="FE40" s="54">
        <f t="shared" si="43"/>
        <v>0</v>
      </c>
      <c r="FF40" s="54">
        <f t="shared" si="43"/>
        <v>0</v>
      </c>
      <c r="FG40" s="54">
        <f t="shared" si="43"/>
        <v>0</v>
      </c>
      <c r="FH40" s="54">
        <f t="shared" si="43"/>
        <v>0</v>
      </c>
      <c r="FI40" s="54">
        <f t="shared" si="43"/>
        <v>0</v>
      </c>
      <c r="FJ40" s="54">
        <f t="shared" si="43"/>
        <v>0</v>
      </c>
      <c r="FK40" s="54">
        <f t="shared" si="43"/>
        <v>0</v>
      </c>
      <c r="FL40" s="54">
        <f t="shared" si="35"/>
        <v>0</v>
      </c>
      <c r="FM40" s="54">
        <f t="shared" si="35"/>
        <v>0</v>
      </c>
      <c r="FN40" s="54">
        <f t="shared" si="35"/>
        <v>0</v>
      </c>
      <c r="FO40" s="54">
        <f t="shared" si="35"/>
        <v>0</v>
      </c>
      <c r="FP40" s="54">
        <f t="shared" si="35"/>
        <v>0</v>
      </c>
      <c r="FQ40" s="54">
        <f t="shared" si="35"/>
        <v>0</v>
      </c>
      <c r="FR40" s="54">
        <f t="shared" si="35"/>
        <v>0</v>
      </c>
      <c r="FS40" s="54">
        <f t="shared" si="35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2"/>
        <v/>
      </c>
      <c r="GY40" s="4" t="str">
        <f t="shared" si="42"/>
        <v/>
      </c>
      <c r="GZ40" s="4" t="str">
        <f t="shared" si="42"/>
        <v/>
      </c>
      <c r="HA40" s="4" t="str">
        <f t="shared" si="42"/>
        <v/>
      </c>
      <c r="HB40" s="4" t="str">
        <f t="shared" si="42"/>
        <v/>
      </c>
      <c r="HC40" s="4" t="str">
        <f t="shared" si="42"/>
        <v/>
      </c>
      <c r="HD40" s="4" t="str">
        <f t="shared" si="42"/>
        <v/>
      </c>
      <c r="HE40" s="4" t="str">
        <f t="shared" si="42"/>
        <v/>
      </c>
      <c r="HF40" s="4" t="str">
        <f t="shared" si="42"/>
        <v/>
      </c>
      <c r="HG40" s="4" t="str">
        <f t="shared" si="42"/>
        <v/>
      </c>
    </row>
    <row r="41" spans="1:215" s="1" customFormat="1" ht="15" hidden="1" customHeight="1">
      <c r="A41" s="61">
        <v>30100048</v>
      </c>
      <c r="B41" s="100" t="s">
        <v>149</v>
      </c>
      <c r="C41" s="78" t="s">
        <v>128</v>
      </c>
      <c r="D41" s="5"/>
      <c r="E41" s="22">
        <v>5.03</v>
      </c>
      <c r="F41" s="23">
        <f t="shared" si="0"/>
        <v>0</v>
      </c>
      <c r="G41" s="23"/>
      <c r="H41" s="23">
        <f t="shared" si="32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40"/>
        <v/>
      </c>
      <c r="CU41" s="4" t="str">
        <f t="shared" si="40"/>
        <v/>
      </c>
      <c r="CV41" s="4" t="str">
        <f t="shared" si="40"/>
        <v/>
      </c>
      <c r="CW41" s="4" t="str">
        <f t="shared" si="40"/>
        <v/>
      </c>
      <c r="CX41" s="4" t="str">
        <f t="shared" si="40"/>
        <v/>
      </c>
      <c r="CY41" s="4" t="str">
        <f t="shared" si="40"/>
        <v/>
      </c>
      <c r="CZ41" s="4" t="str">
        <f t="shared" si="40"/>
        <v/>
      </c>
      <c r="DA41" s="4" t="str">
        <f t="shared" si="40"/>
        <v/>
      </c>
      <c r="DB41" s="4" t="str">
        <f t="shared" si="40"/>
        <v/>
      </c>
      <c r="DC41" s="4" t="str">
        <f t="shared" si="40"/>
        <v/>
      </c>
      <c r="DE41" s="67">
        <v>30100048</v>
      </c>
      <c r="DF41" s="100" t="s">
        <v>149</v>
      </c>
      <c r="DG41" s="78" t="s">
        <v>128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4">
        <f t="shared" si="45"/>
        <v>0</v>
      </c>
      <c r="EG41" s="54">
        <f t="shared" si="45"/>
        <v>0</v>
      </c>
      <c r="EH41" s="54">
        <f t="shared" si="45"/>
        <v>0</v>
      </c>
      <c r="EI41" s="54">
        <f t="shared" si="45"/>
        <v>0</v>
      </c>
      <c r="EJ41" s="54">
        <f t="shared" si="45"/>
        <v>0</v>
      </c>
      <c r="EK41" s="54">
        <f t="shared" si="45"/>
        <v>0</v>
      </c>
      <c r="EL41" s="54">
        <f t="shared" si="45"/>
        <v>0</v>
      </c>
      <c r="EM41" s="54">
        <f t="shared" si="44"/>
        <v>0</v>
      </c>
      <c r="EN41" s="54">
        <f t="shared" si="44"/>
        <v>0</v>
      </c>
      <c r="EO41" s="54">
        <f t="shared" si="44"/>
        <v>0</v>
      </c>
      <c r="EP41" s="54">
        <f t="shared" si="44"/>
        <v>0</v>
      </c>
      <c r="EQ41" s="54">
        <f t="shared" si="44"/>
        <v>0</v>
      </c>
      <c r="ER41" s="54">
        <f t="shared" si="44"/>
        <v>0</v>
      </c>
      <c r="ES41" s="54">
        <f t="shared" si="44"/>
        <v>0</v>
      </c>
      <c r="ET41" s="54">
        <f t="shared" si="44"/>
        <v>0</v>
      </c>
      <c r="EU41" s="54">
        <f t="shared" si="44"/>
        <v>0</v>
      </c>
      <c r="EV41" s="54">
        <f t="shared" si="44"/>
        <v>0</v>
      </c>
      <c r="EW41" s="54">
        <f t="shared" si="44"/>
        <v>0</v>
      </c>
      <c r="EX41" s="54">
        <f t="shared" si="44"/>
        <v>0</v>
      </c>
      <c r="EY41" s="54">
        <f t="shared" si="44"/>
        <v>0</v>
      </c>
      <c r="EZ41" s="54">
        <f t="shared" si="44"/>
        <v>0</v>
      </c>
      <c r="FA41" s="54">
        <f t="shared" si="44"/>
        <v>0</v>
      </c>
      <c r="FB41" s="54">
        <f t="shared" si="44"/>
        <v>0</v>
      </c>
      <c r="FC41" s="54">
        <f t="shared" si="43"/>
        <v>0</v>
      </c>
      <c r="FD41" s="54">
        <f t="shared" si="43"/>
        <v>0</v>
      </c>
      <c r="FE41" s="54">
        <f t="shared" si="43"/>
        <v>0</v>
      </c>
      <c r="FF41" s="54">
        <f t="shared" si="43"/>
        <v>0</v>
      </c>
      <c r="FG41" s="54">
        <f t="shared" si="43"/>
        <v>0</v>
      </c>
      <c r="FH41" s="54">
        <f t="shared" si="43"/>
        <v>0</v>
      </c>
      <c r="FI41" s="54">
        <f t="shared" si="43"/>
        <v>0</v>
      </c>
      <c r="FJ41" s="54">
        <f t="shared" si="43"/>
        <v>0</v>
      </c>
      <c r="FK41" s="54">
        <f t="shared" si="43"/>
        <v>0</v>
      </c>
      <c r="FL41" s="54">
        <f t="shared" si="35"/>
        <v>0</v>
      </c>
      <c r="FM41" s="54">
        <f t="shared" si="35"/>
        <v>0</v>
      </c>
      <c r="FN41" s="54">
        <f t="shared" si="35"/>
        <v>0</v>
      </c>
      <c r="FO41" s="54">
        <f t="shared" si="35"/>
        <v>0</v>
      </c>
      <c r="FP41" s="54">
        <f t="shared" si="35"/>
        <v>0</v>
      </c>
      <c r="FQ41" s="54">
        <f t="shared" si="35"/>
        <v>0</v>
      </c>
      <c r="FR41" s="54">
        <f t="shared" si="35"/>
        <v>0</v>
      </c>
      <c r="FS41" s="54">
        <f t="shared" ref="FM41:FS104" si="50">BO41+BO196</f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2"/>
        <v/>
      </c>
      <c r="GY41" s="4" t="str">
        <f t="shared" si="42"/>
        <v/>
      </c>
      <c r="GZ41" s="4" t="str">
        <f t="shared" si="42"/>
        <v/>
      </c>
      <c r="HA41" s="4" t="str">
        <f t="shared" si="42"/>
        <v/>
      </c>
      <c r="HB41" s="4" t="str">
        <f t="shared" si="42"/>
        <v/>
      </c>
      <c r="HC41" s="4" t="str">
        <f t="shared" si="42"/>
        <v/>
      </c>
      <c r="HD41" s="4" t="str">
        <f t="shared" si="42"/>
        <v/>
      </c>
      <c r="HE41" s="4" t="str">
        <f t="shared" si="42"/>
        <v/>
      </c>
      <c r="HF41" s="4" t="str">
        <f t="shared" si="42"/>
        <v/>
      </c>
      <c r="HG41" s="4" t="str">
        <f t="shared" si="42"/>
        <v/>
      </c>
    </row>
    <row r="42" spans="1:215" s="1" customFormat="1" ht="15" hidden="1" customHeight="1">
      <c r="A42" s="61">
        <v>30100047</v>
      </c>
      <c r="B42" s="102"/>
      <c r="C42" s="78" t="s">
        <v>150</v>
      </c>
      <c r="D42" s="5"/>
      <c r="E42" s="22">
        <v>5.03</v>
      </c>
      <c r="F42" s="23">
        <f t="shared" si="0"/>
        <v>0</v>
      </c>
      <c r="G42" s="23"/>
      <c r="H42" s="23">
        <f t="shared" si="32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40"/>
        <v/>
      </c>
      <c r="CU42" s="4" t="str">
        <f t="shared" si="40"/>
        <v/>
      </c>
      <c r="CV42" s="4" t="str">
        <f t="shared" si="40"/>
        <v/>
      </c>
      <c r="CW42" s="4" t="str">
        <f t="shared" si="40"/>
        <v/>
      </c>
      <c r="CX42" s="4" t="str">
        <f t="shared" si="40"/>
        <v/>
      </c>
      <c r="CY42" s="4" t="str">
        <f t="shared" si="40"/>
        <v/>
      </c>
      <c r="CZ42" s="4" t="str">
        <f t="shared" si="40"/>
        <v/>
      </c>
      <c r="DA42" s="4" t="str">
        <f t="shared" si="40"/>
        <v/>
      </c>
      <c r="DB42" s="4" t="str">
        <f t="shared" si="40"/>
        <v/>
      </c>
      <c r="DC42" s="4" t="str">
        <f t="shared" si="40"/>
        <v/>
      </c>
      <c r="DE42" s="67">
        <v>30100047</v>
      </c>
      <c r="DF42" s="102"/>
      <c r="DG42" s="78" t="s">
        <v>150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4">
        <f t="shared" si="45"/>
        <v>0</v>
      </c>
      <c r="EG42" s="54">
        <f t="shared" si="45"/>
        <v>0</v>
      </c>
      <c r="EH42" s="54">
        <f t="shared" si="45"/>
        <v>0</v>
      </c>
      <c r="EI42" s="54">
        <f t="shared" si="45"/>
        <v>0</v>
      </c>
      <c r="EJ42" s="54">
        <f t="shared" si="45"/>
        <v>0</v>
      </c>
      <c r="EK42" s="54">
        <f t="shared" si="45"/>
        <v>0</v>
      </c>
      <c r="EL42" s="54">
        <f t="shared" si="45"/>
        <v>0</v>
      </c>
      <c r="EM42" s="54">
        <f t="shared" si="44"/>
        <v>0</v>
      </c>
      <c r="EN42" s="54">
        <f t="shared" si="44"/>
        <v>0</v>
      </c>
      <c r="EO42" s="54">
        <f t="shared" si="44"/>
        <v>0</v>
      </c>
      <c r="EP42" s="54">
        <f t="shared" si="44"/>
        <v>0</v>
      </c>
      <c r="EQ42" s="54">
        <f t="shared" si="44"/>
        <v>0</v>
      </c>
      <c r="ER42" s="54">
        <f t="shared" si="44"/>
        <v>0</v>
      </c>
      <c r="ES42" s="54">
        <f t="shared" si="44"/>
        <v>0</v>
      </c>
      <c r="ET42" s="54">
        <f t="shared" si="44"/>
        <v>0</v>
      </c>
      <c r="EU42" s="54">
        <f t="shared" si="44"/>
        <v>0</v>
      </c>
      <c r="EV42" s="54">
        <f t="shared" si="44"/>
        <v>0</v>
      </c>
      <c r="EW42" s="54">
        <f t="shared" si="44"/>
        <v>0</v>
      </c>
      <c r="EX42" s="54">
        <f t="shared" si="44"/>
        <v>0</v>
      </c>
      <c r="EY42" s="54">
        <f t="shared" si="44"/>
        <v>0</v>
      </c>
      <c r="EZ42" s="54">
        <f t="shared" si="44"/>
        <v>0</v>
      </c>
      <c r="FA42" s="54">
        <f t="shared" si="44"/>
        <v>0</v>
      </c>
      <c r="FB42" s="54">
        <f t="shared" si="44"/>
        <v>0</v>
      </c>
      <c r="FC42" s="54">
        <f t="shared" si="43"/>
        <v>0</v>
      </c>
      <c r="FD42" s="54">
        <f t="shared" si="43"/>
        <v>0</v>
      </c>
      <c r="FE42" s="54">
        <f t="shared" si="43"/>
        <v>0</v>
      </c>
      <c r="FF42" s="54">
        <f t="shared" si="43"/>
        <v>0</v>
      </c>
      <c r="FG42" s="54">
        <f t="shared" si="43"/>
        <v>0</v>
      </c>
      <c r="FH42" s="54">
        <f t="shared" ref="FC42:FO105" si="51">BD42+BD197</f>
        <v>0</v>
      </c>
      <c r="FI42" s="54">
        <f t="shared" si="51"/>
        <v>0</v>
      </c>
      <c r="FJ42" s="54">
        <f t="shared" si="51"/>
        <v>0</v>
      </c>
      <c r="FK42" s="54">
        <f t="shared" si="51"/>
        <v>0</v>
      </c>
      <c r="FL42" s="54">
        <f t="shared" si="51"/>
        <v>0</v>
      </c>
      <c r="FM42" s="54">
        <f t="shared" si="50"/>
        <v>0</v>
      </c>
      <c r="FN42" s="54">
        <f t="shared" si="50"/>
        <v>0</v>
      </c>
      <c r="FO42" s="54">
        <f t="shared" si="50"/>
        <v>0</v>
      </c>
      <c r="FP42" s="54">
        <f t="shared" si="50"/>
        <v>0</v>
      </c>
      <c r="FQ42" s="54">
        <f t="shared" si="50"/>
        <v>0</v>
      </c>
      <c r="FR42" s="54">
        <f t="shared" si="50"/>
        <v>0</v>
      </c>
      <c r="FS42" s="54">
        <f t="shared" si="50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2"/>
        <v/>
      </c>
      <c r="GY42" s="4" t="str">
        <f t="shared" si="42"/>
        <v/>
      </c>
      <c r="GZ42" s="4" t="str">
        <f t="shared" si="42"/>
        <v/>
      </c>
      <c r="HA42" s="4" t="str">
        <f t="shared" si="42"/>
        <v/>
      </c>
      <c r="HB42" s="4" t="str">
        <f t="shared" si="42"/>
        <v/>
      </c>
      <c r="HC42" s="4" t="str">
        <f t="shared" si="42"/>
        <v/>
      </c>
      <c r="HD42" s="4" t="str">
        <f t="shared" si="42"/>
        <v/>
      </c>
      <c r="HE42" s="4" t="str">
        <f t="shared" si="42"/>
        <v/>
      </c>
      <c r="HF42" s="4" t="str">
        <f t="shared" si="42"/>
        <v/>
      </c>
      <c r="HG42" s="4" t="str">
        <f t="shared" si="42"/>
        <v/>
      </c>
    </row>
    <row r="43" spans="1:215" s="1" customFormat="1" ht="15" hidden="1" customHeight="1">
      <c r="A43" s="61">
        <v>30100064</v>
      </c>
      <c r="B43" s="82" t="s">
        <v>151</v>
      </c>
      <c r="C43" s="78" t="s">
        <v>152</v>
      </c>
      <c r="D43" s="5"/>
      <c r="E43" s="22">
        <v>5.03</v>
      </c>
      <c r="F43" s="23">
        <f t="shared" si="0"/>
        <v>0</v>
      </c>
      <c r="G43" s="23"/>
      <c r="H43" s="23">
        <f t="shared" si="32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40"/>
        <v/>
      </c>
      <c r="CU43" s="4" t="str">
        <f t="shared" si="40"/>
        <v/>
      </c>
      <c r="CV43" s="4" t="str">
        <f t="shared" si="40"/>
        <v/>
      </c>
      <c r="CW43" s="4" t="str">
        <f t="shared" si="40"/>
        <v/>
      </c>
      <c r="CX43" s="4" t="str">
        <f t="shared" si="40"/>
        <v/>
      </c>
      <c r="CY43" s="4" t="str">
        <f t="shared" si="40"/>
        <v/>
      </c>
      <c r="CZ43" s="4" t="str">
        <f t="shared" si="40"/>
        <v/>
      </c>
      <c r="DA43" s="4" t="str">
        <f t="shared" si="40"/>
        <v/>
      </c>
      <c r="DB43" s="4" t="str">
        <f t="shared" si="40"/>
        <v/>
      </c>
      <c r="DC43" s="4" t="str">
        <f t="shared" si="40"/>
        <v/>
      </c>
      <c r="DE43" s="67">
        <v>30100064</v>
      </c>
      <c r="DF43" s="82" t="s">
        <v>151</v>
      </c>
      <c r="DG43" s="78" t="s">
        <v>152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4">
        <f t="shared" si="45"/>
        <v>0</v>
      </c>
      <c r="EG43" s="54">
        <f t="shared" si="45"/>
        <v>0</v>
      </c>
      <c r="EH43" s="54">
        <f t="shared" si="45"/>
        <v>0</v>
      </c>
      <c r="EI43" s="54">
        <f t="shared" si="45"/>
        <v>0</v>
      </c>
      <c r="EJ43" s="54">
        <f t="shared" si="45"/>
        <v>0</v>
      </c>
      <c r="EK43" s="54">
        <f t="shared" si="45"/>
        <v>0</v>
      </c>
      <c r="EL43" s="54">
        <f t="shared" si="45"/>
        <v>0</v>
      </c>
      <c r="EM43" s="54">
        <f t="shared" si="44"/>
        <v>0</v>
      </c>
      <c r="EN43" s="54">
        <f t="shared" si="44"/>
        <v>0</v>
      </c>
      <c r="EO43" s="54">
        <f t="shared" si="44"/>
        <v>0</v>
      </c>
      <c r="EP43" s="54">
        <f t="shared" si="44"/>
        <v>0</v>
      </c>
      <c r="EQ43" s="54">
        <f t="shared" si="44"/>
        <v>0</v>
      </c>
      <c r="ER43" s="54">
        <f t="shared" si="44"/>
        <v>0</v>
      </c>
      <c r="ES43" s="54">
        <f t="shared" si="44"/>
        <v>0</v>
      </c>
      <c r="ET43" s="54">
        <f t="shared" si="44"/>
        <v>0</v>
      </c>
      <c r="EU43" s="54">
        <f t="shared" si="44"/>
        <v>0</v>
      </c>
      <c r="EV43" s="54">
        <f t="shared" si="44"/>
        <v>0</v>
      </c>
      <c r="EW43" s="54">
        <f t="shared" si="44"/>
        <v>0</v>
      </c>
      <c r="EX43" s="54">
        <f t="shared" si="44"/>
        <v>0</v>
      </c>
      <c r="EY43" s="54">
        <f t="shared" si="44"/>
        <v>0</v>
      </c>
      <c r="EZ43" s="54">
        <f t="shared" si="44"/>
        <v>0</v>
      </c>
      <c r="FA43" s="54">
        <f t="shared" si="44"/>
        <v>0</v>
      </c>
      <c r="FB43" s="54">
        <f t="shared" si="44"/>
        <v>0</v>
      </c>
      <c r="FC43" s="54">
        <f t="shared" si="51"/>
        <v>0</v>
      </c>
      <c r="FD43" s="54">
        <f t="shared" si="51"/>
        <v>0</v>
      </c>
      <c r="FE43" s="54">
        <f t="shared" si="51"/>
        <v>0</v>
      </c>
      <c r="FF43" s="54">
        <f t="shared" si="51"/>
        <v>0</v>
      </c>
      <c r="FG43" s="54">
        <f t="shared" si="51"/>
        <v>0</v>
      </c>
      <c r="FH43" s="54">
        <f t="shared" si="51"/>
        <v>0</v>
      </c>
      <c r="FI43" s="54">
        <f t="shared" si="51"/>
        <v>0</v>
      </c>
      <c r="FJ43" s="54">
        <f t="shared" si="51"/>
        <v>0</v>
      </c>
      <c r="FK43" s="54">
        <f t="shared" si="51"/>
        <v>0</v>
      </c>
      <c r="FL43" s="54">
        <f t="shared" si="51"/>
        <v>0</v>
      </c>
      <c r="FM43" s="54">
        <f t="shared" si="50"/>
        <v>0</v>
      </c>
      <c r="FN43" s="54">
        <f t="shared" si="50"/>
        <v>0</v>
      </c>
      <c r="FO43" s="54">
        <f t="shared" si="50"/>
        <v>0</v>
      </c>
      <c r="FP43" s="54">
        <f t="shared" si="50"/>
        <v>0</v>
      </c>
      <c r="FQ43" s="54">
        <f t="shared" si="50"/>
        <v>0</v>
      </c>
      <c r="FR43" s="54">
        <f t="shared" si="50"/>
        <v>0</v>
      </c>
      <c r="FS43" s="54">
        <f t="shared" si="50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2"/>
        <v/>
      </c>
      <c r="GY43" s="4" t="str">
        <f t="shared" si="42"/>
        <v/>
      </c>
      <c r="GZ43" s="4" t="str">
        <f t="shared" si="42"/>
        <v/>
      </c>
      <c r="HA43" s="4" t="str">
        <f t="shared" si="42"/>
        <v/>
      </c>
      <c r="HB43" s="4" t="str">
        <f t="shared" si="42"/>
        <v/>
      </c>
      <c r="HC43" s="4" t="str">
        <f t="shared" si="42"/>
        <v/>
      </c>
      <c r="HD43" s="4" t="str">
        <f t="shared" si="42"/>
        <v/>
      </c>
      <c r="HE43" s="4" t="str">
        <f t="shared" si="42"/>
        <v/>
      </c>
      <c r="HF43" s="4" t="str">
        <f t="shared" si="42"/>
        <v/>
      </c>
      <c r="HG43" s="4" t="str">
        <f t="shared" si="42"/>
        <v/>
      </c>
    </row>
    <row r="44" spans="1:215" s="1" customFormat="1" ht="15" hidden="1" customHeight="1">
      <c r="A44" s="61">
        <v>30100049</v>
      </c>
      <c r="B44" s="100" t="s">
        <v>153</v>
      </c>
      <c r="C44" s="78" t="s">
        <v>154</v>
      </c>
      <c r="D44" s="5"/>
      <c r="E44" s="22">
        <v>5.03</v>
      </c>
      <c r="F44" s="23">
        <f t="shared" si="0"/>
        <v>0</v>
      </c>
      <c r="G44" s="23"/>
      <c r="H44" s="23">
        <f t="shared" si="32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40"/>
        <v/>
      </c>
      <c r="CU44" s="4" t="str">
        <f t="shared" si="40"/>
        <v/>
      </c>
      <c r="CV44" s="4" t="str">
        <f t="shared" si="40"/>
        <v/>
      </c>
      <c r="CW44" s="4" t="str">
        <f t="shared" si="40"/>
        <v/>
      </c>
      <c r="CX44" s="4" t="str">
        <f t="shared" si="40"/>
        <v/>
      </c>
      <c r="CY44" s="4" t="str">
        <f t="shared" si="40"/>
        <v/>
      </c>
      <c r="CZ44" s="4" t="str">
        <f t="shared" si="40"/>
        <v/>
      </c>
      <c r="DA44" s="4" t="str">
        <f t="shared" si="40"/>
        <v/>
      </c>
      <c r="DB44" s="4" t="str">
        <f t="shared" si="40"/>
        <v/>
      </c>
      <c r="DC44" s="4" t="str">
        <f t="shared" si="40"/>
        <v/>
      </c>
      <c r="DE44" s="67">
        <v>30100049</v>
      </c>
      <c r="DF44" s="100" t="s">
        <v>153</v>
      </c>
      <c r="DG44" s="78" t="s">
        <v>154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4">
        <f t="shared" si="45"/>
        <v>0</v>
      </c>
      <c r="EG44" s="54">
        <f t="shared" si="45"/>
        <v>0</v>
      </c>
      <c r="EH44" s="54">
        <f t="shared" si="45"/>
        <v>0</v>
      </c>
      <c r="EI44" s="54">
        <f t="shared" si="45"/>
        <v>0</v>
      </c>
      <c r="EJ44" s="54">
        <f t="shared" si="45"/>
        <v>0</v>
      </c>
      <c r="EK44" s="54">
        <f t="shared" si="45"/>
        <v>0</v>
      </c>
      <c r="EL44" s="54">
        <f t="shared" si="45"/>
        <v>0</v>
      </c>
      <c r="EM44" s="54">
        <f t="shared" si="44"/>
        <v>0</v>
      </c>
      <c r="EN44" s="54">
        <f t="shared" si="44"/>
        <v>0</v>
      </c>
      <c r="EO44" s="54">
        <f t="shared" si="44"/>
        <v>0</v>
      </c>
      <c r="EP44" s="54">
        <f t="shared" si="44"/>
        <v>0</v>
      </c>
      <c r="EQ44" s="54">
        <f t="shared" si="44"/>
        <v>0</v>
      </c>
      <c r="ER44" s="54">
        <f t="shared" si="44"/>
        <v>0</v>
      </c>
      <c r="ES44" s="54">
        <f t="shared" si="44"/>
        <v>0</v>
      </c>
      <c r="ET44" s="54">
        <f t="shared" si="44"/>
        <v>0</v>
      </c>
      <c r="EU44" s="54">
        <f t="shared" si="44"/>
        <v>0</v>
      </c>
      <c r="EV44" s="54">
        <f t="shared" si="44"/>
        <v>0</v>
      </c>
      <c r="EW44" s="54">
        <f t="shared" si="44"/>
        <v>0</v>
      </c>
      <c r="EX44" s="54">
        <f t="shared" si="44"/>
        <v>0</v>
      </c>
      <c r="EY44" s="54">
        <f t="shared" si="44"/>
        <v>0</v>
      </c>
      <c r="EZ44" s="54">
        <f t="shared" si="44"/>
        <v>0</v>
      </c>
      <c r="FA44" s="54">
        <f t="shared" si="44"/>
        <v>0</v>
      </c>
      <c r="FB44" s="54">
        <f t="shared" si="44"/>
        <v>0</v>
      </c>
      <c r="FC44" s="54">
        <f t="shared" si="51"/>
        <v>0</v>
      </c>
      <c r="FD44" s="54">
        <f t="shared" si="51"/>
        <v>0</v>
      </c>
      <c r="FE44" s="54">
        <f t="shared" si="51"/>
        <v>0</v>
      </c>
      <c r="FF44" s="54">
        <f t="shared" si="51"/>
        <v>0</v>
      </c>
      <c r="FG44" s="54">
        <f t="shared" si="51"/>
        <v>0</v>
      </c>
      <c r="FH44" s="54">
        <f t="shared" si="51"/>
        <v>0</v>
      </c>
      <c r="FI44" s="54">
        <f t="shared" si="51"/>
        <v>0</v>
      </c>
      <c r="FJ44" s="54">
        <f t="shared" si="51"/>
        <v>0</v>
      </c>
      <c r="FK44" s="54">
        <f t="shared" si="51"/>
        <v>0</v>
      </c>
      <c r="FL44" s="54">
        <f t="shared" si="51"/>
        <v>0</v>
      </c>
      <c r="FM44" s="54">
        <f t="shared" si="50"/>
        <v>0</v>
      </c>
      <c r="FN44" s="54">
        <f t="shared" si="50"/>
        <v>0</v>
      </c>
      <c r="FO44" s="54">
        <f t="shared" si="50"/>
        <v>0</v>
      </c>
      <c r="FP44" s="54">
        <f t="shared" si="50"/>
        <v>0</v>
      </c>
      <c r="FQ44" s="54">
        <f t="shared" si="50"/>
        <v>0</v>
      </c>
      <c r="FR44" s="54">
        <f t="shared" si="50"/>
        <v>0</v>
      </c>
      <c r="FS44" s="54">
        <f t="shared" si="50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2"/>
        <v/>
      </c>
      <c r="GY44" s="4" t="str">
        <f t="shared" si="42"/>
        <v/>
      </c>
      <c r="GZ44" s="4" t="str">
        <f t="shared" si="42"/>
        <v/>
      </c>
      <c r="HA44" s="4" t="str">
        <f t="shared" si="42"/>
        <v/>
      </c>
      <c r="HB44" s="4" t="str">
        <f t="shared" si="42"/>
        <v/>
      </c>
      <c r="HC44" s="4" t="str">
        <f t="shared" si="42"/>
        <v/>
      </c>
      <c r="HD44" s="4" t="str">
        <f t="shared" si="42"/>
        <v/>
      </c>
      <c r="HE44" s="4" t="str">
        <f t="shared" si="42"/>
        <v/>
      </c>
      <c r="HF44" s="4" t="str">
        <f t="shared" si="42"/>
        <v/>
      </c>
      <c r="HG44" s="4" t="str">
        <f t="shared" si="42"/>
        <v/>
      </c>
    </row>
    <row r="45" spans="1:215" s="1" customFormat="1" ht="15" hidden="1" customHeight="1">
      <c r="A45" s="61">
        <v>30100050</v>
      </c>
      <c r="B45" s="101"/>
      <c r="C45" s="78" t="s">
        <v>130</v>
      </c>
      <c r="D45" s="5"/>
      <c r="E45" s="22">
        <v>5.03</v>
      </c>
      <c r="F45" s="23">
        <f t="shared" si="0"/>
        <v>0</v>
      </c>
      <c r="G45" s="23"/>
      <c r="H45" s="23">
        <f t="shared" si="32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40"/>
        <v/>
      </c>
      <c r="CU45" s="4" t="str">
        <f t="shared" si="40"/>
        <v/>
      </c>
      <c r="CV45" s="4" t="str">
        <f t="shared" si="40"/>
        <v/>
      </c>
      <c r="CW45" s="4" t="str">
        <f t="shared" si="40"/>
        <v/>
      </c>
      <c r="CX45" s="4" t="str">
        <f t="shared" si="40"/>
        <v/>
      </c>
      <c r="CY45" s="4" t="str">
        <f t="shared" si="40"/>
        <v/>
      </c>
      <c r="CZ45" s="4" t="str">
        <f t="shared" si="40"/>
        <v/>
      </c>
      <c r="DA45" s="4" t="str">
        <f t="shared" si="40"/>
        <v/>
      </c>
      <c r="DB45" s="4" t="str">
        <f t="shared" si="40"/>
        <v/>
      </c>
      <c r="DC45" s="4" t="str">
        <f t="shared" si="40"/>
        <v/>
      </c>
      <c r="DE45" s="67">
        <v>30100050</v>
      </c>
      <c r="DF45" s="101"/>
      <c r="DG45" s="78" t="s">
        <v>130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4">
        <f t="shared" si="45"/>
        <v>0</v>
      </c>
      <c r="EG45" s="54">
        <f t="shared" si="45"/>
        <v>0</v>
      </c>
      <c r="EH45" s="54">
        <f t="shared" si="45"/>
        <v>0</v>
      </c>
      <c r="EI45" s="54">
        <f t="shared" si="45"/>
        <v>0</v>
      </c>
      <c r="EJ45" s="54">
        <f t="shared" si="45"/>
        <v>0</v>
      </c>
      <c r="EK45" s="54">
        <f t="shared" si="45"/>
        <v>0</v>
      </c>
      <c r="EL45" s="54">
        <f t="shared" si="45"/>
        <v>0</v>
      </c>
      <c r="EM45" s="54">
        <f t="shared" si="44"/>
        <v>0</v>
      </c>
      <c r="EN45" s="54">
        <f t="shared" si="44"/>
        <v>0</v>
      </c>
      <c r="EO45" s="54">
        <f t="shared" si="44"/>
        <v>0</v>
      </c>
      <c r="EP45" s="54">
        <f t="shared" si="44"/>
        <v>0</v>
      </c>
      <c r="EQ45" s="54">
        <f t="shared" si="44"/>
        <v>0</v>
      </c>
      <c r="ER45" s="54">
        <f t="shared" si="44"/>
        <v>0</v>
      </c>
      <c r="ES45" s="54">
        <f t="shared" si="44"/>
        <v>0</v>
      </c>
      <c r="ET45" s="54">
        <f t="shared" si="44"/>
        <v>0</v>
      </c>
      <c r="EU45" s="54">
        <f t="shared" si="44"/>
        <v>0</v>
      </c>
      <c r="EV45" s="54">
        <f t="shared" si="44"/>
        <v>0</v>
      </c>
      <c r="EW45" s="54">
        <f t="shared" si="44"/>
        <v>0</v>
      </c>
      <c r="EX45" s="54">
        <f t="shared" si="44"/>
        <v>0</v>
      </c>
      <c r="EY45" s="54">
        <f t="shared" si="44"/>
        <v>0</v>
      </c>
      <c r="EZ45" s="54">
        <f t="shared" si="44"/>
        <v>0</v>
      </c>
      <c r="FA45" s="54">
        <f t="shared" si="44"/>
        <v>0</v>
      </c>
      <c r="FB45" s="54">
        <f t="shared" si="44"/>
        <v>0</v>
      </c>
      <c r="FC45" s="54">
        <f t="shared" si="51"/>
        <v>0</v>
      </c>
      <c r="FD45" s="54">
        <f t="shared" si="51"/>
        <v>0</v>
      </c>
      <c r="FE45" s="54">
        <f t="shared" si="51"/>
        <v>0</v>
      </c>
      <c r="FF45" s="54">
        <f t="shared" si="51"/>
        <v>0</v>
      </c>
      <c r="FG45" s="54">
        <f t="shared" si="51"/>
        <v>0</v>
      </c>
      <c r="FH45" s="54">
        <f t="shared" si="51"/>
        <v>0</v>
      </c>
      <c r="FI45" s="54">
        <f t="shared" si="51"/>
        <v>0</v>
      </c>
      <c r="FJ45" s="54">
        <f t="shared" si="51"/>
        <v>0</v>
      </c>
      <c r="FK45" s="54">
        <f t="shared" si="51"/>
        <v>0</v>
      </c>
      <c r="FL45" s="54">
        <f t="shared" si="51"/>
        <v>0</v>
      </c>
      <c r="FM45" s="54">
        <f t="shared" si="50"/>
        <v>0</v>
      </c>
      <c r="FN45" s="54">
        <f t="shared" si="50"/>
        <v>0</v>
      </c>
      <c r="FO45" s="54">
        <f t="shared" si="50"/>
        <v>0</v>
      </c>
      <c r="FP45" s="54">
        <f t="shared" si="50"/>
        <v>0</v>
      </c>
      <c r="FQ45" s="54">
        <f t="shared" si="50"/>
        <v>0</v>
      </c>
      <c r="FR45" s="54">
        <f t="shared" si="50"/>
        <v>0</v>
      </c>
      <c r="FS45" s="54">
        <f t="shared" si="50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2"/>
        <v/>
      </c>
      <c r="GY45" s="4" t="str">
        <f t="shared" si="42"/>
        <v/>
      </c>
      <c r="GZ45" s="4" t="str">
        <f t="shared" si="42"/>
        <v/>
      </c>
      <c r="HA45" s="4" t="str">
        <f t="shared" si="42"/>
        <v/>
      </c>
      <c r="HB45" s="4" t="str">
        <f t="shared" si="42"/>
        <v/>
      </c>
      <c r="HC45" s="4" t="str">
        <f t="shared" si="42"/>
        <v/>
      </c>
      <c r="HD45" s="4" t="str">
        <f t="shared" si="42"/>
        <v/>
      </c>
      <c r="HE45" s="4" t="str">
        <f t="shared" si="42"/>
        <v/>
      </c>
      <c r="HF45" s="4" t="str">
        <f t="shared" si="42"/>
        <v/>
      </c>
      <c r="HG45" s="4" t="str">
        <f t="shared" si="42"/>
        <v/>
      </c>
    </row>
    <row r="46" spans="1:215" s="1" customFormat="1" ht="15" hidden="1" customHeight="1">
      <c r="A46" s="61">
        <v>30100051</v>
      </c>
      <c r="B46" s="100" t="s">
        <v>155</v>
      </c>
      <c r="C46" s="78" t="s">
        <v>130</v>
      </c>
      <c r="D46" s="5"/>
      <c r="E46" s="22">
        <v>5.04</v>
      </c>
      <c r="F46" s="23">
        <f t="shared" si="0"/>
        <v>0</v>
      </c>
      <c r="G46" s="23"/>
      <c r="H46" s="23">
        <f t="shared" si="32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40"/>
        <v/>
      </c>
      <c r="CU46" s="4" t="str">
        <f t="shared" si="40"/>
        <v/>
      </c>
      <c r="CV46" s="4" t="str">
        <f t="shared" si="40"/>
        <v/>
      </c>
      <c r="CW46" s="4" t="str">
        <f t="shared" si="40"/>
        <v/>
      </c>
      <c r="CX46" s="4" t="str">
        <f t="shared" si="40"/>
        <v/>
      </c>
      <c r="CY46" s="4" t="str">
        <f t="shared" si="40"/>
        <v/>
      </c>
      <c r="CZ46" s="4" t="str">
        <f t="shared" si="40"/>
        <v/>
      </c>
      <c r="DA46" s="4" t="str">
        <f t="shared" si="40"/>
        <v/>
      </c>
      <c r="DB46" s="4" t="str">
        <f t="shared" si="40"/>
        <v/>
      </c>
      <c r="DC46" s="4" t="str">
        <f t="shared" si="40"/>
        <v/>
      </c>
      <c r="DE46" s="67">
        <v>30100051</v>
      </c>
      <c r="DF46" s="100" t="s">
        <v>155</v>
      </c>
      <c r="DG46" s="78" t="s">
        <v>130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4">
        <f t="shared" si="45"/>
        <v>0</v>
      </c>
      <c r="EG46" s="54">
        <f t="shared" si="45"/>
        <v>0</v>
      </c>
      <c r="EH46" s="54">
        <f t="shared" si="45"/>
        <v>0</v>
      </c>
      <c r="EI46" s="54">
        <f t="shared" si="45"/>
        <v>0</v>
      </c>
      <c r="EJ46" s="54">
        <f t="shared" si="45"/>
        <v>0</v>
      </c>
      <c r="EK46" s="54">
        <f t="shared" si="45"/>
        <v>0</v>
      </c>
      <c r="EL46" s="54">
        <f t="shared" si="45"/>
        <v>0</v>
      </c>
      <c r="EM46" s="54">
        <f t="shared" si="44"/>
        <v>0</v>
      </c>
      <c r="EN46" s="54">
        <f t="shared" si="44"/>
        <v>0</v>
      </c>
      <c r="EO46" s="54">
        <f t="shared" si="44"/>
        <v>0</v>
      </c>
      <c r="EP46" s="54">
        <f t="shared" si="44"/>
        <v>0</v>
      </c>
      <c r="EQ46" s="54">
        <f t="shared" si="44"/>
        <v>0</v>
      </c>
      <c r="ER46" s="54">
        <f t="shared" si="44"/>
        <v>0</v>
      </c>
      <c r="ES46" s="54">
        <f t="shared" si="44"/>
        <v>0</v>
      </c>
      <c r="ET46" s="54">
        <f t="shared" si="44"/>
        <v>0</v>
      </c>
      <c r="EU46" s="54">
        <f t="shared" si="44"/>
        <v>0</v>
      </c>
      <c r="EV46" s="54">
        <f t="shared" si="44"/>
        <v>0</v>
      </c>
      <c r="EW46" s="54">
        <f t="shared" si="44"/>
        <v>0</v>
      </c>
      <c r="EX46" s="54">
        <f t="shared" si="44"/>
        <v>0</v>
      </c>
      <c r="EY46" s="54">
        <f t="shared" si="44"/>
        <v>0</v>
      </c>
      <c r="EZ46" s="54">
        <f t="shared" si="44"/>
        <v>0</v>
      </c>
      <c r="FA46" s="54">
        <f t="shared" si="44"/>
        <v>0</v>
      </c>
      <c r="FB46" s="54">
        <f t="shared" si="44"/>
        <v>0</v>
      </c>
      <c r="FC46" s="54">
        <f t="shared" si="51"/>
        <v>0</v>
      </c>
      <c r="FD46" s="54">
        <f t="shared" si="51"/>
        <v>0</v>
      </c>
      <c r="FE46" s="54">
        <f t="shared" si="51"/>
        <v>0</v>
      </c>
      <c r="FF46" s="54">
        <f t="shared" si="51"/>
        <v>0</v>
      </c>
      <c r="FG46" s="54">
        <f t="shared" si="51"/>
        <v>0</v>
      </c>
      <c r="FH46" s="54">
        <f t="shared" si="51"/>
        <v>0</v>
      </c>
      <c r="FI46" s="54">
        <f t="shared" si="51"/>
        <v>0</v>
      </c>
      <c r="FJ46" s="54">
        <f t="shared" si="51"/>
        <v>0</v>
      </c>
      <c r="FK46" s="54">
        <f t="shared" si="51"/>
        <v>0</v>
      </c>
      <c r="FL46" s="54">
        <f t="shared" si="51"/>
        <v>0</v>
      </c>
      <c r="FM46" s="54">
        <f t="shared" si="51"/>
        <v>0</v>
      </c>
      <c r="FN46" s="54">
        <f t="shared" si="51"/>
        <v>0</v>
      </c>
      <c r="FO46" s="54">
        <f t="shared" si="51"/>
        <v>0</v>
      </c>
      <c r="FP46" s="54">
        <f t="shared" si="50"/>
        <v>0</v>
      </c>
      <c r="FQ46" s="54">
        <f t="shared" si="50"/>
        <v>0</v>
      </c>
      <c r="FR46" s="54">
        <f t="shared" si="50"/>
        <v>0</v>
      </c>
      <c r="FS46" s="54">
        <f t="shared" si="50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2"/>
        <v/>
      </c>
      <c r="GY46" s="4" t="str">
        <f t="shared" si="42"/>
        <v/>
      </c>
      <c r="GZ46" s="4" t="str">
        <f t="shared" si="42"/>
        <v/>
      </c>
      <c r="HA46" s="4" t="str">
        <f t="shared" si="42"/>
        <v/>
      </c>
      <c r="HB46" s="4" t="str">
        <f t="shared" si="42"/>
        <v/>
      </c>
      <c r="HC46" s="4" t="str">
        <f t="shared" si="42"/>
        <v/>
      </c>
      <c r="HD46" s="4" t="str">
        <f t="shared" si="42"/>
        <v/>
      </c>
      <c r="HE46" s="4" t="str">
        <f t="shared" si="42"/>
        <v/>
      </c>
      <c r="HF46" s="4" t="str">
        <f t="shared" si="42"/>
        <v/>
      </c>
      <c r="HG46" s="4" t="str">
        <f t="shared" si="42"/>
        <v/>
      </c>
    </row>
    <row r="47" spans="1:215" s="1" customFormat="1" ht="15" hidden="1" customHeight="1">
      <c r="A47" s="61">
        <v>30100052</v>
      </c>
      <c r="B47" s="102"/>
      <c r="C47" s="78" t="s">
        <v>128</v>
      </c>
      <c r="D47" s="5"/>
      <c r="E47" s="22">
        <v>5.04</v>
      </c>
      <c r="F47" s="23">
        <f t="shared" si="0"/>
        <v>0</v>
      </c>
      <c r="G47" s="23"/>
      <c r="H47" s="23">
        <f t="shared" si="32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40"/>
        <v/>
      </c>
      <c r="CU47" s="4" t="str">
        <f t="shared" si="40"/>
        <v/>
      </c>
      <c r="CV47" s="4" t="str">
        <f t="shared" si="40"/>
        <v/>
      </c>
      <c r="CW47" s="4" t="str">
        <f t="shared" si="40"/>
        <v/>
      </c>
      <c r="CX47" s="4" t="str">
        <f t="shared" si="40"/>
        <v/>
      </c>
      <c r="CY47" s="4" t="str">
        <f t="shared" si="40"/>
        <v/>
      </c>
      <c r="CZ47" s="4" t="str">
        <f t="shared" ref="CX47:DC110" si="52">IF(ISERROR(BL47/AT47*100),"",(BL47/AT47*100))</f>
        <v/>
      </c>
      <c r="DA47" s="4" t="str">
        <f t="shared" si="52"/>
        <v/>
      </c>
      <c r="DB47" s="4" t="str">
        <f t="shared" si="52"/>
        <v/>
      </c>
      <c r="DC47" s="4" t="str">
        <f t="shared" si="52"/>
        <v/>
      </c>
      <c r="DE47" s="67">
        <v>30100052</v>
      </c>
      <c r="DF47" s="102"/>
      <c r="DG47" s="78" t="s">
        <v>128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4">
        <f t="shared" si="45"/>
        <v>0</v>
      </c>
      <c r="EG47" s="54">
        <f t="shared" si="45"/>
        <v>0</v>
      </c>
      <c r="EH47" s="54">
        <f t="shared" si="45"/>
        <v>0</v>
      </c>
      <c r="EI47" s="54">
        <f t="shared" si="45"/>
        <v>0</v>
      </c>
      <c r="EJ47" s="54">
        <f t="shared" si="45"/>
        <v>0</v>
      </c>
      <c r="EK47" s="54">
        <f t="shared" si="45"/>
        <v>0</v>
      </c>
      <c r="EL47" s="54">
        <f t="shared" si="45"/>
        <v>0</v>
      </c>
      <c r="EM47" s="54">
        <f t="shared" si="44"/>
        <v>0</v>
      </c>
      <c r="EN47" s="54">
        <f t="shared" si="44"/>
        <v>0</v>
      </c>
      <c r="EO47" s="54">
        <f t="shared" si="44"/>
        <v>0</v>
      </c>
      <c r="EP47" s="54">
        <f t="shared" si="44"/>
        <v>0</v>
      </c>
      <c r="EQ47" s="54">
        <f t="shared" si="44"/>
        <v>0</v>
      </c>
      <c r="ER47" s="54">
        <f t="shared" si="44"/>
        <v>0</v>
      </c>
      <c r="ES47" s="54">
        <f t="shared" si="44"/>
        <v>0</v>
      </c>
      <c r="ET47" s="54">
        <f t="shared" si="44"/>
        <v>0</v>
      </c>
      <c r="EU47" s="54">
        <f t="shared" si="44"/>
        <v>0</v>
      </c>
      <c r="EV47" s="54">
        <f t="shared" si="44"/>
        <v>0</v>
      </c>
      <c r="EW47" s="54">
        <f t="shared" si="44"/>
        <v>0</v>
      </c>
      <c r="EX47" s="54">
        <f t="shared" si="44"/>
        <v>0</v>
      </c>
      <c r="EY47" s="54">
        <f t="shared" si="44"/>
        <v>0</v>
      </c>
      <c r="EZ47" s="54">
        <f t="shared" si="44"/>
        <v>0</v>
      </c>
      <c r="FA47" s="54">
        <f t="shared" si="44"/>
        <v>0</v>
      </c>
      <c r="FB47" s="54">
        <f t="shared" si="44"/>
        <v>0</v>
      </c>
      <c r="FC47" s="54">
        <f t="shared" si="51"/>
        <v>0</v>
      </c>
      <c r="FD47" s="54">
        <f t="shared" si="51"/>
        <v>0</v>
      </c>
      <c r="FE47" s="54">
        <f t="shared" si="51"/>
        <v>0</v>
      </c>
      <c r="FF47" s="54">
        <f t="shared" si="51"/>
        <v>0</v>
      </c>
      <c r="FG47" s="54">
        <f t="shared" si="51"/>
        <v>0</v>
      </c>
      <c r="FH47" s="54">
        <f t="shared" si="51"/>
        <v>0</v>
      </c>
      <c r="FI47" s="54">
        <f t="shared" si="51"/>
        <v>0</v>
      </c>
      <c r="FJ47" s="54">
        <f t="shared" si="51"/>
        <v>0</v>
      </c>
      <c r="FK47" s="54">
        <f t="shared" si="51"/>
        <v>0</v>
      </c>
      <c r="FL47" s="54">
        <f t="shared" si="51"/>
        <v>0</v>
      </c>
      <c r="FM47" s="54">
        <f t="shared" si="51"/>
        <v>0</v>
      </c>
      <c r="FN47" s="54">
        <f t="shared" si="51"/>
        <v>0</v>
      </c>
      <c r="FO47" s="54">
        <f t="shared" si="51"/>
        <v>0</v>
      </c>
      <c r="FP47" s="54">
        <f t="shared" si="50"/>
        <v>0</v>
      </c>
      <c r="FQ47" s="54">
        <f t="shared" si="50"/>
        <v>0</v>
      </c>
      <c r="FR47" s="54">
        <f t="shared" si="50"/>
        <v>0</v>
      </c>
      <c r="FS47" s="54">
        <f t="shared" si="50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2"/>
        <v/>
      </c>
      <c r="GY47" s="4" t="str">
        <f t="shared" si="42"/>
        <v/>
      </c>
      <c r="GZ47" s="4" t="str">
        <f t="shared" si="42"/>
        <v/>
      </c>
      <c r="HA47" s="4" t="str">
        <f t="shared" si="42"/>
        <v/>
      </c>
      <c r="HB47" s="4" t="str">
        <f t="shared" si="42"/>
        <v/>
      </c>
      <c r="HC47" s="4" t="str">
        <f t="shared" si="42"/>
        <v/>
      </c>
      <c r="HD47" s="4" t="str">
        <f t="shared" ref="HB47:HG110" si="53">IF(ISERROR(FP47/EX47*100),"",(FP47/EX47*100))</f>
        <v/>
      </c>
      <c r="HE47" s="4" t="str">
        <f t="shared" si="53"/>
        <v/>
      </c>
      <c r="HF47" s="4" t="str">
        <f t="shared" si="53"/>
        <v/>
      </c>
      <c r="HG47" s="4" t="str">
        <f t="shared" si="53"/>
        <v/>
      </c>
    </row>
    <row r="48" spans="1:215" s="1" customFormat="1" ht="15" hidden="1" customHeight="1">
      <c r="A48" s="61">
        <v>30100001</v>
      </c>
      <c r="B48" s="101" t="s">
        <v>156</v>
      </c>
      <c r="C48" s="78" t="s">
        <v>143</v>
      </c>
      <c r="D48" s="5"/>
      <c r="E48" s="22">
        <v>5.0599999999999996</v>
      </c>
      <c r="F48" s="23">
        <f t="shared" si="0"/>
        <v>0</v>
      </c>
      <c r="G48" s="23"/>
      <c r="H48" s="23">
        <f t="shared" si="32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T48:CZ111" si="54">IF(ISERROR(BH48/AP48*100),"",(BH48/AP48*100))</f>
        <v/>
      </c>
      <c r="CW48" s="4" t="str">
        <f t="shared" si="54"/>
        <v/>
      </c>
      <c r="CX48" s="4" t="str">
        <f t="shared" si="52"/>
        <v/>
      </c>
      <c r="CY48" s="4" t="str">
        <f t="shared" si="52"/>
        <v/>
      </c>
      <c r="CZ48" s="4" t="str">
        <f t="shared" si="52"/>
        <v/>
      </c>
      <c r="DA48" s="4" t="str">
        <f t="shared" si="52"/>
        <v/>
      </c>
      <c r="DB48" s="4" t="str">
        <f t="shared" si="52"/>
        <v/>
      </c>
      <c r="DC48" s="4" t="str">
        <f t="shared" si="52"/>
        <v/>
      </c>
      <c r="DE48" s="67">
        <v>30100001</v>
      </c>
      <c r="DF48" s="101" t="s">
        <v>156</v>
      </c>
      <c r="DG48" s="78" t="s">
        <v>143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111" si="55">U48+U203</f>
        <v>0</v>
      </c>
      <c r="DZ48" s="5">
        <f t="shared" si="55"/>
        <v>0</v>
      </c>
      <c r="EA48" s="5">
        <f t="shared" si="55"/>
        <v>0</v>
      </c>
      <c r="EB48" s="5">
        <f t="shared" si="55"/>
        <v>0</v>
      </c>
      <c r="EC48" s="5">
        <f t="shared" si="55"/>
        <v>0</v>
      </c>
      <c r="ED48" s="5">
        <f t="shared" si="55"/>
        <v>0</v>
      </c>
      <c r="EE48" s="5">
        <f t="shared" si="55"/>
        <v>0</v>
      </c>
      <c r="EF48" s="54">
        <f t="shared" si="55"/>
        <v>0</v>
      </c>
      <c r="EG48" s="54">
        <f t="shared" si="55"/>
        <v>0</v>
      </c>
      <c r="EH48" s="54">
        <f t="shared" si="55"/>
        <v>0</v>
      </c>
      <c r="EI48" s="54">
        <f t="shared" si="55"/>
        <v>0</v>
      </c>
      <c r="EJ48" s="54">
        <f t="shared" si="55"/>
        <v>0</v>
      </c>
      <c r="EK48" s="54">
        <f t="shared" si="55"/>
        <v>0</v>
      </c>
      <c r="EL48" s="54">
        <f t="shared" si="55"/>
        <v>0</v>
      </c>
      <c r="EM48" s="54">
        <f t="shared" si="55"/>
        <v>0</v>
      </c>
      <c r="EN48" s="54">
        <f t="shared" si="55"/>
        <v>0</v>
      </c>
      <c r="EO48" s="54">
        <f t="shared" si="44"/>
        <v>0</v>
      </c>
      <c r="EP48" s="54">
        <f t="shared" si="44"/>
        <v>0</v>
      </c>
      <c r="EQ48" s="54">
        <f t="shared" si="44"/>
        <v>0</v>
      </c>
      <c r="ER48" s="54">
        <f t="shared" si="44"/>
        <v>0</v>
      </c>
      <c r="ES48" s="54">
        <f t="shared" si="44"/>
        <v>0</v>
      </c>
      <c r="ET48" s="54">
        <f t="shared" si="44"/>
        <v>0</v>
      </c>
      <c r="EU48" s="54">
        <f t="shared" si="44"/>
        <v>0</v>
      </c>
      <c r="EV48" s="54">
        <f t="shared" si="44"/>
        <v>0</v>
      </c>
      <c r="EW48" s="54">
        <f t="shared" si="44"/>
        <v>0</v>
      </c>
      <c r="EX48" s="54">
        <f t="shared" si="44"/>
        <v>0</v>
      </c>
      <c r="EY48" s="54">
        <f t="shared" si="44"/>
        <v>0</v>
      </c>
      <c r="EZ48" s="54">
        <f t="shared" si="44"/>
        <v>0</v>
      </c>
      <c r="FA48" s="54">
        <f t="shared" si="44"/>
        <v>0</v>
      </c>
      <c r="FB48" s="54">
        <f t="shared" si="44"/>
        <v>0</v>
      </c>
      <c r="FC48" s="54">
        <f t="shared" si="51"/>
        <v>0</v>
      </c>
      <c r="FD48" s="54">
        <f t="shared" si="51"/>
        <v>0</v>
      </c>
      <c r="FE48" s="54">
        <f t="shared" si="51"/>
        <v>0</v>
      </c>
      <c r="FF48" s="54">
        <f t="shared" si="51"/>
        <v>0</v>
      </c>
      <c r="FG48" s="54">
        <f t="shared" si="51"/>
        <v>0</v>
      </c>
      <c r="FH48" s="54">
        <f t="shared" si="51"/>
        <v>0</v>
      </c>
      <c r="FI48" s="54">
        <f t="shared" si="51"/>
        <v>0</v>
      </c>
      <c r="FJ48" s="54">
        <f t="shared" si="51"/>
        <v>0</v>
      </c>
      <c r="FK48" s="54">
        <f t="shared" si="51"/>
        <v>0</v>
      </c>
      <c r="FL48" s="54">
        <f t="shared" si="51"/>
        <v>0</v>
      </c>
      <c r="FM48" s="54">
        <f t="shared" si="51"/>
        <v>0</v>
      </c>
      <c r="FN48" s="54">
        <f t="shared" si="51"/>
        <v>0</v>
      </c>
      <c r="FO48" s="54">
        <f t="shared" si="51"/>
        <v>0</v>
      </c>
      <c r="FP48" s="54">
        <f t="shared" si="50"/>
        <v>0</v>
      </c>
      <c r="FQ48" s="54">
        <f t="shared" si="50"/>
        <v>0</v>
      </c>
      <c r="FR48" s="54">
        <f t="shared" si="50"/>
        <v>0</v>
      </c>
      <c r="FS48" s="54">
        <f t="shared" si="50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X48:HD111" si="56">IF(ISERROR(FL48/ET48*100),"",(FL48/ET48*100))</f>
        <v/>
      </c>
      <c r="HA48" s="4" t="str">
        <f t="shared" si="56"/>
        <v/>
      </c>
      <c r="HB48" s="4" t="str">
        <f t="shared" si="53"/>
        <v/>
      </c>
      <c r="HC48" s="4" t="str">
        <f t="shared" si="53"/>
        <v/>
      </c>
      <c r="HD48" s="4" t="str">
        <f t="shared" si="53"/>
        <v/>
      </c>
      <c r="HE48" s="4" t="str">
        <f t="shared" si="53"/>
        <v/>
      </c>
      <c r="HF48" s="4" t="str">
        <f t="shared" si="53"/>
        <v/>
      </c>
      <c r="HG48" s="4" t="str">
        <f t="shared" si="53"/>
        <v/>
      </c>
    </row>
    <row r="49" spans="1:215" s="1" customFormat="1" ht="15" hidden="1" customHeight="1">
      <c r="A49" s="61">
        <v>30100002</v>
      </c>
      <c r="B49" s="102"/>
      <c r="C49" s="78" t="s">
        <v>157</v>
      </c>
      <c r="D49" s="5"/>
      <c r="E49" s="22">
        <v>5.0599999999999996</v>
      </c>
      <c r="F49" s="23">
        <f t="shared" si="0"/>
        <v>0</v>
      </c>
      <c r="G49" s="23"/>
      <c r="H49" s="23">
        <f t="shared" si="32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4"/>
        <v/>
      </c>
      <c r="CU49" s="4" t="str">
        <f t="shared" si="54"/>
        <v/>
      </c>
      <c r="CV49" s="4" t="str">
        <f t="shared" si="54"/>
        <v/>
      </c>
      <c r="CW49" s="4" t="str">
        <f t="shared" si="54"/>
        <v/>
      </c>
      <c r="CX49" s="4" t="str">
        <f t="shared" si="52"/>
        <v/>
      </c>
      <c r="CY49" s="4" t="str">
        <f t="shared" si="52"/>
        <v/>
      </c>
      <c r="CZ49" s="4" t="str">
        <f t="shared" si="52"/>
        <v/>
      </c>
      <c r="DA49" s="4" t="str">
        <f t="shared" si="52"/>
        <v/>
      </c>
      <c r="DB49" s="4" t="str">
        <f t="shared" si="52"/>
        <v/>
      </c>
      <c r="DC49" s="4" t="str">
        <f t="shared" si="52"/>
        <v/>
      </c>
      <c r="DE49" s="67">
        <v>30100002</v>
      </c>
      <c r="DF49" s="102"/>
      <c r="DG49" s="78" t="s">
        <v>157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7">S49+S204</f>
        <v>0</v>
      </c>
      <c r="DX49" s="5">
        <f t="shared" si="57"/>
        <v>0</v>
      </c>
      <c r="DY49" s="5">
        <f t="shared" si="57"/>
        <v>0</v>
      </c>
      <c r="DZ49" s="5">
        <f t="shared" si="57"/>
        <v>0</v>
      </c>
      <c r="EA49" s="5">
        <f t="shared" si="57"/>
        <v>0</v>
      </c>
      <c r="EB49" s="5">
        <f t="shared" si="57"/>
        <v>0</v>
      </c>
      <c r="EC49" s="5">
        <f t="shared" si="57"/>
        <v>0</v>
      </c>
      <c r="ED49" s="5">
        <f t="shared" si="57"/>
        <v>0</v>
      </c>
      <c r="EE49" s="5">
        <f t="shared" si="57"/>
        <v>0</v>
      </c>
      <c r="EF49" s="54">
        <f t="shared" si="55"/>
        <v>0</v>
      </c>
      <c r="EG49" s="54">
        <f t="shared" si="55"/>
        <v>0</v>
      </c>
      <c r="EH49" s="54">
        <f t="shared" si="55"/>
        <v>0</v>
      </c>
      <c r="EI49" s="54">
        <f t="shared" si="55"/>
        <v>0</v>
      </c>
      <c r="EJ49" s="54">
        <f t="shared" si="55"/>
        <v>0</v>
      </c>
      <c r="EK49" s="54">
        <f t="shared" si="55"/>
        <v>0</v>
      </c>
      <c r="EL49" s="54">
        <f t="shared" si="55"/>
        <v>0</v>
      </c>
      <c r="EM49" s="54">
        <f t="shared" si="55"/>
        <v>0</v>
      </c>
      <c r="EN49" s="54">
        <f t="shared" si="55"/>
        <v>0</v>
      </c>
      <c r="EO49" s="54">
        <f t="shared" si="44"/>
        <v>0</v>
      </c>
      <c r="EP49" s="54">
        <f t="shared" si="44"/>
        <v>0</v>
      </c>
      <c r="EQ49" s="54">
        <f t="shared" si="44"/>
        <v>0</v>
      </c>
      <c r="ER49" s="54">
        <f t="shared" si="44"/>
        <v>0</v>
      </c>
      <c r="ES49" s="54">
        <f t="shared" si="44"/>
        <v>0</v>
      </c>
      <c r="ET49" s="54">
        <f t="shared" si="44"/>
        <v>0</v>
      </c>
      <c r="EU49" s="54">
        <f t="shared" si="44"/>
        <v>0</v>
      </c>
      <c r="EV49" s="54">
        <f t="shared" si="44"/>
        <v>0</v>
      </c>
      <c r="EW49" s="54">
        <f t="shared" si="44"/>
        <v>0</v>
      </c>
      <c r="EX49" s="54">
        <f t="shared" si="44"/>
        <v>0</v>
      </c>
      <c r="EY49" s="54">
        <f t="shared" si="44"/>
        <v>0</v>
      </c>
      <c r="EZ49" s="54">
        <f t="shared" si="44"/>
        <v>0</v>
      </c>
      <c r="FA49" s="54">
        <f t="shared" si="44"/>
        <v>0</v>
      </c>
      <c r="FB49" s="54">
        <f t="shared" si="44"/>
        <v>0</v>
      </c>
      <c r="FC49" s="54">
        <f t="shared" si="51"/>
        <v>0</v>
      </c>
      <c r="FD49" s="54">
        <f t="shared" si="51"/>
        <v>0</v>
      </c>
      <c r="FE49" s="54">
        <f t="shared" si="51"/>
        <v>0</v>
      </c>
      <c r="FF49" s="54">
        <f t="shared" si="51"/>
        <v>0</v>
      </c>
      <c r="FG49" s="54">
        <f t="shared" si="51"/>
        <v>0</v>
      </c>
      <c r="FH49" s="54">
        <f t="shared" si="51"/>
        <v>0</v>
      </c>
      <c r="FI49" s="54">
        <f t="shared" si="51"/>
        <v>0</v>
      </c>
      <c r="FJ49" s="54">
        <f t="shared" si="51"/>
        <v>0</v>
      </c>
      <c r="FK49" s="54">
        <f t="shared" si="51"/>
        <v>0</v>
      </c>
      <c r="FL49" s="54">
        <f t="shared" si="51"/>
        <v>0</v>
      </c>
      <c r="FM49" s="54">
        <f t="shared" si="51"/>
        <v>0</v>
      </c>
      <c r="FN49" s="54">
        <f t="shared" si="51"/>
        <v>0</v>
      </c>
      <c r="FO49" s="54">
        <f t="shared" si="51"/>
        <v>0</v>
      </c>
      <c r="FP49" s="54">
        <f t="shared" si="50"/>
        <v>0</v>
      </c>
      <c r="FQ49" s="54">
        <f t="shared" si="50"/>
        <v>0</v>
      </c>
      <c r="FR49" s="54">
        <f t="shared" si="50"/>
        <v>0</v>
      </c>
      <c r="FS49" s="54">
        <f t="shared" si="50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6"/>
        <v/>
      </c>
      <c r="GY49" s="4" t="str">
        <f t="shared" si="56"/>
        <v/>
      </c>
      <c r="GZ49" s="4" t="str">
        <f t="shared" si="56"/>
        <v/>
      </c>
      <c r="HA49" s="4" t="str">
        <f t="shared" si="56"/>
        <v/>
      </c>
      <c r="HB49" s="4" t="str">
        <f t="shared" si="53"/>
        <v/>
      </c>
      <c r="HC49" s="4" t="str">
        <f t="shared" si="53"/>
        <v/>
      </c>
      <c r="HD49" s="4" t="str">
        <f t="shared" si="53"/>
        <v/>
      </c>
      <c r="HE49" s="4" t="str">
        <f t="shared" si="53"/>
        <v/>
      </c>
      <c r="HF49" s="4" t="str">
        <f t="shared" si="53"/>
        <v/>
      </c>
      <c r="HG49" s="4" t="str">
        <f t="shared" si="53"/>
        <v/>
      </c>
    </row>
    <row r="50" spans="1:215" s="1" customFormat="1" ht="15" hidden="1" customHeight="1">
      <c r="A50" s="61">
        <v>30101068</v>
      </c>
      <c r="B50" s="101" t="s">
        <v>158</v>
      </c>
      <c r="C50" s="78" t="s">
        <v>119</v>
      </c>
      <c r="D50" s="5"/>
      <c r="E50" s="22">
        <v>5.05</v>
      </c>
      <c r="F50" s="23">
        <f t="shared" si="0"/>
        <v>0</v>
      </c>
      <c r="G50" s="23"/>
      <c r="H50" s="23">
        <f t="shared" si="32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4"/>
        <v/>
      </c>
      <c r="CU50" s="4" t="str">
        <f t="shared" si="54"/>
        <v/>
      </c>
      <c r="CV50" s="4" t="str">
        <f t="shared" si="54"/>
        <v/>
      </c>
      <c r="CW50" s="4" t="str">
        <f t="shared" si="54"/>
        <v/>
      </c>
      <c r="CX50" s="4" t="str">
        <f t="shared" si="52"/>
        <v/>
      </c>
      <c r="CY50" s="4" t="str">
        <f t="shared" si="52"/>
        <v/>
      </c>
      <c r="CZ50" s="4" t="str">
        <f t="shared" si="52"/>
        <v/>
      </c>
      <c r="DA50" s="4" t="str">
        <f t="shared" si="52"/>
        <v/>
      </c>
      <c r="DB50" s="4" t="str">
        <f t="shared" si="52"/>
        <v/>
      </c>
      <c r="DC50" s="4" t="str">
        <f t="shared" si="52"/>
        <v/>
      </c>
      <c r="DE50" s="67">
        <v>30101068</v>
      </c>
      <c r="DF50" s="101" t="s">
        <v>158</v>
      </c>
      <c r="DG50" s="78" t="s">
        <v>119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7"/>
        <v>0</v>
      </c>
      <c r="DX50" s="5">
        <f t="shared" si="57"/>
        <v>0</v>
      </c>
      <c r="DY50" s="5">
        <f t="shared" si="57"/>
        <v>0</v>
      </c>
      <c r="DZ50" s="5">
        <f t="shared" si="57"/>
        <v>0</v>
      </c>
      <c r="EA50" s="5">
        <f t="shared" si="57"/>
        <v>0</v>
      </c>
      <c r="EB50" s="5">
        <f t="shared" si="57"/>
        <v>0</v>
      </c>
      <c r="EC50" s="5">
        <f t="shared" si="57"/>
        <v>0</v>
      </c>
      <c r="ED50" s="5">
        <f t="shared" si="57"/>
        <v>0</v>
      </c>
      <c r="EE50" s="5">
        <f t="shared" si="57"/>
        <v>0</v>
      </c>
      <c r="EF50" s="54">
        <f t="shared" si="55"/>
        <v>0</v>
      </c>
      <c r="EG50" s="54">
        <f t="shared" si="55"/>
        <v>0</v>
      </c>
      <c r="EH50" s="54">
        <f t="shared" si="55"/>
        <v>0</v>
      </c>
      <c r="EI50" s="54">
        <f t="shared" si="55"/>
        <v>0</v>
      </c>
      <c r="EJ50" s="54">
        <f t="shared" si="55"/>
        <v>0</v>
      </c>
      <c r="EK50" s="54">
        <f t="shared" si="55"/>
        <v>0</v>
      </c>
      <c r="EL50" s="54">
        <f t="shared" si="55"/>
        <v>0</v>
      </c>
      <c r="EM50" s="54">
        <f t="shared" si="55"/>
        <v>0</v>
      </c>
      <c r="EN50" s="54">
        <f t="shared" si="55"/>
        <v>0</v>
      </c>
      <c r="EO50" s="54">
        <f t="shared" ref="EN50:FC113" si="58">AK50+AK205</f>
        <v>0</v>
      </c>
      <c r="EP50" s="54">
        <f t="shared" si="58"/>
        <v>0</v>
      </c>
      <c r="EQ50" s="54">
        <f t="shared" si="58"/>
        <v>0</v>
      </c>
      <c r="ER50" s="54">
        <f t="shared" si="58"/>
        <v>0</v>
      </c>
      <c r="ES50" s="54">
        <f t="shared" si="58"/>
        <v>0</v>
      </c>
      <c r="ET50" s="54">
        <f t="shared" si="58"/>
        <v>0</v>
      </c>
      <c r="EU50" s="54">
        <f t="shared" si="58"/>
        <v>0</v>
      </c>
      <c r="EV50" s="54">
        <f t="shared" si="58"/>
        <v>0</v>
      </c>
      <c r="EW50" s="54">
        <f t="shared" si="58"/>
        <v>0</v>
      </c>
      <c r="EX50" s="54">
        <f t="shared" si="58"/>
        <v>0</v>
      </c>
      <c r="EY50" s="54">
        <f t="shared" si="58"/>
        <v>0</v>
      </c>
      <c r="EZ50" s="54">
        <f t="shared" si="58"/>
        <v>0</v>
      </c>
      <c r="FA50" s="54">
        <f t="shared" si="58"/>
        <v>0</v>
      </c>
      <c r="FB50" s="54">
        <f t="shared" si="58"/>
        <v>0</v>
      </c>
      <c r="FC50" s="54">
        <f t="shared" si="51"/>
        <v>0</v>
      </c>
      <c r="FD50" s="54">
        <f t="shared" si="51"/>
        <v>0</v>
      </c>
      <c r="FE50" s="54">
        <f t="shared" si="51"/>
        <v>0</v>
      </c>
      <c r="FF50" s="54">
        <f t="shared" si="51"/>
        <v>0</v>
      </c>
      <c r="FG50" s="54">
        <f t="shared" si="51"/>
        <v>0</v>
      </c>
      <c r="FH50" s="54">
        <f t="shared" si="51"/>
        <v>0</v>
      </c>
      <c r="FI50" s="54">
        <f t="shared" si="51"/>
        <v>0</v>
      </c>
      <c r="FJ50" s="54">
        <f t="shared" si="51"/>
        <v>0</v>
      </c>
      <c r="FK50" s="54">
        <f t="shared" si="51"/>
        <v>0</v>
      </c>
      <c r="FL50" s="54">
        <f t="shared" si="51"/>
        <v>0</v>
      </c>
      <c r="FM50" s="54">
        <f t="shared" si="51"/>
        <v>0</v>
      </c>
      <c r="FN50" s="54">
        <f t="shared" si="51"/>
        <v>0</v>
      </c>
      <c r="FO50" s="54">
        <f t="shared" si="51"/>
        <v>0</v>
      </c>
      <c r="FP50" s="54">
        <f t="shared" si="50"/>
        <v>0</v>
      </c>
      <c r="FQ50" s="54">
        <f t="shared" si="50"/>
        <v>0</v>
      </c>
      <c r="FR50" s="54">
        <f t="shared" si="50"/>
        <v>0</v>
      </c>
      <c r="FS50" s="54">
        <f t="shared" si="50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6"/>
        <v/>
      </c>
      <c r="GY50" s="4" t="str">
        <f t="shared" si="56"/>
        <v/>
      </c>
      <c r="GZ50" s="4" t="str">
        <f t="shared" si="56"/>
        <v/>
      </c>
      <c r="HA50" s="4" t="str">
        <f t="shared" si="56"/>
        <v/>
      </c>
      <c r="HB50" s="4" t="str">
        <f t="shared" si="53"/>
        <v/>
      </c>
      <c r="HC50" s="4" t="str">
        <f t="shared" si="53"/>
        <v/>
      </c>
      <c r="HD50" s="4" t="str">
        <f t="shared" si="53"/>
        <v/>
      </c>
      <c r="HE50" s="4" t="str">
        <f t="shared" si="53"/>
        <v/>
      </c>
      <c r="HF50" s="4" t="str">
        <f t="shared" si="53"/>
        <v/>
      </c>
      <c r="HG50" s="4" t="str">
        <f t="shared" si="53"/>
        <v/>
      </c>
    </row>
    <row r="51" spans="1:215" s="1" customFormat="1" ht="15" hidden="1" customHeight="1">
      <c r="A51" s="61">
        <v>30101071</v>
      </c>
      <c r="B51" s="102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32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4"/>
        <v/>
      </c>
      <c r="CU51" s="4" t="str">
        <f t="shared" si="54"/>
        <v/>
      </c>
      <c r="CV51" s="4" t="str">
        <f t="shared" si="54"/>
        <v/>
      </c>
      <c r="CW51" s="4" t="str">
        <f t="shared" si="54"/>
        <v/>
      </c>
      <c r="CX51" s="4" t="str">
        <f t="shared" si="52"/>
        <v/>
      </c>
      <c r="CY51" s="4" t="str">
        <f t="shared" si="52"/>
        <v/>
      </c>
      <c r="CZ51" s="4" t="str">
        <f t="shared" si="52"/>
        <v/>
      </c>
      <c r="DA51" s="4" t="str">
        <f t="shared" si="52"/>
        <v/>
      </c>
      <c r="DB51" s="4" t="str">
        <f t="shared" si="52"/>
        <v/>
      </c>
      <c r="DC51" s="4" t="str">
        <f t="shared" si="52"/>
        <v/>
      </c>
      <c r="DE51" s="67">
        <v>30101071</v>
      </c>
      <c r="DF51" s="102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7"/>
        <v>0</v>
      </c>
      <c r="DX51" s="5">
        <f t="shared" si="57"/>
        <v>0</v>
      </c>
      <c r="DY51" s="5">
        <f t="shared" si="57"/>
        <v>0</v>
      </c>
      <c r="DZ51" s="5">
        <f t="shared" si="57"/>
        <v>0</v>
      </c>
      <c r="EA51" s="5">
        <f t="shared" si="57"/>
        <v>0</v>
      </c>
      <c r="EB51" s="5">
        <f t="shared" si="57"/>
        <v>0</v>
      </c>
      <c r="EC51" s="5">
        <f t="shared" si="57"/>
        <v>0</v>
      </c>
      <c r="ED51" s="5">
        <f t="shared" si="57"/>
        <v>0</v>
      </c>
      <c r="EE51" s="5">
        <f t="shared" si="57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5"/>
        <v>0</v>
      </c>
      <c r="EM51" s="54">
        <f t="shared" si="55"/>
        <v>0</v>
      </c>
      <c r="EN51" s="54">
        <f t="shared" si="55"/>
        <v>0</v>
      </c>
      <c r="EO51" s="54">
        <f t="shared" si="58"/>
        <v>0</v>
      </c>
      <c r="EP51" s="54">
        <f t="shared" si="58"/>
        <v>0</v>
      </c>
      <c r="EQ51" s="54">
        <f t="shared" si="58"/>
        <v>0</v>
      </c>
      <c r="ER51" s="54">
        <f t="shared" si="58"/>
        <v>0</v>
      </c>
      <c r="ES51" s="54">
        <f t="shared" si="58"/>
        <v>0</v>
      </c>
      <c r="ET51" s="54">
        <f t="shared" si="58"/>
        <v>0</v>
      </c>
      <c r="EU51" s="54">
        <f t="shared" si="58"/>
        <v>0</v>
      </c>
      <c r="EV51" s="54">
        <f t="shared" si="58"/>
        <v>0</v>
      </c>
      <c r="EW51" s="54">
        <f t="shared" si="58"/>
        <v>0</v>
      </c>
      <c r="EX51" s="54">
        <f t="shared" si="58"/>
        <v>0</v>
      </c>
      <c r="EY51" s="54">
        <f t="shared" si="58"/>
        <v>0</v>
      </c>
      <c r="EZ51" s="54">
        <f t="shared" si="58"/>
        <v>0</v>
      </c>
      <c r="FA51" s="54">
        <f t="shared" si="58"/>
        <v>0</v>
      </c>
      <c r="FB51" s="54">
        <f t="shared" si="58"/>
        <v>0</v>
      </c>
      <c r="FC51" s="54">
        <f t="shared" si="51"/>
        <v>0</v>
      </c>
      <c r="FD51" s="54">
        <f t="shared" si="51"/>
        <v>0</v>
      </c>
      <c r="FE51" s="54">
        <f t="shared" si="51"/>
        <v>0</v>
      </c>
      <c r="FF51" s="54">
        <f t="shared" si="51"/>
        <v>0</v>
      </c>
      <c r="FG51" s="54">
        <f t="shared" si="51"/>
        <v>0</v>
      </c>
      <c r="FH51" s="54">
        <f t="shared" si="51"/>
        <v>0</v>
      </c>
      <c r="FI51" s="54">
        <f t="shared" si="51"/>
        <v>0</v>
      </c>
      <c r="FJ51" s="54">
        <f t="shared" si="51"/>
        <v>0</v>
      </c>
      <c r="FK51" s="54">
        <f t="shared" si="51"/>
        <v>0</v>
      </c>
      <c r="FL51" s="54">
        <f t="shared" si="51"/>
        <v>0</v>
      </c>
      <c r="FM51" s="54">
        <f t="shared" si="51"/>
        <v>0</v>
      </c>
      <c r="FN51" s="54">
        <f t="shared" si="51"/>
        <v>0</v>
      </c>
      <c r="FO51" s="54">
        <f t="shared" si="51"/>
        <v>0</v>
      </c>
      <c r="FP51" s="54">
        <f t="shared" si="50"/>
        <v>0</v>
      </c>
      <c r="FQ51" s="54">
        <f t="shared" si="50"/>
        <v>0</v>
      </c>
      <c r="FR51" s="54">
        <f t="shared" si="50"/>
        <v>0</v>
      </c>
      <c r="FS51" s="54">
        <f t="shared" si="50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6"/>
        <v/>
      </c>
      <c r="GY51" s="4" t="str">
        <f t="shared" si="56"/>
        <v/>
      </c>
      <c r="GZ51" s="4" t="str">
        <f t="shared" si="56"/>
        <v/>
      </c>
      <c r="HA51" s="4" t="str">
        <f t="shared" si="56"/>
        <v/>
      </c>
      <c r="HB51" s="4" t="str">
        <f t="shared" si="53"/>
        <v/>
      </c>
      <c r="HC51" s="4" t="str">
        <f t="shared" si="53"/>
        <v/>
      </c>
      <c r="HD51" s="4" t="str">
        <f t="shared" si="53"/>
        <v/>
      </c>
      <c r="HE51" s="4" t="str">
        <f t="shared" si="53"/>
        <v/>
      </c>
      <c r="HF51" s="4" t="str">
        <f t="shared" si="53"/>
        <v/>
      </c>
      <c r="HG51" s="4" t="str">
        <f t="shared" si="53"/>
        <v/>
      </c>
    </row>
    <row r="52" spans="1:215" s="1" customFormat="1" ht="15" hidden="1" customHeight="1">
      <c r="A52" s="61">
        <v>30200006</v>
      </c>
      <c r="B52" s="100" t="s">
        <v>159</v>
      </c>
      <c r="C52" s="78" t="s">
        <v>160</v>
      </c>
      <c r="D52" s="5"/>
      <c r="E52" s="22">
        <v>5.05</v>
      </c>
      <c r="F52" s="23">
        <f t="shared" si="0"/>
        <v>0</v>
      </c>
      <c r="G52" s="23"/>
      <c r="H52" s="23">
        <f t="shared" si="32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115" si="59">IF(ISERROR(AF52/N52*100),"",(AF52/N52*100))</f>
        <v/>
      </c>
      <c r="BU52" s="4">
        <f t="shared" si="59"/>
        <v>0</v>
      </c>
      <c r="BV52" s="4" t="str">
        <f t="shared" si="59"/>
        <v/>
      </c>
      <c r="BW52" s="4">
        <f t="shared" si="59"/>
        <v>0</v>
      </c>
      <c r="BX52" s="4" t="str">
        <f t="shared" si="59"/>
        <v/>
      </c>
      <c r="BY52" s="4" t="str">
        <f t="shared" si="59"/>
        <v/>
      </c>
      <c r="BZ52" s="4" t="str">
        <f t="shared" si="59"/>
        <v/>
      </c>
      <c r="CA52" s="4" t="str">
        <f t="shared" si="59"/>
        <v/>
      </c>
      <c r="CB52" s="4" t="str">
        <f t="shared" si="59"/>
        <v/>
      </c>
      <c r="CC52" s="4" t="str">
        <f t="shared" si="59"/>
        <v/>
      </c>
      <c r="CD52" s="4" t="str">
        <f t="shared" si="59"/>
        <v/>
      </c>
      <c r="CE52" s="4" t="str">
        <f t="shared" si="59"/>
        <v/>
      </c>
      <c r="CF52" s="4" t="str">
        <f t="shared" si="59"/>
        <v/>
      </c>
      <c r="CG52" s="4" t="str">
        <f t="shared" si="59"/>
        <v/>
      </c>
      <c r="CH52" s="4" t="str">
        <f t="shared" si="59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si="46"/>
        <v/>
      </c>
      <c r="CS52" s="4" t="str">
        <f t="shared" si="46"/>
        <v/>
      </c>
      <c r="CT52" s="4" t="str">
        <f t="shared" si="54"/>
        <v/>
      </c>
      <c r="CU52" s="4" t="str">
        <f t="shared" si="54"/>
        <v/>
      </c>
      <c r="CV52" s="4" t="str">
        <f t="shared" si="54"/>
        <v/>
      </c>
      <c r="CW52" s="4" t="str">
        <f t="shared" si="54"/>
        <v/>
      </c>
      <c r="CX52" s="4" t="str">
        <f t="shared" si="52"/>
        <v/>
      </c>
      <c r="CY52" s="4" t="str">
        <f t="shared" si="52"/>
        <v/>
      </c>
      <c r="CZ52" s="4" t="str">
        <f t="shared" si="52"/>
        <v/>
      </c>
      <c r="DA52" s="4" t="str">
        <f t="shared" si="52"/>
        <v/>
      </c>
      <c r="DB52" s="4" t="str">
        <f t="shared" si="52"/>
        <v/>
      </c>
      <c r="DC52" s="4" t="str">
        <f t="shared" si="52"/>
        <v/>
      </c>
      <c r="DE52" s="67">
        <v>30200006</v>
      </c>
      <c r="DF52" s="100" t="s">
        <v>159</v>
      </c>
      <c r="DG52" s="78" t="s">
        <v>160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7"/>
        <v>0</v>
      </c>
      <c r="DX52" s="5">
        <f t="shared" si="57"/>
        <v>0</v>
      </c>
      <c r="DY52" s="5">
        <f t="shared" si="57"/>
        <v>0</v>
      </c>
      <c r="DZ52" s="5">
        <f t="shared" si="57"/>
        <v>0</v>
      </c>
      <c r="EA52" s="5">
        <f t="shared" si="57"/>
        <v>0</v>
      </c>
      <c r="EB52" s="5">
        <f t="shared" si="57"/>
        <v>0</v>
      </c>
      <c r="EC52" s="5">
        <f t="shared" si="57"/>
        <v>0</v>
      </c>
      <c r="ED52" s="5">
        <f t="shared" si="57"/>
        <v>0</v>
      </c>
      <c r="EE52" s="5">
        <f t="shared" si="57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5"/>
        <v>0</v>
      </c>
      <c r="EM52" s="54">
        <f t="shared" si="55"/>
        <v>0</v>
      </c>
      <c r="EN52" s="54">
        <f t="shared" si="55"/>
        <v>0</v>
      </c>
      <c r="EO52" s="54">
        <f t="shared" si="58"/>
        <v>0</v>
      </c>
      <c r="EP52" s="54">
        <f t="shared" si="58"/>
        <v>0</v>
      </c>
      <c r="EQ52" s="54">
        <f t="shared" si="58"/>
        <v>0</v>
      </c>
      <c r="ER52" s="54">
        <f t="shared" si="58"/>
        <v>0</v>
      </c>
      <c r="ES52" s="54">
        <f t="shared" si="58"/>
        <v>0</v>
      </c>
      <c r="ET52" s="54">
        <f t="shared" si="58"/>
        <v>0</v>
      </c>
      <c r="EU52" s="54">
        <f t="shared" si="58"/>
        <v>0</v>
      </c>
      <c r="EV52" s="54">
        <f t="shared" si="58"/>
        <v>0</v>
      </c>
      <c r="EW52" s="54">
        <f t="shared" si="58"/>
        <v>0</v>
      </c>
      <c r="EX52" s="54">
        <f t="shared" si="58"/>
        <v>0</v>
      </c>
      <c r="EY52" s="54">
        <f t="shared" si="58"/>
        <v>0</v>
      </c>
      <c r="EZ52" s="54">
        <f t="shared" si="58"/>
        <v>0</v>
      </c>
      <c r="FA52" s="54">
        <f t="shared" si="58"/>
        <v>0</v>
      </c>
      <c r="FB52" s="54">
        <f t="shared" si="58"/>
        <v>0</v>
      </c>
      <c r="FC52" s="54">
        <f t="shared" si="51"/>
        <v>0</v>
      </c>
      <c r="FD52" s="54">
        <f t="shared" si="51"/>
        <v>0</v>
      </c>
      <c r="FE52" s="54">
        <f t="shared" si="51"/>
        <v>0</v>
      </c>
      <c r="FF52" s="54">
        <f t="shared" si="51"/>
        <v>0</v>
      </c>
      <c r="FG52" s="54">
        <f t="shared" si="51"/>
        <v>0</v>
      </c>
      <c r="FH52" s="54">
        <f t="shared" si="51"/>
        <v>0</v>
      </c>
      <c r="FI52" s="54">
        <f t="shared" si="51"/>
        <v>0</v>
      </c>
      <c r="FJ52" s="54">
        <f t="shared" si="51"/>
        <v>0</v>
      </c>
      <c r="FK52" s="54">
        <f t="shared" si="51"/>
        <v>0</v>
      </c>
      <c r="FL52" s="54">
        <f t="shared" si="51"/>
        <v>0</v>
      </c>
      <c r="FM52" s="54">
        <f t="shared" si="51"/>
        <v>0</v>
      </c>
      <c r="FN52" s="54">
        <f t="shared" si="51"/>
        <v>0</v>
      </c>
      <c r="FO52" s="54">
        <f t="shared" si="51"/>
        <v>0</v>
      </c>
      <c r="FP52" s="54">
        <f t="shared" si="50"/>
        <v>0</v>
      </c>
      <c r="FQ52" s="54">
        <f t="shared" si="50"/>
        <v>0</v>
      </c>
      <c r="FR52" s="54">
        <f t="shared" si="50"/>
        <v>0</v>
      </c>
      <c r="FS52" s="54">
        <f t="shared" si="50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11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si="47"/>
        <v/>
      </c>
      <c r="GW52" s="4" t="str">
        <f t="shared" si="47"/>
        <v/>
      </c>
      <c r="GX52" s="4" t="str">
        <f t="shared" si="56"/>
        <v/>
      </c>
      <c r="GY52" s="4" t="str">
        <f t="shared" si="56"/>
        <v/>
      </c>
      <c r="GZ52" s="4" t="str">
        <f t="shared" si="56"/>
        <v/>
      </c>
      <c r="HA52" s="4" t="str">
        <f t="shared" si="56"/>
        <v/>
      </c>
      <c r="HB52" s="4" t="str">
        <f t="shared" si="53"/>
        <v/>
      </c>
      <c r="HC52" s="4" t="str">
        <f t="shared" si="53"/>
        <v/>
      </c>
      <c r="HD52" s="4" t="str">
        <f t="shared" si="53"/>
        <v/>
      </c>
      <c r="HE52" s="4" t="str">
        <f t="shared" si="53"/>
        <v/>
      </c>
      <c r="HF52" s="4" t="str">
        <f t="shared" si="53"/>
        <v/>
      </c>
      <c r="HG52" s="4" t="str">
        <f t="shared" si="53"/>
        <v/>
      </c>
    </row>
    <row r="53" spans="1:215" s="1" customFormat="1" ht="15" hidden="1" customHeight="1">
      <c r="A53" s="61">
        <v>30200005</v>
      </c>
      <c r="B53" s="102"/>
      <c r="C53" s="78" t="s">
        <v>154</v>
      </c>
      <c r="D53" s="5"/>
      <c r="E53" s="22">
        <v>5.05</v>
      </c>
      <c r="F53" s="23">
        <f t="shared" si="0"/>
        <v>0</v>
      </c>
      <c r="G53" s="23"/>
      <c r="H53" s="23">
        <f t="shared" si="32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1">IF(ISERROR(AB53/J53*100),"",(AB53/J53*100))</f>
        <v/>
      </c>
      <c r="BQ53" s="4" t="str">
        <f t="shared" si="61"/>
        <v/>
      </c>
      <c r="BR53" s="4" t="str">
        <f t="shared" si="61"/>
        <v/>
      </c>
      <c r="BS53" s="4">
        <f t="shared" si="59"/>
        <v>0</v>
      </c>
      <c r="BT53" s="4" t="str">
        <f t="shared" si="59"/>
        <v/>
      </c>
      <c r="BU53" s="4">
        <f t="shared" si="59"/>
        <v>0</v>
      </c>
      <c r="BV53" s="4" t="str">
        <f t="shared" si="59"/>
        <v/>
      </c>
      <c r="BW53" s="4">
        <f t="shared" si="59"/>
        <v>0</v>
      </c>
      <c r="BX53" s="4" t="str">
        <f t="shared" si="59"/>
        <v/>
      </c>
      <c r="BY53" s="4" t="str">
        <f t="shared" si="59"/>
        <v/>
      </c>
      <c r="BZ53" s="4" t="str">
        <f t="shared" si="59"/>
        <v/>
      </c>
      <c r="CA53" s="4" t="str">
        <f t="shared" si="59"/>
        <v/>
      </c>
      <c r="CB53" s="4" t="str">
        <f t="shared" si="59"/>
        <v/>
      </c>
      <c r="CC53" s="4" t="str">
        <f t="shared" si="59"/>
        <v/>
      </c>
      <c r="CD53" s="4" t="str">
        <f t="shared" si="59"/>
        <v/>
      </c>
      <c r="CE53" s="4" t="str">
        <f t="shared" si="59"/>
        <v/>
      </c>
      <c r="CF53" s="4" t="str">
        <f t="shared" si="59"/>
        <v/>
      </c>
      <c r="CG53" s="4" t="str">
        <f t="shared" si="59"/>
        <v/>
      </c>
      <c r="CH53" s="4" t="str">
        <f t="shared" si="59"/>
        <v/>
      </c>
      <c r="CI53" s="4" t="str">
        <f t="shared" si="46"/>
        <v/>
      </c>
      <c r="CJ53" s="4" t="str">
        <f t="shared" si="46"/>
        <v/>
      </c>
      <c r="CK53" s="4" t="str">
        <f t="shared" si="46"/>
        <v/>
      </c>
      <c r="CL53" s="4" t="str">
        <f t="shared" si="46"/>
        <v/>
      </c>
      <c r="CM53" s="4" t="str">
        <f t="shared" si="46"/>
        <v/>
      </c>
      <c r="CN53" s="4" t="str">
        <f t="shared" si="46"/>
        <v/>
      </c>
      <c r="CO53" s="4" t="str">
        <f t="shared" ref="CI53:CS116" si="62">IF(ISERROR(BA53/AI53*100),"",(BA53/AI53*100))</f>
        <v/>
      </c>
      <c r="CP53" s="4" t="str">
        <f t="shared" si="62"/>
        <v/>
      </c>
      <c r="CQ53" s="4" t="str">
        <f t="shared" si="62"/>
        <v/>
      </c>
      <c r="CR53" s="4" t="str">
        <f t="shared" si="62"/>
        <v/>
      </c>
      <c r="CS53" s="4" t="str">
        <f t="shared" si="62"/>
        <v/>
      </c>
      <c r="CT53" s="4" t="str">
        <f t="shared" si="54"/>
        <v/>
      </c>
      <c r="CU53" s="4" t="str">
        <f t="shared" si="54"/>
        <v/>
      </c>
      <c r="CV53" s="4" t="str">
        <f t="shared" si="54"/>
        <v/>
      </c>
      <c r="CW53" s="4" t="str">
        <f t="shared" si="54"/>
        <v/>
      </c>
      <c r="CX53" s="4" t="str">
        <f t="shared" si="52"/>
        <v/>
      </c>
      <c r="CY53" s="4" t="str">
        <f t="shared" si="52"/>
        <v/>
      </c>
      <c r="CZ53" s="4" t="str">
        <f t="shared" si="52"/>
        <v/>
      </c>
      <c r="DA53" s="4" t="str">
        <f t="shared" si="52"/>
        <v/>
      </c>
      <c r="DB53" s="4" t="str">
        <f t="shared" si="52"/>
        <v/>
      </c>
      <c r="DC53" s="4" t="str">
        <f t="shared" si="52"/>
        <v/>
      </c>
      <c r="DE53" s="67">
        <v>30200005</v>
      </c>
      <c r="DF53" s="102"/>
      <c r="DG53" s="78" t="s">
        <v>154</v>
      </c>
      <c r="DH53" s="5">
        <f t="shared" si="13"/>
        <v>64</v>
      </c>
      <c r="DI53" s="24">
        <v>5.05</v>
      </c>
      <c r="DJ53" s="23">
        <f t="shared" si="14"/>
        <v>323.2</v>
      </c>
      <c r="DK53" s="23">
        <f t="shared" si="15"/>
        <v>359.1</v>
      </c>
      <c r="DL53" s="23">
        <f t="shared" si="16"/>
        <v>0</v>
      </c>
      <c r="DM53" s="23">
        <f t="shared" si="17"/>
        <v>0</v>
      </c>
      <c r="DN53" s="23">
        <f t="shared" si="18"/>
        <v>323.2</v>
      </c>
      <c r="DO53" s="23">
        <f t="shared" si="19"/>
        <v>0</v>
      </c>
      <c r="DP53" s="23">
        <f t="shared" si="20"/>
        <v>0</v>
      </c>
      <c r="DQ53" s="10">
        <v>0.6</v>
      </c>
      <c r="DR53" s="23">
        <f t="shared" si="21"/>
        <v>1.9391999999999998</v>
      </c>
      <c r="DS53" s="23">
        <f t="shared" si="22"/>
        <v>0.6</v>
      </c>
      <c r="DT53" s="23">
        <f t="shared" si="23"/>
        <v>0</v>
      </c>
      <c r="DU53" s="7">
        <v>1</v>
      </c>
      <c r="DV53" s="6">
        <f t="shared" si="24"/>
        <v>0.32319999999999999</v>
      </c>
      <c r="DW53" s="5">
        <f t="shared" si="57"/>
        <v>0</v>
      </c>
      <c r="DX53" s="5">
        <f t="shared" si="57"/>
        <v>0</v>
      </c>
      <c r="DY53" s="5">
        <f t="shared" si="57"/>
        <v>0</v>
      </c>
      <c r="DZ53" s="5">
        <f t="shared" si="57"/>
        <v>0</v>
      </c>
      <c r="EA53" s="5">
        <f t="shared" si="57"/>
        <v>0</v>
      </c>
      <c r="EB53" s="5">
        <f t="shared" si="57"/>
        <v>0</v>
      </c>
      <c r="EC53" s="5">
        <f t="shared" si="57"/>
        <v>0</v>
      </c>
      <c r="ED53" s="5">
        <f t="shared" si="57"/>
        <v>0</v>
      </c>
      <c r="EE53" s="5">
        <f t="shared" si="57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5"/>
        <v>0</v>
      </c>
      <c r="EM53" s="54">
        <f t="shared" si="55"/>
        <v>0</v>
      </c>
      <c r="EN53" s="54">
        <f t="shared" si="55"/>
        <v>0</v>
      </c>
      <c r="EO53" s="54">
        <f t="shared" si="58"/>
        <v>0</v>
      </c>
      <c r="EP53" s="54">
        <f t="shared" si="58"/>
        <v>0</v>
      </c>
      <c r="EQ53" s="54">
        <f t="shared" si="58"/>
        <v>0</v>
      </c>
      <c r="ER53" s="54">
        <f t="shared" si="58"/>
        <v>0</v>
      </c>
      <c r="ES53" s="54">
        <f t="shared" si="58"/>
        <v>0</v>
      </c>
      <c r="ET53" s="54">
        <f t="shared" si="58"/>
        <v>0</v>
      </c>
      <c r="EU53" s="54">
        <f t="shared" si="58"/>
        <v>0</v>
      </c>
      <c r="EV53" s="54">
        <f t="shared" si="58"/>
        <v>0</v>
      </c>
      <c r="EW53" s="54">
        <f t="shared" si="58"/>
        <v>0</v>
      </c>
      <c r="EX53" s="54">
        <f t="shared" si="58"/>
        <v>0</v>
      </c>
      <c r="EY53" s="54">
        <f t="shared" si="58"/>
        <v>0</v>
      </c>
      <c r="EZ53" s="54">
        <f t="shared" si="58"/>
        <v>0</v>
      </c>
      <c r="FA53" s="54">
        <f t="shared" si="58"/>
        <v>0</v>
      </c>
      <c r="FB53" s="54">
        <f t="shared" si="58"/>
        <v>0</v>
      </c>
      <c r="FC53" s="54">
        <f t="shared" si="51"/>
        <v>0</v>
      </c>
      <c r="FD53" s="54">
        <f t="shared" si="51"/>
        <v>0</v>
      </c>
      <c r="FE53" s="54">
        <f t="shared" si="51"/>
        <v>0</v>
      </c>
      <c r="FF53" s="54">
        <f t="shared" si="51"/>
        <v>0</v>
      </c>
      <c r="FG53" s="54">
        <f t="shared" si="51"/>
        <v>0</v>
      </c>
      <c r="FH53" s="54">
        <f t="shared" si="51"/>
        <v>0</v>
      </c>
      <c r="FI53" s="54">
        <f t="shared" si="51"/>
        <v>0</v>
      </c>
      <c r="FJ53" s="54">
        <f t="shared" si="51"/>
        <v>0</v>
      </c>
      <c r="FK53" s="54">
        <f t="shared" si="51"/>
        <v>0</v>
      </c>
      <c r="FL53" s="54">
        <f t="shared" si="51"/>
        <v>0</v>
      </c>
      <c r="FM53" s="54">
        <f t="shared" si="51"/>
        <v>0</v>
      </c>
      <c r="FN53" s="54">
        <f t="shared" si="51"/>
        <v>0</v>
      </c>
      <c r="FO53" s="54">
        <f t="shared" si="51"/>
        <v>0</v>
      </c>
      <c r="FP53" s="54">
        <f t="shared" si="50"/>
        <v>0</v>
      </c>
      <c r="FQ53" s="54">
        <f t="shared" si="50"/>
        <v>0</v>
      </c>
      <c r="FR53" s="54">
        <f t="shared" si="50"/>
        <v>0</v>
      </c>
      <c r="FS53" s="54">
        <f t="shared" si="50"/>
        <v>0</v>
      </c>
      <c r="FT53" s="4">
        <f t="shared" ref="FT53:GI116" si="63">IF(ISERROR(EF53/DN53*100),"",(EF53/DN53*100))</f>
        <v>0</v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>
        <f t="shared" si="60"/>
        <v>0</v>
      </c>
      <c r="FY53" s="4">
        <f t="shared" si="60"/>
        <v>0</v>
      </c>
      <c r="FZ53" s="4" t="str">
        <f t="shared" si="60"/>
        <v/>
      </c>
      <c r="GA53" s="4">
        <f t="shared" si="60"/>
        <v>0</v>
      </c>
      <c r="GB53" s="4">
        <f t="shared" si="60"/>
        <v>0</v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47"/>
        <v/>
      </c>
      <c r="GN53" s="4" t="str">
        <f t="shared" si="47"/>
        <v/>
      </c>
      <c r="GO53" s="4" t="str">
        <f t="shared" si="47"/>
        <v/>
      </c>
      <c r="GP53" s="4" t="str">
        <f t="shared" si="47"/>
        <v/>
      </c>
      <c r="GQ53" s="4" t="str">
        <f t="shared" si="47"/>
        <v/>
      </c>
      <c r="GR53" s="4" t="str">
        <f t="shared" si="47"/>
        <v/>
      </c>
      <c r="GS53" s="4" t="str">
        <f t="shared" ref="GM53:GW116" si="64">IF(ISERROR(FE53/EM53*100),"",(FE53/EM53*100))</f>
        <v/>
      </c>
      <c r="GT53" s="4" t="str">
        <f t="shared" si="64"/>
        <v/>
      </c>
      <c r="GU53" s="4" t="str">
        <f t="shared" si="64"/>
        <v/>
      </c>
      <c r="GV53" s="4" t="str">
        <f t="shared" si="64"/>
        <v/>
      </c>
      <c r="GW53" s="4" t="str">
        <f t="shared" si="64"/>
        <v/>
      </c>
      <c r="GX53" s="4" t="str">
        <f t="shared" si="56"/>
        <v/>
      </c>
      <c r="GY53" s="4" t="str">
        <f t="shared" si="56"/>
        <v/>
      </c>
      <c r="GZ53" s="4" t="str">
        <f t="shared" si="56"/>
        <v/>
      </c>
      <c r="HA53" s="4" t="str">
        <f t="shared" si="56"/>
        <v/>
      </c>
      <c r="HB53" s="4" t="str">
        <f t="shared" si="53"/>
        <v/>
      </c>
      <c r="HC53" s="4" t="str">
        <f t="shared" si="53"/>
        <v/>
      </c>
      <c r="HD53" s="4" t="str">
        <f t="shared" si="53"/>
        <v/>
      </c>
      <c r="HE53" s="4" t="str">
        <f t="shared" si="53"/>
        <v/>
      </c>
      <c r="HF53" s="4" t="str">
        <f t="shared" si="53"/>
        <v/>
      </c>
      <c r="HG53" s="4" t="str">
        <f t="shared" si="53"/>
        <v/>
      </c>
    </row>
    <row r="54" spans="1:215" s="1" customFormat="1" ht="15" hidden="1" customHeight="1">
      <c r="A54" s="69">
        <v>30100063</v>
      </c>
      <c r="B54" s="100" t="s">
        <v>161</v>
      </c>
      <c r="C54" s="78" t="s">
        <v>162</v>
      </c>
      <c r="D54" s="5"/>
      <c r="E54" s="22">
        <v>5.05</v>
      </c>
      <c r="F54" s="23">
        <f t="shared" si="0"/>
        <v>0</v>
      </c>
      <c r="G54" s="23"/>
      <c r="H54" s="23">
        <f t="shared" si="32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1"/>
        <v/>
      </c>
      <c r="BQ54" s="4" t="str">
        <f t="shared" si="61"/>
        <v/>
      </c>
      <c r="BR54" s="4" t="str">
        <f t="shared" si="61"/>
        <v/>
      </c>
      <c r="BS54" s="4">
        <f t="shared" si="59"/>
        <v>0</v>
      </c>
      <c r="BT54" s="4" t="str">
        <f t="shared" si="59"/>
        <v/>
      </c>
      <c r="BU54" s="4">
        <f t="shared" si="59"/>
        <v>0</v>
      </c>
      <c r="BV54" s="4" t="str">
        <f t="shared" si="59"/>
        <v/>
      </c>
      <c r="BW54" s="4">
        <f t="shared" si="59"/>
        <v>0</v>
      </c>
      <c r="BX54" s="4" t="str">
        <f t="shared" si="59"/>
        <v/>
      </c>
      <c r="BY54" s="4" t="str">
        <f t="shared" si="59"/>
        <v/>
      </c>
      <c r="BZ54" s="4" t="str">
        <f t="shared" si="59"/>
        <v/>
      </c>
      <c r="CA54" s="4" t="str">
        <f t="shared" si="59"/>
        <v/>
      </c>
      <c r="CB54" s="4" t="str">
        <f t="shared" si="59"/>
        <v/>
      </c>
      <c r="CC54" s="4" t="str">
        <f t="shared" si="59"/>
        <v/>
      </c>
      <c r="CD54" s="4" t="str">
        <f t="shared" si="59"/>
        <v/>
      </c>
      <c r="CE54" s="4" t="str">
        <f t="shared" si="59"/>
        <v/>
      </c>
      <c r="CF54" s="4" t="str">
        <f t="shared" si="59"/>
        <v/>
      </c>
      <c r="CG54" s="4" t="str">
        <f t="shared" si="59"/>
        <v/>
      </c>
      <c r="CH54" s="4" t="str">
        <f t="shared" si="59"/>
        <v/>
      </c>
      <c r="CI54" s="4" t="str">
        <f t="shared" si="62"/>
        <v/>
      </c>
      <c r="CJ54" s="4" t="str">
        <f t="shared" si="62"/>
        <v/>
      </c>
      <c r="CK54" s="4" t="str">
        <f t="shared" si="62"/>
        <v/>
      </c>
      <c r="CL54" s="4" t="str">
        <f t="shared" si="62"/>
        <v/>
      </c>
      <c r="CM54" s="4" t="str">
        <f t="shared" si="62"/>
        <v/>
      </c>
      <c r="CN54" s="4" t="str">
        <f t="shared" si="62"/>
        <v/>
      </c>
      <c r="CO54" s="4" t="str">
        <f t="shared" si="62"/>
        <v/>
      </c>
      <c r="CP54" s="4" t="str">
        <f t="shared" si="62"/>
        <v/>
      </c>
      <c r="CQ54" s="4" t="str">
        <f t="shared" si="62"/>
        <v/>
      </c>
      <c r="CR54" s="4" t="str">
        <f t="shared" si="62"/>
        <v/>
      </c>
      <c r="CS54" s="4" t="str">
        <f t="shared" si="62"/>
        <v/>
      </c>
      <c r="CT54" s="4" t="str">
        <f t="shared" si="54"/>
        <v/>
      </c>
      <c r="CU54" s="4" t="str">
        <f t="shared" si="54"/>
        <v/>
      </c>
      <c r="CV54" s="4" t="str">
        <f t="shared" si="54"/>
        <v/>
      </c>
      <c r="CW54" s="4" t="str">
        <f t="shared" si="54"/>
        <v/>
      </c>
      <c r="CX54" s="4" t="str">
        <f t="shared" si="52"/>
        <v/>
      </c>
      <c r="CY54" s="4" t="str">
        <f t="shared" si="52"/>
        <v/>
      </c>
      <c r="CZ54" s="4" t="str">
        <f t="shared" si="52"/>
        <v/>
      </c>
      <c r="DA54" s="4" t="str">
        <f t="shared" si="52"/>
        <v/>
      </c>
      <c r="DB54" s="4" t="str">
        <f t="shared" si="52"/>
        <v/>
      </c>
      <c r="DC54" s="4" t="str">
        <f t="shared" si="52"/>
        <v/>
      </c>
      <c r="DE54" s="70">
        <v>30100063</v>
      </c>
      <c r="DF54" s="100" t="s">
        <v>161</v>
      </c>
      <c r="DG54" s="78" t="s">
        <v>162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7"/>
        <v>0</v>
      </c>
      <c r="DX54" s="5">
        <f t="shared" si="57"/>
        <v>0</v>
      </c>
      <c r="DY54" s="5">
        <f t="shared" si="57"/>
        <v>0</v>
      </c>
      <c r="DZ54" s="5">
        <f t="shared" si="57"/>
        <v>0</v>
      </c>
      <c r="EA54" s="5">
        <f t="shared" si="57"/>
        <v>0</v>
      </c>
      <c r="EB54" s="5">
        <f t="shared" si="57"/>
        <v>0</v>
      </c>
      <c r="EC54" s="5">
        <f t="shared" si="57"/>
        <v>0</v>
      </c>
      <c r="ED54" s="5">
        <f t="shared" si="57"/>
        <v>0</v>
      </c>
      <c r="EE54" s="5">
        <f t="shared" si="57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5"/>
        <v>0</v>
      </c>
      <c r="EM54" s="54">
        <f t="shared" si="55"/>
        <v>0</v>
      </c>
      <c r="EN54" s="54">
        <f t="shared" si="55"/>
        <v>0</v>
      </c>
      <c r="EO54" s="54">
        <f t="shared" si="58"/>
        <v>0</v>
      </c>
      <c r="EP54" s="54">
        <f t="shared" si="58"/>
        <v>0</v>
      </c>
      <c r="EQ54" s="54">
        <f t="shared" si="58"/>
        <v>0</v>
      </c>
      <c r="ER54" s="54">
        <f t="shared" si="58"/>
        <v>0</v>
      </c>
      <c r="ES54" s="54">
        <f t="shared" si="58"/>
        <v>0</v>
      </c>
      <c r="ET54" s="54">
        <f t="shared" si="58"/>
        <v>0</v>
      </c>
      <c r="EU54" s="54">
        <f t="shared" si="58"/>
        <v>0</v>
      </c>
      <c r="EV54" s="54">
        <f t="shared" si="58"/>
        <v>0</v>
      </c>
      <c r="EW54" s="54">
        <f t="shared" si="58"/>
        <v>0</v>
      </c>
      <c r="EX54" s="54">
        <f t="shared" si="58"/>
        <v>0</v>
      </c>
      <c r="EY54" s="54">
        <f t="shared" si="58"/>
        <v>0</v>
      </c>
      <c r="EZ54" s="54">
        <f t="shared" si="58"/>
        <v>0</v>
      </c>
      <c r="FA54" s="54">
        <f t="shared" si="58"/>
        <v>0</v>
      </c>
      <c r="FB54" s="54">
        <f t="shared" si="58"/>
        <v>0</v>
      </c>
      <c r="FC54" s="54">
        <f t="shared" si="51"/>
        <v>0</v>
      </c>
      <c r="FD54" s="54">
        <f t="shared" si="51"/>
        <v>0</v>
      </c>
      <c r="FE54" s="54">
        <f t="shared" si="51"/>
        <v>0</v>
      </c>
      <c r="FF54" s="54">
        <f t="shared" si="51"/>
        <v>0</v>
      </c>
      <c r="FG54" s="54">
        <f t="shared" si="51"/>
        <v>0</v>
      </c>
      <c r="FH54" s="54">
        <f t="shared" si="51"/>
        <v>0</v>
      </c>
      <c r="FI54" s="54">
        <f t="shared" si="51"/>
        <v>0</v>
      </c>
      <c r="FJ54" s="54">
        <f t="shared" si="51"/>
        <v>0</v>
      </c>
      <c r="FK54" s="54">
        <f t="shared" si="51"/>
        <v>0</v>
      </c>
      <c r="FL54" s="54">
        <f t="shared" si="51"/>
        <v>0</v>
      </c>
      <c r="FM54" s="54">
        <f t="shared" si="51"/>
        <v>0</v>
      </c>
      <c r="FN54" s="54">
        <f t="shared" si="51"/>
        <v>0</v>
      </c>
      <c r="FO54" s="54">
        <f t="shared" si="51"/>
        <v>0</v>
      </c>
      <c r="FP54" s="54">
        <f t="shared" si="50"/>
        <v>0</v>
      </c>
      <c r="FQ54" s="54">
        <f t="shared" si="50"/>
        <v>0</v>
      </c>
      <c r="FR54" s="54">
        <f t="shared" si="50"/>
        <v>0</v>
      </c>
      <c r="FS54" s="54">
        <f t="shared" si="50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4"/>
        <v/>
      </c>
      <c r="GN54" s="4" t="str">
        <f t="shared" si="64"/>
        <v/>
      </c>
      <c r="GO54" s="4" t="str">
        <f t="shared" si="64"/>
        <v/>
      </c>
      <c r="GP54" s="4" t="str">
        <f t="shared" si="64"/>
        <v/>
      </c>
      <c r="GQ54" s="4" t="str">
        <f t="shared" si="64"/>
        <v/>
      </c>
      <c r="GR54" s="4" t="str">
        <f t="shared" si="64"/>
        <v/>
      </c>
      <c r="GS54" s="4" t="str">
        <f t="shared" si="64"/>
        <v/>
      </c>
      <c r="GT54" s="4" t="str">
        <f t="shared" si="64"/>
        <v/>
      </c>
      <c r="GU54" s="4" t="str">
        <f t="shared" si="64"/>
        <v/>
      </c>
      <c r="GV54" s="4" t="str">
        <f t="shared" si="64"/>
        <v/>
      </c>
      <c r="GW54" s="4" t="str">
        <f t="shared" si="64"/>
        <v/>
      </c>
      <c r="GX54" s="4" t="str">
        <f t="shared" si="56"/>
        <v/>
      </c>
      <c r="GY54" s="4" t="str">
        <f t="shared" si="56"/>
        <v/>
      </c>
      <c r="GZ54" s="4" t="str">
        <f t="shared" si="56"/>
        <v/>
      </c>
      <c r="HA54" s="4" t="str">
        <f t="shared" si="56"/>
        <v/>
      </c>
      <c r="HB54" s="4" t="str">
        <f t="shared" si="53"/>
        <v/>
      </c>
      <c r="HC54" s="4" t="str">
        <f t="shared" si="53"/>
        <v/>
      </c>
      <c r="HD54" s="4" t="str">
        <f t="shared" si="53"/>
        <v/>
      </c>
      <c r="HE54" s="4" t="str">
        <f t="shared" si="53"/>
        <v/>
      </c>
      <c r="HF54" s="4" t="str">
        <f t="shared" si="53"/>
        <v/>
      </c>
      <c r="HG54" s="4" t="str">
        <f t="shared" si="53"/>
        <v/>
      </c>
    </row>
    <row r="55" spans="1:215" s="1" customFormat="1" ht="15" hidden="1" customHeight="1">
      <c r="A55" s="61">
        <v>30100061</v>
      </c>
      <c r="B55" s="102"/>
      <c r="C55" s="78" t="s">
        <v>163</v>
      </c>
      <c r="D55" s="5"/>
      <c r="E55" s="22">
        <v>5.05</v>
      </c>
      <c r="F55" s="23">
        <f t="shared" si="0"/>
        <v>0</v>
      </c>
      <c r="G55" s="23"/>
      <c r="H55" s="23">
        <f t="shared" si="32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1"/>
        <v/>
      </c>
      <c r="BQ55" s="4" t="str">
        <f t="shared" si="61"/>
        <v/>
      </c>
      <c r="BR55" s="4" t="str">
        <f t="shared" si="61"/>
        <v/>
      </c>
      <c r="BS55" s="4">
        <f t="shared" si="59"/>
        <v>0</v>
      </c>
      <c r="BT55" s="4" t="str">
        <f t="shared" si="59"/>
        <v/>
      </c>
      <c r="BU55" s="4">
        <f t="shared" si="59"/>
        <v>0</v>
      </c>
      <c r="BV55" s="4" t="str">
        <f t="shared" si="59"/>
        <v/>
      </c>
      <c r="BW55" s="4">
        <f t="shared" si="59"/>
        <v>0</v>
      </c>
      <c r="BX55" s="4" t="str">
        <f t="shared" si="59"/>
        <v/>
      </c>
      <c r="BY55" s="4" t="str">
        <f t="shared" si="59"/>
        <v/>
      </c>
      <c r="BZ55" s="4" t="str">
        <f t="shared" si="59"/>
        <v/>
      </c>
      <c r="CA55" s="4" t="str">
        <f t="shared" si="59"/>
        <v/>
      </c>
      <c r="CB55" s="4" t="str">
        <f t="shared" si="59"/>
        <v/>
      </c>
      <c r="CC55" s="4" t="str">
        <f t="shared" si="59"/>
        <v/>
      </c>
      <c r="CD55" s="4" t="str">
        <f t="shared" si="59"/>
        <v/>
      </c>
      <c r="CE55" s="4" t="str">
        <f t="shared" si="59"/>
        <v/>
      </c>
      <c r="CF55" s="4" t="str">
        <f t="shared" si="59"/>
        <v/>
      </c>
      <c r="CG55" s="4" t="str">
        <f t="shared" si="59"/>
        <v/>
      </c>
      <c r="CH55" s="4" t="str">
        <f t="shared" si="59"/>
        <v/>
      </c>
      <c r="CI55" s="4" t="str">
        <f t="shared" si="62"/>
        <v/>
      </c>
      <c r="CJ55" s="4" t="str">
        <f t="shared" si="62"/>
        <v/>
      </c>
      <c r="CK55" s="4" t="str">
        <f t="shared" si="62"/>
        <v/>
      </c>
      <c r="CL55" s="4" t="str">
        <f t="shared" si="62"/>
        <v/>
      </c>
      <c r="CM55" s="4" t="str">
        <f t="shared" si="62"/>
        <v/>
      </c>
      <c r="CN55" s="4" t="str">
        <f t="shared" si="62"/>
        <v/>
      </c>
      <c r="CO55" s="4" t="str">
        <f t="shared" si="62"/>
        <v/>
      </c>
      <c r="CP55" s="4" t="str">
        <f t="shared" si="62"/>
        <v/>
      </c>
      <c r="CQ55" s="4" t="str">
        <f t="shared" si="62"/>
        <v/>
      </c>
      <c r="CR55" s="4" t="str">
        <f t="shared" si="62"/>
        <v/>
      </c>
      <c r="CS55" s="4" t="str">
        <f t="shared" si="62"/>
        <v/>
      </c>
      <c r="CT55" s="4" t="str">
        <f t="shared" si="54"/>
        <v/>
      </c>
      <c r="CU55" s="4" t="str">
        <f t="shared" si="54"/>
        <v/>
      </c>
      <c r="CV55" s="4" t="str">
        <f t="shared" si="54"/>
        <v/>
      </c>
      <c r="CW55" s="4" t="str">
        <f t="shared" si="54"/>
        <v/>
      </c>
      <c r="CX55" s="4" t="str">
        <f t="shared" si="52"/>
        <v/>
      </c>
      <c r="CY55" s="4" t="str">
        <f t="shared" si="52"/>
        <v/>
      </c>
      <c r="CZ55" s="4" t="str">
        <f t="shared" si="52"/>
        <v/>
      </c>
      <c r="DA55" s="4" t="str">
        <f t="shared" si="52"/>
        <v/>
      </c>
      <c r="DB55" s="4" t="str">
        <f t="shared" si="52"/>
        <v/>
      </c>
      <c r="DC55" s="4" t="str">
        <f t="shared" si="52"/>
        <v/>
      </c>
      <c r="DE55" s="67">
        <v>30100061</v>
      </c>
      <c r="DF55" s="102"/>
      <c r="DG55" s="78" t="s">
        <v>163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7"/>
        <v>0</v>
      </c>
      <c r="DX55" s="5">
        <f t="shared" si="57"/>
        <v>0</v>
      </c>
      <c r="DY55" s="5">
        <f t="shared" si="57"/>
        <v>0</v>
      </c>
      <c r="DZ55" s="5">
        <f t="shared" si="57"/>
        <v>0</v>
      </c>
      <c r="EA55" s="5">
        <f t="shared" si="57"/>
        <v>0</v>
      </c>
      <c r="EB55" s="5">
        <f t="shared" si="57"/>
        <v>0</v>
      </c>
      <c r="EC55" s="5">
        <f t="shared" si="57"/>
        <v>0</v>
      </c>
      <c r="ED55" s="5">
        <f t="shared" si="57"/>
        <v>0</v>
      </c>
      <c r="EE55" s="5">
        <f t="shared" si="57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5"/>
        <v>0</v>
      </c>
      <c r="EM55" s="54">
        <f t="shared" si="55"/>
        <v>0</v>
      </c>
      <c r="EN55" s="54">
        <f t="shared" si="55"/>
        <v>0</v>
      </c>
      <c r="EO55" s="54">
        <f t="shared" si="58"/>
        <v>0</v>
      </c>
      <c r="EP55" s="54">
        <f t="shared" si="58"/>
        <v>0</v>
      </c>
      <c r="EQ55" s="54">
        <f t="shared" si="58"/>
        <v>0</v>
      </c>
      <c r="ER55" s="54">
        <f t="shared" si="58"/>
        <v>0</v>
      </c>
      <c r="ES55" s="54">
        <f t="shared" si="58"/>
        <v>0</v>
      </c>
      <c r="ET55" s="54">
        <f t="shared" si="58"/>
        <v>0</v>
      </c>
      <c r="EU55" s="54">
        <f t="shared" si="58"/>
        <v>0</v>
      </c>
      <c r="EV55" s="54">
        <f t="shared" si="58"/>
        <v>0</v>
      </c>
      <c r="EW55" s="54">
        <f t="shared" si="58"/>
        <v>0</v>
      </c>
      <c r="EX55" s="54">
        <f t="shared" si="58"/>
        <v>0</v>
      </c>
      <c r="EY55" s="54">
        <f t="shared" si="58"/>
        <v>0</v>
      </c>
      <c r="EZ55" s="54">
        <f t="shared" si="58"/>
        <v>0</v>
      </c>
      <c r="FA55" s="54">
        <f t="shared" si="58"/>
        <v>0</v>
      </c>
      <c r="FB55" s="54">
        <f t="shared" si="58"/>
        <v>0</v>
      </c>
      <c r="FC55" s="54">
        <f t="shared" si="51"/>
        <v>0</v>
      </c>
      <c r="FD55" s="54">
        <f t="shared" si="51"/>
        <v>0</v>
      </c>
      <c r="FE55" s="54">
        <f t="shared" si="51"/>
        <v>0</v>
      </c>
      <c r="FF55" s="54">
        <f t="shared" si="51"/>
        <v>0</v>
      </c>
      <c r="FG55" s="54">
        <f t="shared" si="51"/>
        <v>0</v>
      </c>
      <c r="FH55" s="54">
        <f t="shared" si="51"/>
        <v>0</v>
      </c>
      <c r="FI55" s="54">
        <f t="shared" si="51"/>
        <v>0</v>
      </c>
      <c r="FJ55" s="54">
        <f t="shared" si="51"/>
        <v>0</v>
      </c>
      <c r="FK55" s="54">
        <f t="shared" si="51"/>
        <v>0</v>
      </c>
      <c r="FL55" s="54">
        <f t="shared" si="51"/>
        <v>0</v>
      </c>
      <c r="FM55" s="54">
        <f t="shared" si="51"/>
        <v>0</v>
      </c>
      <c r="FN55" s="54">
        <f t="shared" si="51"/>
        <v>0</v>
      </c>
      <c r="FO55" s="54">
        <f t="shared" si="51"/>
        <v>0</v>
      </c>
      <c r="FP55" s="54">
        <f t="shared" si="50"/>
        <v>0</v>
      </c>
      <c r="FQ55" s="54">
        <f t="shared" si="50"/>
        <v>0</v>
      </c>
      <c r="FR55" s="54">
        <f t="shared" si="50"/>
        <v>0</v>
      </c>
      <c r="FS55" s="54">
        <f t="shared" si="50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4"/>
        <v/>
      </c>
      <c r="GN55" s="4" t="str">
        <f t="shared" si="64"/>
        <v/>
      </c>
      <c r="GO55" s="4" t="str">
        <f t="shared" si="64"/>
        <v/>
      </c>
      <c r="GP55" s="4" t="str">
        <f t="shared" si="64"/>
        <v/>
      </c>
      <c r="GQ55" s="4" t="str">
        <f t="shared" si="64"/>
        <v/>
      </c>
      <c r="GR55" s="4" t="str">
        <f t="shared" si="64"/>
        <v/>
      </c>
      <c r="GS55" s="4" t="str">
        <f t="shared" si="64"/>
        <v/>
      </c>
      <c r="GT55" s="4" t="str">
        <f t="shared" si="64"/>
        <v/>
      </c>
      <c r="GU55" s="4" t="str">
        <f t="shared" si="64"/>
        <v/>
      </c>
      <c r="GV55" s="4" t="str">
        <f t="shared" si="64"/>
        <v/>
      </c>
      <c r="GW55" s="4" t="str">
        <f t="shared" si="64"/>
        <v/>
      </c>
      <c r="GX55" s="4" t="str">
        <f t="shared" si="56"/>
        <v/>
      </c>
      <c r="GY55" s="4" t="str">
        <f t="shared" si="56"/>
        <v/>
      </c>
      <c r="GZ55" s="4" t="str">
        <f t="shared" si="56"/>
        <v/>
      </c>
      <c r="HA55" s="4" t="str">
        <f t="shared" si="56"/>
        <v/>
      </c>
      <c r="HB55" s="4" t="str">
        <f t="shared" si="53"/>
        <v/>
      </c>
      <c r="HC55" s="4" t="str">
        <f t="shared" si="53"/>
        <v/>
      </c>
      <c r="HD55" s="4" t="str">
        <f t="shared" si="53"/>
        <v/>
      </c>
      <c r="HE55" s="4" t="str">
        <f t="shared" si="53"/>
        <v/>
      </c>
      <c r="HF55" s="4" t="str">
        <f t="shared" si="53"/>
        <v/>
      </c>
      <c r="HG55" s="4" t="str">
        <f t="shared" si="53"/>
        <v/>
      </c>
    </row>
    <row r="56" spans="1:215" s="1" customFormat="1" ht="15" hidden="1" customHeight="1">
      <c r="A56" s="61">
        <v>30200001</v>
      </c>
      <c r="B56" s="84" t="s">
        <v>164</v>
      </c>
      <c r="C56" s="78" t="s">
        <v>160</v>
      </c>
      <c r="D56" s="5"/>
      <c r="E56" s="22">
        <v>5.0599999999999996</v>
      </c>
      <c r="F56" s="23">
        <f t="shared" si="0"/>
        <v>0</v>
      </c>
      <c r="G56" s="23"/>
      <c r="H56" s="23">
        <f t="shared" si="32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1"/>
        <v/>
      </c>
      <c r="BQ56" s="4" t="str">
        <f t="shared" si="61"/>
        <v/>
      </c>
      <c r="BR56" s="4" t="str">
        <f t="shared" si="61"/>
        <v/>
      </c>
      <c r="BS56" s="4">
        <f t="shared" si="59"/>
        <v>0</v>
      </c>
      <c r="BT56" s="4" t="str">
        <f t="shared" si="59"/>
        <v/>
      </c>
      <c r="BU56" s="4">
        <f t="shared" si="59"/>
        <v>0</v>
      </c>
      <c r="BV56" s="4" t="str">
        <f t="shared" si="59"/>
        <v/>
      </c>
      <c r="BW56" s="4">
        <f t="shared" si="59"/>
        <v>0</v>
      </c>
      <c r="BX56" s="4" t="str">
        <f t="shared" si="59"/>
        <v/>
      </c>
      <c r="BY56" s="4" t="str">
        <f t="shared" si="59"/>
        <v/>
      </c>
      <c r="BZ56" s="4" t="str">
        <f t="shared" si="59"/>
        <v/>
      </c>
      <c r="CA56" s="4" t="str">
        <f t="shared" si="59"/>
        <v/>
      </c>
      <c r="CB56" s="4" t="str">
        <f t="shared" si="59"/>
        <v/>
      </c>
      <c r="CC56" s="4" t="str">
        <f t="shared" si="59"/>
        <v/>
      </c>
      <c r="CD56" s="4" t="str">
        <f t="shared" si="59"/>
        <v/>
      </c>
      <c r="CE56" s="4" t="str">
        <f t="shared" si="59"/>
        <v/>
      </c>
      <c r="CF56" s="4" t="str">
        <f t="shared" si="59"/>
        <v/>
      </c>
      <c r="CG56" s="4" t="str">
        <f t="shared" si="59"/>
        <v/>
      </c>
      <c r="CH56" s="4" t="str">
        <f t="shared" si="59"/>
        <v/>
      </c>
      <c r="CI56" s="4" t="str">
        <f t="shared" si="62"/>
        <v/>
      </c>
      <c r="CJ56" s="4" t="str">
        <f t="shared" si="62"/>
        <v/>
      </c>
      <c r="CK56" s="4" t="str">
        <f t="shared" si="62"/>
        <v/>
      </c>
      <c r="CL56" s="4" t="str">
        <f t="shared" si="62"/>
        <v/>
      </c>
      <c r="CM56" s="4" t="str">
        <f t="shared" si="62"/>
        <v/>
      </c>
      <c r="CN56" s="4" t="str">
        <f t="shared" si="62"/>
        <v/>
      </c>
      <c r="CO56" s="4" t="str">
        <f t="shared" si="62"/>
        <v/>
      </c>
      <c r="CP56" s="4" t="str">
        <f t="shared" si="62"/>
        <v/>
      </c>
      <c r="CQ56" s="4" t="str">
        <f t="shared" si="62"/>
        <v/>
      </c>
      <c r="CR56" s="4" t="str">
        <f t="shared" si="62"/>
        <v/>
      </c>
      <c r="CS56" s="4" t="str">
        <f t="shared" si="62"/>
        <v/>
      </c>
      <c r="CT56" s="4" t="str">
        <f t="shared" si="54"/>
        <v/>
      </c>
      <c r="CU56" s="4" t="str">
        <f t="shared" si="54"/>
        <v/>
      </c>
      <c r="CV56" s="4" t="str">
        <f t="shared" si="54"/>
        <v/>
      </c>
      <c r="CW56" s="4" t="str">
        <f t="shared" si="54"/>
        <v/>
      </c>
      <c r="CX56" s="4" t="str">
        <f t="shared" si="52"/>
        <v/>
      </c>
      <c r="CY56" s="4" t="str">
        <f t="shared" si="52"/>
        <v/>
      </c>
      <c r="CZ56" s="4" t="str">
        <f t="shared" si="52"/>
        <v/>
      </c>
      <c r="DA56" s="4" t="str">
        <f t="shared" si="52"/>
        <v/>
      </c>
      <c r="DB56" s="4" t="str">
        <f t="shared" si="52"/>
        <v/>
      </c>
      <c r="DC56" s="4" t="str">
        <f t="shared" si="52"/>
        <v/>
      </c>
      <c r="DE56" s="67">
        <v>30200001</v>
      </c>
      <c r="DF56" s="84" t="s">
        <v>164</v>
      </c>
      <c r="DG56" s="78" t="s">
        <v>160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7"/>
        <v>0</v>
      </c>
      <c r="DX56" s="5">
        <f t="shared" si="57"/>
        <v>0</v>
      </c>
      <c r="DY56" s="5">
        <f t="shared" si="57"/>
        <v>0</v>
      </c>
      <c r="DZ56" s="5">
        <f t="shared" si="57"/>
        <v>0</v>
      </c>
      <c r="EA56" s="5">
        <f t="shared" si="57"/>
        <v>0</v>
      </c>
      <c r="EB56" s="5">
        <f t="shared" si="57"/>
        <v>0</v>
      </c>
      <c r="EC56" s="5">
        <f t="shared" si="57"/>
        <v>0</v>
      </c>
      <c r="ED56" s="5">
        <f t="shared" si="57"/>
        <v>0</v>
      </c>
      <c r="EE56" s="5">
        <f t="shared" si="57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5"/>
        <v>0</v>
      </c>
      <c r="EM56" s="54">
        <f t="shared" si="55"/>
        <v>0</v>
      </c>
      <c r="EN56" s="54">
        <f t="shared" si="55"/>
        <v>0</v>
      </c>
      <c r="EO56" s="54">
        <f t="shared" si="58"/>
        <v>0</v>
      </c>
      <c r="EP56" s="54">
        <f t="shared" si="58"/>
        <v>0</v>
      </c>
      <c r="EQ56" s="54">
        <f t="shared" si="58"/>
        <v>0</v>
      </c>
      <c r="ER56" s="54">
        <f t="shared" si="58"/>
        <v>0</v>
      </c>
      <c r="ES56" s="54">
        <f t="shared" si="58"/>
        <v>0</v>
      </c>
      <c r="ET56" s="54">
        <f t="shared" si="58"/>
        <v>0</v>
      </c>
      <c r="EU56" s="54">
        <f t="shared" si="58"/>
        <v>0</v>
      </c>
      <c r="EV56" s="54">
        <f t="shared" si="58"/>
        <v>0</v>
      </c>
      <c r="EW56" s="54">
        <f t="shared" si="58"/>
        <v>0</v>
      </c>
      <c r="EX56" s="54">
        <f t="shared" si="58"/>
        <v>0</v>
      </c>
      <c r="EY56" s="54">
        <f t="shared" si="58"/>
        <v>0</v>
      </c>
      <c r="EZ56" s="54">
        <f t="shared" si="58"/>
        <v>0</v>
      </c>
      <c r="FA56" s="54">
        <f t="shared" si="58"/>
        <v>0</v>
      </c>
      <c r="FB56" s="54">
        <f t="shared" si="58"/>
        <v>0</v>
      </c>
      <c r="FC56" s="54">
        <f t="shared" si="51"/>
        <v>0</v>
      </c>
      <c r="FD56" s="54">
        <f t="shared" si="51"/>
        <v>0</v>
      </c>
      <c r="FE56" s="54">
        <f t="shared" si="51"/>
        <v>0</v>
      </c>
      <c r="FF56" s="54">
        <f t="shared" si="51"/>
        <v>0</v>
      </c>
      <c r="FG56" s="54">
        <f t="shared" si="51"/>
        <v>0</v>
      </c>
      <c r="FH56" s="54">
        <f t="shared" si="51"/>
        <v>0</v>
      </c>
      <c r="FI56" s="54">
        <f t="shared" si="51"/>
        <v>0</v>
      </c>
      <c r="FJ56" s="54">
        <f t="shared" si="51"/>
        <v>0</v>
      </c>
      <c r="FK56" s="54">
        <f t="shared" si="51"/>
        <v>0</v>
      </c>
      <c r="FL56" s="54">
        <f t="shared" si="51"/>
        <v>0</v>
      </c>
      <c r="FM56" s="54">
        <f t="shared" si="51"/>
        <v>0</v>
      </c>
      <c r="FN56" s="54">
        <f t="shared" si="51"/>
        <v>0</v>
      </c>
      <c r="FO56" s="54">
        <f t="shared" si="51"/>
        <v>0</v>
      </c>
      <c r="FP56" s="54">
        <f t="shared" si="50"/>
        <v>0</v>
      </c>
      <c r="FQ56" s="54">
        <f t="shared" si="50"/>
        <v>0</v>
      </c>
      <c r="FR56" s="54">
        <f t="shared" si="50"/>
        <v>0</v>
      </c>
      <c r="FS56" s="54">
        <f t="shared" si="50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4"/>
        <v/>
      </c>
      <c r="GN56" s="4" t="str">
        <f t="shared" si="64"/>
        <v/>
      </c>
      <c r="GO56" s="4" t="str">
        <f t="shared" si="64"/>
        <v/>
      </c>
      <c r="GP56" s="4" t="str">
        <f t="shared" si="64"/>
        <v/>
      </c>
      <c r="GQ56" s="4" t="str">
        <f t="shared" si="64"/>
        <v/>
      </c>
      <c r="GR56" s="4" t="str">
        <f t="shared" si="64"/>
        <v/>
      </c>
      <c r="GS56" s="4" t="str">
        <f t="shared" si="64"/>
        <v/>
      </c>
      <c r="GT56" s="4" t="str">
        <f t="shared" si="64"/>
        <v/>
      </c>
      <c r="GU56" s="4" t="str">
        <f t="shared" si="64"/>
        <v/>
      </c>
      <c r="GV56" s="4" t="str">
        <f t="shared" si="64"/>
        <v/>
      </c>
      <c r="GW56" s="4" t="str">
        <f t="shared" si="64"/>
        <v/>
      </c>
      <c r="GX56" s="4" t="str">
        <f t="shared" si="56"/>
        <v/>
      </c>
      <c r="GY56" s="4" t="str">
        <f t="shared" si="56"/>
        <v/>
      </c>
      <c r="GZ56" s="4" t="str">
        <f t="shared" si="56"/>
        <v/>
      </c>
      <c r="HA56" s="4" t="str">
        <f t="shared" si="56"/>
        <v/>
      </c>
      <c r="HB56" s="4" t="str">
        <f t="shared" si="53"/>
        <v/>
      </c>
      <c r="HC56" s="4" t="str">
        <f t="shared" si="53"/>
        <v/>
      </c>
      <c r="HD56" s="4" t="str">
        <f t="shared" si="53"/>
        <v/>
      </c>
      <c r="HE56" s="4" t="str">
        <f t="shared" si="53"/>
        <v/>
      </c>
      <c r="HF56" s="4" t="str">
        <f t="shared" si="53"/>
        <v/>
      </c>
      <c r="HG56" s="4" t="str">
        <f t="shared" si="53"/>
        <v/>
      </c>
    </row>
    <row r="57" spans="1:215" s="1" customFormat="1" ht="15" hidden="1" customHeight="1">
      <c r="A57" s="61">
        <v>30100007</v>
      </c>
      <c r="B57" s="100" t="s">
        <v>165</v>
      </c>
      <c r="C57" s="78" t="s">
        <v>154</v>
      </c>
      <c r="D57" s="5"/>
      <c r="E57" s="22">
        <v>5.09</v>
      </c>
      <c r="F57" s="23">
        <f t="shared" si="0"/>
        <v>0</v>
      </c>
      <c r="G57" s="23"/>
      <c r="H57" s="23">
        <f t="shared" si="32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1"/>
        <v/>
      </c>
      <c r="BQ57" s="4" t="str">
        <f t="shared" si="61"/>
        <v/>
      </c>
      <c r="BR57" s="4" t="str">
        <f t="shared" si="61"/>
        <v/>
      </c>
      <c r="BS57" s="4">
        <f t="shared" si="59"/>
        <v>0</v>
      </c>
      <c r="BT57" s="4" t="str">
        <f t="shared" si="59"/>
        <v/>
      </c>
      <c r="BU57" s="4">
        <f t="shared" si="59"/>
        <v>0</v>
      </c>
      <c r="BV57" s="4" t="str">
        <f t="shared" si="59"/>
        <v/>
      </c>
      <c r="BW57" s="4">
        <f t="shared" si="59"/>
        <v>0</v>
      </c>
      <c r="BX57" s="4" t="str">
        <f t="shared" si="59"/>
        <v/>
      </c>
      <c r="BY57" s="4" t="str">
        <f t="shared" si="59"/>
        <v/>
      </c>
      <c r="BZ57" s="4" t="str">
        <f t="shared" si="59"/>
        <v/>
      </c>
      <c r="CA57" s="4" t="str">
        <f t="shared" si="59"/>
        <v/>
      </c>
      <c r="CB57" s="4" t="str">
        <f t="shared" si="59"/>
        <v/>
      </c>
      <c r="CC57" s="4" t="str">
        <f t="shared" si="59"/>
        <v/>
      </c>
      <c r="CD57" s="4" t="str">
        <f t="shared" si="59"/>
        <v/>
      </c>
      <c r="CE57" s="4" t="str">
        <f t="shared" si="59"/>
        <v/>
      </c>
      <c r="CF57" s="4" t="str">
        <f t="shared" si="59"/>
        <v/>
      </c>
      <c r="CG57" s="4" t="str">
        <f t="shared" si="59"/>
        <v/>
      </c>
      <c r="CH57" s="4" t="str">
        <f t="shared" si="59"/>
        <v/>
      </c>
      <c r="CI57" s="4" t="str">
        <f t="shared" si="62"/>
        <v/>
      </c>
      <c r="CJ57" s="4" t="str">
        <f t="shared" si="62"/>
        <v/>
      </c>
      <c r="CK57" s="4" t="str">
        <f t="shared" si="62"/>
        <v/>
      </c>
      <c r="CL57" s="4" t="str">
        <f t="shared" si="62"/>
        <v/>
      </c>
      <c r="CM57" s="4" t="str">
        <f t="shared" si="62"/>
        <v/>
      </c>
      <c r="CN57" s="4" t="str">
        <f t="shared" si="62"/>
        <v/>
      </c>
      <c r="CO57" s="4" t="str">
        <f t="shared" si="62"/>
        <v/>
      </c>
      <c r="CP57" s="4" t="str">
        <f t="shared" si="62"/>
        <v/>
      </c>
      <c r="CQ57" s="4" t="str">
        <f t="shared" si="62"/>
        <v/>
      </c>
      <c r="CR57" s="4" t="str">
        <f t="shared" si="62"/>
        <v/>
      </c>
      <c r="CS57" s="4" t="str">
        <f t="shared" si="62"/>
        <v/>
      </c>
      <c r="CT57" s="4" t="str">
        <f t="shared" si="54"/>
        <v/>
      </c>
      <c r="CU57" s="4" t="str">
        <f t="shared" si="54"/>
        <v/>
      </c>
      <c r="CV57" s="4" t="str">
        <f t="shared" si="54"/>
        <v/>
      </c>
      <c r="CW57" s="4" t="str">
        <f t="shared" si="54"/>
        <v/>
      </c>
      <c r="CX57" s="4" t="str">
        <f t="shared" si="52"/>
        <v/>
      </c>
      <c r="CY57" s="4" t="str">
        <f t="shared" si="52"/>
        <v/>
      </c>
      <c r="CZ57" s="4" t="str">
        <f t="shared" si="52"/>
        <v/>
      </c>
      <c r="DA57" s="4" t="str">
        <f t="shared" si="52"/>
        <v/>
      </c>
      <c r="DB57" s="4" t="str">
        <f t="shared" si="52"/>
        <v/>
      </c>
      <c r="DC57" s="4" t="str">
        <f t="shared" si="52"/>
        <v/>
      </c>
      <c r="DE57" s="67">
        <v>30100007</v>
      </c>
      <c r="DF57" s="100" t="s">
        <v>165</v>
      </c>
      <c r="DG57" s="78" t="s">
        <v>154</v>
      </c>
      <c r="DH57" s="5">
        <f t="shared" si="13"/>
        <v>196</v>
      </c>
      <c r="DI57" s="24">
        <v>5.09</v>
      </c>
      <c r="DJ57" s="23">
        <f t="shared" si="14"/>
        <v>997.64</v>
      </c>
      <c r="DK57" s="23">
        <f t="shared" si="15"/>
        <v>1029.8</v>
      </c>
      <c r="DL57" s="23">
        <f t="shared" si="16"/>
        <v>5.2</v>
      </c>
      <c r="DM57" s="23">
        <f t="shared" si="17"/>
        <v>0</v>
      </c>
      <c r="DN57" s="23">
        <f t="shared" si="18"/>
        <v>1002.84</v>
      </c>
      <c r="DO57" s="23">
        <f t="shared" si="19"/>
        <v>0.51852738223445416</v>
      </c>
      <c r="DP57" s="23">
        <f t="shared" si="20"/>
        <v>0</v>
      </c>
      <c r="DQ57" s="10">
        <v>0.8</v>
      </c>
      <c r="DR57" s="23">
        <f t="shared" si="21"/>
        <v>8.0227199999999996</v>
      </c>
      <c r="DS57" s="23">
        <f t="shared" si="22"/>
        <v>0.28147261776554588</v>
      </c>
      <c r="DT57" s="23">
        <f t="shared" si="23"/>
        <v>0</v>
      </c>
      <c r="DU57" s="7">
        <v>1</v>
      </c>
      <c r="DV57" s="6">
        <f t="shared" si="24"/>
        <v>1.00284</v>
      </c>
      <c r="DW57" s="5">
        <f t="shared" si="57"/>
        <v>0</v>
      </c>
      <c r="DX57" s="5">
        <f t="shared" si="57"/>
        <v>0</v>
      </c>
      <c r="DY57" s="5">
        <f t="shared" si="57"/>
        <v>0</v>
      </c>
      <c r="DZ57" s="5">
        <f t="shared" si="57"/>
        <v>0</v>
      </c>
      <c r="EA57" s="5">
        <f t="shared" si="57"/>
        <v>0</v>
      </c>
      <c r="EB57" s="5">
        <f t="shared" si="57"/>
        <v>0</v>
      </c>
      <c r="EC57" s="5">
        <f t="shared" si="57"/>
        <v>0</v>
      </c>
      <c r="ED57" s="5">
        <f t="shared" si="57"/>
        <v>0</v>
      </c>
      <c r="EE57" s="5">
        <f t="shared" si="57"/>
        <v>0</v>
      </c>
      <c r="EF57" s="54">
        <f t="shared" si="57"/>
        <v>2.8</v>
      </c>
      <c r="EG57" s="54">
        <f t="shared" si="57"/>
        <v>1.2</v>
      </c>
      <c r="EH57" s="54">
        <f t="shared" si="57"/>
        <v>0</v>
      </c>
      <c r="EI57" s="54">
        <f t="shared" si="57"/>
        <v>0</v>
      </c>
      <c r="EJ57" s="54">
        <f t="shared" si="57"/>
        <v>0.8</v>
      </c>
      <c r="EK57" s="54">
        <f t="shared" si="57"/>
        <v>0</v>
      </c>
      <c r="EL57" s="54">
        <f t="shared" si="57"/>
        <v>0</v>
      </c>
      <c r="EM57" s="54">
        <f t="shared" si="55"/>
        <v>0</v>
      </c>
      <c r="EN57" s="54">
        <f t="shared" si="58"/>
        <v>0</v>
      </c>
      <c r="EO57" s="54">
        <f t="shared" si="58"/>
        <v>0</v>
      </c>
      <c r="EP57" s="54">
        <f t="shared" si="58"/>
        <v>0</v>
      </c>
      <c r="EQ57" s="54">
        <f t="shared" si="58"/>
        <v>0.4</v>
      </c>
      <c r="ER57" s="54">
        <f t="shared" si="58"/>
        <v>0</v>
      </c>
      <c r="ES57" s="54">
        <f t="shared" si="58"/>
        <v>0</v>
      </c>
      <c r="ET57" s="54">
        <f t="shared" si="58"/>
        <v>0</v>
      </c>
      <c r="EU57" s="54">
        <f t="shared" si="58"/>
        <v>0</v>
      </c>
      <c r="EV57" s="54">
        <f t="shared" si="58"/>
        <v>0</v>
      </c>
      <c r="EW57" s="54">
        <f t="shared" si="58"/>
        <v>0</v>
      </c>
      <c r="EX57" s="54">
        <f t="shared" si="58"/>
        <v>0</v>
      </c>
      <c r="EY57" s="54">
        <f t="shared" si="58"/>
        <v>0</v>
      </c>
      <c r="EZ57" s="54">
        <f t="shared" si="58"/>
        <v>0</v>
      </c>
      <c r="FA57" s="54">
        <f t="shared" si="58"/>
        <v>0</v>
      </c>
      <c r="FB57" s="54">
        <f t="shared" si="58"/>
        <v>0</v>
      </c>
      <c r="FC57" s="54">
        <f t="shared" si="51"/>
        <v>0</v>
      </c>
      <c r="FD57" s="54">
        <f t="shared" si="51"/>
        <v>0</v>
      </c>
      <c r="FE57" s="54">
        <f t="shared" si="51"/>
        <v>0</v>
      </c>
      <c r="FF57" s="54">
        <f t="shared" si="51"/>
        <v>0</v>
      </c>
      <c r="FG57" s="54">
        <f t="shared" si="51"/>
        <v>0</v>
      </c>
      <c r="FH57" s="54">
        <f t="shared" si="51"/>
        <v>0</v>
      </c>
      <c r="FI57" s="54">
        <f t="shared" si="51"/>
        <v>0</v>
      </c>
      <c r="FJ57" s="54">
        <f t="shared" si="51"/>
        <v>0</v>
      </c>
      <c r="FK57" s="54">
        <f t="shared" si="51"/>
        <v>0</v>
      </c>
      <c r="FL57" s="54">
        <f t="shared" si="51"/>
        <v>0</v>
      </c>
      <c r="FM57" s="54">
        <f t="shared" si="51"/>
        <v>0</v>
      </c>
      <c r="FN57" s="54">
        <f t="shared" si="51"/>
        <v>0</v>
      </c>
      <c r="FO57" s="54">
        <f t="shared" si="51"/>
        <v>0</v>
      </c>
      <c r="FP57" s="54">
        <f t="shared" si="50"/>
        <v>0</v>
      </c>
      <c r="FQ57" s="54">
        <f t="shared" si="50"/>
        <v>0</v>
      </c>
      <c r="FR57" s="54">
        <f t="shared" si="50"/>
        <v>0</v>
      </c>
      <c r="FS57" s="54">
        <f t="shared" si="50"/>
        <v>0</v>
      </c>
      <c r="FT57" s="4">
        <f t="shared" si="63"/>
        <v>0.27920705197239837</v>
      </c>
      <c r="FU57" s="4">
        <f t="shared" si="63"/>
        <v>231.42461538461538</v>
      </c>
      <c r="FV57" s="4" t="str">
        <f t="shared" si="63"/>
        <v/>
      </c>
      <c r="FW57" s="4">
        <f t="shared" si="60"/>
        <v>0</v>
      </c>
      <c r="FX57" s="4">
        <f t="shared" si="60"/>
        <v>9.9716804275856585</v>
      </c>
      <c r="FY57" s="4">
        <f t="shared" si="60"/>
        <v>0</v>
      </c>
      <c r="FZ57" s="4" t="str">
        <f t="shared" si="60"/>
        <v/>
      </c>
      <c r="GA57" s="4">
        <f t="shared" si="60"/>
        <v>0</v>
      </c>
      <c r="GB57" s="4">
        <f t="shared" si="60"/>
        <v>0</v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>
        <f t="shared" si="60"/>
        <v>0</v>
      </c>
      <c r="GM57" s="4">
        <f t="shared" si="64"/>
        <v>0</v>
      </c>
      <c r="GN57" s="4" t="str">
        <f t="shared" si="64"/>
        <v/>
      </c>
      <c r="GO57" s="4" t="str">
        <f t="shared" si="64"/>
        <v/>
      </c>
      <c r="GP57" s="4">
        <f t="shared" si="64"/>
        <v>0</v>
      </c>
      <c r="GQ57" s="4" t="str">
        <f t="shared" si="64"/>
        <v/>
      </c>
      <c r="GR57" s="4" t="str">
        <f t="shared" si="64"/>
        <v/>
      </c>
      <c r="GS57" s="4" t="str">
        <f t="shared" si="64"/>
        <v/>
      </c>
      <c r="GT57" s="4" t="str">
        <f t="shared" si="64"/>
        <v/>
      </c>
      <c r="GU57" s="4" t="str">
        <f t="shared" si="64"/>
        <v/>
      </c>
      <c r="GV57" s="4" t="str">
        <f t="shared" si="64"/>
        <v/>
      </c>
      <c r="GW57" s="4">
        <f t="shared" si="64"/>
        <v>0</v>
      </c>
      <c r="GX57" s="4" t="str">
        <f t="shared" si="56"/>
        <v/>
      </c>
      <c r="GY57" s="4" t="str">
        <f t="shared" si="56"/>
        <v/>
      </c>
      <c r="GZ57" s="4" t="str">
        <f t="shared" si="56"/>
        <v/>
      </c>
      <c r="HA57" s="4" t="str">
        <f t="shared" si="56"/>
        <v/>
      </c>
      <c r="HB57" s="4" t="str">
        <f t="shared" si="53"/>
        <v/>
      </c>
      <c r="HC57" s="4" t="str">
        <f t="shared" si="53"/>
        <v/>
      </c>
      <c r="HD57" s="4" t="str">
        <f t="shared" si="53"/>
        <v/>
      </c>
      <c r="HE57" s="4" t="str">
        <f t="shared" si="53"/>
        <v/>
      </c>
      <c r="HF57" s="4" t="str">
        <f t="shared" si="53"/>
        <v/>
      </c>
      <c r="HG57" s="4" t="str">
        <f t="shared" si="53"/>
        <v/>
      </c>
    </row>
    <row r="58" spans="1:215" s="1" customFormat="1" ht="15" hidden="1" customHeight="1">
      <c r="A58" s="61">
        <v>30200002</v>
      </c>
      <c r="B58" s="102"/>
      <c r="C58" s="78" t="s">
        <v>160</v>
      </c>
      <c r="D58" s="5"/>
      <c r="E58" s="22">
        <v>5.09</v>
      </c>
      <c r="F58" s="23">
        <f t="shared" si="0"/>
        <v>0</v>
      </c>
      <c r="G58" s="23"/>
      <c r="H58" s="23">
        <f t="shared" si="32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1"/>
        <v/>
      </c>
      <c r="BQ58" s="4" t="str">
        <f t="shared" si="61"/>
        <v/>
      </c>
      <c r="BR58" s="4" t="str">
        <f t="shared" si="61"/>
        <v/>
      </c>
      <c r="BS58" s="4">
        <f t="shared" si="59"/>
        <v>0</v>
      </c>
      <c r="BT58" s="4" t="str">
        <f t="shared" si="59"/>
        <v/>
      </c>
      <c r="BU58" s="4">
        <f t="shared" si="59"/>
        <v>0</v>
      </c>
      <c r="BV58" s="4" t="str">
        <f t="shared" si="59"/>
        <v/>
      </c>
      <c r="BW58" s="4">
        <f t="shared" si="59"/>
        <v>0</v>
      </c>
      <c r="BX58" s="4" t="str">
        <f t="shared" si="59"/>
        <v/>
      </c>
      <c r="BY58" s="4" t="str">
        <f t="shared" si="59"/>
        <v/>
      </c>
      <c r="BZ58" s="4" t="str">
        <f t="shared" si="59"/>
        <v/>
      </c>
      <c r="CA58" s="4" t="str">
        <f t="shared" si="59"/>
        <v/>
      </c>
      <c r="CB58" s="4" t="str">
        <f t="shared" si="59"/>
        <v/>
      </c>
      <c r="CC58" s="4" t="str">
        <f t="shared" si="59"/>
        <v/>
      </c>
      <c r="CD58" s="4" t="str">
        <f t="shared" si="59"/>
        <v/>
      </c>
      <c r="CE58" s="4" t="str">
        <f t="shared" si="59"/>
        <v/>
      </c>
      <c r="CF58" s="4" t="str">
        <f t="shared" si="59"/>
        <v/>
      </c>
      <c r="CG58" s="4" t="str">
        <f t="shared" si="59"/>
        <v/>
      </c>
      <c r="CH58" s="4" t="str">
        <f t="shared" si="59"/>
        <v/>
      </c>
      <c r="CI58" s="4" t="str">
        <f t="shared" si="62"/>
        <v/>
      </c>
      <c r="CJ58" s="4" t="str">
        <f t="shared" si="62"/>
        <v/>
      </c>
      <c r="CK58" s="4" t="str">
        <f t="shared" si="62"/>
        <v/>
      </c>
      <c r="CL58" s="4" t="str">
        <f t="shared" si="62"/>
        <v/>
      </c>
      <c r="CM58" s="4" t="str">
        <f t="shared" si="62"/>
        <v/>
      </c>
      <c r="CN58" s="4" t="str">
        <f t="shared" si="62"/>
        <v/>
      </c>
      <c r="CO58" s="4" t="str">
        <f t="shared" si="62"/>
        <v/>
      </c>
      <c r="CP58" s="4" t="str">
        <f t="shared" si="62"/>
        <v/>
      </c>
      <c r="CQ58" s="4" t="str">
        <f t="shared" si="62"/>
        <v/>
      </c>
      <c r="CR58" s="4" t="str">
        <f t="shared" si="62"/>
        <v/>
      </c>
      <c r="CS58" s="4" t="str">
        <f t="shared" si="62"/>
        <v/>
      </c>
      <c r="CT58" s="4" t="str">
        <f t="shared" si="54"/>
        <v/>
      </c>
      <c r="CU58" s="4" t="str">
        <f t="shared" si="54"/>
        <v/>
      </c>
      <c r="CV58" s="4" t="str">
        <f t="shared" si="54"/>
        <v/>
      </c>
      <c r="CW58" s="4" t="str">
        <f t="shared" si="54"/>
        <v/>
      </c>
      <c r="CX58" s="4" t="str">
        <f t="shared" si="52"/>
        <v/>
      </c>
      <c r="CY58" s="4" t="str">
        <f t="shared" si="52"/>
        <v/>
      </c>
      <c r="CZ58" s="4" t="str">
        <f t="shared" si="52"/>
        <v/>
      </c>
      <c r="DA58" s="4" t="str">
        <f t="shared" si="52"/>
        <v/>
      </c>
      <c r="DB58" s="4" t="str">
        <f t="shared" si="52"/>
        <v/>
      </c>
      <c r="DC58" s="4" t="str">
        <f t="shared" si="52"/>
        <v/>
      </c>
      <c r="DE58" s="67">
        <v>30200002</v>
      </c>
      <c r="DF58" s="102"/>
      <c r="DG58" s="78" t="s">
        <v>160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7"/>
        <v>0</v>
      </c>
      <c r="DX58" s="5">
        <f t="shared" si="57"/>
        <v>0</v>
      </c>
      <c r="DY58" s="5">
        <f t="shared" si="57"/>
        <v>0</v>
      </c>
      <c r="DZ58" s="5">
        <f t="shared" si="57"/>
        <v>0</v>
      </c>
      <c r="EA58" s="5">
        <f t="shared" si="57"/>
        <v>0</v>
      </c>
      <c r="EB58" s="5">
        <f t="shared" si="57"/>
        <v>0</v>
      </c>
      <c r="EC58" s="5">
        <f t="shared" si="57"/>
        <v>0</v>
      </c>
      <c r="ED58" s="5">
        <f t="shared" si="57"/>
        <v>0</v>
      </c>
      <c r="EE58" s="5">
        <f t="shared" si="57"/>
        <v>0</v>
      </c>
      <c r="EF58" s="54">
        <f t="shared" si="57"/>
        <v>0</v>
      </c>
      <c r="EG58" s="54">
        <f t="shared" si="57"/>
        <v>0</v>
      </c>
      <c r="EH58" s="54">
        <f t="shared" si="57"/>
        <v>0</v>
      </c>
      <c r="EI58" s="54">
        <f t="shared" si="57"/>
        <v>0</v>
      </c>
      <c r="EJ58" s="54">
        <f t="shared" si="57"/>
        <v>0</v>
      </c>
      <c r="EK58" s="54">
        <f t="shared" si="57"/>
        <v>0</v>
      </c>
      <c r="EL58" s="54">
        <f t="shared" si="57"/>
        <v>0</v>
      </c>
      <c r="EM58" s="54">
        <f t="shared" si="55"/>
        <v>0</v>
      </c>
      <c r="EN58" s="54">
        <f t="shared" si="58"/>
        <v>0</v>
      </c>
      <c r="EO58" s="54">
        <f t="shared" si="58"/>
        <v>0</v>
      </c>
      <c r="EP58" s="54">
        <f t="shared" si="58"/>
        <v>0</v>
      </c>
      <c r="EQ58" s="54">
        <f t="shared" si="58"/>
        <v>0</v>
      </c>
      <c r="ER58" s="54">
        <f t="shared" si="58"/>
        <v>0</v>
      </c>
      <c r="ES58" s="54">
        <f t="shared" si="58"/>
        <v>0</v>
      </c>
      <c r="ET58" s="54">
        <f t="shared" si="58"/>
        <v>0</v>
      </c>
      <c r="EU58" s="54">
        <f t="shared" si="58"/>
        <v>0</v>
      </c>
      <c r="EV58" s="54">
        <f t="shared" si="58"/>
        <v>0</v>
      </c>
      <c r="EW58" s="54">
        <f t="shared" si="58"/>
        <v>0</v>
      </c>
      <c r="EX58" s="54">
        <f t="shared" si="58"/>
        <v>0</v>
      </c>
      <c r="EY58" s="54">
        <f t="shared" si="58"/>
        <v>0</v>
      </c>
      <c r="EZ58" s="54">
        <f t="shared" si="58"/>
        <v>0</v>
      </c>
      <c r="FA58" s="54">
        <f t="shared" si="58"/>
        <v>0</v>
      </c>
      <c r="FB58" s="54">
        <f t="shared" si="58"/>
        <v>0</v>
      </c>
      <c r="FC58" s="54">
        <f t="shared" si="51"/>
        <v>0</v>
      </c>
      <c r="FD58" s="54">
        <f t="shared" si="51"/>
        <v>0</v>
      </c>
      <c r="FE58" s="54">
        <f t="shared" si="51"/>
        <v>0</v>
      </c>
      <c r="FF58" s="54">
        <f t="shared" si="51"/>
        <v>0</v>
      </c>
      <c r="FG58" s="54">
        <f t="shared" si="51"/>
        <v>0</v>
      </c>
      <c r="FH58" s="54">
        <f t="shared" si="51"/>
        <v>0</v>
      </c>
      <c r="FI58" s="54">
        <f t="shared" si="51"/>
        <v>0</v>
      </c>
      <c r="FJ58" s="54">
        <f t="shared" si="51"/>
        <v>0</v>
      </c>
      <c r="FK58" s="54">
        <f t="shared" si="51"/>
        <v>0</v>
      </c>
      <c r="FL58" s="54">
        <f t="shared" si="51"/>
        <v>0</v>
      </c>
      <c r="FM58" s="54">
        <f t="shared" si="51"/>
        <v>0</v>
      </c>
      <c r="FN58" s="54">
        <f t="shared" si="51"/>
        <v>0</v>
      </c>
      <c r="FO58" s="54">
        <f t="shared" si="51"/>
        <v>0</v>
      </c>
      <c r="FP58" s="54">
        <f t="shared" si="50"/>
        <v>0</v>
      </c>
      <c r="FQ58" s="54">
        <f t="shared" si="50"/>
        <v>0</v>
      </c>
      <c r="FR58" s="54">
        <f t="shared" si="50"/>
        <v>0</v>
      </c>
      <c r="FS58" s="54">
        <f t="shared" si="50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4"/>
        <v/>
      </c>
      <c r="GN58" s="4" t="str">
        <f t="shared" si="64"/>
        <v/>
      </c>
      <c r="GO58" s="4" t="str">
        <f t="shared" si="64"/>
        <v/>
      </c>
      <c r="GP58" s="4" t="str">
        <f t="shared" si="64"/>
        <v/>
      </c>
      <c r="GQ58" s="4" t="str">
        <f t="shared" si="64"/>
        <v/>
      </c>
      <c r="GR58" s="4" t="str">
        <f t="shared" si="64"/>
        <v/>
      </c>
      <c r="GS58" s="4" t="str">
        <f t="shared" si="64"/>
        <v/>
      </c>
      <c r="GT58" s="4" t="str">
        <f t="shared" si="64"/>
        <v/>
      </c>
      <c r="GU58" s="4" t="str">
        <f t="shared" si="64"/>
        <v/>
      </c>
      <c r="GV58" s="4" t="str">
        <f t="shared" si="64"/>
        <v/>
      </c>
      <c r="GW58" s="4" t="str">
        <f t="shared" si="64"/>
        <v/>
      </c>
      <c r="GX58" s="4" t="str">
        <f t="shared" si="56"/>
        <v/>
      </c>
      <c r="GY58" s="4" t="str">
        <f t="shared" si="56"/>
        <v/>
      </c>
      <c r="GZ58" s="4" t="str">
        <f t="shared" si="56"/>
        <v/>
      </c>
      <c r="HA58" s="4" t="str">
        <f t="shared" si="56"/>
        <v/>
      </c>
      <c r="HB58" s="4" t="str">
        <f t="shared" si="53"/>
        <v/>
      </c>
      <c r="HC58" s="4" t="str">
        <f t="shared" si="53"/>
        <v/>
      </c>
      <c r="HD58" s="4" t="str">
        <f t="shared" si="53"/>
        <v/>
      </c>
      <c r="HE58" s="4" t="str">
        <f t="shared" si="53"/>
        <v/>
      </c>
      <c r="HF58" s="4" t="str">
        <f t="shared" si="53"/>
        <v/>
      </c>
      <c r="HG58" s="4" t="str">
        <f t="shared" si="53"/>
        <v/>
      </c>
    </row>
    <row r="59" spans="1:215" s="1" customFormat="1" ht="15" hidden="1" customHeight="1">
      <c r="A59" s="61">
        <v>30100009</v>
      </c>
      <c r="B59" s="100" t="s">
        <v>166</v>
      </c>
      <c r="C59" s="78" t="s">
        <v>154</v>
      </c>
      <c r="D59" s="5"/>
      <c r="E59" s="22">
        <v>5</v>
      </c>
      <c r="F59" s="23">
        <f t="shared" si="0"/>
        <v>0</v>
      </c>
      <c r="G59" s="23"/>
      <c r="H59" s="23">
        <f t="shared" si="32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1"/>
        <v/>
      </c>
      <c r="BQ59" s="4" t="str">
        <f t="shared" si="61"/>
        <v/>
      </c>
      <c r="BR59" s="4" t="str">
        <f t="shared" si="61"/>
        <v/>
      </c>
      <c r="BS59" s="4">
        <f t="shared" si="59"/>
        <v>0</v>
      </c>
      <c r="BT59" s="4" t="str">
        <f t="shared" si="59"/>
        <v/>
      </c>
      <c r="BU59" s="4">
        <f t="shared" si="59"/>
        <v>0</v>
      </c>
      <c r="BV59" s="4" t="str">
        <f t="shared" si="59"/>
        <v/>
      </c>
      <c r="BW59" s="4">
        <f t="shared" si="59"/>
        <v>0</v>
      </c>
      <c r="BX59" s="4" t="str">
        <f t="shared" si="59"/>
        <v/>
      </c>
      <c r="BY59" s="4" t="str">
        <f t="shared" si="59"/>
        <v/>
      </c>
      <c r="BZ59" s="4" t="str">
        <f t="shared" si="59"/>
        <v/>
      </c>
      <c r="CA59" s="4" t="str">
        <f t="shared" si="59"/>
        <v/>
      </c>
      <c r="CB59" s="4" t="str">
        <f t="shared" si="59"/>
        <v/>
      </c>
      <c r="CC59" s="4" t="str">
        <f t="shared" si="59"/>
        <v/>
      </c>
      <c r="CD59" s="4" t="str">
        <f t="shared" si="59"/>
        <v/>
      </c>
      <c r="CE59" s="4" t="str">
        <f t="shared" si="59"/>
        <v/>
      </c>
      <c r="CF59" s="4" t="str">
        <f t="shared" si="59"/>
        <v/>
      </c>
      <c r="CG59" s="4" t="str">
        <f t="shared" si="59"/>
        <v/>
      </c>
      <c r="CH59" s="4" t="str">
        <f t="shared" si="59"/>
        <v/>
      </c>
      <c r="CI59" s="4" t="str">
        <f t="shared" si="62"/>
        <v/>
      </c>
      <c r="CJ59" s="4" t="str">
        <f t="shared" si="62"/>
        <v/>
      </c>
      <c r="CK59" s="4" t="str">
        <f t="shared" si="62"/>
        <v/>
      </c>
      <c r="CL59" s="4" t="str">
        <f t="shared" si="62"/>
        <v/>
      </c>
      <c r="CM59" s="4" t="str">
        <f t="shared" si="62"/>
        <v/>
      </c>
      <c r="CN59" s="4" t="str">
        <f t="shared" si="62"/>
        <v/>
      </c>
      <c r="CO59" s="4" t="str">
        <f t="shared" si="62"/>
        <v/>
      </c>
      <c r="CP59" s="4" t="str">
        <f t="shared" si="62"/>
        <v/>
      </c>
      <c r="CQ59" s="4" t="str">
        <f t="shared" si="62"/>
        <v/>
      </c>
      <c r="CR59" s="4" t="str">
        <f t="shared" si="62"/>
        <v/>
      </c>
      <c r="CS59" s="4" t="str">
        <f t="shared" si="62"/>
        <v/>
      </c>
      <c r="CT59" s="4" t="str">
        <f t="shared" si="54"/>
        <v/>
      </c>
      <c r="CU59" s="4" t="str">
        <f t="shared" si="54"/>
        <v/>
      </c>
      <c r="CV59" s="4" t="str">
        <f t="shared" si="54"/>
        <v/>
      </c>
      <c r="CW59" s="4" t="str">
        <f t="shared" si="54"/>
        <v/>
      </c>
      <c r="CX59" s="4" t="str">
        <f t="shared" si="52"/>
        <v/>
      </c>
      <c r="CY59" s="4" t="str">
        <f t="shared" si="52"/>
        <v/>
      </c>
      <c r="CZ59" s="4" t="str">
        <f t="shared" si="52"/>
        <v/>
      </c>
      <c r="DA59" s="4" t="str">
        <f t="shared" si="52"/>
        <v/>
      </c>
      <c r="DB59" s="4" t="str">
        <f t="shared" si="52"/>
        <v/>
      </c>
      <c r="DC59" s="4" t="str">
        <f t="shared" si="52"/>
        <v/>
      </c>
      <c r="DE59" s="67">
        <v>30100009</v>
      </c>
      <c r="DF59" s="100" t="s">
        <v>166</v>
      </c>
      <c r="DG59" s="78" t="s">
        <v>154</v>
      </c>
      <c r="DH59" s="5">
        <f t="shared" si="13"/>
        <v>289</v>
      </c>
      <c r="DI59" s="24">
        <v>5</v>
      </c>
      <c r="DJ59" s="23">
        <f t="shared" si="14"/>
        <v>1445</v>
      </c>
      <c r="DK59" s="23">
        <f t="shared" si="15"/>
        <v>1258.2</v>
      </c>
      <c r="DL59" s="23">
        <f t="shared" si="16"/>
        <v>6.8999999999999995</v>
      </c>
      <c r="DM59" s="23">
        <f t="shared" si="17"/>
        <v>0</v>
      </c>
      <c r="DN59" s="23">
        <f t="shared" si="18"/>
        <v>1451.9</v>
      </c>
      <c r="DO59" s="23">
        <f t="shared" si="19"/>
        <v>0.47523934155244846</v>
      </c>
      <c r="DP59" s="23">
        <f t="shared" si="20"/>
        <v>0</v>
      </c>
      <c r="DQ59" s="10">
        <v>0.8</v>
      </c>
      <c r="DR59" s="23">
        <f t="shared" si="21"/>
        <v>11.615200000000002</v>
      </c>
      <c r="DS59" s="23">
        <f t="shared" si="22"/>
        <v>0.32476065844755159</v>
      </c>
      <c r="DT59" s="23">
        <f t="shared" si="23"/>
        <v>0</v>
      </c>
      <c r="DU59" s="7">
        <v>1</v>
      </c>
      <c r="DV59" s="6">
        <f t="shared" si="24"/>
        <v>1.4519000000000002</v>
      </c>
      <c r="DW59" s="5">
        <f t="shared" si="57"/>
        <v>0</v>
      </c>
      <c r="DX59" s="5">
        <f t="shared" si="57"/>
        <v>0</v>
      </c>
      <c r="DY59" s="5">
        <f t="shared" si="57"/>
        <v>0</v>
      </c>
      <c r="DZ59" s="5">
        <f t="shared" si="57"/>
        <v>0</v>
      </c>
      <c r="EA59" s="5">
        <f t="shared" si="57"/>
        <v>0</v>
      </c>
      <c r="EB59" s="5">
        <f t="shared" si="57"/>
        <v>0</v>
      </c>
      <c r="EC59" s="5">
        <f t="shared" si="57"/>
        <v>0</v>
      </c>
      <c r="ED59" s="5">
        <f t="shared" si="57"/>
        <v>0</v>
      </c>
      <c r="EE59" s="5">
        <f t="shared" si="57"/>
        <v>0</v>
      </c>
      <c r="EF59" s="54">
        <f t="shared" si="57"/>
        <v>1.5</v>
      </c>
      <c r="EG59" s="54">
        <f t="shared" si="57"/>
        <v>3.6</v>
      </c>
      <c r="EH59" s="54">
        <f t="shared" si="57"/>
        <v>0</v>
      </c>
      <c r="EI59" s="54">
        <f t="shared" si="57"/>
        <v>0</v>
      </c>
      <c r="EJ59" s="54">
        <f t="shared" si="57"/>
        <v>1.2</v>
      </c>
      <c r="EK59" s="54">
        <f t="shared" si="57"/>
        <v>0</v>
      </c>
      <c r="EL59" s="54">
        <f t="shared" si="57"/>
        <v>0</v>
      </c>
      <c r="EM59" s="54">
        <f t="shared" si="55"/>
        <v>0</v>
      </c>
      <c r="EN59" s="54">
        <f t="shared" si="58"/>
        <v>0</v>
      </c>
      <c r="EO59" s="54">
        <f t="shared" si="58"/>
        <v>0</v>
      </c>
      <c r="EP59" s="54">
        <f t="shared" si="58"/>
        <v>0</v>
      </c>
      <c r="EQ59" s="54">
        <f t="shared" si="58"/>
        <v>0.6</v>
      </c>
      <c r="ER59" s="54">
        <f t="shared" si="58"/>
        <v>0</v>
      </c>
      <c r="ES59" s="54">
        <f t="shared" si="58"/>
        <v>0</v>
      </c>
      <c r="ET59" s="54">
        <f t="shared" si="58"/>
        <v>0</v>
      </c>
      <c r="EU59" s="54">
        <f t="shared" si="58"/>
        <v>0</v>
      </c>
      <c r="EV59" s="54">
        <f t="shared" si="58"/>
        <v>0</v>
      </c>
      <c r="EW59" s="54">
        <f t="shared" si="58"/>
        <v>0</v>
      </c>
      <c r="EX59" s="54">
        <f t="shared" si="58"/>
        <v>0</v>
      </c>
      <c r="EY59" s="54">
        <f t="shared" si="58"/>
        <v>0</v>
      </c>
      <c r="EZ59" s="54">
        <f t="shared" si="58"/>
        <v>0</v>
      </c>
      <c r="FA59" s="54">
        <f t="shared" si="58"/>
        <v>0</v>
      </c>
      <c r="FB59" s="54">
        <f t="shared" si="58"/>
        <v>0</v>
      </c>
      <c r="FC59" s="54">
        <f t="shared" si="51"/>
        <v>0</v>
      </c>
      <c r="FD59" s="54">
        <f t="shared" si="51"/>
        <v>0</v>
      </c>
      <c r="FE59" s="54">
        <f t="shared" si="51"/>
        <v>0</v>
      </c>
      <c r="FF59" s="54">
        <f t="shared" si="51"/>
        <v>0</v>
      </c>
      <c r="FG59" s="54">
        <f t="shared" si="51"/>
        <v>0</v>
      </c>
      <c r="FH59" s="54">
        <f t="shared" si="51"/>
        <v>0</v>
      </c>
      <c r="FI59" s="54">
        <f t="shared" si="51"/>
        <v>0</v>
      </c>
      <c r="FJ59" s="54">
        <f t="shared" si="51"/>
        <v>0</v>
      </c>
      <c r="FK59" s="54">
        <f t="shared" si="51"/>
        <v>0</v>
      </c>
      <c r="FL59" s="54">
        <f t="shared" si="51"/>
        <v>0</v>
      </c>
      <c r="FM59" s="54">
        <f t="shared" si="51"/>
        <v>0</v>
      </c>
      <c r="FN59" s="54">
        <f t="shared" si="51"/>
        <v>0</v>
      </c>
      <c r="FO59" s="54">
        <f t="shared" si="51"/>
        <v>0</v>
      </c>
      <c r="FP59" s="54">
        <f t="shared" si="50"/>
        <v>0</v>
      </c>
      <c r="FQ59" s="54">
        <f t="shared" si="50"/>
        <v>0</v>
      </c>
      <c r="FR59" s="54">
        <f t="shared" si="50"/>
        <v>0</v>
      </c>
      <c r="FS59" s="54">
        <f t="shared" si="50"/>
        <v>0</v>
      </c>
      <c r="FT59" s="4">
        <f t="shared" si="63"/>
        <v>0.10331290033748881</v>
      </c>
      <c r="FU59" s="4">
        <f t="shared" si="63"/>
        <v>757.51304347826101</v>
      </c>
      <c r="FV59" s="4" t="str">
        <f t="shared" si="63"/>
        <v/>
      </c>
      <c r="FW59" s="4">
        <f t="shared" si="60"/>
        <v>0</v>
      </c>
      <c r="FX59" s="4">
        <f t="shared" si="60"/>
        <v>10.331290033748878</v>
      </c>
      <c r="FY59" s="4">
        <f t="shared" si="60"/>
        <v>0</v>
      </c>
      <c r="FZ59" s="4" t="str">
        <f t="shared" si="60"/>
        <v/>
      </c>
      <c r="GA59" s="4">
        <f t="shared" si="60"/>
        <v>0</v>
      </c>
      <c r="GB59" s="4">
        <f t="shared" si="60"/>
        <v>0</v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>
        <f t="shared" si="60"/>
        <v>0</v>
      </c>
      <c r="GM59" s="4">
        <f t="shared" si="64"/>
        <v>0</v>
      </c>
      <c r="GN59" s="4" t="str">
        <f t="shared" si="64"/>
        <v/>
      </c>
      <c r="GO59" s="4" t="str">
        <f t="shared" si="64"/>
        <v/>
      </c>
      <c r="GP59" s="4">
        <f t="shared" si="64"/>
        <v>0</v>
      </c>
      <c r="GQ59" s="4" t="str">
        <f t="shared" si="64"/>
        <v/>
      </c>
      <c r="GR59" s="4" t="str">
        <f t="shared" si="64"/>
        <v/>
      </c>
      <c r="GS59" s="4" t="str">
        <f t="shared" si="64"/>
        <v/>
      </c>
      <c r="GT59" s="4" t="str">
        <f t="shared" si="64"/>
        <v/>
      </c>
      <c r="GU59" s="4" t="str">
        <f t="shared" si="64"/>
        <v/>
      </c>
      <c r="GV59" s="4" t="str">
        <f t="shared" si="64"/>
        <v/>
      </c>
      <c r="GW59" s="4">
        <f t="shared" si="64"/>
        <v>0</v>
      </c>
      <c r="GX59" s="4" t="str">
        <f t="shared" si="56"/>
        <v/>
      </c>
      <c r="GY59" s="4" t="str">
        <f t="shared" si="56"/>
        <v/>
      </c>
      <c r="GZ59" s="4" t="str">
        <f t="shared" si="56"/>
        <v/>
      </c>
      <c r="HA59" s="4" t="str">
        <f t="shared" si="56"/>
        <v/>
      </c>
      <c r="HB59" s="4" t="str">
        <f t="shared" si="53"/>
        <v/>
      </c>
      <c r="HC59" s="4" t="str">
        <f t="shared" si="53"/>
        <v/>
      </c>
      <c r="HD59" s="4" t="str">
        <f t="shared" si="53"/>
        <v/>
      </c>
      <c r="HE59" s="4" t="str">
        <f t="shared" si="53"/>
        <v/>
      </c>
      <c r="HF59" s="4" t="str">
        <f t="shared" si="53"/>
        <v/>
      </c>
      <c r="HG59" s="4" t="str">
        <f t="shared" si="53"/>
        <v/>
      </c>
    </row>
    <row r="60" spans="1:215" s="1" customFormat="1" ht="15" hidden="1" customHeight="1">
      <c r="A60" s="61">
        <v>30200004</v>
      </c>
      <c r="B60" s="102"/>
      <c r="C60" s="78" t="s">
        <v>160</v>
      </c>
      <c r="D60" s="5"/>
      <c r="E60" s="22">
        <v>5</v>
      </c>
      <c r="F60" s="23">
        <f t="shared" si="0"/>
        <v>0</v>
      </c>
      <c r="G60" s="23"/>
      <c r="H60" s="23">
        <f t="shared" si="32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1"/>
        <v/>
      </c>
      <c r="BQ60" s="4" t="str">
        <f t="shared" si="61"/>
        <v/>
      </c>
      <c r="BR60" s="4" t="str">
        <f t="shared" si="61"/>
        <v/>
      </c>
      <c r="BS60" s="4">
        <f t="shared" si="59"/>
        <v>0</v>
      </c>
      <c r="BT60" s="4" t="str">
        <f t="shared" si="59"/>
        <v/>
      </c>
      <c r="BU60" s="4">
        <f t="shared" si="59"/>
        <v>0</v>
      </c>
      <c r="BV60" s="4" t="str">
        <f t="shared" si="59"/>
        <v/>
      </c>
      <c r="BW60" s="4">
        <f t="shared" si="59"/>
        <v>0</v>
      </c>
      <c r="BX60" s="4" t="str">
        <f t="shared" si="59"/>
        <v/>
      </c>
      <c r="BY60" s="4" t="str">
        <f t="shared" si="59"/>
        <v/>
      </c>
      <c r="BZ60" s="4" t="str">
        <f t="shared" si="59"/>
        <v/>
      </c>
      <c r="CA60" s="4" t="str">
        <f t="shared" si="59"/>
        <v/>
      </c>
      <c r="CB60" s="4" t="str">
        <f t="shared" si="59"/>
        <v/>
      </c>
      <c r="CC60" s="4" t="str">
        <f t="shared" si="59"/>
        <v/>
      </c>
      <c r="CD60" s="4" t="str">
        <f t="shared" si="59"/>
        <v/>
      </c>
      <c r="CE60" s="4" t="str">
        <f t="shared" si="59"/>
        <v/>
      </c>
      <c r="CF60" s="4" t="str">
        <f t="shared" si="59"/>
        <v/>
      </c>
      <c r="CG60" s="4" t="str">
        <f t="shared" si="59"/>
        <v/>
      </c>
      <c r="CH60" s="4" t="str">
        <f t="shared" si="59"/>
        <v/>
      </c>
      <c r="CI60" s="4" t="str">
        <f t="shared" si="62"/>
        <v/>
      </c>
      <c r="CJ60" s="4" t="str">
        <f t="shared" si="62"/>
        <v/>
      </c>
      <c r="CK60" s="4" t="str">
        <f t="shared" si="62"/>
        <v/>
      </c>
      <c r="CL60" s="4" t="str">
        <f t="shared" si="62"/>
        <v/>
      </c>
      <c r="CM60" s="4" t="str">
        <f t="shared" si="62"/>
        <v/>
      </c>
      <c r="CN60" s="4" t="str">
        <f t="shared" si="62"/>
        <v/>
      </c>
      <c r="CO60" s="4" t="str">
        <f t="shared" si="62"/>
        <v/>
      </c>
      <c r="CP60" s="4" t="str">
        <f t="shared" si="62"/>
        <v/>
      </c>
      <c r="CQ60" s="4" t="str">
        <f t="shared" si="62"/>
        <v/>
      </c>
      <c r="CR60" s="4" t="str">
        <f t="shared" si="62"/>
        <v/>
      </c>
      <c r="CS60" s="4" t="str">
        <f t="shared" si="62"/>
        <v/>
      </c>
      <c r="CT60" s="4" t="str">
        <f t="shared" si="54"/>
        <v/>
      </c>
      <c r="CU60" s="4" t="str">
        <f t="shared" si="54"/>
        <v/>
      </c>
      <c r="CV60" s="4" t="str">
        <f t="shared" si="54"/>
        <v/>
      </c>
      <c r="CW60" s="4" t="str">
        <f t="shared" si="54"/>
        <v/>
      </c>
      <c r="CX60" s="4" t="str">
        <f t="shared" si="52"/>
        <v/>
      </c>
      <c r="CY60" s="4" t="str">
        <f t="shared" si="52"/>
        <v/>
      </c>
      <c r="CZ60" s="4" t="str">
        <f t="shared" si="52"/>
        <v/>
      </c>
      <c r="DA60" s="4" t="str">
        <f t="shared" si="52"/>
        <v/>
      </c>
      <c r="DB60" s="4" t="str">
        <f t="shared" si="52"/>
        <v/>
      </c>
      <c r="DC60" s="4" t="str">
        <f t="shared" si="52"/>
        <v/>
      </c>
      <c r="DE60" s="67">
        <v>30200004</v>
      </c>
      <c r="DF60" s="102"/>
      <c r="DG60" s="78" t="s">
        <v>160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7"/>
        <v>0</v>
      </c>
      <c r="DX60" s="5">
        <f t="shared" si="57"/>
        <v>0</v>
      </c>
      <c r="DY60" s="5">
        <f t="shared" si="57"/>
        <v>0</v>
      </c>
      <c r="DZ60" s="5">
        <f t="shared" si="57"/>
        <v>0</v>
      </c>
      <c r="EA60" s="5">
        <f t="shared" si="57"/>
        <v>0</v>
      </c>
      <c r="EB60" s="5">
        <f t="shared" si="57"/>
        <v>0</v>
      </c>
      <c r="EC60" s="5">
        <f t="shared" si="57"/>
        <v>0</v>
      </c>
      <c r="ED60" s="5">
        <f t="shared" si="57"/>
        <v>0</v>
      </c>
      <c r="EE60" s="5">
        <f t="shared" si="57"/>
        <v>0</v>
      </c>
      <c r="EF60" s="54">
        <f t="shared" si="57"/>
        <v>0</v>
      </c>
      <c r="EG60" s="54">
        <f t="shared" si="57"/>
        <v>0</v>
      </c>
      <c r="EH60" s="54">
        <f t="shared" si="57"/>
        <v>0</v>
      </c>
      <c r="EI60" s="54">
        <f t="shared" si="57"/>
        <v>0</v>
      </c>
      <c r="EJ60" s="54">
        <f t="shared" si="57"/>
        <v>0</v>
      </c>
      <c r="EK60" s="54">
        <f t="shared" si="57"/>
        <v>0</v>
      </c>
      <c r="EL60" s="54">
        <f t="shared" si="57"/>
        <v>0</v>
      </c>
      <c r="EM60" s="54">
        <f t="shared" si="55"/>
        <v>0</v>
      </c>
      <c r="EN60" s="54">
        <f t="shared" si="58"/>
        <v>0</v>
      </c>
      <c r="EO60" s="54">
        <f t="shared" si="58"/>
        <v>0</v>
      </c>
      <c r="EP60" s="54">
        <f t="shared" si="58"/>
        <v>0</v>
      </c>
      <c r="EQ60" s="54">
        <f t="shared" si="58"/>
        <v>0</v>
      </c>
      <c r="ER60" s="54">
        <f t="shared" si="58"/>
        <v>0</v>
      </c>
      <c r="ES60" s="54">
        <f t="shared" si="58"/>
        <v>0</v>
      </c>
      <c r="ET60" s="54">
        <f t="shared" si="58"/>
        <v>0</v>
      </c>
      <c r="EU60" s="54">
        <f t="shared" si="58"/>
        <v>0</v>
      </c>
      <c r="EV60" s="54">
        <f t="shared" si="58"/>
        <v>0</v>
      </c>
      <c r="EW60" s="54">
        <f t="shared" si="58"/>
        <v>0</v>
      </c>
      <c r="EX60" s="54">
        <f t="shared" si="58"/>
        <v>0</v>
      </c>
      <c r="EY60" s="54">
        <f t="shared" si="58"/>
        <v>0</v>
      </c>
      <c r="EZ60" s="54">
        <f t="shared" si="58"/>
        <v>0</v>
      </c>
      <c r="FA60" s="54">
        <f t="shared" si="58"/>
        <v>0</v>
      </c>
      <c r="FB60" s="54">
        <f t="shared" si="58"/>
        <v>0</v>
      </c>
      <c r="FC60" s="54">
        <f t="shared" si="51"/>
        <v>0</v>
      </c>
      <c r="FD60" s="54">
        <f t="shared" si="51"/>
        <v>0</v>
      </c>
      <c r="FE60" s="54">
        <f t="shared" si="51"/>
        <v>0</v>
      </c>
      <c r="FF60" s="54">
        <f t="shared" si="51"/>
        <v>0</v>
      </c>
      <c r="FG60" s="54">
        <f t="shared" si="51"/>
        <v>0</v>
      </c>
      <c r="FH60" s="54">
        <f t="shared" si="51"/>
        <v>0</v>
      </c>
      <c r="FI60" s="54">
        <f t="shared" si="51"/>
        <v>0</v>
      </c>
      <c r="FJ60" s="54">
        <f t="shared" si="51"/>
        <v>0</v>
      </c>
      <c r="FK60" s="54">
        <f t="shared" si="51"/>
        <v>0</v>
      </c>
      <c r="FL60" s="54">
        <f t="shared" si="51"/>
        <v>0</v>
      </c>
      <c r="FM60" s="54">
        <f t="shared" si="51"/>
        <v>0</v>
      </c>
      <c r="FN60" s="54">
        <f t="shared" si="51"/>
        <v>0</v>
      </c>
      <c r="FO60" s="54">
        <f t="shared" si="51"/>
        <v>0</v>
      </c>
      <c r="FP60" s="54">
        <f t="shared" si="50"/>
        <v>0</v>
      </c>
      <c r="FQ60" s="54">
        <f t="shared" si="50"/>
        <v>0</v>
      </c>
      <c r="FR60" s="54">
        <f t="shared" si="50"/>
        <v>0</v>
      </c>
      <c r="FS60" s="54">
        <f t="shared" si="50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4"/>
        <v/>
      </c>
      <c r="GN60" s="4" t="str">
        <f t="shared" si="64"/>
        <v/>
      </c>
      <c r="GO60" s="4" t="str">
        <f t="shared" si="64"/>
        <v/>
      </c>
      <c r="GP60" s="4" t="str">
        <f t="shared" si="64"/>
        <v/>
      </c>
      <c r="GQ60" s="4" t="str">
        <f t="shared" si="64"/>
        <v/>
      </c>
      <c r="GR60" s="4" t="str">
        <f t="shared" si="64"/>
        <v/>
      </c>
      <c r="GS60" s="4" t="str">
        <f t="shared" si="64"/>
        <v/>
      </c>
      <c r="GT60" s="4" t="str">
        <f t="shared" si="64"/>
        <v/>
      </c>
      <c r="GU60" s="4" t="str">
        <f t="shared" si="64"/>
        <v/>
      </c>
      <c r="GV60" s="4" t="str">
        <f t="shared" si="64"/>
        <v/>
      </c>
      <c r="GW60" s="4" t="str">
        <f t="shared" si="64"/>
        <v/>
      </c>
      <c r="GX60" s="4" t="str">
        <f t="shared" si="56"/>
        <v/>
      </c>
      <c r="GY60" s="4" t="str">
        <f t="shared" si="56"/>
        <v/>
      </c>
      <c r="GZ60" s="4" t="str">
        <f t="shared" si="56"/>
        <v/>
      </c>
      <c r="HA60" s="4" t="str">
        <f t="shared" si="56"/>
        <v/>
      </c>
      <c r="HB60" s="4" t="str">
        <f t="shared" si="53"/>
        <v/>
      </c>
      <c r="HC60" s="4" t="str">
        <f t="shared" si="53"/>
        <v/>
      </c>
      <c r="HD60" s="4" t="str">
        <f t="shared" si="53"/>
        <v/>
      </c>
      <c r="HE60" s="4" t="str">
        <f t="shared" si="53"/>
        <v/>
      </c>
      <c r="HF60" s="4" t="str">
        <f t="shared" si="53"/>
        <v/>
      </c>
      <c r="HG60" s="4" t="str">
        <f t="shared" si="53"/>
        <v/>
      </c>
    </row>
    <row r="61" spans="1:215" s="1" customFormat="1" ht="15" hidden="1" customHeight="1">
      <c r="A61" s="61">
        <v>30400012</v>
      </c>
      <c r="B61" s="100" t="s">
        <v>167</v>
      </c>
      <c r="C61" s="78" t="s">
        <v>128</v>
      </c>
      <c r="D61" s="5"/>
      <c r="E61" s="22">
        <v>5.03</v>
      </c>
      <c r="F61" s="23">
        <f t="shared" si="0"/>
        <v>0</v>
      </c>
      <c r="G61" s="23"/>
      <c r="H61" s="23">
        <f t="shared" si="32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1"/>
        <v/>
      </c>
      <c r="BQ61" s="4" t="str">
        <f t="shared" si="61"/>
        <v/>
      </c>
      <c r="BR61" s="4" t="str">
        <f t="shared" si="61"/>
        <v/>
      </c>
      <c r="BS61" s="4">
        <f t="shared" si="59"/>
        <v>0</v>
      </c>
      <c r="BT61" s="4" t="str">
        <f t="shared" si="59"/>
        <v/>
      </c>
      <c r="BU61" s="4">
        <f t="shared" si="59"/>
        <v>0</v>
      </c>
      <c r="BV61" s="4" t="str">
        <f t="shared" si="59"/>
        <v/>
      </c>
      <c r="BW61" s="4">
        <f t="shared" si="59"/>
        <v>0</v>
      </c>
      <c r="BX61" s="4" t="str">
        <f t="shared" si="59"/>
        <v/>
      </c>
      <c r="BY61" s="4" t="str">
        <f t="shared" si="59"/>
        <v/>
      </c>
      <c r="BZ61" s="4" t="str">
        <f t="shared" si="59"/>
        <v/>
      </c>
      <c r="CA61" s="4" t="str">
        <f t="shared" si="59"/>
        <v/>
      </c>
      <c r="CB61" s="4" t="str">
        <f t="shared" si="59"/>
        <v/>
      </c>
      <c r="CC61" s="4" t="str">
        <f t="shared" si="59"/>
        <v/>
      </c>
      <c r="CD61" s="4" t="str">
        <f t="shared" si="59"/>
        <v/>
      </c>
      <c r="CE61" s="4" t="str">
        <f t="shared" si="59"/>
        <v/>
      </c>
      <c r="CF61" s="4" t="str">
        <f t="shared" si="59"/>
        <v/>
      </c>
      <c r="CG61" s="4" t="str">
        <f t="shared" si="59"/>
        <v/>
      </c>
      <c r="CH61" s="4" t="str">
        <f t="shared" si="59"/>
        <v/>
      </c>
      <c r="CI61" s="4" t="str">
        <f t="shared" si="62"/>
        <v/>
      </c>
      <c r="CJ61" s="4" t="str">
        <f t="shared" si="62"/>
        <v/>
      </c>
      <c r="CK61" s="4" t="str">
        <f t="shared" si="62"/>
        <v/>
      </c>
      <c r="CL61" s="4" t="str">
        <f t="shared" si="62"/>
        <v/>
      </c>
      <c r="CM61" s="4" t="str">
        <f t="shared" si="62"/>
        <v/>
      </c>
      <c r="CN61" s="4" t="str">
        <f t="shared" si="62"/>
        <v/>
      </c>
      <c r="CO61" s="4" t="str">
        <f t="shared" si="62"/>
        <v/>
      </c>
      <c r="CP61" s="4" t="str">
        <f t="shared" si="62"/>
        <v/>
      </c>
      <c r="CQ61" s="4" t="str">
        <f t="shared" si="62"/>
        <v/>
      </c>
      <c r="CR61" s="4" t="str">
        <f t="shared" si="62"/>
        <v/>
      </c>
      <c r="CS61" s="4" t="str">
        <f t="shared" si="62"/>
        <v/>
      </c>
      <c r="CT61" s="4" t="str">
        <f t="shared" si="54"/>
        <v/>
      </c>
      <c r="CU61" s="4" t="str">
        <f t="shared" si="54"/>
        <v/>
      </c>
      <c r="CV61" s="4" t="str">
        <f t="shared" si="54"/>
        <v/>
      </c>
      <c r="CW61" s="4" t="str">
        <f t="shared" si="54"/>
        <v/>
      </c>
      <c r="CX61" s="4" t="str">
        <f t="shared" si="52"/>
        <v/>
      </c>
      <c r="CY61" s="4" t="str">
        <f t="shared" si="52"/>
        <v/>
      </c>
      <c r="CZ61" s="4" t="str">
        <f t="shared" si="52"/>
        <v/>
      </c>
      <c r="DA61" s="4" t="str">
        <f t="shared" si="52"/>
        <v/>
      </c>
      <c r="DB61" s="4" t="str">
        <f t="shared" si="52"/>
        <v/>
      </c>
      <c r="DC61" s="4" t="str">
        <f t="shared" si="52"/>
        <v/>
      </c>
      <c r="DE61" s="67">
        <v>30400012</v>
      </c>
      <c r="DF61" s="100" t="s">
        <v>167</v>
      </c>
      <c r="DG61" s="78" t="s">
        <v>128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7"/>
        <v>0</v>
      </c>
      <c r="DX61" s="5">
        <f t="shared" si="57"/>
        <v>0</v>
      </c>
      <c r="DY61" s="5">
        <f t="shared" si="57"/>
        <v>0</v>
      </c>
      <c r="DZ61" s="5">
        <f t="shared" si="57"/>
        <v>0</v>
      </c>
      <c r="EA61" s="5">
        <f t="shared" si="57"/>
        <v>0</v>
      </c>
      <c r="EB61" s="5">
        <f t="shared" si="57"/>
        <v>0</v>
      </c>
      <c r="EC61" s="5">
        <f t="shared" si="57"/>
        <v>0</v>
      </c>
      <c r="ED61" s="5">
        <f t="shared" si="57"/>
        <v>0</v>
      </c>
      <c r="EE61" s="5">
        <f t="shared" si="57"/>
        <v>0</v>
      </c>
      <c r="EF61" s="54">
        <f t="shared" si="57"/>
        <v>0</v>
      </c>
      <c r="EG61" s="54">
        <f t="shared" si="57"/>
        <v>0</v>
      </c>
      <c r="EH61" s="54">
        <f t="shared" si="57"/>
        <v>0</v>
      </c>
      <c r="EI61" s="54">
        <f t="shared" si="57"/>
        <v>0</v>
      </c>
      <c r="EJ61" s="54">
        <f t="shared" si="57"/>
        <v>0</v>
      </c>
      <c r="EK61" s="54">
        <f t="shared" si="57"/>
        <v>0</v>
      </c>
      <c r="EL61" s="54">
        <f t="shared" si="57"/>
        <v>0</v>
      </c>
      <c r="EM61" s="54">
        <f t="shared" si="55"/>
        <v>0</v>
      </c>
      <c r="EN61" s="54">
        <f t="shared" si="58"/>
        <v>0</v>
      </c>
      <c r="EO61" s="54">
        <f t="shared" si="58"/>
        <v>0</v>
      </c>
      <c r="EP61" s="54">
        <f t="shared" si="58"/>
        <v>0</v>
      </c>
      <c r="EQ61" s="54">
        <f t="shared" si="58"/>
        <v>0</v>
      </c>
      <c r="ER61" s="54">
        <f t="shared" si="58"/>
        <v>0</v>
      </c>
      <c r="ES61" s="54">
        <f t="shared" si="58"/>
        <v>0</v>
      </c>
      <c r="ET61" s="54">
        <f t="shared" si="58"/>
        <v>0</v>
      </c>
      <c r="EU61" s="54">
        <f t="shared" si="58"/>
        <v>0</v>
      </c>
      <c r="EV61" s="54">
        <f t="shared" si="58"/>
        <v>0</v>
      </c>
      <c r="EW61" s="54">
        <f t="shared" si="58"/>
        <v>0</v>
      </c>
      <c r="EX61" s="54">
        <f t="shared" si="58"/>
        <v>0</v>
      </c>
      <c r="EY61" s="54">
        <f t="shared" si="58"/>
        <v>0</v>
      </c>
      <c r="EZ61" s="54">
        <f t="shared" si="58"/>
        <v>0</v>
      </c>
      <c r="FA61" s="54">
        <f t="shared" si="58"/>
        <v>0</v>
      </c>
      <c r="FB61" s="54">
        <f t="shared" si="58"/>
        <v>0</v>
      </c>
      <c r="FC61" s="54">
        <f t="shared" si="51"/>
        <v>0</v>
      </c>
      <c r="FD61" s="54">
        <f t="shared" si="51"/>
        <v>0</v>
      </c>
      <c r="FE61" s="54">
        <f t="shared" si="51"/>
        <v>0</v>
      </c>
      <c r="FF61" s="54">
        <f t="shared" si="51"/>
        <v>0</v>
      </c>
      <c r="FG61" s="54">
        <f t="shared" si="51"/>
        <v>0</v>
      </c>
      <c r="FH61" s="54">
        <f t="shared" si="51"/>
        <v>0</v>
      </c>
      <c r="FI61" s="54">
        <f t="shared" si="51"/>
        <v>0</v>
      </c>
      <c r="FJ61" s="54">
        <f t="shared" si="51"/>
        <v>0</v>
      </c>
      <c r="FK61" s="54">
        <f t="shared" si="51"/>
        <v>0</v>
      </c>
      <c r="FL61" s="54">
        <f t="shared" si="51"/>
        <v>0</v>
      </c>
      <c r="FM61" s="54">
        <f t="shared" si="51"/>
        <v>0</v>
      </c>
      <c r="FN61" s="54">
        <f t="shared" si="51"/>
        <v>0</v>
      </c>
      <c r="FO61" s="54">
        <f t="shared" si="51"/>
        <v>0</v>
      </c>
      <c r="FP61" s="54">
        <f t="shared" si="50"/>
        <v>0</v>
      </c>
      <c r="FQ61" s="54">
        <f t="shared" si="50"/>
        <v>0</v>
      </c>
      <c r="FR61" s="54">
        <f t="shared" si="50"/>
        <v>0</v>
      </c>
      <c r="FS61" s="54">
        <f t="shared" si="50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4"/>
        <v/>
      </c>
      <c r="GN61" s="4" t="str">
        <f t="shared" si="64"/>
        <v/>
      </c>
      <c r="GO61" s="4" t="str">
        <f t="shared" si="64"/>
        <v/>
      </c>
      <c r="GP61" s="4" t="str">
        <f t="shared" si="64"/>
        <v/>
      </c>
      <c r="GQ61" s="4" t="str">
        <f t="shared" si="64"/>
        <v/>
      </c>
      <c r="GR61" s="4" t="str">
        <f t="shared" si="64"/>
        <v/>
      </c>
      <c r="GS61" s="4" t="str">
        <f t="shared" si="64"/>
        <v/>
      </c>
      <c r="GT61" s="4" t="str">
        <f t="shared" si="64"/>
        <v/>
      </c>
      <c r="GU61" s="4" t="str">
        <f t="shared" si="64"/>
        <v/>
      </c>
      <c r="GV61" s="4" t="str">
        <f t="shared" si="64"/>
        <v/>
      </c>
      <c r="GW61" s="4" t="str">
        <f t="shared" si="64"/>
        <v/>
      </c>
      <c r="GX61" s="4" t="str">
        <f t="shared" si="56"/>
        <v/>
      </c>
      <c r="GY61" s="4" t="str">
        <f t="shared" si="56"/>
        <v/>
      </c>
      <c r="GZ61" s="4" t="str">
        <f t="shared" si="56"/>
        <v/>
      </c>
      <c r="HA61" s="4" t="str">
        <f t="shared" si="56"/>
        <v/>
      </c>
      <c r="HB61" s="4" t="str">
        <f t="shared" si="53"/>
        <v/>
      </c>
      <c r="HC61" s="4" t="str">
        <f t="shared" si="53"/>
        <v/>
      </c>
      <c r="HD61" s="4" t="str">
        <f t="shared" si="53"/>
        <v/>
      </c>
      <c r="HE61" s="4" t="str">
        <f t="shared" si="53"/>
        <v/>
      </c>
      <c r="HF61" s="4" t="str">
        <f t="shared" si="53"/>
        <v/>
      </c>
      <c r="HG61" s="4" t="str">
        <f t="shared" si="53"/>
        <v/>
      </c>
    </row>
    <row r="62" spans="1:215" s="1" customFormat="1" ht="15" hidden="1" customHeight="1">
      <c r="A62" s="61">
        <v>30400011</v>
      </c>
      <c r="B62" s="101"/>
      <c r="C62" s="78" t="s">
        <v>143</v>
      </c>
      <c r="D62" s="5"/>
      <c r="E62" s="22">
        <v>5.03</v>
      </c>
      <c r="F62" s="23">
        <f t="shared" si="0"/>
        <v>0</v>
      </c>
      <c r="G62" s="23"/>
      <c r="H62" s="23">
        <f t="shared" si="32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1"/>
        <v/>
      </c>
      <c r="BQ62" s="4" t="str">
        <f t="shared" si="61"/>
        <v/>
      </c>
      <c r="BR62" s="4" t="str">
        <f t="shared" si="61"/>
        <v/>
      </c>
      <c r="BS62" s="4">
        <f t="shared" si="59"/>
        <v>0</v>
      </c>
      <c r="BT62" s="4" t="str">
        <f t="shared" si="59"/>
        <v/>
      </c>
      <c r="BU62" s="4">
        <f t="shared" si="59"/>
        <v>0</v>
      </c>
      <c r="BV62" s="4" t="str">
        <f t="shared" si="59"/>
        <v/>
      </c>
      <c r="BW62" s="4">
        <f t="shared" si="59"/>
        <v>0</v>
      </c>
      <c r="BX62" s="4" t="str">
        <f t="shared" si="59"/>
        <v/>
      </c>
      <c r="BY62" s="4" t="str">
        <f t="shared" si="59"/>
        <v/>
      </c>
      <c r="BZ62" s="4" t="str">
        <f t="shared" si="59"/>
        <v/>
      </c>
      <c r="CA62" s="4" t="str">
        <f t="shared" si="59"/>
        <v/>
      </c>
      <c r="CB62" s="4" t="str">
        <f t="shared" si="59"/>
        <v/>
      </c>
      <c r="CC62" s="4" t="str">
        <f t="shared" si="59"/>
        <v/>
      </c>
      <c r="CD62" s="4" t="str">
        <f t="shared" si="59"/>
        <v/>
      </c>
      <c r="CE62" s="4" t="str">
        <f t="shared" si="59"/>
        <v/>
      </c>
      <c r="CF62" s="4" t="str">
        <f t="shared" si="59"/>
        <v/>
      </c>
      <c r="CG62" s="4" t="str">
        <f t="shared" si="59"/>
        <v/>
      </c>
      <c r="CH62" s="4" t="str">
        <f t="shared" si="59"/>
        <v/>
      </c>
      <c r="CI62" s="4" t="str">
        <f t="shared" si="62"/>
        <v/>
      </c>
      <c r="CJ62" s="4" t="str">
        <f t="shared" si="62"/>
        <v/>
      </c>
      <c r="CK62" s="4" t="str">
        <f t="shared" si="62"/>
        <v/>
      </c>
      <c r="CL62" s="4" t="str">
        <f t="shared" si="62"/>
        <v/>
      </c>
      <c r="CM62" s="4" t="str">
        <f t="shared" si="62"/>
        <v/>
      </c>
      <c r="CN62" s="4" t="str">
        <f t="shared" si="62"/>
        <v/>
      </c>
      <c r="CO62" s="4" t="str">
        <f t="shared" si="62"/>
        <v/>
      </c>
      <c r="CP62" s="4" t="str">
        <f t="shared" si="62"/>
        <v/>
      </c>
      <c r="CQ62" s="4" t="str">
        <f t="shared" si="62"/>
        <v/>
      </c>
      <c r="CR62" s="4" t="str">
        <f t="shared" si="62"/>
        <v/>
      </c>
      <c r="CS62" s="4" t="str">
        <f t="shared" si="62"/>
        <v/>
      </c>
      <c r="CT62" s="4" t="str">
        <f t="shared" si="54"/>
        <v/>
      </c>
      <c r="CU62" s="4" t="str">
        <f t="shared" si="54"/>
        <v/>
      </c>
      <c r="CV62" s="4" t="str">
        <f t="shared" si="54"/>
        <v/>
      </c>
      <c r="CW62" s="4" t="str">
        <f t="shared" si="54"/>
        <v/>
      </c>
      <c r="CX62" s="4" t="str">
        <f t="shared" si="52"/>
        <v/>
      </c>
      <c r="CY62" s="4" t="str">
        <f t="shared" si="52"/>
        <v/>
      </c>
      <c r="CZ62" s="4" t="str">
        <f t="shared" si="52"/>
        <v/>
      </c>
      <c r="DA62" s="4" t="str">
        <f t="shared" si="52"/>
        <v/>
      </c>
      <c r="DB62" s="4" t="str">
        <f t="shared" si="52"/>
        <v/>
      </c>
      <c r="DC62" s="4" t="str">
        <f t="shared" si="52"/>
        <v/>
      </c>
      <c r="DE62" s="67">
        <v>30400011</v>
      </c>
      <c r="DF62" s="101"/>
      <c r="DG62" s="78" t="s">
        <v>143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7"/>
        <v>0</v>
      </c>
      <c r="DX62" s="5">
        <f t="shared" si="57"/>
        <v>0</v>
      </c>
      <c r="DY62" s="5">
        <f t="shared" si="57"/>
        <v>0</v>
      </c>
      <c r="DZ62" s="5">
        <f t="shared" si="57"/>
        <v>0</v>
      </c>
      <c r="EA62" s="5">
        <f t="shared" si="57"/>
        <v>0</v>
      </c>
      <c r="EB62" s="5">
        <f t="shared" si="57"/>
        <v>0</v>
      </c>
      <c r="EC62" s="5">
        <f t="shared" si="57"/>
        <v>0</v>
      </c>
      <c r="ED62" s="5">
        <f t="shared" si="57"/>
        <v>0</v>
      </c>
      <c r="EE62" s="5">
        <f t="shared" si="57"/>
        <v>0</v>
      </c>
      <c r="EF62" s="54">
        <f t="shared" si="57"/>
        <v>0</v>
      </c>
      <c r="EG62" s="54">
        <f t="shared" si="57"/>
        <v>0</v>
      </c>
      <c r="EH62" s="54">
        <f t="shared" si="57"/>
        <v>0</v>
      </c>
      <c r="EI62" s="54">
        <f t="shared" si="57"/>
        <v>0</v>
      </c>
      <c r="EJ62" s="54">
        <f t="shared" si="57"/>
        <v>0</v>
      </c>
      <c r="EK62" s="54">
        <f t="shared" si="57"/>
        <v>0</v>
      </c>
      <c r="EL62" s="54">
        <f t="shared" si="57"/>
        <v>0</v>
      </c>
      <c r="EM62" s="54">
        <f t="shared" si="55"/>
        <v>0</v>
      </c>
      <c r="EN62" s="54">
        <f t="shared" si="58"/>
        <v>0</v>
      </c>
      <c r="EO62" s="54">
        <f t="shared" si="58"/>
        <v>0</v>
      </c>
      <c r="EP62" s="54">
        <f t="shared" si="58"/>
        <v>0</v>
      </c>
      <c r="EQ62" s="54">
        <f t="shared" si="58"/>
        <v>0</v>
      </c>
      <c r="ER62" s="54">
        <f t="shared" si="58"/>
        <v>0</v>
      </c>
      <c r="ES62" s="54">
        <f t="shared" si="58"/>
        <v>0</v>
      </c>
      <c r="ET62" s="54">
        <f t="shared" si="58"/>
        <v>0</v>
      </c>
      <c r="EU62" s="54">
        <f t="shared" si="58"/>
        <v>0</v>
      </c>
      <c r="EV62" s="54">
        <f t="shared" si="58"/>
        <v>0</v>
      </c>
      <c r="EW62" s="54">
        <f t="shared" si="58"/>
        <v>0</v>
      </c>
      <c r="EX62" s="54">
        <f t="shared" si="58"/>
        <v>0</v>
      </c>
      <c r="EY62" s="54">
        <f t="shared" si="58"/>
        <v>0</v>
      </c>
      <c r="EZ62" s="54">
        <f t="shared" si="58"/>
        <v>0</v>
      </c>
      <c r="FA62" s="54">
        <f t="shared" si="58"/>
        <v>0</v>
      </c>
      <c r="FB62" s="54">
        <f t="shared" si="58"/>
        <v>0</v>
      </c>
      <c r="FC62" s="54">
        <f t="shared" si="51"/>
        <v>0</v>
      </c>
      <c r="FD62" s="54">
        <f t="shared" si="51"/>
        <v>0</v>
      </c>
      <c r="FE62" s="54">
        <f t="shared" si="51"/>
        <v>0</v>
      </c>
      <c r="FF62" s="54">
        <f t="shared" si="51"/>
        <v>0</v>
      </c>
      <c r="FG62" s="54">
        <f t="shared" si="51"/>
        <v>0</v>
      </c>
      <c r="FH62" s="54">
        <f t="shared" si="51"/>
        <v>0</v>
      </c>
      <c r="FI62" s="54">
        <f t="shared" si="51"/>
        <v>0</v>
      </c>
      <c r="FJ62" s="54">
        <f t="shared" si="51"/>
        <v>0</v>
      </c>
      <c r="FK62" s="54">
        <f t="shared" si="51"/>
        <v>0</v>
      </c>
      <c r="FL62" s="54">
        <f t="shared" si="51"/>
        <v>0</v>
      </c>
      <c r="FM62" s="54">
        <f t="shared" si="51"/>
        <v>0</v>
      </c>
      <c r="FN62" s="54">
        <f t="shared" si="51"/>
        <v>0</v>
      </c>
      <c r="FO62" s="54">
        <f t="shared" ref="FL62:FO125" si="65">BK62+BK217</f>
        <v>0</v>
      </c>
      <c r="FP62" s="54">
        <f t="shared" si="50"/>
        <v>0</v>
      </c>
      <c r="FQ62" s="54">
        <f t="shared" si="50"/>
        <v>0</v>
      </c>
      <c r="FR62" s="54">
        <f t="shared" si="50"/>
        <v>0</v>
      </c>
      <c r="FS62" s="54">
        <f t="shared" si="50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4"/>
        <v/>
      </c>
      <c r="GN62" s="4" t="str">
        <f t="shared" si="64"/>
        <v/>
      </c>
      <c r="GO62" s="4" t="str">
        <f t="shared" si="64"/>
        <v/>
      </c>
      <c r="GP62" s="4" t="str">
        <f t="shared" si="64"/>
        <v/>
      </c>
      <c r="GQ62" s="4" t="str">
        <f t="shared" si="64"/>
        <v/>
      </c>
      <c r="GR62" s="4" t="str">
        <f t="shared" si="64"/>
        <v/>
      </c>
      <c r="GS62" s="4" t="str">
        <f t="shared" si="64"/>
        <v/>
      </c>
      <c r="GT62" s="4" t="str">
        <f t="shared" si="64"/>
        <v/>
      </c>
      <c r="GU62" s="4" t="str">
        <f t="shared" si="64"/>
        <v/>
      </c>
      <c r="GV62" s="4" t="str">
        <f t="shared" si="64"/>
        <v/>
      </c>
      <c r="GW62" s="4" t="str">
        <f t="shared" si="64"/>
        <v/>
      </c>
      <c r="GX62" s="4" t="str">
        <f t="shared" si="56"/>
        <v/>
      </c>
      <c r="GY62" s="4" t="str">
        <f t="shared" si="56"/>
        <v/>
      </c>
      <c r="GZ62" s="4" t="str">
        <f t="shared" si="56"/>
        <v/>
      </c>
      <c r="HA62" s="4" t="str">
        <f t="shared" si="56"/>
        <v/>
      </c>
      <c r="HB62" s="4" t="str">
        <f t="shared" si="53"/>
        <v/>
      </c>
      <c r="HC62" s="4" t="str">
        <f t="shared" si="53"/>
        <v/>
      </c>
      <c r="HD62" s="4" t="str">
        <f t="shared" si="53"/>
        <v/>
      </c>
      <c r="HE62" s="4" t="str">
        <f t="shared" si="53"/>
        <v/>
      </c>
      <c r="HF62" s="4" t="str">
        <f t="shared" si="53"/>
        <v/>
      </c>
      <c r="HG62" s="4" t="str">
        <f t="shared" si="53"/>
        <v/>
      </c>
    </row>
    <row r="63" spans="1:215" s="1" customFormat="1" ht="15" hidden="1" customHeight="1">
      <c r="A63" s="61">
        <v>30400010</v>
      </c>
      <c r="B63" s="101"/>
      <c r="C63" s="84" t="s">
        <v>120</v>
      </c>
      <c r="D63" s="5"/>
      <c r="E63" s="22">
        <v>5.03</v>
      </c>
      <c r="F63" s="23">
        <f t="shared" si="0"/>
        <v>0</v>
      </c>
      <c r="G63" s="23"/>
      <c r="H63" s="23">
        <f t="shared" si="32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1"/>
        <v/>
      </c>
      <c r="BQ63" s="4" t="str">
        <f t="shared" si="61"/>
        <v/>
      </c>
      <c r="BR63" s="4" t="str">
        <f t="shared" si="61"/>
        <v/>
      </c>
      <c r="BS63" s="4">
        <f t="shared" si="59"/>
        <v>0</v>
      </c>
      <c r="BT63" s="4" t="str">
        <f t="shared" si="59"/>
        <v/>
      </c>
      <c r="BU63" s="4">
        <f t="shared" si="59"/>
        <v>0</v>
      </c>
      <c r="BV63" s="4" t="str">
        <f t="shared" si="59"/>
        <v/>
      </c>
      <c r="BW63" s="4">
        <f t="shared" si="59"/>
        <v>0</v>
      </c>
      <c r="BX63" s="4" t="str">
        <f t="shared" si="59"/>
        <v/>
      </c>
      <c r="BY63" s="4" t="str">
        <f t="shared" si="59"/>
        <v/>
      </c>
      <c r="BZ63" s="4" t="str">
        <f t="shared" si="59"/>
        <v/>
      </c>
      <c r="CA63" s="4" t="str">
        <f t="shared" si="59"/>
        <v/>
      </c>
      <c r="CB63" s="4" t="str">
        <f t="shared" si="59"/>
        <v/>
      </c>
      <c r="CC63" s="4" t="str">
        <f t="shared" si="59"/>
        <v/>
      </c>
      <c r="CD63" s="4" t="str">
        <f t="shared" si="59"/>
        <v/>
      </c>
      <c r="CE63" s="4" t="str">
        <f t="shared" si="59"/>
        <v/>
      </c>
      <c r="CF63" s="4" t="str">
        <f t="shared" si="59"/>
        <v/>
      </c>
      <c r="CG63" s="4" t="str">
        <f t="shared" si="59"/>
        <v/>
      </c>
      <c r="CH63" s="4" t="str">
        <f t="shared" si="59"/>
        <v/>
      </c>
      <c r="CI63" s="4" t="str">
        <f t="shared" si="62"/>
        <v/>
      </c>
      <c r="CJ63" s="4" t="str">
        <f t="shared" si="62"/>
        <v/>
      </c>
      <c r="CK63" s="4" t="str">
        <f t="shared" si="62"/>
        <v/>
      </c>
      <c r="CL63" s="4" t="str">
        <f t="shared" si="62"/>
        <v/>
      </c>
      <c r="CM63" s="4" t="str">
        <f t="shared" si="62"/>
        <v/>
      </c>
      <c r="CN63" s="4" t="str">
        <f t="shared" si="62"/>
        <v/>
      </c>
      <c r="CO63" s="4" t="str">
        <f t="shared" si="62"/>
        <v/>
      </c>
      <c r="CP63" s="4" t="str">
        <f t="shared" si="62"/>
        <v/>
      </c>
      <c r="CQ63" s="4" t="str">
        <f t="shared" si="62"/>
        <v/>
      </c>
      <c r="CR63" s="4" t="str">
        <f t="shared" si="62"/>
        <v/>
      </c>
      <c r="CS63" s="4" t="str">
        <f t="shared" si="62"/>
        <v/>
      </c>
      <c r="CT63" s="4" t="str">
        <f t="shared" si="54"/>
        <v/>
      </c>
      <c r="CU63" s="4" t="str">
        <f t="shared" si="54"/>
        <v/>
      </c>
      <c r="CV63" s="4" t="str">
        <f t="shared" si="54"/>
        <v/>
      </c>
      <c r="CW63" s="4" t="str">
        <f t="shared" si="54"/>
        <v/>
      </c>
      <c r="CX63" s="4" t="str">
        <f t="shared" si="52"/>
        <v/>
      </c>
      <c r="CY63" s="4" t="str">
        <f t="shared" si="52"/>
        <v/>
      </c>
      <c r="CZ63" s="4" t="str">
        <f t="shared" si="52"/>
        <v/>
      </c>
      <c r="DA63" s="4" t="str">
        <f t="shared" si="52"/>
        <v/>
      </c>
      <c r="DB63" s="4" t="str">
        <f t="shared" si="52"/>
        <v/>
      </c>
      <c r="DC63" s="4" t="str">
        <f t="shared" si="52"/>
        <v/>
      </c>
      <c r="DE63" s="67">
        <v>30400010</v>
      </c>
      <c r="DF63" s="101"/>
      <c r="DG63" s="84" t="s">
        <v>120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7"/>
        <v>0</v>
      </c>
      <c r="DX63" s="5">
        <f t="shared" si="57"/>
        <v>0</v>
      </c>
      <c r="DY63" s="5">
        <f t="shared" si="57"/>
        <v>0</v>
      </c>
      <c r="DZ63" s="5">
        <f t="shared" si="57"/>
        <v>0</v>
      </c>
      <c r="EA63" s="5">
        <f t="shared" si="57"/>
        <v>0</v>
      </c>
      <c r="EB63" s="5">
        <f t="shared" si="57"/>
        <v>0</v>
      </c>
      <c r="EC63" s="5">
        <f t="shared" si="57"/>
        <v>0</v>
      </c>
      <c r="ED63" s="5">
        <f t="shared" si="57"/>
        <v>0</v>
      </c>
      <c r="EE63" s="5">
        <f t="shared" si="57"/>
        <v>0</v>
      </c>
      <c r="EF63" s="54">
        <f t="shared" si="57"/>
        <v>0</v>
      </c>
      <c r="EG63" s="54">
        <f t="shared" si="57"/>
        <v>0</v>
      </c>
      <c r="EH63" s="54">
        <f t="shared" si="57"/>
        <v>0</v>
      </c>
      <c r="EI63" s="54">
        <f t="shared" si="57"/>
        <v>0</v>
      </c>
      <c r="EJ63" s="54">
        <f t="shared" si="57"/>
        <v>0</v>
      </c>
      <c r="EK63" s="54">
        <f t="shared" si="57"/>
        <v>0</v>
      </c>
      <c r="EL63" s="54">
        <f t="shared" si="57"/>
        <v>0</v>
      </c>
      <c r="EM63" s="54">
        <f t="shared" si="55"/>
        <v>0</v>
      </c>
      <c r="EN63" s="54">
        <f t="shared" si="58"/>
        <v>0</v>
      </c>
      <c r="EO63" s="54">
        <f t="shared" si="58"/>
        <v>0</v>
      </c>
      <c r="EP63" s="54">
        <f t="shared" si="58"/>
        <v>0</v>
      </c>
      <c r="EQ63" s="54">
        <f t="shared" si="58"/>
        <v>0</v>
      </c>
      <c r="ER63" s="54">
        <f t="shared" si="58"/>
        <v>0</v>
      </c>
      <c r="ES63" s="54">
        <f t="shared" si="58"/>
        <v>0</v>
      </c>
      <c r="ET63" s="54">
        <f t="shared" si="58"/>
        <v>0</v>
      </c>
      <c r="EU63" s="54">
        <f t="shared" si="58"/>
        <v>0</v>
      </c>
      <c r="EV63" s="54">
        <f t="shared" si="58"/>
        <v>0</v>
      </c>
      <c r="EW63" s="54">
        <f t="shared" si="58"/>
        <v>0</v>
      </c>
      <c r="EX63" s="54">
        <f t="shared" si="58"/>
        <v>0</v>
      </c>
      <c r="EY63" s="54">
        <f t="shared" si="58"/>
        <v>0</v>
      </c>
      <c r="EZ63" s="54">
        <f t="shared" si="58"/>
        <v>0</v>
      </c>
      <c r="FA63" s="54">
        <f t="shared" si="58"/>
        <v>0</v>
      </c>
      <c r="FB63" s="54">
        <f t="shared" si="58"/>
        <v>0</v>
      </c>
      <c r="FC63" s="54">
        <f t="shared" si="58"/>
        <v>0</v>
      </c>
      <c r="FD63" s="54">
        <f t="shared" ref="FB63:FO126" si="66">AZ63+AZ218</f>
        <v>0</v>
      </c>
      <c r="FE63" s="54">
        <f t="shared" si="66"/>
        <v>0</v>
      </c>
      <c r="FF63" s="54">
        <f t="shared" si="66"/>
        <v>0</v>
      </c>
      <c r="FG63" s="54">
        <f t="shared" si="66"/>
        <v>0</v>
      </c>
      <c r="FH63" s="54">
        <f t="shared" si="66"/>
        <v>0</v>
      </c>
      <c r="FI63" s="54">
        <f t="shared" si="66"/>
        <v>0</v>
      </c>
      <c r="FJ63" s="54">
        <f t="shared" si="66"/>
        <v>0</v>
      </c>
      <c r="FK63" s="54">
        <f t="shared" si="66"/>
        <v>0</v>
      </c>
      <c r="FL63" s="54">
        <f t="shared" si="65"/>
        <v>0</v>
      </c>
      <c r="FM63" s="54">
        <f t="shared" si="65"/>
        <v>0</v>
      </c>
      <c r="FN63" s="54">
        <f t="shared" si="65"/>
        <v>0</v>
      </c>
      <c r="FO63" s="54">
        <f t="shared" si="65"/>
        <v>0</v>
      </c>
      <c r="FP63" s="54">
        <f t="shared" si="50"/>
        <v>0</v>
      </c>
      <c r="FQ63" s="54">
        <f t="shared" si="50"/>
        <v>0</v>
      </c>
      <c r="FR63" s="54">
        <f t="shared" si="50"/>
        <v>0</v>
      </c>
      <c r="FS63" s="54">
        <f t="shared" si="50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4"/>
        <v/>
      </c>
      <c r="GN63" s="4" t="str">
        <f t="shared" si="64"/>
        <v/>
      </c>
      <c r="GO63" s="4" t="str">
        <f t="shared" si="64"/>
        <v/>
      </c>
      <c r="GP63" s="4" t="str">
        <f t="shared" si="64"/>
        <v/>
      </c>
      <c r="GQ63" s="4" t="str">
        <f t="shared" si="64"/>
        <v/>
      </c>
      <c r="GR63" s="4" t="str">
        <f t="shared" si="64"/>
        <v/>
      </c>
      <c r="GS63" s="4" t="str">
        <f t="shared" si="64"/>
        <v/>
      </c>
      <c r="GT63" s="4" t="str">
        <f t="shared" si="64"/>
        <v/>
      </c>
      <c r="GU63" s="4" t="str">
        <f t="shared" si="64"/>
        <v/>
      </c>
      <c r="GV63" s="4" t="str">
        <f t="shared" si="64"/>
        <v/>
      </c>
      <c r="GW63" s="4" t="str">
        <f t="shared" si="64"/>
        <v/>
      </c>
      <c r="GX63" s="4" t="str">
        <f t="shared" si="56"/>
        <v/>
      </c>
      <c r="GY63" s="4" t="str">
        <f t="shared" si="56"/>
        <v/>
      </c>
      <c r="GZ63" s="4" t="str">
        <f t="shared" si="56"/>
        <v/>
      </c>
      <c r="HA63" s="4" t="str">
        <f t="shared" si="56"/>
        <v/>
      </c>
      <c r="HB63" s="4" t="str">
        <f t="shared" si="53"/>
        <v/>
      </c>
      <c r="HC63" s="4" t="str">
        <f t="shared" si="53"/>
        <v/>
      </c>
      <c r="HD63" s="4" t="str">
        <f t="shared" si="53"/>
        <v/>
      </c>
      <c r="HE63" s="4" t="str">
        <f t="shared" si="53"/>
        <v/>
      </c>
      <c r="HF63" s="4" t="str">
        <f t="shared" si="53"/>
        <v/>
      </c>
      <c r="HG63" s="4" t="str">
        <f t="shared" si="53"/>
        <v/>
      </c>
    </row>
    <row r="64" spans="1:215" s="1" customFormat="1" ht="15" hidden="1" customHeight="1">
      <c r="A64" s="61">
        <v>30400009</v>
      </c>
      <c r="B64" s="102"/>
      <c r="C64" s="84" t="s">
        <v>168</v>
      </c>
      <c r="D64" s="5"/>
      <c r="E64" s="22">
        <v>5.03</v>
      </c>
      <c r="F64" s="23">
        <f t="shared" si="0"/>
        <v>0</v>
      </c>
      <c r="G64" s="23"/>
      <c r="H64" s="23">
        <f t="shared" si="32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1"/>
        <v/>
      </c>
      <c r="BQ64" s="4" t="str">
        <f t="shared" si="61"/>
        <v/>
      </c>
      <c r="BR64" s="4" t="str">
        <f t="shared" si="61"/>
        <v/>
      </c>
      <c r="BS64" s="4">
        <f t="shared" si="59"/>
        <v>0</v>
      </c>
      <c r="BT64" s="4" t="str">
        <f t="shared" si="59"/>
        <v/>
      </c>
      <c r="BU64" s="4">
        <f t="shared" si="59"/>
        <v>0</v>
      </c>
      <c r="BV64" s="4" t="str">
        <f t="shared" si="59"/>
        <v/>
      </c>
      <c r="BW64" s="4">
        <f t="shared" si="59"/>
        <v>0</v>
      </c>
      <c r="BX64" s="4" t="str">
        <f t="shared" si="59"/>
        <v/>
      </c>
      <c r="BY64" s="4" t="str">
        <f t="shared" si="59"/>
        <v/>
      </c>
      <c r="BZ64" s="4" t="str">
        <f t="shared" si="59"/>
        <v/>
      </c>
      <c r="CA64" s="4" t="str">
        <f t="shared" si="59"/>
        <v/>
      </c>
      <c r="CB64" s="4" t="str">
        <f t="shared" si="59"/>
        <v/>
      </c>
      <c r="CC64" s="4" t="str">
        <f t="shared" si="59"/>
        <v/>
      </c>
      <c r="CD64" s="4" t="str">
        <f t="shared" si="59"/>
        <v/>
      </c>
      <c r="CE64" s="4" t="str">
        <f t="shared" si="59"/>
        <v/>
      </c>
      <c r="CF64" s="4" t="str">
        <f t="shared" si="59"/>
        <v/>
      </c>
      <c r="CG64" s="4" t="str">
        <f t="shared" si="59"/>
        <v/>
      </c>
      <c r="CH64" s="4" t="str">
        <f t="shared" si="59"/>
        <v/>
      </c>
      <c r="CI64" s="4" t="str">
        <f t="shared" si="62"/>
        <v/>
      </c>
      <c r="CJ64" s="4" t="str">
        <f t="shared" si="62"/>
        <v/>
      </c>
      <c r="CK64" s="4" t="str">
        <f t="shared" si="62"/>
        <v/>
      </c>
      <c r="CL64" s="4" t="str">
        <f t="shared" si="62"/>
        <v/>
      </c>
      <c r="CM64" s="4" t="str">
        <f t="shared" si="62"/>
        <v/>
      </c>
      <c r="CN64" s="4" t="str">
        <f t="shared" si="62"/>
        <v/>
      </c>
      <c r="CO64" s="4" t="str">
        <f t="shared" si="62"/>
        <v/>
      </c>
      <c r="CP64" s="4" t="str">
        <f t="shared" si="62"/>
        <v/>
      </c>
      <c r="CQ64" s="4" t="str">
        <f t="shared" si="62"/>
        <v/>
      </c>
      <c r="CR64" s="4" t="str">
        <f t="shared" si="62"/>
        <v/>
      </c>
      <c r="CS64" s="4" t="str">
        <f t="shared" si="62"/>
        <v/>
      </c>
      <c r="CT64" s="4" t="str">
        <f t="shared" si="54"/>
        <v/>
      </c>
      <c r="CU64" s="4" t="str">
        <f t="shared" si="54"/>
        <v/>
      </c>
      <c r="CV64" s="4" t="str">
        <f t="shared" si="54"/>
        <v/>
      </c>
      <c r="CW64" s="4" t="str">
        <f t="shared" si="54"/>
        <v/>
      </c>
      <c r="CX64" s="4" t="str">
        <f t="shared" si="52"/>
        <v/>
      </c>
      <c r="CY64" s="4" t="str">
        <f t="shared" si="52"/>
        <v/>
      </c>
      <c r="CZ64" s="4" t="str">
        <f t="shared" si="52"/>
        <v/>
      </c>
      <c r="DA64" s="4" t="str">
        <f t="shared" si="52"/>
        <v/>
      </c>
      <c r="DB64" s="4" t="str">
        <f t="shared" si="52"/>
        <v/>
      </c>
      <c r="DC64" s="4" t="str">
        <f t="shared" si="52"/>
        <v/>
      </c>
      <c r="DE64" s="67">
        <v>30400009</v>
      </c>
      <c r="DF64" s="102"/>
      <c r="DG64" s="84" t="s">
        <v>168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7"/>
        <v>0</v>
      </c>
      <c r="DX64" s="5">
        <f t="shared" si="57"/>
        <v>0</v>
      </c>
      <c r="DY64" s="5">
        <f t="shared" si="57"/>
        <v>0</v>
      </c>
      <c r="DZ64" s="5">
        <f t="shared" si="57"/>
        <v>0</v>
      </c>
      <c r="EA64" s="5">
        <f t="shared" si="57"/>
        <v>0</v>
      </c>
      <c r="EB64" s="5">
        <f t="shared" si="57"/>
        <v>0</v>
      </c>
      <c r="EC64" s="5">
        <f t="shared" si="57"/>
        <v>0</v>
      </c>
      <c r="ED64" s="5">
        <f t="shared" si="57"/>
        <v>0</v>
      </c>
      <c r="EE64" s="5">
        <f t="shared" si="57"/>
        <v>0</v>
      </c>
      <c r="EF64" s="54">
        <f t="shared" si="57"/>
        <v>0</v>
      </c>
      <c r="EG64" s="54">
        <f t="shared" si="57"/>
        <v>0</v>
      </c>
      <c r="EH64" s="54">
        <f t="shared" si="57"/>
        <v>0</v>
      </c>
      <c r="EI64" s="54">
        <f t="shared" si="57"/>
        <v>0</v>
      </c>
      <c r="EJ64" s="54">
        <f t="shared" si="57"/>
        <v>0</v>
      </c>
      <c r="EK64" s="54">
        <f t="shared" si="57"/>
        <v>0</v>
      </c>
      <c r="EL64" s="54">
        <f t="shared" si="57"/>
        <v>0</v>
      </c>
      <c r="EM64" s="54">
        <f t="shared" si="55"/>
        <v>0</v>
      </c>
      <c r="EN64" s="54">
        <f t="shared" si="58"/>
        <v>0</v>
      </c>
      <c r="EO64" s="54">
        <f t="shared" si="58"/>
        <v>0</v>
      </c>
      <c r="EP64" s="54">
        <f t="shared" si="58"/>
        <v>0</v>
      </c>
      <c r="EQ64" s="54">
        <f t="shared" si="58"/>
        <v>0</v>
      </c>
      <c r="ER64" s="54">
        <f t="shared" si="58"/>
        <v>0</v>
      </c>
      <c r="ES64" s="54">
        <f t="shared" si="58"/>
        <v>0</v>
      </c>
      <c r="ET64" s="54">
        <f t="shared" si="58"/>
        <v>0</v>
      </c>
      <c r="EU64" s="54">
        <f t="shared" si="58"/>
        <v>0</v>
      </c>
      <c r="EV64" s="54">
        <f t="shared" si="58"/>
        <v>0</v>
      </c>
      <c r="EW64" s="54">
        <f t="shared" si="58"/>
        <v>0</v>
      </c>
      <c r="EX64" s="54">
        <f t="shared" si="58"/>
        <v>0</v>
      </c>
      <c r="EY64" s="54">
        <f t="shared" si="58"/>
        <v>0</v>
      </c>
      <c r="EZ64" s="54">
        <f t="shared" si="58"/>
        <v>0</v>
      </c>
      <c r="FA64" s="54">
        <f t="shared" si="58"/>
        <v>0</v>
      </c>
      <c r="FB64" s="54">
        <f t="shared" si="58"/>
        <v>0</v>
      </c>
      <c r="FC64" s="54">
        <f t="shared" si="66"/>
        <v>0</v>
      </c>
      <c r="FD64" s="54">
        <f t="shared" si="66"/>
        <v>0</v>
      </c>
      <c r="FE64" s="54">
        <f t="shared" si="66"/>
        <v>0</v>
      </c>
      <c r="FF64" s="54">
        <f t="shared" si="66"/>
        <v>0</v>
      </c>
      <c r="FG64" s="54">
        <f t="shared" si="66"/>
        <v>0</v>
      </c>
      <c r="FH64" s="54">
        <f t="shared" si="66"/>
        <v>0</v>
      </c>
      <c r="FI64" s="54">
        <f t="shared" si="66"/>
        <v>0</v>
      </c>
      <c r="FJ64" s="54">
        <f t="shared" si="66"/>
        <v>0</v>
      </c>
      <c r="FK64" s="54">
        <f t="shared" si="66"/>
        <v>0</v>
      </c>
      <c r="FL64" s="54">
        <f t="shared" si="65"/>
        <v>0</v>
      </c>
      <c r="FM64" s="54">
        <f t="shared" si="65"/>
        <v>0</v>
      </c>
      <c r="FN64" s="54">
        <f t="shared" si="65"/>
        <v>0</v>
      </c>
      <c r="FO64" s="54">
        <f t="shared" si="65"/>
        <v>0</v>
      </c>
      <c r="FP64" s="54">
        <f t="shared" si="50"/>
        <v>0</v>
      </c>
      <c r="FQ64" s="54">
        <f t="shared" si="50"/>
        <v>0</v>
      </c>
      <c r="FR64" s="54">
        <f t="shared" si="50"/>
        <v>0</v>
      </c>
      <c r="FS64" s="54">
        <f t="shared" si="50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4"/>
        <v/>
      </c>
      <c r="GN64" s="4" t="str">
        <f t="shared" si="64"/>
        <v/>
      </c>
      <c r="GO64" s="4" t="str">
        <f t="shared" si="64"/>
        <v/>
      </c>
      <c r="GP64" s="4" t="str">
        <f t="shared" si="64"/>
        <v/>
      </c>
      <c r="GQ64" s="4" t="str">
        <f t="shared" si="64"/>
        <v/>
      </c>
      <c r="GR64" s="4" t="str">
        <f t="shared" si="64"/>
        <v/>
      </c>
      <c r="GS64" s="4" t="str">
        <f t="shared" si="64"/>
        <v/>
      </c>
      <c r="GT64" s="4" t="str">
        <f t="shared" si="64"/>
        <v/>
      </c>
      <c r="GU64" s="4" t="str">
        <f t="shared" si="64"/>
        <v/>
      </c>
      <c r="GV64" s="4" t="str">
        <f t="shared" si="64"/>
        <v/>
      </c>
      <c r="GW64" s="4" t="str">
        <f t="shared" si="64"/>
        <v/>
      </c>
      <c r="GX64" s="4" t="str">
        <f t="shared" si="56"/>
        <v/>
      </c>
      <c r="GY64" s="4" t="str">
        <f t="shared" si="56"/>
        <v/>
      </c>
      <c r="GZ64" s="4" t="str">
        <f t="shared" si="56"/>
        <v/>
      </c>
      <c r="HA64" s="4" t="str">
        <f t="shared" si="56"/>
        <v/>
      </c>
      <c r="HB64" s="4" t="str">
        <f t="shared" si="53"/>
        <v/>
      </c>
      <c r="HC64" s="4" t="str">
        <f t="shared" si="53"/>
        <v/>
      </c>
      <c r="HD64" s="4" t="str">
        <f t="shared" si="53"/>
        <v/>
      </c>
      <c r="HE64" s="4" t="str">
        <f t="shared" si="53"/>
        <v/>
      </c>
      <c r="HF64" s="4" t="str">
        <f t="shared" si="53"/>
        <v/>
      </c>
      <c r="HG64" s="4" t="str">
        <f t="shared" si="53"/>
        <v/>
      </c>
    </row>
    <row r="65" spans="1:215" s="1" customFormat="1" ht="15" hidden="1" customHeight="1">
      <c r="A65" s="61">
        <v>30400013</v>
      </c>
      <c r="B65" s="100" t="s">
        <v>169</v>
      </c>
      <c r="C65" s="78" t="s">
        <v>119</v>
      </c>
      <c r="D65" s="5"/>
      <c r="E65" s="22">
        <v>5.03</v>
      </c>
      <c r="F65" s="23">
        <f t="shared" si="0"/>
        <v>0</v>
      </c>
      <c r="G65" s="23"/>
      <c r="H65" s="23">
        <f t="shared" si="32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1"/>
        <v/>
      </c>
      <c r="BQ65" s="4" t="str">
        <f t="shared" si="61"/>
        <v/>
      </c>
      <c r="BR65" s="4" t="str">
        <f t="shared" si="61"/>
        <v/>
      </c>
      <c r="BS65" s="4">
        <f t="shared" si="59"/>
        <v>0</v>
      </c>
      <c r="BT65" s="4" t="str">
        <f t="shared" si="59"/>
        <v/>
      </c>
      <c r="BU65" s="4">
        <f t="shared" si="59"/>
        <v>0</v>
      </c>
      <c r="BV65" s="4" t="str">
        <f t="shared" si="59"/>
        <v/>
      </c>
      <c r="BW65" s="4">
        <f t="shared" si="59"/>
        <v>0</v>
      </c>
      <c r="BX65" s="4" t="str">
        <f t="shared" si="59"/>
        <v/>
      </c>
      <c r="BY65" s="4" t="str">
        <f t="shared" si="59"/>
        <v/>
      </c>
      <c r="BZ65" s="4" t="str">
        <f t="shared" si="59"/>
        <v/>
      </c>
      <c r="CA65" s="4" t="str">
        <f t="shared" si="59"/>
        <v/>
      </c>
      <c r="CB65" s="4" t="str">
        <f t="shared" si="59"/>
        <v/>
      </c>
      <c r="CC65" s="4" t="str">
        <f t="shared" si="59"/>
        <v/>
      </c>
      <c r="CD65" s="4" t="str">
        <f t="shared" si="59"/>
        <v/>
      </c>
      <c r="CE65" s="4" t="str">
        <f t="shared" si="59"/>
        <v/>
      </c>
      <c r="CF65" s="4" t="str">
        <f t="shared" si="59"/>
        <v/>
      </c>
      <c r="CG65" s="4" t="str">
        <f t="shared" si="59"/>
        <v/>
      </c>
      <c r="CH65" s="4" t="str">
        <f t="shared" si="59"/>
        <v/>
      </c>
      <c r="CI65" s="4" t="str">
        <f t="shared" si="62"/>
        <v/>
      </c>
      <c r="CJ65" s="4" t="str">
        <f t="shared" si="62"/>
        <v/>
      </c>
      <c r="CK65" s="4" t="str">
        <f t="shared" si="62"/>
        <v/>
      </c>
      <c r="CL65" s="4" t="str">
        <f t="shared" si="62"/>
        <v/>
      </c>
      <c r="CM65" s="4" t="str">
        <f t="shared" si="62"/>
        <v/>
      </c>
      <c r="CN65" s="4" t="str">
        <f t="shared" si="62"/>
        <v/>
      </c>
      <c r="CO65" s="4" t="str">
        <f t="shared" si="62"/>
        <v/>
      </c>
      <c r="CP65" s="4" t="str">
        <f t="shared" si="62"/>
        <v/>
      </c>
      <c r="CQ65" s="4" t="str">
        <f t="shared" si="62"/>
        <v/>
      </c>
      <c r="CR65" s="4" t="str">
        <f t="shared" si="62"/>
        <v/>
      </c>
      <c r="CS65" s="4" t="str">
        <f t="shared" si="62"/>
        <v/>
      </c>
      <c r="CT65" s="4" t="str">
        <f t="shared" si="54"/>
        <v/>
      </c>
      <c r="CU65" s="4" t="str">
        <f t="shared" si="54"/>
        <v/>
      </c>
      <c r="CV65" s="4" t="str">
        <f t="shared" si="54"/>
        <v/>
      </c>
      <c r="CW65" s="4" t="str">
        <f t="shared" si="54"/>
        <v/>
      </c>
      <c r="CX65" s="4" t="str">
        <f t="shared" si="52"/>
        <v/>
      </c>
      <c r="CY65" s="4" t="str">
        <f t="shared" si="52"/>
        <v/>
      </c>
      <c r="CZ65" s="4" t="str">
        <f t="shared" si="52"/>
        <v/>
      </c>
      <c r="DA65" s="4" t="str">
        <f t="shared" si="52"/>
        <v/>
      </c>
      <c r="DB65" s="4" t="str">
        <f t="shared" si="52"/>
        <v/>
      </c>
      <c r="DC65" s="4" t="str">
        <f t="shared" si="52"/>
        <v/>
      </c>
      <c r="DE65" s="67">
        <v>30400013</v>
      </c>
      <c r="DF65" s="100" t="s">
        <v>169</v>
      </c>
      <c r="DG65" s="78" t="s">
        <v>119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7"/>
        <v>0</v>
      </c>
      <c r="DX65" s="5">
        <f t="shared" si="57"/>
        <v>0</v>
      </c>
      <c r="DY65" s="5">
        <f t="shared" si="57"/>
        <v>0</v>
      </c>
      <c r="DZ65" s="5">
        <f t="shared" si="57"/>
        <v>0</v>
      </c>
      <c r="EA65" s="5">
        <f t="shared" si="57"/>
        <v>0</v>
      </c>
      <c r="EB65" s="5">
        <f t="shared" si="57"/>
        <v>0</v>
      </c>
      <c r="EC65" s="5">
        <f t="shared" si="57"/>
        <v>0</v>
      </c>
      <c r="ED65" s="5">
        <f t="shared" si="57"/>
        <v>0</v>
      </c>
      <c r="EE65" s="5">
        <f t="shared" si="57"/>
        <v>0</v>
      </c>
      <c r="EF65" s="54">
        <f t="shared" si="57"/>
        <v>0</v>
      </c>
      <c r="EG65" s="54">
        <f t="shared" si="57"/>
        <v>0</v>
      </c>
      <c r="EH65" s="54">
        <f t="shared" si="57"/>
        <v>0</v>
      </c>
      <c r="EI65" s="54">
        <f t="shared" si="57"/>
        <v>0</v>
      </c>
      <c r="EJ65" s="54">
        <f t="shared" si="57"/>
        <v>0</v>
      </c>
      <c r="EK65" s="54">
        <f t="shared" si="57"/>
        <v>0</v>
      </c>
      <c r="EL65" s="54">
        <f t="shared" si="57"/>
        <v>0</v>
      </c>
      <c r="EM65" s="54">
        <f t="shared" si="55"/>
        <v>0</v>
      </c>
      <c r="EN65" s="54">
        <f t="shared" si="58"/>
        <v>0</v>
      </c>
      <c r="EO65" s="54">
        <f t="shared" si="58"/>
        <v>0</v>
      </c>
      <c r="EP65" s="54">
        <f t="shared" si="58"/>
        <v>0</v>
      </c>
      <c r="EQ65" s="54">
        <f t="shared" si="58"/>
        <v>0</v>
      </c>
      <c r="ER65" s="54">
        <f t="shared" si="58"/>
        <v>0</v>
      </c>
      <c r="ES65" s="54">
        <f t="shared" si="58"/>
        <v>0</v>
      </c>
      <c r="ET65" s="54">
        <f t="shared" si="58"/>
        <v>0</v>
      </c>
      <c r="EU65" s="54">
        <f t="shared" si="58"/>
        <v>0</v>
      </c>
      <c r="EV65" s="54">
        <f t="shared" si="58"/>
        <v>0</v>
      </c>
      <c r="EW65" s="54">
        <f t="shared" si="58"/>
        <v>0</v>
      </c>
      <c r="EX65" s="54">
        <f t="shared" si="58"/>
        <v>0</v>
      </c>
      <c r="EY65" s="54">
        <f t="shared" si="58"/>
        <v>0</v>
      </c>
      <c r="EZ65" s="54">
        <f t="shared" si="58"/>
        <v>0</v>
      </c>
      <c r="FA65" s="54">
        <f t="shared" si="58"/>
        <v>0</v>
      </c>
      <c r="FB65" s="54">
        <f t="shared" si="58"/>
        <v>0</v>
      </c>
      <c r="FC65" s="54">
        <f t="shared" si="66"/>
        <v>0</v>
      </c>
      <c r="FD65" s="54">
        <f t="shared" si="66"/>
        <v>0</v>
      </c>
      <c r="FE65" s="54">
        <f t="shared" si="66"/>
        <v>0</v>
      </c>
      <c r="FF65" s="54">
        <f t="shared" si="66"/>
        <v>0</v>
      </c>
      <c r="FG65" s="54">
        <f t="shared" si="66"/>
        <v>0</v>
      </c>
      <c r="FH65" s="54">
        <f t="shared" si="66"/>
        <v>0</v>
      </c>
      <c r="FI65" s="54">
        <f t="shared" si="66"/>
        <v>0</v>
      </c>
      <c r="FJ65" s="54">
        <f t="shared" si="66"/>
        <v>0</v>
      </c>
      <c r="FK65" s="54">
        <f t="shared" si="66"/>
        <v>0</v>
      </c>
      <c r="FL65" s="54">
        <f t="shared" si="65"/>
        <v>0</v>
      </c>
      <c r="FM65" s="54">
        <f t="shared" si="65"/>
        <v>0</v>
      </c>
      <c r="FN65" s="54">
        <f t="shared" si="65"/>
        <v>0</v>
      </c>
      <c r="FO65" s="54">
        <f t="shared" si="65"/>
        <v>0</v>
      </c>
      <c r="FP65" s="54">
        <f t="shared" si="50"/>
        <v>0</v>
      </c>
      <c r="FQ65" s="54">
        <f t="shared" si="50"/>
        <v>0</v>
      </c>
      <c r="FR65" s="54">
        <f t="shared" si="50"/>
        <v>0</v>
      </c>
      <c r="FS65" s="54">
        <f t="shared" si="50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4"/>
        <v/>
      </c>
      <c r="GN65" s="4" t="str">
        <f t="shared" si="64"/>
        <v/>
      </c>
      <c r="GO65" s="4" t="str">
        <f t="shared" si="64"/>
        <v/>
      </c>
      <c r="GP65" s="4" t="str">
        <f t="shared" si="64"/>
        <v/>
      </c>
      <c r="GQ65" s="4" t="str">
        <f t="shared" si="64"/>
        <v/>
      </c>
      <c r="GR65" s="4" t="str">
        <f t="shared" si="64"/>
        <v/>
      </c>
      <c r="GS65" s="4" t="str">
        <f t="shared" si="64"/>
        <v/>
      </c>
      <c r="GT65" s="4" t="str">
        <f t="shared" si="64"/>
        <v/>
      </c>
      <c r="GU65" s="4" t="str">
        <f t="shared" si="64"/>
        <v/>
      </c>
      <c r="GV65" s="4" t="str">
        <f t="shared" si="64"/>
        <v/>
      </c>
      <c r="GW65" s="4" t="str">
        <f t="shared" si="64"/>
        <v/>
      </c>
      <c r="GX65" s="4" t="str">
        <f t="shared" si="56"/>
        <v/>
      </c>
      <c r="GY65" s="4" t="str">
        <f t="shared" si="56"/>
        <v/>
      </c>
      <c r="GZ65" s="4" t="str">
        <f t="shared" si="56"/>
        <v/>
      </c>
      <c r="HA65" s="4" t="str">
        <f t="shared" si="56"/>
        <v/>
      </c>
      <c r="HB65" s="4" t="str">
        <f t="shared" si="53"/>
        <v/>
      </c>
      <c r="HC65" s="4" t="str">
        <f t="shared" si="53"/>
        <v/>
      </c>
      <c r="HD65" s="4" t="str">
        <f t="shared" si="53"/>
        <v/>
      </c>
      <c r="HE65" s="4" t="str">
        <f t="shared" si="53"/>
        <v/>
      </c>
      <c r="HF65" s="4" t="str">
        <f t="shared" si="53"/>
        <v/>
      </c>
      <c r="HG65" s="4" t="str">
        <f t="shared" si="53"/>
        <v/>
      </c>
    </row>
    <row r="66" spans="1:215" s="9" customFormat="1" ht="15" hidden="1" customHeight="1">
      <c r="A66" s="61">
        <v>30400015</v>
      </c>
      <c r="B66" s="102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32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1"/>
        <v/>
      </c>
      <c r="BQ66" s="4" t="str">
        <f t="shared" si="61"/>
        <v/>
      </c>
      <c r="BR66" s="4" t="str">
        <f t="shared" si="61"/>
        <v/>
      </c>
      <c r="BS66" s="4">
        <f t="shared" si="59"/>
        <v>0</v>
      </c>
      <c r="BT66" s="4" t="str">
        <f t="shared" si="59"/>
        <v/>
      </c>
      <c r="BU66" s="4">
        <f t="shared" si="59"/>
        <v>0</v>
      </c>
      <c r="BV66" s="4" t="str">
        <f t="shared" si="59"/>
        <v/>
      </c>
      <c r="BW66" s="4">
        <f t="shared" si="59"/>
        <v>0</v>
      </c>
      <c r="BX66" s="4" t="str">
        <f t="shared" si="59"/>
        <v/>
      </c>
      <c r="BY66" s="4" t="str">
        <f t="shared" si="59"/>
        <v/>
      </c>
      <c r="BZ66" s="4" t="str">
        <f t="shared" si="59"/>
        <v/>
      </c>
      <c r="CA66" s="4" t="str">
        <f t="shared" si="59"/>
        <v/>
      </c>
      <c r="CB66" s="4" t="str">
        <f t="shared" si="59"/>
        <v/>
      </c>
      <c r="CC66" s="4" t="str">
        <f t="shared" si="59"/>
        <v/>
      </c>
      <c r="CD66" s="4" t="str">
        <f t="shared" si="59"/>
        <v/>
      </c>
      <c r="CE66" s="4" t="str">
        <f t="shared" si="59"/>
        <v/>
      </c>
      <c r="CF66" s="4" t="str">
        <f t="shared" si="59"/>
        <v/>
      </c>
      <c r="CG66" s="4" t="str">
        <f t="shared" si="59"/>
        <v/>
      </c>
      <c r="CH66" s="4" t="str">
        <f t="shared" si="59"/>
        <v/>
      </c>
      <c r="CI66" s="4" t="str">
        <f t="shared" si="62"/>
        <v/>
      </c>
      <c r="CJ66" s="4" t="str">
        <f t="shared" si="62"/>
        <v/>
      </c>
      <c r="CK66" s="4" t="str">
        <f t="shared" si="62"/>
        <v/>
      </c>
      <c r="CL66" s="4" t="str">
        <f t="shared" si="62"/>
        <v/>
      </c>
      <c r="CM66" s="4" t="str">
        <f t="shared" si="62"/>
        <v/>
      </c>
      <c r="CN66" s="4" t="str">
        <f t="shared" si="62"/>
        <v/>
      </c>
      <c r="CO66" s="4" t="str">
        <f t="shared" si="62"/>
        <v/>
      </c>
      <c r="CP66" s="4" t="str">
        <f t="shared" si="62"/>
        <v/>
      </c>
      <c r="CQ66" s="4" t="str">
        <f t="shared" si="62"/>
        <v/>
      </c>
      <c r="CR66" s="4" t="str">
        <f t="shared" si="62"/>
        <v/>
      </c>
      <c r="CS66" s="4" t="str">
        <f t="shared" si="62"/>
        <v/>
      </c>
      <c r="CT66" s="4" t="str">
        <f t="shared" si="54"/>
        <v/>
      </c>
      <c r="CU66" s="4" t="str">
        <f t="shared" si="54"/>
        <v/>
      </c>
      <c r="CV66" s="4" t="str">
        <f t="shared" si="54"/>
        <v/>
      </c>
      <c r="CW66" s="4" t="str">
        <f t="shared" si="54"/>
        <v/>
      </c>
      <c r="CX66" s="4" t="str">
        <f t="shared" si="52"/>
        <v/>
      </c>
      <c r="CY66" s="4" t="str">
        <f t="shared" si="52"/>
        <v/>
      </c>
      <c r="CZ66" s="4" t="str">
        <f t="shared" si="52"/>
        <v/>
      </c>
      <c r="DA66" s="4" t="str">
        <f t="shared" si="52"/>
        <v/>
      </c>
      <c r="DB66" s="4" t="str">
        <f t="shared" si="52"/>
        <v/>
      </c>
      <c r="DC66" s="4" t="str">
        <f t="shared" si="52"/>
        <v/>
      </c>
      <c r="DE66" s="67">
        <v>30400015</v>
      </c>
      <c r="DF66" s="102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7"/>
        <v>0</v>
      </c>
      <c r="DX66" s="5">
        <f t="shared" si="57"/>
        <v>0</v>
      </c>
      <c r="DY66" s="5">
        <f t="shared" si="57"/>
        <v>0</v>
      </c>
      <c r="DZ66" s="5">
        <f t="shared" si="57"/>
        <v>0</v>
      </c>
      <c r="EA66" s="5">
        <f t="shared" si="57"/>
        <v>0</v>
      </c>
      <c r="EB66" s="5">
        <f t="shared" si="57"/>
        <v>0</v>
      </c>
      <c r="EC66" s="5">
        <f t="shared" si="57"/>
        <v>0</v>
      </c>
      <c r="ED66" s="5">
        <f t="shared" si="57"/>
        <v>0</v>
      </c>
      <c r="EE66" s="5">
        <f t="shared" si="57"/>
        <v>0</v>
      </c>
      <c r="EF66" s="54">
        <f t="shared" si="57"/>
        <v>0</v>
      </c>
      <c r="EG66" s="54">
        <f t="shared" si="57"/>
        <v>0</v>
      </c>
      <c r="EH66" s="54">
        <f t="shared" si="57"/>
        <v>0</v>
      </c>
      <c r="EI66" s="54">
        <f t="shared" si="57"/>
        <v>0</v>
      </c>
      <c r="EJ66" s="54">
        <f t="shared" si="57"/>
        <v>0</v>
      </c>
      <c r="EK66" s="54">
        <f t="shared" si="57"/>
        <v>0</v>
      </c>
      <c r="EL66" s="54">
        <f t="shared" si="57"/>
        <v>0</v>
      </c>
      <c r="EM66" s="54">
        <f t="shared" si="55"/>
        <v>0</v>
      </c>
      <c r="EN66" s="54">
        <f t="shared" si="58"/>
        <v>0</v>
      </c>
      <c r="EO66" s="54">
        <f t="shared" si="58"/>
        <v>0</v>
      </c>
      <c r="EP66" s="54">
        <f t="shared" si="58"/>
        <v>0</v>
      </c>
      <c r="EQ66" s="54">
        <f t="shared" si="58"/>
        <v>0</v>
      </c>
      <c r="ER66" s="54">
        <f t="shared" si="58"/>
        <v>0</v>
      </c>
      <c r="ES66" s="54">
        <f t="shared" si="58"/>
        <v>0</v>
      </c>
      <c r="ET66" s="54">
        <f t="shared" si="58"/>
        <v>0</v>
      </c>
      <c r="EU66" s="54">
        <f t="shared" si="58"/>
        <v>0</v>
      </c>
      <c r="EV66" s="54">
        <f t="shared" si="58"/>
        <v>0</v>
      </c>
      <c r="EW66" s="54">
        <f t="shared" si="58"/>
        <v>0</v>
      </c>
      <c r="EX66" s="54">
        <f t="shared" si="58"/>
        <v>0</v>
      </c>
      <c r="EY66" s="54">
        <f t="shared" si="58"/>
        <v>0</v>
      </c>
      <c r="EZ66" s="54">
        <f t="shared" si="58"/>
        <v>0</v>
      </c>
      <c r="FA66" s="54">
        <f t="shared" si="58"/>
        <v>0</v>
      </c>
      <c r="FB66" s="54">
        <f t="shared" si="58"/>
        <v>0</v>
      </c>
      <c r="FC66" s="54">
        <f t="shared" si="66"/>
        <v>0</v>
      </c>
      <c r="FD66" s="54">
        <f t="shared" si="66"/>
        <v>0</v>
      </c>
      <c r="FE66" s="54">
        <f t="shared" si="66"/>
        <v>0</v>
      </c>
      <c r="FF66" s="54">
        <f t="shared" si="66"/>
        <v>0</v>
      </c>
      <c r="FG66" s="54">
        <f t="shared" si="66"/>
        <v>0</v>
      </c>
      <c r="FH66" s="54">
        <f t="shared" si="66"/>
        <v>0</v>
      </c>
      <c r="FI66" s="54">
        <f t="shared" si="66"/>
        <v>0</v>
      </c>
      <c r="FJ66" s="54">
        <f t="shared" si="66"/>
        <v>0</v>
      </c>
      <c r="FK66" s="54">
        <f t="shared" si="66"/>
        <v>0</v>
      </c>
      <c r="FL66" s="54">
        <f t="shared" si="65"/>
        <v>0</v>
      </c>
      <c r="FM66" s="54">
        <f t="shared" si="65"/>
        <v>0</v>
      </c>
      <c r="FN66" s="54">
        <f t="shared" si="65"/>
        <v>0</v>
      </c>
      <c r="FO66" s="54">
        <f t="shared" si="65"/>
        <v>0</v>
      </c>
      <c r="FP66" s="54">
        <f t="shared" si="50"/>
        <v>0</v>
      </c>
      <c r="FQ66" s="54">
        <f t="shared" si="50"/>
        <v>0</v>
      </c>
      <c r="FR66" s="54">
        <f t="shared" si="50"/>
        <v>0</v>
      </c>
      <c r="FS66" s="54">
        <f t="shared" si="50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4"/>
        <v/>
      </c>
      <c r="GN66" s="4" t="str">
        <f t="shared" si="64"/>
        <v/>
      </c>
      <c r="GO66" s="4" t="str">
        <f t="shared" si="64"/>
        <v/>
      </c>
      <c r="GP66" s="4" t="str">
        <f t="shared" si="64"/>
        <v/>
      </c>
      <c r="GQ66" s="4" t="str">
        <f t="shared" si="64"/>
        <v/>
      </c>
      <c r="GR66" s="4" t="str">
        <f t="shared" si="64"/>
        <v/>
      </c>
      <c r="GS66" s="4" t="str">
        <f t="shared" si="64"/>
        <v/>
      </c>
      <c r="GT66" s="4" t="str">
        <f t="shared" si="64"/>
        <v/>
      </c>
      <c r="GU66" s="4" t="str">
        <f t="shared" si="64"/>
        <v/>
      </c>
      <c r="GV66" s="4" t="str">
        <f t="shared" si="64"/>
        <v/>
      </c>
      <c r="GW66" s="4" t="str">
        <f t="shared" si="64"/>
        <v/>
      </c>
      <c r="GX66" s="4" t="str">
        <f t="shared" si="56"/>
        <v/>
      </c>
      <c r="GY66" s="4" t="str">
        <f t="shared" si="56"/>
        <v/>
      </c>
      <c r="GZ66" s="4" t="str">
        <f t="shared" si="56"/>
        <v/>
      </c>
      <c r="HA66" s="4" t="str">
        <f t="shared" si="56"/>
        <v/>
      </c>
      <c r="HB66" s="4" t="str">
        <f t="shared" si="53"/>
        <v/>
      </c>
      <c r="HC66" s="4" t="str">
        <f t="shared" si="53"/>
        <v/>
      </c>
      <c r="HD66" s="4" t="str">
        <f t="shared" si="53"/>
        <v/>
      </c>
      <c r="HE66" s="4" t="str">
        <f t="shared" si="53"/>
        <v/>
      </c>
      <c r="HF66" s="4" t="str">
        <f t="shared" si="53"/>
        <v/>
      </c>
      <c r="HG66" s="4" t="str">
        <f t="shared" si="53"/>
        <v/>
      </c>
    </row>
    <row r="67" spans="1:215" s="1" customFormat="1" ht="15" hidden="1" customHeight="1">
      <c r="A67" s="61">
        <v>30400014</v>
      </c>
      <c r="B67" s="103" t="s">
        <v>170</v>
      </c>
      <c r="C67" s="78" t="s">
        <v>128</v>
      </c>
      <c r="D67" s="5"/>
      <c r="E67" s="22">
        <v>5.03</v>
      </c>
      <c r="F67" s="23">
        <f t="shared" si="0"/>
        <v>0</v>
      </c>
      <c r="G67" s="23"/>
      <c r="H67" s="23">
        <f t="shared" si="32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1"/>
        <v/>
      </c>
      <c r="BQ67" s="4" t="str">
        <f t="shared" si="61"/>
        <v/>
      </c>
      <c r="BR67" s="4" t="str">
        <f t="shared" si="61"/>
        <v/>
      </c>
      <c r="BS67" s="4">
        <f t="shared" si="59"/>
        <v>0</v>
      </c>
      <c r="BT67" s="4" t="str">
        <f t="shared" si="59"/>
        <v/>
      </c>
      <c r="BU67" s="4">
        <f t="shared" si="59"/>
        <v>0</v>
      </c>
      <c r="BV67" s="4" t="str">
        <f t="shared" si="59"/>
        <v/>
      </c>
      <c r="BW67" s="4">
        <f t="shared" si="59"/>
        <v>0</v>
      </c>
      <c r="BX67" s="4" t="str">
        <f t="shared" si="59"/>
        <v/>
      </c>
      <c r="BY67" s="4" t="str">
        <f t="shared" si="59"/>
        <v/>
      </c>
      <c r="BZ67" s="4" t="str">
        <f t="shared" si="59"/>
        <v/>
      </c>
      <c r="CA67" s="4" t="str">
        <f t="shared" si="59"/>
        <v/>
      </c>
      <c r="CB67" s="4" t="str">
        <f t="shared" si="59"/>
        <v/>
      </c>
      <c r="CC67" s="4" t="str">
        <f t="shared" si="59"/>
        <v/>
      </c>
      <c r="CD67" s="4" t="str">
        <f t="shared" si="59"/>
        <v/>
      </c>
      <c r="CE67" s="4" t="str">
        <f t="shared" si="59"/>
        <v/>
      </c>
      <c r="CF67" s="4" t="str">
        <f t="shared" si="59"/>
        <v/>
      </c>
      <c r="CG67" s="4" t="str">
        <f t="shared" si="59"/>
        <v/>
      </c>
      <c r="CH67" s="4" t="str">
        <f t="shared" si="59"/>
        <v/>
      </c>
      <c r="CI67" s="4" t="str">
        <f t="shared" si="62"/>
        <v/>
      </c>
      <c r="CJ67" s="4" t="str">
        <f t="shared" si="62"/>
        <v/>
      </c>
      <c r="CK67" s="4" t="str">
        <f t="shared" si="62"/>
        <v/>
      </c>
      <c r="CL67" s="4" t="str">
        <f t="shared" si="62"/>
        <v/>
      </c>
      <c r="CM67" s="4" t="str">
        <f t="shared" si="62"/>
        <v/>
      </c>
      <c r="CN67" s="4" t="str">
        <f t="shared" si="62"/>
        <v/>
      </c>
      <c r="CO67" s="4" t="str">
        <f t="shared" si="62"/>
        <v/>
      </c>
      <c r="CP67" s="4" t="str">
        <f t="shared" si="62"/>
        <v/>
      </c>
      <c r="CQ67" s="4" t="str">
        <f t="shared" si="62"/>
        <v/>
      </c>
      <c r="CR67" s="4" t="str">
        <f t="shared" si="62"/>
        <v/>
      </c>
      <c r="CS67" s="4" t="str">
        <f t="shared" si="62"/>
        <v/>
      </c>
      <c r="CT67" s="4" t="str">
        <f t="shared" si="54"/>
        <v/>
      </c>
      <c r="CU67" s="4" t="str">
        <f t="shared" si="54"/>
        <v/>
      </c>
      <c r="CV67" s="4" t="str">
        <f t="shared" si="54"/>
        <v/>
      </c>
      <c r="CW67" s="4" t="str">
        <f t="shared" si="54"/>
        <v/>
      </c>
      <c r="CX67" s="4" t="str">
        <f t="shared" si="52"/>
        <v/>
      </c>
      <c r="CY67" s="4" t="str">
        <f t="shared" si="52"/>
        <v/>
      </c>
      <c r="CZ67" s="4" t="str">
        <f t="shared" si="52"/>
        <v/>
      </c>
      <c r="DA67" s="4" t="str">
        <f t="shared" si="52"/>
        <v/>
      </c>
      <c r="DB67" s="4" t="str">
        <f t="shared" si="52"/>
        <v/>
      </c>
      <c r="DC67" s="4" t="str">
        <f t="shared" si="52"/>
        <v/>
      </c>
      <c r="DE67" s="67">
        <v>30400014</v>
      </c>
      <c r="DF67" s="103" t="s">
        <v>170</v>
      </c>
      <c r="DG67" s="78" t="s">
        <v>128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7"/>
        <v>0</v>
      </c>
      <c r="DX67" s="5">
        <f t="shared" si="57"/>
        <v>0</v>
      </c>
      <c r="DY67" s="5">
        <f t="shared" si="57"/>
        <v>0</v>
      </c>
      <c r="DZ67" s="5">
        <f t="shared" si="57"/>
        <v>0</v>
      </c>
      <c r="EA67" s="5">
        <f t="shared" si="57"/>
        <v>0</v>
      </c>
      <c r="EB67" s="5">
        <f t="shared" si="57"/>
        <v>0</v>
      </c>
      <c r="EC67" s="5">
        <f t="shared" si="57"/>
        <v>0</v>
      </c>
      <c r="ED67" s="5">
        <f t="shared" si="57"/>
        <v>0</v>
      </c>
      <c r="EE67" s="5">
        <f t="shared" si="57"/>
        <v>0</v>
      </c>
      <c r="EF67" s="54">
        <f t="shared" si="57"/>
        <v>0</v>
      </c>
      <c r="EG67" s="54">
        <f t="shared" si="57"/>
        <v>0</v>
      </c>
      <c r="EH67" s="54">
        <f t="shared" si="57"/>
        <v>0</v>
      </c>
      <c r="EI67" s="54">
        <f t="shared" si="57"/>
        <v>0</v>
      </c>
      <c r="EJ67" s="54">
        <f t="shared" si="57"/>
        <v>0</v>
      </c>
      <c r="EK67" s="54">
        <f t="shared" si="57"/>
        <v>0</v>
      </c>
      <c r="EL67" s="54">
        <f t="shared" si="57"/>
        <v>0</v>
      </c>
      <c r="EM67" s="54">
        <f t="shared" si="55"/>
        <v>0</v>
      </c>
      <c r="EN67" s="54">
        <f t="shared" si="58"/>
        <v>0</v>
      </c>
      <c r="EO67" s="54">
        <f t="shared" si="58"/>
        <v>0</v>
      </c>
      <c r="EP67" s="54">
        <f t="shared" si="58"/>
        <v>0</v>
      </c>
      <c r="EQ67" s="54">
        <f t="shared" si="58"/>
        <v>0</v>
      </c>
      <c r="ER67" s="54">
        <f t="shared" si="58"/>
        <v>0</v>
      </c>
      <c r="ES67" s="54">
        <f t="shared" si="58"/>
        <v>0</v>
      </c>
      <c r="ET67" s="54">
        <f t="shared" ref="EN67:FC130" si="67">AP67+AP222</f>
        <v>0</v>
      </c>
      <c r="EU67" s="54">
        <f t="shared" si="67"/>
        <v>0</v>
      </c>
      <c r="EV67" s="54">
        <f t="shared" si="67"/>
        <v>0</v>
      </c>
      <c r="EW67" s="54">
        <f t="shared" si="67"/>
        <v>0</v>
      </c>
      <c r="EX67" s="54">
        <f t="shared" si="67"/>
        <v>0</v>
      </c>
      <c r="EY67" s="54">
        <f t="shared" si="67"/>
        <v>0</v>
      </c>
      <c r="EZ67" s="54">
        <f t="shared" si="67"/>
        <v>0</v>
      </c>
      <c r="FA67" s="54">
        <f t="shared" si="67"/>
        <v>0</v>
      </c>
      <c r="FB67" s="54">
        <f t="shared" si="67"/>
        <v>0</v>
      </c>
      <c r="FC67" s="54">
        <f t="shared" si="66"/>
        <v>0</v>
      </c>
      <c r="FD67" s="54">
        <f t="shared" si="66"/>
        <v>0</v>
      </c>
      <c r="FE67" s="54">
        <f t="shared" si="66"/>
        <v>0</v>
      </c>
      <c r="FF67" s="54">
        <f t="shared" si="66"/>
        <v>0</v>
      </c>
      <c r="FG67" s="54">
        <f t="shared" si="66"/>
        <v>0</v>
      </c>
      <c r="FH67" s="54">
        <f t="shared" si="66"/>
        <v>0</v>
      </c>
      <c r="FI67" s="54">
        <f t="shared" si="66"/>
        <v>0</v>
      </c>
      <c r="FJ67" s="54">
        <f t="shared" si="66"/>
        <v>0</v>
      </c>
      <c r="FK67" s="54">
        <f t="shared" si="66"/>
        <v>0</v>
      </c>
      <c r="FL67" s="54">
        <f t="shared" si="65"/>
        <v>0</v>
      </c>
      <c r="FM67" s="54">
        <f t="shared" si="65"/>
        <v>0</v>
      </c>
      <c r="FN67" s="54">
        <f t="shared" si="65"/>
        <v>0</v>
      </c>
      <c r="FO67" s="54">
        <f t="shared" si="65"/>
        <v>0</v>
      </c>
      <c r="FP67" s="54">
        <f t="shared" si="50"/>
        <v>0</v>
      </c>
      <c r="FQ67" s="54">
        <f t="shared" si="50"/>
        <v>0</v>
      </c>
      <c r="FR67" s="54">
        <f t="shared" si="50"/>
        <v>0</v>
      </c>
      <c r="FS67" s="54">
        <f t="shared" si="50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4"/>
        <v/>
      </c>
      <c r="GN67" s="4" t="str">
        <f t="shared" si="64"/>
        <v/>
      </c>
      <c r="GO67" s="4" t="str">
        <f t="shared" si="64"/>
        <v/>
      </c>
      <c r="GP67" s="4" t="str">
        <f t="shared" si="64"/>
        <v/>
      </c>
      <c r="GQ67" s="4" t="str">
        <f t="shared" si="64"/>
        <v/>
      </c>
      <c r="GR67" s="4" t="str">
        <f t="shared" si="64"/>
        <v/>
      </c>
      <c r="GS67" s="4" t="str">
        <f t="shared" si="64"/>
        <v/>
      </c>
      <c r="GT67" s="4" t="str">
        <f t="shared" si="64"/>
        <v/>
      </c>
      <c r="GU67" s="4" t="str">
        <f t="shared" si="64"/>
        <v/>
      </c>
      <c r="GV67" s="4" t="str">
        <f t="shared" si="64"/>
        <v/>
      </c>
      <c r="GW67" s="4" t="str">
        <f t="shared" si="64"/>
        <v/>
      </c>
      <c r="GX67" s="4" t="str">
        <f t="shared" si="56"/>
        <v/>
      </c>
      <c r="GY67" s="4" t="str">
        <f t="shared" si="56"/>
        <v/>
      </c>
      <c r="GZ67" s="4" t="str">
        <f t="shared" si="56"/>
        <v/>
      </c>
      <c r="HA67" s="4" t="str">
        <f t="shared" si="56"/>
        <v/>
      </c>
      <c r="HB67" s="4" t="str">
        <f t="shared" si="53"/>
        <v/>
      </c>
      <c r="HC67" s="4" t="str">
        <f t="shared" si="53"/>
        <v/>
      </c>
      <c r="HD67" s="4" t="str">
        <f t="shared" si="53"/>
        <v/>
      </c>
      <c r="HE67" s="4" t="str">
        <f t="shared" si="53"/>
        <v/>
      </c>
      <c r="HF67" s="4" t="str">
        <f t="shared" si="53"/>
        <v/>
      </c>
      <c r="HG67" s="4" t="str">
        <f t="shared" si="53"/>
        <v/>
      </c>
    </row>
    <row r="68" spans="1:215" s="1" customFormat="1" ht="15" hidden="1" customHeight="1">
      <c r="A68" s="61">
        <v>30400016</v>
      </c>
      <c r="B68" s="104"/>
      <c r="C68" s="78" t="s">
        <v>146</v>
      </c>
      <c r="D68" s="5"/>
      <c r="E68" s="22">
        <v>5.03</v>
      </c>
      <c r="F68" s="23">
        <f t="shared" ref="F68:F131" si="68">E68*D68</f>
        <v>0</v>
      </c>
      <c r="G68" s="23"/>
      <c r="H68" s="23">
        <f t="shared" si="32"/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1"/>
        <v/>
      </c>
      <c r="BQ68" s="4" t="str">
        <f t="shared" si="61"/>
        <v/>
      </c>
      <c r="BR68" s="4" t="str">
        <f t="shared" si="61"/>
        <v/>
      </c>
      <c r="BS68" s="4">
        <f t="shared" si="61"/>
        <v>0</v>
      </c>
      <c r="BT68" s="4" t="str">
        <f t="shared" si="61"/>
        <v/>
      </c>
      <c r="BU68" s="4">
        <f t="shared" si="61"/>
        <v>0</v>
      </c>
      <c r="BV68" s="4" t="str">
        <f t="shared" si="61"/>
        <v/>
      </c>
      <c r="BW68" s="4">
        <f t="shared" si="61"/>
        <v>0</v>
      </c>
      <c r="BX68" s="4" t="str">
        <f t="shared" si="61"/>
        <v/>
      </c>
      <c r="BY68" s="4" t="str">
        <f t="shared" si="61"/>
        <v/>
      </c>
      <c r="BZ68" s="4" t="str">
        <f t="shared" si="61"/>
        <v/>
      </c>
      <c r="CA68" s="4" t="str">
        <f t="shared" si="61"/>
        <v/>
      </c>
      <c r="CB68" s="4" t="str">
        <f t="shared" si="61"/>
        <v/>
      </c>
      <c r="CC68" s="4" t="str">
        <f t="shared" si="61"/>
        <v/>
      </c>
      <c r="CD68" s="4" t="str">
        <f t="shared" si="61"/>
        <v/>
      </c>
      <c r="CE68" s="4" t="str">
        <f t="shared" si="61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2"/>
        <v/>
      </c>
      <c r="CL68" s="4" t="str">
        <f t="shared" si="62"/>
        <v/>
      </c>
      <c r="CM68" s="4" t="str">
        <f t="shared" si="62"/>
        <v/>
      </c>
      <c r="CN68" s="4" t="str">
        <f t="shared" si="62"/>
        <v/>
      </c>
      <c r="CO68" s="4" t="str">
        <f t="shared" si="62"/>
        <v/>
      </c>
      <c r="CP68" s="4" t="str">
        <f t="shared" si="62"/>
        <v/>
      </c>
      <c r="CQ68" s="4" t="str">
        <f t="shared" si="62"/>
        <v/>
      </c>
      <c r="CR68" s="4" t="str">
        <f t="shared" si="62"/>
        <v/>
      </c>
      <c r="CS68" s="4" t="str">
        <f t="shared" si="62"/>
        <v/>
      </c>
      <c r="CT68" s="4" t="str">
        <f t="shared" si="54"/>
        <v/>
      </c>
      <c r="CU68" s="4" t="str">
        <f t="shared" si="54"/>
        <v/>
      </c>
      <c r="CV68" s="4" t="str">
        <f t="shared" si="54"/>
        <v/>
      </c>
      <c r="CW68" s="4" t="str">
        <f t="shared" si="54"/>
        <v/>
      </c>
      <c r="CX68" s="4" t="str">
        <f t="shared" si="52"/>
        <v/>
      </c>
      <c r="CY68" s="4" t="str">
        <f t="shared" si="52"/>
        <v/>
      </c>
      <c r="CZ68" s="4" t="str">
        <f t="shared" si="52"/>
        <v/>
      </c>
      <c r="DA68" s="4" t="str">
        <f t="shared" si="52"/>
        <v/>
      </c>
      <c r="DB68" s="4" t="str">
        <f t="shared" si="52"/>
        <v/>
      </c>
      <c r="DC68" s="4" t="str">
        <f t="shared" si="52"/>
        <v/>
      </c>
      <c r="DE68" s="67">
        <v>30400016</v>
      </c>
      <c r="DF68" s="104"/>
      <c r="DG68" s="78" t="s">
        <v>146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7"/>
        <v>0</v>
      </c>
      <c r="DX68" s="5">
        <f t="shared" si="57"/>
        <v>0</v>
      </c>
      <c r="DY68" s="5">
        <f t="shared" si="57"/>
        <v>0</v>
      </c>
      <c r="DZ68" s="5">
        <f t="shared" si="57"/>
        <v>0</v>
      </c>
      <c r="EA68" s="5">
        <f t="shared" si="57"/>
        <v>0</v>
      </c>
      <c r="EB68" s="5">
        <f t="shared" si="57"/>
        <v>0</v>
      </c>
      <c r="EC68" s="5">
        <f t="shared" si="57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5"/>
        <v>0</v>
      </c>
      <c r="EN68" s="54">
        <f t="shared" si="67"/>
        <v>0</v>
      </c>
      <c r="EO68" s="54">
        <f t="shared" si="67"/>
        <v>0</v>
      </c>
      <c r="EP68" s="54">
        <f t="shared" si="67"/>
        <v>0</v>
      </c>
      <c r="EQ68" s="54">
        <f t="shared" si="67"/>
        <v>0</v>
      </c>
      <c r="ER68" s="54">
        <f t="shared" si="67"/>
        <v>0</v>
      </c>
      <c r="ES68" s="54">
        <f t="shared" si="67"/>
        <v>0</v>
      </c>
      <c r="ET68" s="54">
        <f t="shared" si="67"/>
        <v>0</v>
      </c>
      <c r="EU68" s="54">
        <f t="shared" si="67"/>
        <v>0</v>
      </c>
      <c r="EV68" s="54">
        <f t="shared" si="67"/>
        <v>0</v>
      </c>
      <c r="EW68" s="54">
        <f t="shared" si="67"/>
        <v>0</v>
      </c>
      <c r="EX68" s="54">
        <f t="shared" si="67"/>
        <v>0</v>
      </c>
      <c r="EY68" s="54">
        <f t="shared" si="67"/>
        <v>0</v>
      </c>
      <c r="EZ68" s="54">
        <f t="shared" si="67"/>
        <v>0</v>
      </c>
      <c r="FA68" s="54">
        <f t="shared" si="67"/>
        <v>0</v>
      </c>
      <c r="FB68" s="54">
        <f t="shared" si="67"/>
        <v>0</v>
      </c>
      <c r="FC68" s="54">
        <f t="shared" si="66"/>
        <v>0</v>
      </c>
      <c r="FD68" s="54">
        <f t="shared" si="66"/>
        <v>0</v>
      </c>
      <c r="FE68" s="54">
        <f t="shared" si="66"/>
        <v>0</v>
      </c>
      <c r="FF68" s="54">
        <f t="shared" si="66"/>
        <v>0</v>
      </c>
      <c r="FG68" s="54">
        <f t="shared" si="66"/>
        <v>0</v>
      </c>
      <c r="FH68" s="54">
        <f t="shared" si="66"/>
        <v>0</v>
      </c>
      <c r="FI68" s="54">
        <f t="shared" si="66"/>
        <v>0</v>
      </c>
      <c r="FJ68" s="54">
        <f t="shared" si="66"/>
        <v>0</v>
      </c>
      <c r="FK68" s="54">
        <f t="shared" si="66"/>
        <v>0</v>
      </c>
      <c r="FL68" s="54">
        <f t="shared" si="65"/>
        <v>0</v>
      </c>
      <c r="FM68" s="54">
        <f t="shared" si="65"/>
        <v>0</v>
      </c>
      <c r="FN68" s="54">
        <f t="shared" si="65"/>
        <v>0</v>
      </c>
      <c r="FO68" s="54">
        <f t="shared" si="65"/>
        <v>0</v>
      </c>
      <c r="FP68" s="54">
        <f t="shared" si="50"/>
        <v>0</v>
      </c>
      <c r="FQ68" s="54">
        <f t="shared" si="50"/>
        <v>0</v>
      </c>
      <c r="FR68" s="54">
        <f t="shared" si="50"/>
        <v>0</v>
      </c>
      <c r="FS68" s="54">
        <f t="shared" si="50"/>
        <v>0</v>
      </c>
      <c r="FT68" s="4" t="str">
        <f t="shared" si="63"/>
        <v/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 t="str">
        <f t="shared" si="63"/>
        <v/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 t="str">
        <f t="shared" si="63"/>
        <v/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4"/>
        <v/>
      </c>
      <c r="GP68" s="4" t="str">
        <f t="shared" si="64"/>
        <v/>
      </c>
      <c r="GQ68" s="4" t="str">
        <f t="shared" si="64"/>
        <v/>
      </c>
      <c r="GR68" s="4" t="str">
        <f t="shared" si="64"/>
        <v/>
      </c>
      <c r="GS68" s="4" t="str">
        <f t="shared" si="64"/>
        <v/>
      </c>
      <c r="GT68" s="4" t="str">
        <f t="shared" si="64"/>
        <v/>
      </c>
      <c r="GU68" s="4" t="str">
        <f t="shared" si="64"/>
        <v/>
      </c>
      <c r="GV68" s="4" t="str">
        <f t="shared" si="64"/>
        <v/>
      </c>
      <c r="GW68" s="4" t="str">
        <f t="shared" si="64"/>
        <v/>
      </c>
      <c r="GX68" s="4" t="str">
        <f t="shared" si="56"/>
        <v/>
      </c>
      <c r="GY68" s="4" t="str">
        <f t="shared" si="56"/>
        <v/>
      </c>
      <c r="GZ68" s="4" t="str">
        <f t="shared" si="56"/>
        <v/>
      </c>
      <c r="HA68" s="4" t="str">
        <f t="shared" si="56"/>
        <v/>
      </c>
      <c r="HB68" s="4" t="str">
        <f t="shared" si="53"/>
        <v/>
      </c>
      <c r="HC68" s="4" t="str">
        <f t="shared" si="53"/>
        <v/>
      </c>
      <c r="HD68" s="4" t="str">
        <f t="shared" si="53"/>
        <v/>
      </c>
      <c r="HE68" s="4" t="str">
        <f t="shared" si="53"/>
        <v/>
      </c>
      <c r="HF68" s="4" t="str">
        <f t="shared" si="53"/>
        <v/>
      </c>
      <c r="HG68" s="4" t="str">
        <f t="shared" si="53"/>
        <v/>
      </c>
    </row>
    <row r="69" spans="1:215" s="1" customFormat="1" ht="15" hidden="1" customHeight="1">
      <c r="A69" s="61">
        <v>30400017</v>
      </c>
      <c r="B69" s="105"/>
      <c r="C69" s="78" t="s">
        <v>162</v>
      </c>
      <c r="D69" s="5"/>
      <c r="E69" s="22">
        <v>5.03</v>
      </c>
      <c r="F69" s="23">
        <f t="shared" si="68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1"/>
        <v/>
      </c>
      <c r="BQ69" s="4" t="str">
        <f t="shared" si="61"/>
        <v/>
      </c>
      <c r="BR69" s="4" t="str">
        <f t="shared" si="61"/>
        <v/>
      </c>
      <c r="BS69" s="4">
        <f t="shared" si="61"/>
        <v>0</v>
      </c>
      <c r="BT69" s="4" t="str">
        <f t="shared" si="61"/>
        <v/>
      </c>
      <c r="BU69" s="4">
        <f t="shared" si="61"/>
        <v>0</v>
      </c>
      <c r="BV69" s="4" t="str">
        <f t="shared" si="61"/>
        <v/>
      </c>
      <c r="BW69" s="4">
        <f t="shared" si="61"/>
        <v>0</v>
      </c>
      <c r="BX69" s="4" t="str">
        <f t="shared" si="61"/>
        <v/>
      </c>
      <c r="BY69" s="4" t="str">
        <f t="shared" si="61"/>
        <v/>
      </c>
      <c r="BZ69" s="4" t="str">
        <f t="shared" si="61"/>
        <v/>
      </c>
      <c r="CA69" s="4" t="str">
        <f t="shared" si="61"/>
        <v/>
      </c>
      <c r="CB69" s="4" t="str">
        <f t="shared" si="61"/>
        <v/>
      </c>
      <c r="CC69" s="4" t="str">
        <f t="shared" si="61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2"/>
        <v/>
      </c>
      <c r="CL69" s="4" t="str">
        <f t="shared" si="62"/>
        <v/>
      </c>
      <c r="CM69" s="4" t="str">
        <f t="shared" si="62"/>
        <v/>
      </c>
      <c r="CN69" s="4" t="str">
        <f t="shared" si="62"/>
        <v/>
      </c>
      <c r="CO69" s="4" t="str">
        <f t="shared" si="62"/>
        <v/>
      </c>
      <c r="CP69" s="4" t="str">
        <f t="shared" si="62"/>
        <v/>
      </c>
      <c r="CQ69" s="4" t="str">
        <f t="shared" si="62"/>
        <v/>
      </c>
      <c r="CR69" s="4" t="str">
        <f t="shared" si="62"/>
        <v/>
      </c>
      <c r="CS69" s="4" t="str">
        <f t="shared" si="62"/>
        <v/>
      </c>
      <c r="CT69" s="4" t="str">
        <f t="shared" si="54"/>
        <v/>
      </c>
      <c r="CU69" s="4" t="str">
        <f t="shared" si="54"/>
        <v/>
      </c>
      <c r="CV69" s="4" t="str">
        <f t="shared" si="54"/>
        <v/>
      </c>
      <c r="CW69" s="4" t="str">
        <f t="shared" si="54"/>
        <v/>
      </c>
      <c r="CX69" s="4" t="str">
        <f t="shared" si="52"/>
        <v/>
      </c>
      <c r="CY69" s="4" t="str">
        <f t="shared" si="52"/>
        <v/>
      </c>
      <c r="CZ69" s="4" t="str">
        <f t="shared" si="52"/>
        <v/>
      </c>
      <c r="DA69" s="4" t="str">
        <f t="shared" si="52"/>
        <v/>
      </c>
      <c r="DB69" s="4" t="str">
        <f t="shared" si="52"/>
        <v/>
      </c>
      <c r="DC69" s="4" t="str">
        <f t="shared" si="52"/>
        <v/>
      </c>
      <c r="DE69" s="67">
        <v>30400017</v>
      </c>
      <c r="DF69" s="105"/>
      <c r="DG69" s="78" t="s">
        <v>162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5"/>
        <v>0</v>
      </c>
      <c r="EN69" s="54">
        <f t="shared" si="67"/>
        <v>0</v>
      </c>
      <c r="EO69" s="54">
        <f t="shared" si="67"/>
        <v>0</v>
      </c>
      <c r="EP69" s="54">
        <f t="shared" si="67"/>
        <v>0</v>
      </c>
      <c r="EQ69" s="54">
        <f t="shared" si="67"/>
        <v>0</v>
      </c>
      <c r="ER69" s="54">
        <f t="shared" si="67"/>
        <v>0</v>
      </c>
      <c r="ES69" s="54">
        <f t="shared" si="67"/>
        <v>0</v>
      </c>
      <c r="ET69" s="54">
        <f t="shared" si="67"/>
        <v>0</v>
      </c>
      <c r="EU69" s="54">
        <f t="shared" si="67"/>
        <v>0</v>
      </c>
      <c r="EV69" s="54">
        <f t="shared" si="67"/>
        <v>0</v>
      </c>
      <c r="EW69" s="54">
        <f t="shared" si="67"/>
        <v>0</v>
      </c>
      <c r="EX69" s="54">
        <f t="shared" si="67"/>
        <v>0</v>
      </c>
      <c r="EY69" s="54">
        <f t="shared" si="67"/>
        <v>0</v>
      </c>
      <c r="EZ69" s="54">
        <f t="shared" si="67"/>
        <v>0</v>
      </c>
      <c r="FA69" s="54">
        <f t="shared" si="67"/>
        <v>0</v>
      </c>
      <c r="FB69" s="54">
        <f t="shared" si="67"/>
        <v>0</v>
      </c>
      <c r="FC69" s="54">
        <f t="shared" si="66"/>
        <v>0</v>
      </c>
      <c r="FD69" s="54">
        <f t="shared" si="66"/>
        <v>0</v>
      </c>
      <c r="FE69" s="54">
        <f t="shared" si="66"/>
        <v>0</v>
      </c>
      <c r="FF69" s="54">
        <f t="shared" si="66"/>
        <v>0</v>
      </c>
      <c r="FG69" s="54">
        <f t="shared" si="66"/>
        <v>0</v>
      </c>
      <c r="FH69" s="54">
        <f t="shared" si="66"/>
        <v>0</v>
      </c>
      <c r="FI69" s="54">
        <f t="shared" si="66"/>
        <v>0</v>
      </c>
      <c r="FJ69" s="54">
        <f t="shared" si="66"/>
        <v>0</v>
      </c>
      <c r="FK69" s="54">
        <f t="shared" si="66"/>
        <v>0</v>
      </c>
      <c r="FL69" s="54">
        <f t="shared" si="65"/>
        <v>0</v>
      </c>
      <c r="FM69" s="54">
        <f t="shared" si="65"/>
        <v>0</v>
      </c>
      <c r="FN69" s="54">
        <f t="shared" si="65"/>
        <v>0</v>
      </c>
      <c r="FO69" s="54">
        <f t="shared" si="65"/>
        <v>0</v>
      </c>
      <c r="FP69" s="54">
        <f t="shared" si="50"/>
        <v>0</v>
      </c>
      <c r="FQ69" s="54">
        <f t="shared" si="50"/>
        <v>0</v>
      </c>
      <c r="FR69" s="54">
        <f t="shared" si="50"/>
        <v>0</v>
      </c>
      <c r="FS69" s="54">
        <f t="shared" si="50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4"/>
        <v/>
      </c>
      <c r="GP69" s="4" t="str">
        <f t="shared" si="64"/>
        <v/>
      </c>
      <c r="GQ69" s="4" t="str">
        <f t="shared" si="64"/>
        <v/>
      </c>
      <c r="GR69" s="4" t="str">
        <f t="shared" si="64"/>
        <v/>
      </c>
      <c r="GS69" s="4" t="str">
        <f t="shared" si="64"/>
        <v/>
      </c>
      <c r="GT69" s="4" t="str">
        <f t="shared" si="64"/>
        <v/>
      </c>
      <c r="GU69" s="4" t="str">
        <f t="shared" si="64"/>
        <v/>
      </c>
      <c r="GV69" s="4" t="str">
        <f t="shared" si="64"/>
        <v/>
      </c>
      <c r="GW69" s="4" t="str">
        <f t="shared" si="64"/>
        <v/>
      </c>
      <c r="GX69" s="4" t="str">
        <f t="shared" si="56"/>
        <v/>
      </c>
      <c r="GY69" s="4" t="str">
        <f t="shared" si="56"/>
        <v/>
      </c>
      <c r="GZ69" s="4" t="str">
        <f t="shared" si="56"/>
        <v/>
      </c>
      <c r="HA69" s="4" t="str">
        <f t="shared" si="56"/>
        <v/>
      </c>
      <c r="HB69" s="4" t="str">
        <f t="shared" si="53"/>
        <v/>
      </c>
      <c r="HC69" s="4" t="str">
        <f t="shared" si="53"/>
        <v/>
      </c>
      <c r="HD69" s="4" t="str">
        <f t="shared" si="53"/>
        <v/>
      </c>
      <c r="HE69" s="4" t="str">
        <f t="shared" si="53"/>
        <v/>
      </c>
      <c r="HF69" s="4" t="str">
        <f t="shared" si="53"/>
        <v/>
      </c>
      <c r="HG69" s="4" t="str">
        <f t="shared" si="53"/>
        <v/>
      </c>
    </row>
    <row r="70" spans="1:215" s="1" customFormat="1" ht="15" hidden="1" customHeight="1">
      <c r="A70" s="61">
        <v>30600002</v>
      </c>
      <c r="B70" s="100" t="s">
        <v>171</v>
      </c>
      <c r="C70" s="38" t="s">
        <v>120</v>
      </c>
      <c r="D70" s="5"/>
      <c r="E70" s="53">
        <v>5.03</v>
      </c>
      <c r="F70" s="23">
        <f t="shared" si="68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1"/>
        <v/>
      </c>
      <c r="BQ70" s="4" t="str">
        <f t="shared" si="61"/>
        <v/>
      </c>
      <c r="BR70" s="4" t="str">
        <f t="shared" si="61"/>
        <v/>
      </c>
      <c r="BS70" s="4">
        <f t="shared" si="61"/>
        <v>0</v>
      </c>
      <c r="BT70" s="4" t="str">
        <f t="shared" si="61"/>
        <v/>
      </c>
      <c r="BU70" s="4">
        <f t="shared" si="61"/>
        <v>0</v>
      </c>
      <c r="BV70" s="4" t="str">
        <f t="shared" si="61"/>
        <v/>
      </c>
      <c r="BW70" s="4">
        <f t="shared" si="61"/>
        <v>0</v>
      </c>
      <c r="BX70" s="4" t="str">
        <f t="shared" si="61"/>
        <v/>
      </c>
      <c r="BY70" s="4" t="str">
        <f t="shared" si="61"/>
        <v/>
      </c>
      <c r="BZ70" s="4" t="str">
        <f t="shared" si="61"/>
        <v/>
      </c>
      <c r="CA70" s="4" t="str">
        <f t="shared" si="61"/>
        <v/>
      </c>
      <c r="CB70" s="4" t="str">
        <f t="shared" si="61"/>
        <v/>
      </c>
      <c r="CC70" s="4" t="str">
        <f t="shared" si="61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2"/>
        <v/>
      </c>
      <c r="CL70" s="4" t="str">
        <f t="shared" si="62"/>
        <v/>
      </c>
      <c r="CM70" s="4" t="str">
        <f t="shared" si="62"/>
        <v/>
      </c>
      <c r="CN70" s="4" t="str">
        <f t="shared" si="62"/>
        <v/>
      </c>
      <c r="CO70" s="4" t="str">
        <f t="shared" si="62"/>
        <v/>
      </c>
      <c r="CP70" s="4" t="str">
        <f t="shared" si="62"/>
        <v/>
      </c>
      <c r="CQ70" s="4" t="str">
        <f t="shared" si="62"/>
        <v/>
      </c>
      <c r="CR70" s="4" t="str">
        <f t="shared" si="62"/>
        <v/>
      </c>
      <c r="CS70" s="4" t="str">
        <f t="shared" si="62"/>
        <v/>
      </c>
      <c r="CT70" s="4" t="str">
        <f t="shared" si="54"/>
        <v/>
      </c>
      <c r="CU70" s="4" t="str">
        <f t="shared" si="54"/>
        <v/>
      </c>
      <c r="CV70" s="4" t="str">
        <f t="shared" si="54"/>
        <v/>
      </c>
      <c r="CW70" s="4" t="str">
        <f t="shared" si="54"/>
        <v/>
      </c>
      <c r="CX70" s="4" t="str">
        <f t="shared" si="52"/>
        <v/>
      </c>
      <c r="CY70" s="4" t="str">
        <f t="shared" si="52"/>
        <v/>
      </c>
      <c r="CZ70" s="4" t="str">
        <f t="shared" si="52"/>
        <v/>
      </c>
      <c r="DA70" s="4" t="str">
        <f t="shared" si="52"/>
        <v/>
      </c>
      <c r="DB70" s="4" t="str">
        <f t="shared" si="52"/>
        <v/>
      </c>
      <c r="DC70" s="4" t="str">
        <f t="shared" si="52"/>
        <v/>
      </c>
      <c r="DE70" s="67">
        <v>30600002</v>
      </c>
      <c r="DF70" s="100" t="s">
        <v>171</v>
      </c>
      <c r="DG70" s="38" t="s">
        <v>120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5"/>
        <v>0</v>
      </c>
      <c r="EN70" s="54">
        <f t="shared" si="67"/>
        <v>0</v>
      </c>
      <c r="EO70" s="54">
        <f t="shared" si="67"/>
        <v>0</v>
      </c>
      <c r="EP70" s="54">
        <f t="shared" si="67"/>
        <v>0</v>
      </c>
      <c r="EQ70" s="54">
        <f t="shared" si="67"/>
        <v>0</v>
      </c>
      <c r="ER70" s="54">
        <f t="shared" si="67"/>
        <v>0</v>
      </c>
      <c r="ES70" s="54">
        <f t="shared" si="67"/>
        <v>0</v>
      </c>
      <c r="ET70" s="54">
        <f t="shared" si="67"/>
        <v>0</v>
      </c>
      <c r="EU70" s="54">
        <f t="shared" si="67"/>
        <v>0</v>
      </c>
      <c r="EV70" s="54">
        <f t="shared" si="67"/>
        <v>0</v>
      </c>
      <c r="EW70" s="54">
        <f t="shared" si="67"/>
        <v>0</v>
      </c>
      <c r="EX70" s="54">
        <f t="shared" si="67"/>
        <v>0</v>
      </c>
      <c r="EY70" s="54">
        <f t="shared" si="67"/>
        <v>0</v>
      </c>
      <c r="EZ70" s="54">
        <f t="shared" si="67"/>
        <v>0</v>
      </c>
      <c r="FA70" s="54">
        <f t="shared" si="67"/>
        <v>0</v>
      </c>
      <c r="FB70" s="54">
        <f t="shared" si="67"/>
        <v>0</v>
      </c>
      <c r="FC70" s="54">
        <f t="shared" si="66"/>
        <v>0</v>
      </c>
      <c r="FD70" s="54">
        <f t="shared" si="66"/>
        <v>0</v>
      </c>
      <c r="FE70" s="54">
        <f t="shared" si="66"/>
        <v>0</v>
      </c>
      <c r="FF70" s="54">
        <f t="shared" si="66"/>
        <v>0</v>
      </c>
      <c r="FG70" s="54">
        <f t="shared" si="66"/>
        <v>0</v>
      </c>
      <c r="FH70" s="54">
        <f t="shared" si="66"/>
        <v>0</v>
      </c>
      <c r="FI70" s="54">
        <f t="shared" si="66"/>
        <v>0</v>
      </c>
      <c r="FJ70" s="54">
        <f t="shared" si="66"/>
        <v>0</v>
      </c>
      <c r="FK70" s="54">
        <f t="shared" si="66"/>
        <v>0</v>
      </c>
      <c r="FL70" s="54">
        <f t="shared" si="65"/>
        <v>0</v>
      </c>
      <c r="FM70" s="54">
        <f t="shared" si="65"/>
        <v>0</v>
      </c>
      <c r="FN70" s="54">
        <f t="shared" si="65"/>
        <v>0</v>
      </c>
      <c r="FO70" s="54">
        <f t="shared" si="65"/>
        <v>0</v>
      </c>
      <c r="FP70" s="54">
        <f t="shared" si="50"/>
        <v>0</v>
      </c>
      <c r="FQ70" s="54">
        <f t="shared" si="50"/>
        <v>0</v>
      </c>
      <c r="FR70" s="54">
        <f t="shared" si="50"/>
        <v>0</v>
      </c>
      <c r="FS70" s="54">
        <f t="shared" si="50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4"/>
        <v/>
      </c>
      <c r="GP70" s="4" t="str">
        <f t="shared" si="64"/>
        <v/>
      </c>
      <c r="GQ70" s="4" t="str">
        <f t="shared" si="64"/>
        <v/>
      </c>
      <c r="GR70" s="4" t="str">
        <f t="shared" si="64"/>
        <v/>
      </c>
      <c r="GS70" s="4" t="str">
        <f t="shared" si="64"/>
        <v/>
      </c>
      <c r="GT70" s="4" t="str">
        <f t="shared" si="64"/>
        <v/>
      </c>
      <c r="GU70" s="4" t="str">
        <f t="shared" si="64"/>
        <v/>
      </c>
      <c r="GV70" s="4" t="str">
        <f t="shared" si="64"/>
        <v/>
      </c>
      <c r="GW70" s="4" t="str">
        <f t="shared" si="64"/>
        <v/>
      </c>
      <c r="GX70" s="4" t="str">
        <f t="shared" si="56"/>
        <v/>
      </c>
      <c r="GY70" s="4" t="str">
        <f t="shared" si="56"/>
        <v/>
      </c>
      <c r="GZ70" s="4" t="str">
        <f t="shared" si="56"/>
        <v/>
      </c>
      <c r="HA70" s="4" t="str">
        <f t="shared" si="56"/>
        <v/>
      </c>
      <c r="HB70" s="4" t="str">
        <f t="shared" si="53"/>
        <v/>
      </c>
      <c r="HC70" s="4" t="str">
        <f t="shared" si="53"/>
        <v/>
      </c>
      <c r="HD70" s="4" t="str">
        <f t="shared" si="53"/>
        <v/>
      </c>
      <c r="HE70" s="4" t="str">
        <f t="shared" si="53"/>
        <v/>
      </c>
      <c r="HF70" s="4" t="str">
        <f t="shared" si="53"/>
        <v/>
      </c>
      <c r="HG70" s="4" t="str">
        <f t="shared" si="53"/>
        <v/>
      </c>
    </row>
    <row r="71" spans="1:215" s="1" customFormat="1" ht="15" hidden="1" customHeight="1">
      <c r="A71" s="61">
        <v>30600004</v>
      </c>
      <c r="B71" s="101"/>
      <c r="C71" s="38" t="s">
        <v>128</v>
      </c>
      <c r="D71" s="5"/>
      <c r="E71" s="53">
        <v>5.03</v>
      </c>
      <c r="F71" s="23">
        <f t="shared" si="68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1"/>
        <v/>
      </c>
      <c r="BQ71" s="4" t="str">
        <f t="shared" si="61"/>
        <v/>
      </c>
      <c r="BR71" s="4" t="str">
        <f t="shared" si="61"/>
        <v/>
      </c>
      <c r="BS71" s="4">
        <f t="shared" si="61"/>
        <v>0</v>
      </c>
      <c r="BT71" s="4" t="str">
        <f t="shared" si="61"/>
        <v/>
      </c>
      <c r="BU71" s="4">
        <f t="shared" si="61"/>
        <v>0</v>
      </c>
      <c r="BV71" s="4" t="str">
        <f t="shared" si="61"/>
        <v/>
      </c>
      <c r="BW71" s="4">
        <f t="shared" si="61"/>
        <v>0</v>
      </c>
      <c r="BX71" s="4" t="str">
        <f t="shared" si="61"/>
        <v/>
      </c>
      <c r="BY71" s="4" t="str">
        <f t="shared" si="61"/>
        <v/>
      </c>
      <c r="BZ71" s="4" t="str">
        <f t="shared" si="61"/>
        <v/>
      </c>
      <c r="CA71" s="4" t="str">
        <f t="shared" si="61"/>
        <v/>
      </c>
      <c r="CB71" s="4" t="str">
        <f t="shared" si="61"/>
        <v/>
      </c>
      <c r="CC71" s="4" t="str">
        <f t="shared" si="61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2"/>
        <v/>
      </c>
      <c r="CL71" s="4" t="str">
        <f t="shared" si="62"/>
        <v/>
      </c>
      <c r="CM71" s="4" t="str">
        <f t="shared" si="62"/>
        <v/>
      </c>
      <c r="CN71" s="4" t="str">
        <f t="shared" si="62"/>
        <v/>
      </c>
      <c r="CO71" s="4" t="str">
        <f t="shared" si="62"/>
        <v/>
      </c>
      <c r="CP71" s="4" t="str">
        <f t="shared" si="62"/>
        <v/>
      </c>
      <c r="CQ71" s="4" t="str">
        <f t="shared" si="62"/>
        <v/>
      </c>
      <c r="CR71" s="4" t="str">
        <f t="shared" si="62"/>
        <v/>
      </c>
      <c r="CS71" s="4" t="str">
        <f t="shared" si="62"/>
        <v/>
      </c>
      <c r="CT71" s="4" t="str">
        <f t="shared" si="54"/>
        <v/>
      </c>
      <c r="CU71" s="4" t="str">
        <f t="shared" si="54"/>
        <v/>
      </c>
      <c r="CV71" s="4" t="str">
        <f t="shared" si="54"/>
        <v/>
      </c>
      <c r="CW71" s="4" t="str">
        <f t="shared" si="54"/>
        <v/>
      </c>
      <c r="CX71" s="4" t="str">
        <f t="shared" si="52"/>
        <v/>
      </c>
      <c r="CY71" s="4" t="str">
        <f t="shared" si="52"/>
        <v/>
      </c>
      <c r="CZ71" s="4" t="str">
        <f t="shared" si="52"/>
        <v/>
      </c>
      <c r="DA71" s="4" t="str">
        <f t="shared" si="52"/>
        <v/>
      </c>
      <c r="DB71" s="4" t="str">
        <f t="shared" si="52"/>
        <v/>
      </c>
      <c r="DC71" s="4" t="str">
        <f t="shared" si="52"/>
        <v/>
      </c>
      <c r="DE71" s="67">
        <v>30600004</v>
      </c>
      <c r="DF71" s="101"/>
      <c r="DG71" s="38" t="s">
        <v>128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1957.5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>
        <f t="shared" si="85"/>
        <v>0</v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5"/>
        <v>0</v>
      </c>
      <c r="EN71" s="54">
        <f t="shared" si="67"/>
        <v>0</v>
      </c>
      <c r="EO71" s="54">
        <f t="shared" si="67"/>
        <v>0</v>
      </c>
      <c r="EP71" s="54">
        <f t="shared" si="67"/>
        <v>0</v>
      </c>
      <c r="EQ71" s="54">
        <f t="shared" si="67"/>
        <v>0</v>
      </c>
      <c r="ER71" s="54">
        <f t="shared" si="67"/>
        <v>0</v>
      </c>
      <c r="ES71" s="54">
        <f t="shared" si="67"/>
        <v>0</v>
      </c>
      <c r="ET71" s="54">
        <f t="shared" si="67"/>
        <v>0</v>
      </c>
      <c r="EU71" s="54">
        <f t="shared" si="67"/>
        <v>0</v>
      </c>
      <c r="EV71" s="54">
        <f t="shared" si="67"/>
        <v>0</v>
      </c>
      <c r="EW71" s="54">
        <f t="shared" si="67"/>
        <v>0</v>
      </c>
      <c r="EX71" s="54">
        <f t="shared" si="67"/>
        <v>0</v>
      </c>
      <c r="EY71" s="54">
        <f t="shared" si="67"/>
        <v>0</v>
      </c>
      <c r="EZ71" s="54">
        <f t="shared" si="67"/>
        <v>0</v>
      </c>
      <c r="FA71" s="54">
        <f t="shared" si="67"/>
        <v>0</v>
      </c>
      <c r="FB71" s="54">
        <f t="shared" si="67"/>
        <v>0</v>
      </c>
      <c r="FC71" s="54">
        <f t="shared" si="66"/>
        <v>0</v>
      </c>
      <c r="FD71" s="54">
        <f t="shared" si="66"/>
        <v>0</v>
      </c>
      <c r="FE71" s="54">
        <f t="shared" si="66"/>
        <v>0</v>
      </c>
      <c r="FF71" s="54">
        <f t="shared" si="66"/>
        <v>0</v>
      </c>
      <c r="FG71" s="54">
        <f t="shared" si="66"/>
        <v>0</v>
      </c>
      <c r="FH71" s="54">
        <f t="shared" si="66"/>
        <v>0</v>
      </c>
      <c r="FI71" s="54">
        <f t="shared" si="66"/>
        <v>0</v>
      </c>
      <c r="FJ71" s="54">
        <f t="shared" si="66"/>
        <v>0</v>
      </c>
      <c r="FK71" s="54">
        <f t="shared" si="66"/>
        <v>0</v>
      </c>
      <c r="FL71" s="54">
        <f t="shared" si="65"/>
        <v>0</v>
      </c>
      <c r="FM71" s="54">
        <f t="shared" si="65"/>
        <v>0</v>
      </c>
      <c r="FN71" s="54">
        <f t="shared" si="65"/>
        <v>0</v>
      </c>
      <c r="FO71" s="54">
        <f t="shared" si="65"/>
        <v>0</v>
      </c>
      <c r="FP71" s="54">
        <f t="shared" si="50"/>
        <v>0</v>
      </c>
      <c r="FQ71" s="54">
        <f t="shared" si="50"/>
        <v>0</v>
      </c>
      <c r="FR71" s="54">
        <f t="shared" si="50"/>
        <v>0</v>
      </c>
      <c r="FS71" s="54">
        <f t="shared" si="50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4"/>
        <v/>
      </c>
      <c r="GP71" s="4" t="str">
        <f t="shared" si="64"/>
        <v/>
      </c>
      <c r="GQ71" s="4" t="str">
        <f t="shared" si="64"/>
        <v/>
      </c>
      <c r="GR71" s="4" t="str">
        <f t="shared" si="64"/>
        <v/>
      </c>
      <c r="GS71" s="4" t="str">
        <f t="shared" si="64"/>
        <v/>
      </c>
      <c r="GT71" s="4" t="str">
        <f t="shared" si="64"/>
        <v/>
      </c>
      <c r="GU71" s="4" t="str">
        <f t="shared" si="64"/>
        <v/>
      </c>
      <c r="GV71" s="4" t="str">
        <f t="shared" si="64"/>
        <v/>
      </c>
      <c r="GW71" s="4" t="str">
        <f t="shared" si="64"/>
        <v/>
      </c>
      <c r="GX71" s="4" t="str">
        <f t="shared" si="56"/>
        <v/>
      </c>
      <c r="GY71" s="4" t="str">
        <f t="shared" si="56"/>
        <v/>
      </c>
      <c r="GZ71" s="4" t="str">
        <f t="shared" si="56"/>
        <v/>
      </c>
      <c r="HA71" s="4" t="str">
        <f t="shared" si="56"/>
        <v/>
      </c>
      <c r="HB71" s="4" t="str">
        <f t="shared" si="53"/>
        <v/>
      </c>
      <c r="HC71" s="4" t="str">
        <f t="shared" si="53"/>
        <v/>
      </c>
      <c r="HD71" s="4" t="str">
        <f t="shared" si="53"/>
        <v/>
      </c>
      <c r="HE71" s="4" t="str">
        <f t="shared" si="53"/>
        <v/>
      </c>
      <c r="HF71" s="4" t="str">
        <f t="shared" si="53"/>
        <v/>
      </c>
      <c r="HG71" s="4" t="str">
        <f t="shared" si="53"/>
        <v/>
      </c>
    </row>
    <row r="72" spans="1:215" s="1" customFormat="1" ht="15" hidden="1" customHeight="1">
      <c r="A72" s="61">
        <v>30600003</v>
      </c>
      <c r="B72" s="101"/>
      <c r="C72" s="38" t="s">
        <v>172</v>
      </c>
      <c r="D72" s="5"/>
      <c r="E72" s="53">
        <v>5.03</v>
      </c>
      <c r="F72" s="23">
        <f t="shared" si="68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1"/>
        <v/>
      </c>
      <c r="BQ72" s="4" t="str">
        <f t="shared" si="61"/>
        <v/>
      </c>
      <c r="BR72" s="4" t="str">
        <f t="shared" si="61"/>
        <v/>
      </c>
      <c r="BS72" s="4">
        <f t="shared" si="61"/>
        <v>0</v>
      </c>
      <c r="BT72" s="4" t="str">
        <f t="shared" si="61"/>
        <v/>
      </c>
      <c r="BU72" s="4">
        <f t="shared" si="61"/>
        <v>0</v>
      </c>
      <c r="BV72" s="4" t="str">
        <f t="shared" si="61"/>
        <v/>
      </c>
      <c r="BW72" s="4">
        <f t="shared" si="61"/>
        <v>0</v>
      </c>
      <c r="BX72" s="4" t="str">
        <f t="shared" si="61"/>
        <v/>
      </c>
      <c r="BY72" s="4" t="str">
        <f t="shared" si="61"/>
        <v/>
      </c>
      <c r="BZ72" s="4" t="str">
        <f t="shared" si="61"/>
        <v/>
      </c>
      <c r="CA72" s="4" t="str">
        <f t="shared" si="61"/>
        <v/>
      </c>
      <c r="CB72" s="4" t="str">
        <f t="shared" si="61"/>
        <v/>
      </c>
      <c r="CC72" s="4" t="str">
        <f t="shared" si="61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2"/>
        <v/>
      </c>
      <c r="CL72" s="4" t="str">
        <f t="shared" si="62"/>
        <v/>
      </c>
      <c r="CM72" s="4" t="str">
        <f t="shared" si="62"/>
        <v/>
      </c>
      <c r="CN72" s="4" t="str">
        <f t="shared" si="62"/>
        <v/>
      </c>
      <c r="CO72" s="4" t="str">
        <f t="shared" si="62"/>
        <v/>
      </c>
      <c r="CP72" s="4" t="str">
        <f t="shared" si="62"/>
        <v/>
      </c>
      <c r="CQ72" s="4" t="str">
        <f t="shared" si="62"/>
        <v/>
      </c>
      <c r="CR72" s="4" t="str">
        <f t="shared" si="62"/>
        <v/>
      </c>
      <c r="CS72" s="4" t="str">
        <f t="shared" si="62"/>
        <v/>
      </c>
      <c r="CT72" s="4" t="str">
        <f t="shared" si="54"/>
        <v/>
      </c>
      <c r="CU72" s="4" t="str">
        <f t="shared" si="54"/>
        <v/>
      </c>
      <c r="CV72" s="4" t="str">
        <f t="shared" si="54"/>
        <v/>
      </c>
      <c r="CW72" s="4" t="str">
        <f t="shared" si="54"/>
        <v/>
      </c>
      <c r="CX72" s="4" t="str">
        <f t="shared" si="52"/>
        <v/>
      </c>
      <c r="CY72" s="4" t="str">
        <f t="shared" si="52"/>
        <v/>
      </c>
      <c r="CZ72" s="4" t="str">
        <f t="shared" si="52"/>
        <v/>
      </c>
      <c r="DA72" s="4" t="str">
        <f t="shared" si="52"/>
        <v/>
      </c>
      <c r="DB72" s="4" t="str">
        <f t="shared" si="52"/>
        <v/>
      </c>
      <c r="DC72" s="4" t="str">
        <f t="shared" si="52"/>
        <v/>
      </c>
      <c r="DE72" s="67">
        <v>30600003</v>
      </c>
      <c r="DF72" s="101"/>
      <c r="DG72" s="38" t="s">
        <v>172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1174.5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>
        <f t="shared" si="85"/>
        <v>0</v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5"/>
        <v>0</v>
      </c>
      <c r="EN72" s="54">
        <f t="shared" si="67"/>
        <v>0</v>
      </c>
      <c r="EO72" s="54">
        <f t="shared" si="67"/>
        <v>0</v>
      </c>
      <c r="EP72" s="54">
        <f t="shared" si="67"/>
        <v>0</v>
      </c>
      <c r="EQ72" s="54">
        <f t="shared" si="67"/>
        <v>0</v>
      </c>
      <c r="ER72" s="54">
        <f t="shared" si="67"/>
        <v>0</v>
      </c>
      <c r="ES72" s="54">
        <f t="shared" si="67"/>
        <v>0</v>
      </c>
      <c r="ET72" s="54">
        <f t="shared" si="67"/>
        <v>0</v>
      </c>
      <c r="EU72" s="54">
        <f t="shared" si="67"/>
        <v>0</v>
      </c>
      <c r="EV72" s="54">
        <f t="shared" si="67"/>
        <v>0</v>
      </c>
      <c r="EW72" s="54">
        <f t="shared" si="67"/>
        <v>0</v>
      </c>
      <c r="EX72" s="54">
        <f t="shared" si="67"/>
        <v>0</v>
      </c>
      <c r="EY72" s="54">
        <f t="shared" si="67"/>
        <v>0</v>
      </c>
      <c r="EZ72" s="54">
        <f t="shared" si="67"/>
        <v>0</v>
      </c>
      <c r="FA72" s="54">
        <f t="shared" si="67"/>
        <v>0</v>
      </c>
      <c r="FB72" s="54">
        <f t="shared" si="67"/>
        <v>0</v>
      </c>
      <c r="FC72" s="54">
        <f t="shared" si="66"/>
        <v>0</v>
      </c>
      <c r="FD72" s="54">
        <f t="shared" si="66"/>
        <v>0</v>
      </c>
      <c r="FE72" s="54">
        <f t="shared" si="66"/>
        <v>0</v>
      </c>
      <c r="FF72" s="54">
        <f t="shared" si="66"/>
        <v>0</v>
      </c>
      <c r="FG72" s="54">
        <f t="shared" si="66"/>
        <v>0</v>
      </c>
      <c r="FH72" s="54">
        <f t="shared" si="66"/>
        <v>0</v>
      </c>
      <c r="FI72" s="54">
        <f t="shared" si="66"/>
        <v>0</v>
      </c>
      <c r="FJ72" s="54">
        <f t="shared" si="66"/>
        <v>0</v>
      </c>
      <c r="FK72" s="54">
        <f t="shared" si="66"/>
        <v>0</v>
      </c>
      <c r="FL72" s="54">
        <f t="shared" si="65"/>
        <v>0</v>
      </c>
      <c r="FM72" s="54">
        <f t="shared" si="65"/>
        <v>0</v>
      </c>
      <c r="FN72" s="54">
        <f t="shared" si="65"/>
        <v>0</v>
      </c>
      <c r="FO72" s="54">
        <f t="shared" si="65"/>
        <v>0</v>
      </c>
      <c r="FP72" s="54">
        <f t="shared" si="50"/>
        <v>0</v>
      </c>
      <c r="FQ72" s="54">
        <f t="shared" si="50"/>
        <v>0</v>
      </c>
      <c r="FR72" s="54">
        <f t="shared" si="50"/>
        <v>0</v>
      </c>
      <c r="FS72" s="54">
        <f t="shared" si="50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4"/>
        <v/>
      </c>
      <c r="GP72" s="4" t="str">
        <f t="shared" si="64"/>
        <v/>
      </c>
      <c r="GQ72" s="4" t="str">
        <f t="shared" si="64"/>
        <v/>
      </c>
      <c r="GR72" s="4" t="str">
        <f t="shared" si="64"/>
        <v/>
      </c>
      <c r="GS72" s="4" t="str">
        <f t="shared" si="64"/>
        <v/>
      </c>
      <c r="GT72" s="4" t="str">
        <f t="shared" si="64"/>
        <v/>
      </c>
      <c r="GU72" s="4" t="str">
        <f t="shared" si="64"/>
        <v/>
      </c>
      <c r="GV72" s="4" t="str">
        <f t="shared" si="64"/>
        <v/>
      </c>
      <c r="GW72" s="4" t="str">
        <f t="shared" si="64"/>
        <v/>
      </c>
      <c r="GX72" s="4" t="str">
        <f t="shared" si="56"/>
        <v/>
      </c>
      <c r="GY72" s="4" t="str">
        <f t="shared" si="56"/>
        <v/>
      </c>
      <c r="GZ72" s="4" t="str">
        <f t="shared" si="56"/>
        <v/>
      </c>
      <c r="HA72" s="4" t="str">
        <f t="shared" si="56"/>
        <v/>
      </c>
      <c r="HB72" s="4" t="str">
        <f t="shared" si="53"/>
        <v/>
      </c>
      <c r="HC72" s="4" t="str">
        <f t="shared" si="53"/>
        <v/>
      </c>
      <c r="HD72" s="4" t="str">
        <f t="shared" si="53"/>
        <v/>
      </c>
      <c r="HE72" s="4" t="str">
        <f t="shared" si="53"/>
        <v/>
      </c>
      <c r="HF72" s="4" t="str">
        <f t="shared" si="53"/>
        <v/>
      </c>
      <c r="HG72" s="4" t="str">
        <f t="shared" si="53"/>
        <v/>
      </c>
    </row>
    <row r="73" spans="1:215" s="1" customFormat="1" ht="15" hidden="1" customHeight="1">
      <c r="A73" s="61">
        <v>30600001</v>
      </c>
      <c r="B73" s="102"/>
      <c r="C73" s="38" t="s">
        <v>173</v>
      </c>
      <c r="D73" s="5"/>
      <c r="E73" s="53">
        <v>5.03</v>
      </c>
      <c r="F73" s="23">
        <f t="shared" si="68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1"/>
        <v/>
      </c>
      <c r="BQ73" s="4" t="str">
        <f t="shared" si="61"/>
        <v/>
      </c>
      <c r="BR73" s="4" t="str">
        <f t="shared" si="61"/>
        <v/>
      </c>
      <c r="BS73" s="4">
        <f t="shared" si="61"/>
        <v>0</v>
      </c>
      <c r="BT73" s="4" t="str">
        <f t="shared" si="61"/>
        <v/>
      </c>
      <c r="BU73" s="4">
        <f t="shared" si="61"/>
        <v>0</v>
      </c>
      <c r="BV73" s="4" t="str">
        <f t="shared" si="61"/>
        <v/>
      </c>
      <c r="BW73" s="4">
        <f t="shared" si="61"/>
        <v>0</v>
      </c>
      <c r="BX73" s="4" t="str">
        <f t="shared" si="61"/>
        <v/>
      </c>
      <c r="BY73" s="4" t="str">
        <f t="shared" si="61"/>
        <v/>
      </c>
      <c r="BZ73" s="4" t="str">
        <f t="shared" si="61"/>
        <v/>
      </c>
      <c r="CA73" s="4" t="str">
        <f t="shared" si="61"/>
        <v/>
      </c>
      <c r="CB73" s="4" t="str">
        <f t="shared" si="61"/>
        <v/>
      </c>
      <c r="CC73" s="4" t="str">
        <f t="shared" si="61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2"/>
        <v/>
      </c>
      <c r="CL73" s="4" t="str">
        <f t="shared" si="62"/>
        <v/>
      </c>
      <c r="CM73" s="4" t="str">
        <f t="shared" si="62"/>
        <v/>
      </c>
      <c r="CN73" s="4" t="str">
        <f t="shared" si="62"/>
        <v/>
      </c>
      <c r="CO73" s="4" t="str">
        <f t="shared" si="62"/>
        <v/>
      </c>
      <c r="CP73" s="4" t="str">
        <f t="shared" si="62"/>
        <v/>
      </c>
      <c r="CQ73" s="4" t="str">
        <f t="shared" si="62"/>
        <v/>
      </c>
      <c r="CR73" s="4" t="str">
        <f t="shared" si="62"/>
        <v/>
      </c>
      <c r="CS73" s="4" t="str">
        <f t="shared" si="62"/>
        <v/>
      </c>
      <c r="CT73" s="4" t="str">
        <f t="shared" si="54"/>
        <v/>
      </c>
      <c r="CU73" s="4" t="str">
        <f t="shared" si="54"/>
        <v/>
      </c>
      <c r="CV73" s="4" t="str">
        <f t="shared" si="54"/>
        <v/>
      </c>
      <c r="CW73" s="4" t="str">
        <f t="shared" si="54"/>
        <v/>
      </c>
      <c r="CX73" s="4" t="str">
        <f t="shared" si="52"/>
        <v/>
      </c>
      <c r="CY73" s="4" t="str">
        <f t="shared" si="52"/>
        <v/>
      </c>
      <c r="CZ73" s="4" t="str">
        <f t="shared" si="52"/>
        <v/>
      </c>
      <c r="DA73" s="4" t="str">
        <f t="shared" si="52"/>
        <v/>
      </c>
      <c r="DB73" s="4" t="str">
        <f t="shared" si="52"/>
        <v/>
      </c>
      <c r="DC73" s="4" t="str">
        <f t="shared" si="52"/>
        <v/>
      </c>
      <c r="DE73" s="67">
        <v>30600001</v>
      </c>
      <c r="DF73" s="102"/>
      <c r="DG73" s="38" t="s">
        <v>173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391.5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>
        <f t="shared" si="85"/>
        <v>0</v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5"/>
        <v>0</v>
      </c>
      <c r="EN73" s="54">
        <f t="shared" si="67"/>
        <v>0</v>
      </c>
      <c r="EO73" s="54">
        <f t="shared" si="67"/>
        <v>0</v>
      </c>
      <c r="EP73" s="54">
        <f t="shared" si="67"/>
        <v>0</v>
      </c>
      <c r="EQ73" s="54">
        <f t="shared" si="67"/>
        <v>0</v>
      </c>
      <c r="ER73" s="54">
        <f t="shared" si="67"/>
        <v>0</v>
      </c>
      <c r="ES73" s="54">
        <f t="shared" si="67"/>
        <v>0</v>
      </c>
      <c r="ET73" s="54">
        <f t="shared" si="67"/>
        <v>0</v>
      </c>
      <c r="EU73" s="54">
        <f t="shared" si="67"/>
        <v>0</v>
      </c>
      <c r="EV73" s="54">
        <f t="shared" si="67"/>
        <v>0</v>
      </c>
      <c r="EW73" s="54">
        <f t="shared" si="67"/>
        <v>0</v>
      </c>
      <c r="EX73" s="54">
        <f t="shared" si="67"/>
        <v>0</v>
      </c>
      <c r="EY73" s="54">
        <f t="shared" si="67"/>
        <v>0</v>
      </c>
      <c r="EZ73" s="54">
        <f t="shared" si="67"/>
        <v>0</v>
      </c>
      <c r="FA73" s="54">
        <f t="shared" si="67"/>
        <v>0</v>
      </c>
      <c r="FB73" s="54">
        <f t="shared" si="67"/>
        <v>0</v>
      </c>
      <c r="FC73" s="54">
        <f t="shared" si="66"/>
        <v>0</v>
      </c>
      <c r="FD73" s="54">
        <f t="shared" si="66"/>
        <v>0</v>
      </c>
      <c r="FE73" s="54">
        <f t="shared" si="66"/>
        <v>0</v>
      </c>
      <c r="FF73" s="54">
        <f t="shared" si="66"/>
        <v>0</v>
      </c>
      <c r="FG73" s="54">
        <f t="shared" si="66"/>
        <v>0</v>
      </c>
      <c r="FH73" s="54">
        <f t="shared" si="66"/>
        <v>0</v>
      </c>
      <c r="FI73" s="54">
        <f t="shared" si="66"/>
        <v>0</v>
      </c>
      <c r="FJ73" s="54">
        <f t="shared" si="66"/>
        <v>0</v>
      </c>
      <c r="FK73" s="54">
        <f t="shared" si="66"/>
        <v>0</v>
      </c>
      <c r="FL73" s="54">
        <f t="shared" si="65"/>
        <v>0</v>
      </c>
      <c r="FM73" s="54">
        <f t="shared" si="65"/>
        <v>0</v>
      </c>
      <c r="FN73" s="54">
        <f t="shared" si="65"/>
        <v>0</v>
      </c>
      <c r="FO73" s="54">
        <f t="shared" si="65"/>
        <v>0</v>
      </c>
      <c r="FP73" s="54">
        <f t="shared" si="50"/>
        <v>0</v>
      </c>
      <c r="FQ73" s="54">
        <f t="shared" si="50"/>
        <v>0</v>
      </c>
      <c r="FR73" s="54">
        <f t="shared" si="50"/>
        <v>0</v>
      </c>
      <c r="FS73" s="54">
        <f t="shared" si="50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4"/>
        <v/>
      </c>
      <c r="GP73" s="4" t="str">
        <f t="shared" si="64"/>
        <v/>
      </c>
      <c r="GQ73" s="4" t="str">
        <f t="shared" si="64"/>
        <v/>
      </c>
      <c r="GR73" s="4" t="str">
        <f t="shared" si="64"/>
        <v/>
      </c>
      <c r="GS73" s="4" t="str">
        <f t="shared" si="64"/>
        <v/>
      </c>
      <c r="GT73" s="4" t="str">
        <f t="shared" si="64"/>
        <v/>
      </c>
      <c r="GU73" s="4" t="str">
        <f t="shared" si="64"/>
        <v/>
      </c>
      <c r="GV73" s="4" t="str">
        <f t="shared" si="64"/>
        <v/>
      </c>
      <c r="GW73" s="4" t="str">
        <f t="shared" si="64"/>
        <v/>
      </c>
      <c r="GX73" s="4" t="str">
        <f t="shared" si="56"/>
        <v/>
      </c>
      <c r="GY73" s="4" t="str">
        <f t="shared" si="56"/>
        <v/>
      </c>
      <c r="GZ73" s="4" t="str">
        <f t="shared" si="56"/>
        <v/>
      </c>
      <c r="HA73" s="4" t="str">
        <f t="shared" si="56"/>
        <v/>
      </c>
      <c r="HB73" s="4" t="str">
        <f t="shared" si="53"/>
        <v/>
      </c>
      <c r="HC73" s="4" t="str">
        <f t="shared" si="53"/>
        <v/>
      </c>
      <c r="HD73" s="4" t="str">
        <f t="shared" si="53"/>
        <v/>
      </c>
      <c r="HE73" s="4" t="str">
        <f t="shared" si="53"/>
        <v/>
      </c>
      <c r="HF73" s="4" t="str">
        <f t="shared" si="53"/>
        <v/>
      </c>
      <c r="HG73" s="4" t="str">
        <f t="shared" si="53"/>
        <v/>
      </c>
    </row>
    <row r="74" spans="1:215" s="1" customFormat="1" ht="15" hidden="1" customHeight="1">
      <c r="A74" s="61">
        <v>30600006</v>
      </c>
      <c r="B74" s="100" t="s">
        <v>174</v>
      </c>
      <c r="C74" s="38" t="s">
        <v>120</v>
      </c>
      <c r="D74" s="5"/>
      <c r="E74" s="53">
        <v>10</v>
      </c>
      <c r="F74" s="23">
        <f t="shared" si="68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1"/>
        <v/>
      </c>
      <c r="BQ74" s="4" t="str">
        <f t="shared" si="61"/>
        <v/>
      </c>
      <c r="BR74" s="4" t="str">
        <f t="shared" si="61"/>
        <v/>
      </c>
      <c r="BS74" s="4">
        <f t="shared" si="61"/>
        <v>0</v>
      </c>
      <c r="BT74" s="4" t="str">
        <f t="shared" si="61"/>
        <v/>
      </c>
      <c r="BU74" s="4">
        <f t="shared" si="61"/>
        <v>0</v>
      </c>
      <c r="BV74" s="4" t="str">
        <f t="shared" si="61"/>
        <v/>
      </c>
      <c r="BW74" s="4">
        <f t="shared" si="61"/>
        <v>0</v>
      </c>
      <c r="BX74" s="4" t="str">
        <f t="shared" si="61"/>
        <v/>
      </c>
      <c r="BY74" s="4" t="str">
        <f t="shared" si="61"/>
        <v/>
      </c>
      <c r="BZ74" s="4" t="str">
        <f t="shared" si="61"/>
        <v/>
      </c>
      <c r="CA74" s="4" t="str">
        <f t="shared" si="61"/>
        <v/>
      </c>
      <c r="CB74" s="4" t="str">
        <f t="shared" si="61"/>
        <v/>
      </c>
      <c r="CC74" s="4" t="str">
        <f t="shared" si="61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2"/>
        <v/>
      </c>
      <c r="CL74" s="4" t="str">
        <f t="shared" si="62"/>
        <v/>
      </c>
      <c r="CM74" s="4" t="str">
        <f t="shared" si="62"/>
        <v/>
      </c>
      <c r="CN74" s="4" t="str">
        <f t="shared" si="62"/>
        <v/>
      </c>
      <c r="CO74" s="4" t="str">
        <f t="shared" si="62"/>
        <v/>
      </c>
      <c r="CP74" s="4" t="str">
        <f t="shared" si="62"/>
        <v/>
      </c>
      <c r="CQ74" s="4" t="str">
        <f t="shared" si="62"/>
        <v/>
      </c>
      <c r="CR74" s="4" t="str">
        <f t="shared" si="62"/>
        <v/>
      </c>
      <c r="CS74" s="4" t="str">
        <f t="shared" si="62"/>
        <v/>
      </c>
      <c r="CT74" s="4" t="str">
        <f t="shared" si="54"/>
        <v/>
      </c>
      <c r="CU74" s="4" t="str">
        <f t="shared" si="54"/>
        <v/>
      </c>
      <c r="CV74" s="4" t="str">
        <f t="shared" si="54"/>
        <v/>
      </c>
      <c r="CW74" s="4" t="str">
        <f t="shared" si="54"/>
        <v/>
      </c>
      <c r="CX74" s="4" t="str">
        <f t="shared" si="52"/>
        <v/>
      </c>
      <c r="CY74" s="4" t="str">
        <f t="shared" si="52"/>
        <v/>
      </c>
      <c r="CZ74" s="4" t="str">
        <f t="shared" si="52"/>
        <v/>
      </c>
      <c r="DA74" s="4" t="str">
        <f t="shared" si="52"/>
        <v/>
      </c>
      <c r="DB74" s="4" t="str">
        <f t="shared" si="52"/>
        <v/>
      </c>
      <c r="DC74" s="4" t="str">
        <f t="shared" si="52"/>
        <v/>
      </c>
      <c r="DE74" s="67">
        <v>30600006</v>
      </c>
      <c r="DF74" s="100" t="s">
        <v>174</v>
      </c>
      <c r="DG74" s="38" t="s">
        <v>120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2444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>
        <f t="shared" si="85"/>
        <v>0</v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5"/>
        <v>0</v>
      </c>
      <c r="EN74" s="54">
        <f t="shared" si="67"/>
        <v>0</v>
      </c>
      <c r="EO74" s="54">
        <f t="shared" si="67"/>
        <v>0</v>
      </c>
      <c r="EP74" s="54">
        <f t="shared" si="67"/>
        <v>0</v>
      </c>
      <c r="EQ74" s="54">
        <f t="shared" si="67"/>
        <v>0</v>
      </c>
      <c r="ER74" s="54">
        <f t="shared" si="67"/>
        <v>0</v>
      </c>
      <c r="ES74" s="54">
        <f t="shared" si="67"/>
        <v>0</v>
      </c>
      <c r="ET74" s="54">
        <f t="shared" si="67"/>
        <v>0</v>
      </c>
      <c r="EU74" s="54">
        <f t="shared" si="67"/>
        <v>0</v>
      </c>
      <c r="EV74" s="54">
        <f t="shared" si="67"/>
        <v>0</v>
      </c>
      <c r="EW74" s="54">
        <f t="shared" si="67"/>
        <v>0</v>
      </c>
      <c r="EX74" s="54">
        <f t="shared" si="67"/>
        <v>0</v>
      </c>
      <c r="EY74" s="54">
        <f t="shared" si="67"/>
        <v>0</v>
      </c>
      <c r="EZ74" s="54">
        <f t="shared" si="67"/>
        <v>0</v>
      </c>
      <c r="FA74" s="54">
        <f t="shared" si="67"/>
        <v>0</v>
      </c>
      <c r="FB74" s="54">
        <f t="shared" si="67"/>
        <v>0</v>
      </c>
      <c r="FC74" s="54">
        <f t="shared" si="66"/>
        <v>0</v>
      </c>
      <c r="FD74" s="54">
        <f t="shared" si="66"/>
        <v>0</v>
      </c>
      <c r="FE74" s="54">
        <f t="shared" si="66"/>
        <v>0</v>
      </c>
      <c r="FF74" s="54">
        <f t="shared" si="66"/>
        <v>0</v>
      </c>
      <c r="FG74" s="54">
        <f t="shared" si="66"/>
        <v>0</v>
      </c>
      <c r="FH74" s="54">
        <f t="shared" si="66"/>
        <v>0</v>
      </c>
      <c r="FI74" s="54">
        <f t="shared" si="66"/>
        <v>0</v>
      </c>
      <c r="FJ74" s="54">
        <f t="shared" si="66"/>
        <v>0</v>
      </c>
      <c r="FK74" s="54">
        <f t="shared" si="66"/>
        <v>0</v>
      </c>
      <c r="FL74" s="54">
        <f t="shared" si="65"/>
        <v>0</v>
      </c>
      <c r="FM74" s="54">
        <f t="shared" si="65"/>
        <v>0</v>
      </c>
      <c r="FN74" s="54">
        <f t="shared" si="65"/>
        <v>0</v>
      </c>
      <c r="FO74" s="54">
        <f t="shared" si="65"/>
        <v>0</v>
      </c>
      <c r="FP74" s="54">
        <f t="shared" si="50"/>
        <v>0</v>
      </c>
      <c r="FQ74" s="54">
        <f t="shared" si="50"/>
        <v>0</v>
      </c>
      <c r="FR74" s="54">
        <f t="shared" si="50"/>
        <v>0</v>
      </c>
      <c r="FS74" s="54">
        <f t="shared" si="50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4"/>
        <v/>
      </c>
      <c r="GP74" s="4" t="str">
        <f t="shared" si="64"/>
        <v/>
      </c>
      <c r="GQ74" s="4" t="str">
        <f t="shared" si="64"/>
        <v/>
      </c>
      <c r="GR74" s="4" t="str">
        <f t="shared" si="64"/>
        <v/>
      </c>
      <c r="GS74" s="4" t="str">
        <f t="shared" si="64"/>
        <v/>
      </c>
      <c r="GT74" s="4" t="str">
        <f t="shared" si="64"/>
        <v/>
      </c>
      <c r="GU74" s="4" t="str">
        <f t="shared" si="64"/>
        <v/>
      </c>
      <c r="GV74" s="4" t="str">
        <f t="shared" si="64"/>
        <v/>
      </c>
      <c r="GW74" s="4" t="str">
        <f t="shared" si="64"/>
        <v/>
      </c>
      <c r="GX74" s="4" t="str">
        <f t="shared" si="56"/>
        <v/>
      </c>
      <c r="GY74" s="4" t="str">
        <f t="shared" si="56"/>
        <v/>
      </c>
      <c r="GZ74" s="4" t="str">
        <f t="shared" si="56"/>
        <v/>
      </c>
      <c r="HA74" s="4" t="str">
        <f t="shared" si="56"/>
        <v/>
      </c>
      <c r="HB74" s="4" t="str">
        <f t="shared" si="53"/>
        <v/>
      </c>
      <c r="HC74" s="4" t="str">
        <f t="shared" si="53"/>
        <v/>
      </c>
      <c r="HD74" s="4" t="str">
        <f t="shared" si="53"/>
        <v/>
      </c>
      <c r="HE74" s="4" t="str">
        <f t="shared" si="53"/>
        <v/>
      </c>
      <c r="HF74" s="4" t="str">
        <f t="shared" si="53"/>
        <v/>
      </c>
      <c r="HG74" s="4" t="str">
        <f t="shared" si="53"/>
        <v/>
      </c>
    </row>
    <row r="75" spans="1:215" s="1" customFormat="1" ht="15" hidden="1" customHeight="1">
      <c r="A75" s="61">
        <v>30600008</v>
      </c>
      <c r="B75" s="101"/>
      <c r="C75" s="38" t="s">
        <v>128</v>
      </c>
      <c r="D75" s="5"/>
      <c r="E75" s="53">
        <v>10</v>
      </c>
      <c r="F75" s="23">
        <f t="shared" si="68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1"/>
        <v/>
      </c>
      <c r="BQ75" s="4" t="str">
        <f t="shared" si="61"/>
        <v/>
      </c>
      <c r="BR75" s="4" t="str">
        <f t="shared" si="61"/>
        <v/>
      </c>
      <c r="BS75" s="4">
        <f t="shared" si="61"/>
        <v>0</v>
      </c>
      <c r="BT75" s="4" t="str">
        <f t="shared" si="61"/>
        <v/>
      </c>
      <c r="BU75" s="4">
        <f t="shared" si="61"/>
        <v>0</v>
      </c>
      <c r="BV75" s="4" t="str">
        <f t="shared" si="61"/>
        <v/>
      </c>
      <c r="BW75" s="4">
        <f t="shared" si="61"/>
        <v>0</v>
      </c>
      <c r="BX75" s="4" t="str">
        <f t="shared" si="61"/>
        <v/>
      </c>
      <c r="BY75" s="4" t="str">
        <f t="shared" si="61"/>
        <v/>
      </c>
      <c r="BZ75" s="4" t="str">
        <f t="shared" si="61"/>
        <v/>
      </c>
      <c r="CA75" s="4" t="str">
        <f t="shared" si="61"/>
        <v/>
      </c>
      <c r="CB75" s="4" t="str">
        <f t="shared" si="61"/>
        <v/>
      </c>
      <c r="CC75" s="4" t="str">
        <f t="shared" si="61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2"/>
        <v/>
      </c>
      <c r="CL75" s="4" t="str">
        <f t="shared" si="62"/>
        <v/>
      </c>
      <c r="CM75" s="4" t="str">
        <f t="shared" si="62"/>
        <v/>
      </c>
      <c r="CN75" s="4" t="str">
        <f t="shared" si="62"/>
        <v/>
      </c>
      <c r="CO75" s="4" t="str">
        <f t="shared" si="62"/>
        <v/>
      </c>
      <c r="CP75" s="4" t="str">
        <f t="shared" si="62"/>
        <v/>
      </c>
      <c r="CQ75" s="4" t="str">
        <f t="shared" si="62"/>
        <v/>
      </c>
      <c r="CR75" s="4" t="str">
        <f t="shared" si="62"/>
        <v/>
      </c>
      <c r="CS75" s="4" t="str">
        <f t="shared" si="62"/>
        <v/>
      </c>
      <c r="CT75" s="4" t="str">
        <f t="shared" si="54"/>
        <v/>
      </c>
      <c r="CU75" s="4" t="str">
        <f t="shared" si="54"/>
        <v/>
      </c>
      <c r="CV75" s="4" t="str">
        <f t="shared" si="54"/>
        <v/>
      </c>
      <c r="CW75" s="4" t="str">
        <f t="shared" si="54"/>
        <v/>
      </c>
      <c r="CX75" s="4" t="str">
        <f t="shared" si="52"/>
        <v/>
      </c>
      <c r="CY75" s="4" t="str">
        <f t="shared" si="52"/>
        <v/>
      </c>
      <c r="CZ75" s="4" t="str">
        <f t="shared" si="52"/>
        <v/>
      </c>
      <c r="DA75" s="4" t="str">
        <f t="shared" si="52"/>
        <v/>
      </c>
      <c r="DB75" s="4" t="str">
        <f t="shared" si="52"/>
        <v/>
      </c>
      <c r="DC75" s="4" t="str">
        <f t="shared" si="52"/>
        <v/>
      </c>
      <c r="DE75" s="67">
        <v>30600008</v>
      </c>
      <c r="DF75" s="101"/>
      <c r="DG75" s="38" t="s">
        <v>128</v>
      </c>
      <c r="DH75" s="5">
        <f t="shared" si="78"/>
        <v>108</v>
      </c>
      <c r="DI75" s="39">
        <v>10</v>
      </c>
      <c r="DJ75" s="23">
        <f t="shared" si="79"/>
        <v>1080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1080</v>
      </c>
      <c r="DO75" s="23">
        <f t="shared" si="84"/>
        <v>0</v>
      </c>
      <c r="DP75" s="23" t="str">
        <f t="shared" si="85"/>
        <v/>
      </c>
      <c r="DQ75" s="10">
        <v>0.2</v>
      </c>
      <c r="DR75" s="23">
        <f t="shared" si="86"/>
        <v>2.16</v>
      </c>
      <c r="DS75" s="23" t="str">
        <f t="shared" si="87"/>
        <v/>
      </c>
      <c r="DT75" s="23">
        <f t="shared" si="88"/>
        <v>0</v>
      </c>
      <c r="DU75" s="7">
        <v>0.1</v>
      </c>
      <c r="DV75" s="6">
        <f t="shared" si="89"/>
        <v>0.108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5"/>
        <v>0</v>
      </c>
      <c r="EN75" s="54">
        <f t="shared" si="67"/>
        <v>0</v>
      </c>
      <c r="EO75" s="54">
        <f t="shared" si="67"/>
        <v>0</v>
      </c>
      <c r="EP75" s="54">
        <f t="shared" si="67"/>
        <v>0</v>
      </c>
      <c r="EQ75" s="54">
        <f t="shared" si="67"/>
        <v>0</v>
      </c>
      <c r="ER75" s="54">
        <f t="shared" si="67"/>
        <v>0</v>
      </c>
      <c r="ES75" s="54">
        <f t="shared" si="67"/>
        <v>0</v>
      </c>
      <c r="ET75" s="54">
        <f t="shared" si="67"/>
        <v>0</v>
      </c>
      <c r="EU75" s="54">
        <f t="shared" si="67"/>
        <v>0</v>
      </c>
      <c r="EV75" s="54">
        <f t="shared" si="67"/>
        <v>0</v>
      </c>
      <c r="EW75" s="54">
        <f t="shared" si="67"/>
        <v>0</v>
      </c>
      <c r="EX75" s="54">
        <f t="shared" si="67"/>
        <v>0</v>
      </c>
      <c r="EY75" s="54">
        <f t="shared" si="67"/>
        <v>0</v>
      </c>
      <c r="EZ75" s="54">
        <f t="shared" si="67"/>
        <v>0</v>
      </c>
      <c r="FA75" s="54">
        <f t="shared" si="67"/>
        <v>0</v>
      </c>
      <c r="FB75" s="54">
        <f t="shared" si="67"/>
        <v>0</v>
      </c>
      <c r="FC75" s="54">
        <f t="shared" si="66"/>
        <v>0</v>
      </c>
      <c r="FD75" s="54">
        <f t="shared" si="66"/>
        <v>0</v>
      </c>
      <c r="FE75" s="54">
        <f t="shared" si="66"/>
        <v>0</v>
      </c>
      <c r="FF75" s="54">
        <f t="shared" si="66"/>
        <v>0</v>
      </c>
      <c r="FG75" s="54">
        <f t="shared" si="66"/>
        <v>0</v>
      </c>
      <c r="FH75" s="54">
        <f t="shared" si="66"/>
        <v>0</v>
      </c>
      <c r="FI75" s="54">
        <f t="shared" si="66"/>
        <v>0</v>
      </c>
      <c r="FJ75" s="54">
        <f t="shared" si="66"/>
        <v>0</v>
      </c>
      <c r="FK75" s="54">
        <f t="shared" si="66"/>
        <v>0</v>
      </c>
      <c r="FL75" s="54">
        <f t="shared" si="65"/>
        <v>0</v>
      </c>
      <c r="FM75" s="54">
        <f t="shared" si="65"/>
        <v>0</v>
      </c>
      <c r="FN75" s="54">
        <f t="shared" si="65"/>
        <v>0</v>
      </c>
      <c r="FO75" s="54">
        <f t="shared" si="65"/>
        <v>0</v>
      </c>
      <c r="FP75" s="54">
        <f t="shared" si="50"/>
        <v>0</v>
      </c>
      <c r="FQ75" s="54">
        <f t="shared" si="50"/>
        <v>0</v>
      </c>
      <c r="FR75" s="54">
        <f t="shared" si="50"/>
        <v>0</v>
      </c>
      <c r="FS75" s="54">
        <f t="shared" si="50"/>
        <v>0</v>
      </c>
      <c r="FT75" s="4">
        <f t="shared" si="63"/>
        <v>0</v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>
        <f t="shared" si="63"/>
        <v>0</v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>
        <f t="shared" si="63"/>
        <v>0</v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4"/>
        <v/>
      </c>
      <c r="GP75" s="4" t="str">
        <f t="shared" si="64"/>
        <v/>
      </c>
      <c r="GQ75" s="4" t="str">
        <f t="shared" si="64"/>
        <v/>
      </c>
      <c r="GR75" s="4" t="str">
        <f t="shared" si="64"/>
        <v/>
      </c>
      <c r="GS75" s="4" t="str">
        <f t="shared" si="64"/>
        <v/>
      </c>
      <c r="GT75" s="4" t="str">
        <f t="shared" si="64"/>
        <v/>
      </c>
      <c r="GU75" s="4" t="str">
        <f t="shared" si="64"/>
        <v/>
      </c>
      <c r="GV75" s="4" t="str">
        <f t="shared" si="64"/>
        <v/>
      </c>
      <c r="GW75" s="4" t="str">
        <f t="shared" si="64"/>
        <v/>
      </c>
      <c r="GX75" s="4" t="str">
        <f t="shared" si="56"/>
        <v/>
      </c>
      <c r="GY75" s="4" t="str">
        <f t="shared" si="56"/>
        <v/>
      </c>
      <c r="GZ75" s="4" t="str">
        <f t="shared" si="56"/>
        <v/>
      </c>
      <c r="HA75" s="4" t="str">
        <f t="shared" si="56"/>
        <v/>
      </c>
      <c r="HB75" s="4" t="str">
        <f t="shared" si="53"/>
        <v/>
      </c>
      <c r="HC75" s="4" t="str">
        <f t="shared" si="53"/>
        <v/>
      </c>
      <c r="HD75" s="4" t="str">
        <f t="shared" si="53"/>
        <v/>
      </c>
      <c r="HE75" s="4" t="str">
        <f t="shared" si="53"/>
        <v/>
      </c>
      <c r="HF75" s="4" t="str">
        <f t="shared" si="53"/>
        <v/>
      </c>
      <c r="HG75" s="4" t="str">
        <f t="shared" si="53"/>
        <v/>
      </c>
    </row>
    <row r="76" spans="1:215" s="1" customFormat="1" ht="15" hidden="1" customHeight="1">
      <c r="A76" s="61">
        <v>30600007</v>
      </c>
      <c r="B76" s="101"/>
      <c r="C76" s="38" t="s">
        <v>172</v>
      </c>
      <c r="D76" s="5"/>
      <c r="E76" s="53">
        <v>10</v>
      </c>
      <c r="F76" s="23">
        <f t="shared" si="68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1"/>
        <v/>
      </c>
      <c r="BQ76" s="4" t="str">
        <f t="shared" si="61"/>
        <v/>
      </c>
      <c r="BR76" s="4" t="str">
        <f t="shared" si="61"/>
        <v/>
      </c>
      <c r="BS76" s="4">
        <f t="shared" si="61"/>
        <v>0</v>
      </c>
      <c r="BT76" s="4" t="str">
        <f t="shared" si="61"/>
        <v/>
      </c>
      <c r="BU76" s="4">
        <f t="shared" si="61"/>
        <v>0</v>
      </c>
      <c r="BV76" s="4" t="str">
        <f t="shared" si="61"/>
        <v/>
      </c>
      <c r="BW76" s="4">
        <f t="shared" si="61"/>
        <v>0</v>
      </c>
      <c r="BX76" s="4" t="str">
        <f t="shared" si="61"/>
        <v/>
      </c>
      <c r="BY76" s="4" t="str">
        <f t="shared" si="61"/>
        <v/>
      </c>
      <c r="BZ76" s="4" t="str">
        <f t="shared" si="61"/>
        <v/>
      </c>
      <c r="CA76" s="4" t="str">
        <f t="shared" si="61"/>
        <v/>
      </c>
      <c r="CB76" s="4" t="str">
        <f t="shared" si="61"/>
        <v/>
      </c>
      <c r="CC76" s="4" t="str">
        <f t="shared" si="61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2"/>
        <v/>
      </c>
      <c r="CL76" s="4" t="str">
        <f t="shared" si="62"/>
        <v/>
      </c>
      <c r="CM76" s="4" t="str">
        <f t="shared" si="62"/>
        <v/>
      </c>
      <c r="CN76" s="4" t="str">
        <f t="shared" si="62"/>
        <v/>
      </c>
      <c r="CO76" s="4" t="str">
        <f t="shared" si="62"/>
        <v/>
      </c>
      <c r="CP76" s="4" t="str">
        <f t="shared" si="62"/>
        <v/>
      </c>
      <c r="CQ76" s="4" t="str">
        <f t="shared" si="62"/>
        <v/>
      </c>
      <c r="CR76" s="4" t="str">
        <f t="shared" si="62"/>
        <v/>
      </c>
      <c r="CS76" s="4" t="str">
        <f t="shared" si="62"/>
        <v/>
      </c>
      <c r="CT76" s="4" t="str">
        <f t="shared" si="54"/>
        <v/>
      </c>
      <c r="CU76" s="4" t="str">
        <f t="shared" si="54"/>
        <v/>
      </c>
      <c r="CV76" s="4" t="str">
        <f t="shared" si="54"/>
        <v/>
      </c>
      <c r="CW76" s="4" t="str">
        <f t="shared" si="54"/>
        <v/>
      </c>
      <c r="CX76" s="4" t="str">
        <f t="shared" si="52"/>
        <v/>
      </c>
      <c r="CY76" s="4" t="str">
        <f t="shared" si="52"/>
        <v/>
      </c>
      <c r="CZ76" s="4" t="str">
        <f t="shared" si="52"/>
        <v/>
      </c>
      <c r="DA76" s="4" t="str">
        <f t="shared" si="52"/>
        <v/>
      </c>
      <c r="DB76" s="4" t="str">
        <f t="shared" si="52"/>
        <v/>
      </c>
      <c r="DC76" s="4" t="str">
        <f t="shared" si="52"/>
        <v/>
      </c>
      <c r="DE76" s="67">
        <v>30600007</v>
      </c>
      <c r="DF76" s="101"/>
      <c r="DG76" s="38" t="s">
        <v>172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5"/>
        <v>0</v>
      </c>
      <c r="EN76" s="54">
        <f t="shared" si="67"/>
        <v>0</v>
      </c>
      <c r="EO76" s="54">
        <f t="shared" si="67"/>
        <v>0</v>
      </c>
      <c r="EP76" s="54">
        <f t="shared" si="67"/>
        <v>0</v>
      </c>
      <c r="EQ76" s="54">
        <f t="shared" si="67"/>
        <v>0</v>
      </c>
      <c r="ER76" s="54">
        <f t="shared" si="67"/>
        <v>0</v>
      </c>
      <c r="ES76" s="54">
        <f t="shared" si="67"/>
        <v>0</v>
      </c>
      <c r="ET76" s="54">
        <f t="shared" si="67"/>
        <v>0</v>
      </c>
      <c r="EU76" s="54">
        <f t="shared" si="67"/>
        <v>0</v>
      </c>
      <c r="EV76" s="54">
        <f t="shared" si="67"/>
        <v>0</v>
      </c>
      <c r="EW76" s="54">
        <f t="shared" si="67"/>
        <v>0</v>
      </c>
      <c r="EX76" s="54">
        <f t="shared" si="67"/>
        <v>0</v>
      </c>
      <c r="EY76" s="54">
        <f t="shared" si="67"/>
        <v>0</v>
      </c>
      <c r="EZ76" s="54">
        <f t="shared" si="67"/>
        <v>0</v>
      </c>
      <c r="FA76" s="54">
        <f t="shared" si="67"/>
        <v>0</v>
      </c>
      <c r="FB76" s="54">
        <f t="shared" si="67"/>
        <v>0</v>
      </c>
      <c r="FC76" s="54">
        <f t="shared" si="66"/>
        <v>0</v>
      </c>
      <c r="FD76" s="54">
        <f t="shared" si="66"/>
        <v>0</v>
      </c>
      <c r="FE76" s="54">
        <f t="shared" si="66"/>
        <v>0</v>
      </c>
      <c r="FF76" s="54">
        <f t="shared" si="66"/>
        <v>0</v>
      </c>
      <c r="FG76" s="54">
        <f t="shared" si="66"/>
        <v>0</v>
      </c>
      <c r="FH76" s="54">
        <f t="shared" si="66"/>
        <v>0</v>
      </c>
      <c r="FI76" s="54">
        <f t="shared" si="66"/>
        <v>0</v>
      </c>
      <c r="FJ76" s="54">
        <f t="shared" si="66"/>
        <v>0</v>
      </c>
      <c r="FK76" s="54">
        <f t="shared" si="66"/>
        <v>0</v>
      </c>
      <c r="FL76" s="54">
        <f t="shared" si="65"/>
        <v>0</v>
      </c>
      <c r="FM76" s="54">
        <f t="shared" si="65"/>
        <v>0</v>
      </c>
      <c r="FN76" s="54">
        <f t="shared" si="65"/>
        <v>0</v>
      </c>
      <c r="FO76" s="54">
        <f t="shared" si="65"/>
        <v>0</v>
      </c>
      <c r="FP76" s="54">
        <f t="shared" si="50"/>
        <v>0</v>
      </c>
      <c r="FQ76" s="54">
        <f t="shared" si="50"/>
        <v>0</v>
      </c>
      <c r="FR76" s="54">
        <f t="shared" si="50"/>
        <v>0</v>
      </c>
      <c r="FS76" s="54">
        <f t="shared" si="50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4"/>
        <v/>
      </c>
      <c r="GP76" s="4" t="str">
        <f t="shared" si="64"/>
        <v/>
      </c>
      <c r="GQ76" s="4" t="str">
        <f t="shared" si="64"/>
        <v/>
      </c>
      <c r="GR76" s="4" t="str">
        <f t="shared" si="64"/>
        <v/>
      </c>
      <c r="GS76" s="4" t="str">
        <f t="shared" si="64"/>
        <v/>
      </c>
      <c r="GT76" s="4" t="str">
        <f t="shared" si="64"/>
        <v/>
      </c>
      <c r="GU76" s="4" t="str">
        <f t="shared" si="64"/>
        <v/>
      </c>
      <c r="GV76" s="4" t="str">
        <f t="shared" si="64"/>
        <v/>
      </c>
      <c r="GW76" s="4" t="str">
        <f t="shared" si="64"/>
        <v/>
      </c>
      <c r="GX76" s="4" t="str">
        <f t="shared" si="56"/>
        <v/>
      </c>
      <c r="GY76" s="4" t="str">
        <f t="shared" si="56"/>
        <v/>
      </c>
      <c r="GZ76" s="4" t="str">
        <f t="shared" si="56"/>
        <v/>
      </c>
      <c r="HA76" s="4" t="str">
        <f t="shared" si="56"/>
        <v/>
      </c>
      <c r="HB76" s="4" t="str">
        <f t="shared" si="53"/>
        <v/>
      </c>
      <c r="HC76" s="4" t="str">
        <f t="shared" si="53"/>
        <v/>
      </c>
      <c r="HD76" s="4" t="str">
        <f t="shared" si="53"/>
        <v/>
      </c>
      <c r="HE76" s="4" t="str">
        <f t="shared" si="53"/>
        <v/>
      </c>
      <c r="HF76" s="4" t="str">
        <f t="shared" si="53"/>
        <v/>
      </c>
      <c r="HG76" s="4" t="str">
        <f t="shared" si="53"/>
        <v/>
      </c>
    </row>
    <row r="77" spans="1:215" s="1" customFormat="1" ht="15" hidden="1" customHeight="1">
      <c r="A77" s="61">
        <v>30600005</v>
      </c>
      <c r="B77" s="102"/>
      <c r="C77" s="38" t="s">
        <v>173</v>
      </c>
      <c r="D77" s="5"/>
      <c r="E77" s="53">
        <v>10</v>
      </c>
      <c r="F77" s="23">
        <f t="shared" si="68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1"/>
        <v/>
      </c>
      <c r="BQ77" s="4" t="str">
        <f t="shared" si="61"/>
        <v/>
      </c>
      <c r="BR77" s="4" t="str">
        <f t="shared" si="61"/>
        <v/>
      </c>
      <c r="BS77" s="4">
        <f t="shared" si="61"/>
        <v>0</v>
      </c>
      <c r="BT77" s="4" t="str">
        <f t="shared" si="61"/>
        <v/>
      </c>
      <c r="BU77" s="4">
        <f t="shared" si="61"/>
        <v>0</v>
      </c>
      <c r="BV77" s="4" t="str">
        <f t="shared" si="61"/>
        <v/>
      </c>
      <c r="BW77" s="4">
        <f t="shared" si="61"/>
        <v>0</v>
      </c>
      <c r="BX77" s="4" t="str">
        <f t="shared" si="61"/>
        <v/>
      </c>
      <c r="BY77" s="4" t="str">
        <f t="shared" si="61"/>
        <v/>
      </c>
      <c r="BZ77" s="4" t="str">
        <f t="shared" si="61"/>
        <v/>
      </c>
      <c r="CA77" s="4" t="str">
        <f t="shared" si="61"/>
        <v/>
      </c>
      <c r="CB77" s="4" t="str">
        <f t="shared" si="61"/>
        <v/>
      </c>
      <c r="CC77" s="4" t="str">
        <f t="shared" si="61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2"/>
        <v/>
      </c>
      <c r="CL77" s="4" t="str">
        <f t="shared" si="62"/>
        <v/>
      </c>
      <c r="CM77" s="4" t="str">
        <f t="shared" si="62"/>
        <v/>
      </c>
      <c r="CN77" s="4" t="str">
        <f t="shared" si="62"/>
        <v/>
      </c>
      <c r="CO77" s="4" t="str">
        <f t="shared" si="62"/>
        <v/>
      </c>
      <c r="CP77" s="4" t="str">
        <f t="shared" si="62"/>
        <v/>
      </c>
      <c r="CQ77" s="4" t="str">
        <f t="shared" si="62"/>
        <v/>
      </c>
      <c r="CR77" s="4" t="str">
        <f t="shared" si="62"/>
        <v/>
      </c>
      <c r="CS77" s="4" t="str">
        <f t="shared" si="62"/>
        <v/>
      </c>
      <c r="CT77" s="4" t="str">
        <f t="shared" si="54"/>
        <v/>
      </c>
      <c r="CU77" s="4" t="str">
        <f t="shared" si="54"/>
        <v/>
      </c>
      <c r="CV77" s="4" t="str">
        <f t="shared" si="54"/>
        <v/>
      </c>
      <c r="CW77" s="4" t="str">
        <f t="shared" si="54"/>
        <v/>
      </c>
      <c r="CX77" s="4" t="str">
        <f t="shared" si="52"/>
        <v/>
      </c>
      <c r="CY77" s="4" t="str">
        <f t="shared" si="52"/>
        <v/>
      </c>
      <c r="CZ77" s="4" t="str">
        <f t="shared" si="52"/>
        <v/>
      </c>
      <c r="DA77" s="4" t="str">
        <f t="shared" si="52"/>
        <v/>
      </c>
      <c r="DB77" s="4" t="str">
        <f t="shared" si="52"/>
        <v/>
      </c>
      <c r="DC77" s="4" t="str">
        <f t="shared" si="52"/>
        <v/>
      </c>
      <c r="DE77" s="67">
        <v>30600005</v>
      </c>
      <c r="DF77" s="102"/>
      <c r="DG77" s="38" t="s">
        <v>173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2444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>
        <f t="shared" si="85"/>
        <v>0</v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5"/>
        <v>0</v>
      </c>
      <c r="EN77" s="54">
        <f t="shared" si="67"/>
        <v>0</v>
      </c>
      <c r="EO77" s="54">
        <f t="shared" si="67"/>
        <v>0</v>
      </c>
      <c r="EP77" s="54">
        <f t="shared" si="67"/>
        <v>0</v>
      </c>
      <c r="EQ77" s="54">
        <f t="shared" si="67"/>
        <v>0</v>
      </c>
      <c r="ER77" s="54">
        <f t="shared" si="67"/>
        <v>0</v>
      </c>
      <c r="ES77" s="54">
        <f t="shared" si="67"/>
        <v>0</v>
      </c>
      <c r="ET77" s="54">
        <f t="shared" si="67"/>
        <v>0</v>
      </c>
      <c r="EU77" s="54">
        <f t="shared" si="67"/>
        <v>0</v>
      </c>
      <c r="EV77" s="54">
        <f t="shared" si="67"/>
        <v>0</v>
      </c>
      <c r="EW77" s="54">
        <f t="shared" si="67"/>
        <v>0</v>
      </c>
      <c r="EX77" s="54">
        <f t="shared" si="67"/>
        <v>0</v>
      </c>
      <c r="EY77" s="54">
        <f t="shared" si="67"/>
        <v>0</v>
      </c>
      <c r="EZ77" s="54">
        <f t="shared" si="67"/>
        <v>0</v>
      </c>
      <c r="FA77" s="54">
        <f t="shared" si="67"/>
        <v>0</v>
      </c>
      <c r="FB77" s="54">
        <f t="shared" si="67"/>
        <v>0</v>
      </c>
      <c r="FC77" s="54">
        <f t="shared" si="66"/>
        <v>0</v>
      </c>
      <c r="FD77" s="54">
        <f t="shared" si="66"/>
        <v>0</v>
      </c>
      <c r="FE77" s="54">
        <f t="shared" si="66"/>
        <v>0</v>
      </c>
      <c r="FF77" s="54">
        <f t="shared" si="66"/>
        <v>0</v>
      </c>
      <c r="FG77" s="54">
        <f t="shared" si="66"/>
        <v>0</v>
      </c>
      <c r="FH77" s="54">
        <f t="shared" si="66"/>
        <v>0</v>
      </c>
      <c r="FI77" s="54">
        <f t="shared" si="66"/>
        <v>0</v>
      </c>
      <c r="FJ77" s="54">
        <f t="shared" si="66"/>
        <v>0</v>
      </c>
      <c r="FK77" s="54">
        <f t="shared" si="66"/>
        <v>0</v>
      </c>
      <c r="FL77" s="54">
        <f t="shared" si="65"/>
        <v>0</v>
      </c>
      <c r="FM77" s="54">
        <f t="shared" si="65"/>
        <v>0</v>
      </c>
      <c r="FN77" s="54">
        <f t="shared" si="65"/>
        <v>0</v>
      </c>
      <c r="FO77" s="54">
        <f t="shared" si="65"/>
        <v>0</v>
      </c>
      <c r="FP77" s="54">
        <f t="shared" si="50"/>
        <v>0</v>
      </c>
      <c r="FQ77" s="54">
        <f t="shared" si="50"/>
        <v>0</v>
      </c>
      <c r="FR77" s="54">
        <f t="shared" si="50"/>
        <v>0</v>
      </c>
      <c r="FS77" s="54">
        <f t="shared" si="50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4"/>
        <v/>
      </c>
      <c r="GP77" s="4" t="str">
        <f t="shared" si="64"/>
        <v/>
      </c>
      <c r="GQ77" s="4" t="str">
        <f t="shared" si="64"/>
        <v/>
      </c>
      <c r="GR77" s="4" t="str">
        <f t="shared" si="64"/>
        <v/>
      </c>
      <c r="GS77" s="4" t="str">
        <f t="shared" si="64"/>
        <v/>
      </c>
      <c r="GT77" s="4" t="str">
        <f t="shared" si="64"/>
        <v/>
      </c>
      <c r="GU77" s="4" t="str">
        <f t="shared" si="64"/>
        <v/>
      </c>
      <c r="GV77" s="4" t="str">
        <f t="shared" si="64"/>
        <v/>
      </c>
      <c r="GW77" s="4" t="str">
        <f t="shared" si="64"/>
        <v/>
      </c>
      <c r="GX77" s="4" t="str">
        <f t="shared" si="56"/>
        <v/>
      </c>
      <c r="GY77" s="4" t="str">
        <f t="shared" si="56"/>
        <v/>
      </c>
      <c r="GZ77" s="4" t="str">
        <f t="shared" si="56"/>
        <v/>
      </c>
      <c r="HA77" s="4" t="str">
        <f t="shared" si="56"/>
        <v/>
      </c>
      <c r="HB77" s="4" t="str">
        <f t="shared" si="53"/>
        <v/>
      </c>
      <c r="HC77" s="4" t="str">
        <f t="shared" si="53"/>
        <v/>
      </c>
      <c r="HD77" s="4" t="str">
        <f t="shared" si="53"/>
        <v/>
      </c>
      <c r="HE77" s="4" t="str">
        <f t="shared" si="53"/>
        <v/>
      </c>
      <c r="HF77" s="4" t="str">
        <f t="shared" si="53"/>
        <v/>
      </c>
      <c r="HG77" s="4" t="str">
        <f t="shared" si="53"/>
        <v/>
      </c>
    </row>
    <row r="78" spans="1:215" s="1" customFormat="1" ht="15" hidden="1" customHeight="1">
      <c r="A78" s="61">
        <v>30700010</v>
      </c>
      <c r="B78" s="82" t="s">
        <v>175</v>
      </c>
      <c r="C78" s="38" t="s">
        <v>176</v>
      </c>
      <c r="D78" s="5"/>
      <c r="E78" s="53">
        <v>10</v>
      </c>
      <c r="F78" s="23">
        <f t="shared" si="68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1"/>
        <v/>
      </c>
      <c r="BQ78" s="4" t="str">
        <f t="shared" si="61"/>
        <v/>
      </c>
      <c r="BR78" s="4" t="str">
        <f t="shared" si="61"/>
        <v/>
      </c>
      <c r="BS78" s="4">
        <f t="shared" si="61"/>
        <v>0</v>
      </c>
      <c r="BT78" s="4" t="str">
        <f t="shared" si="61"/>
        <v/>
      </c>
      <c r="BU78" s="4">
        <f t="shared" si="61"/>
        <v>0</v>
      </c>
      <c r="BV78" s="4" t="str">
        <f t="shared" si="61"/>
        <v/>
      </c>
      <c r="BW78" s="4">
        <f t="shared" si="61"/>
        <v>0</v>
      </c>
      <c r="BX78" s="4" t="str">
        <f t="shared" si="61"/>
        <v/>
      </c>
      <c r="BY78" s="4" t="str">
        <f t="shared" si="61"/>
        <v/>
      </c>
      <c r="BZ78" s="4" t="str">
        <f t="shared" si="61"/>
        <v/>
      </c>
      <c r="CA78" s="4" t="str">
        <f t="shared" si="61"/>
        <v/>
      </c>
      <c r="CB78" s="4" t="str">
        <f t="shared" si="61"/>
        <v/>
      </c>
      <c r="CC78" s="4" t="str">
        <f t="shared" si="61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2"/>
        <v/>
      </c>
      <c r="CL78" s="4" t="str">
        <f t="shared" si="62"/>
        <v/>
      </c>
      <c r="CM78" s="4" t="str">
        <f t="shared" si="62"/>
        <v/>
      </c>
      <c r="CN78" s="4" t="str">
        <f t="shared" si="62"/>
        <v/>
      </c>
      <c r="CO78" s="4" t="str">
        <f t="shared" si="62"/>
        <v/>
      </c>
      <c r="CP78" s="4" t="str">
        <f t="shared" si="62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4"/>
        <v/>
      </c>
      <c r="CU78" s="4" t="str">
        <f t="shared" si="54"/>
        <v/>
      </c>
      <c r="CV78" s="4" t="str">
        <f t="shared" si="54"/>
        <v/>
      </c>
      <c r="CW78" s="4" t="str">
        <f t="shared" si="54"/>
        <v/>
      </c>
      <c r="CX78" s="4" t="str">
        <f t="shared" si="52"/>
        <v/>
      </c>
      <c r="CY78" s="4" t="str">
        <f t="shared" si="52"/>
        <v/>
      </c>
      <c r="CZ78" s="4" t="str">
        <f t="shared" si="52"/>
        <v/>
      </c>
      <c r="DA78" s="4" t="str">
        <f t="shared" si="52"/>
        <v/>
      </c>
      <c r="DB78" s="4" t="str">
        <f t="shared" si="52"/>
        <v/>
      </c>
      <c r="DC78" s="4" t="str">
        <f t="shared" si="52"/>
        <v/>
      </c>
      <c r="DE78" s="67">
        <v>30700010</v>
      </c>
      <c r="DF78" s="82" t="s">
        <v>175</v>
      </c>
      <c r="DG78" s="38" t="s">
        <v>176</v>
      </c>
      <c r="DH78" s="5">
        <f t="shared" si="78"/>
        <v>0</v>
      </c>
      <c r="DI78" s="39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5"/>
        <v>0</v>
      </c>
      <c r="EN78" s="54">
        <f t="shared" si="67"/>
        <v>0</v>
      </c>
      <c r="EO78" s="54">
        <f t="shared" si="67"/>
        <v>0</v>
      </c>
      <c r="EP78" s="54">
        <f t="shared" si="67"/>
        <v>0</v>
      </c>
      <c r="EQ78" s="54">
        <f t="shared" si="67"/>
        <v>0</v>
      </c>
      <c r="ER78" s="54">
        <f t="shared" si="67"/>
        <v>0</v>
      </c>
      <c r="ES78" s="54">
        <f t="shared" si="67"/>
        <v>0</v>
      </c>
      <c r="ET78" s="54">
        <f t="shared" si="67"/>
        <v>0</v>
      </c>
      <c r="EU78" s="54">
        <f t="shared" si="67"/>
        <v>0</v>
      </c>
      <c r="EV78" s="54">
        <f t="shared" si="67"/>
        <v>0</v>
      </c>
      <c r="EW78" s="54">
        <f t="shared" si="67"/>
        <v>0</v>
      </c>
      <c r="EX78" s="54">
        <f t="shared" si="67"/>
        <v>0</v>
      </c>
      <c r="EY78" s="54">
        <f t="shared" si="67"/>
        <v>0</v>
      </c>
      <c r="EZ78" s="54">
        <f t="shared" si="67"/>
        <v>0</v>
      </c>
      <c r="FA78" s="54">
        <f t="shared" si="67"/>
        <v>0</v>
      </c>
      <c r="FB78" s="54">
        <f t="shared" si="67"/>
        <v>0</v>
      </c>
      <c r="FC78" s="54">
        <f t="shared" si="67"/>
        <v>0</v>
      </c>
      <c r="FD78" s="54">
        <f t="shared" si="66"/>
        <v>0</v>
      </c>
      <c r="FE78" s="54">
        <f t="shared" si="66"/>
        <v>0</v>
      </c>
      <c r="FF78" s="54">
        <f t="shared" si="66"/>
        <v>0</v>
      </c>
      <c r="FG78" s="54">
        <f t="shared" si="66"/>
        <v>0</v>
      </c>
      <c r="FH78" s="54">
        <f t="shared" si="66"/>
        <v>0</v>
      </c>
      <c r="FI78" s="54">
        <f t="shared" si="66"/>
        <v>0</v>
      </c>
      <c r="FJ78" s="54">
        <f t="shared" si="66"/>
        <v>0</v>
      </c>
      <c r="FK78" s="54">
        <f t="shared" si="66"/>
        <v>0</v>
      </c>
      <c r="FL78" s="54">
        <f t="shared" si="65"/>
        <v>0</v>
      </c>
      <c r="FM78" s="54">
        <f t="shared" si="65"/>
        <v>0</v>
      </c>
      <c r="FN78" s="54">
        <f t="shared" si="65"/>
        <v>0</v>
      </c>
      <c r="FO78" s="54">
        <f t="shared" si="65"/>
        <v>0</v>
      </c>
      <c r="FP78" s="54">
        <f t="shared" si="50"/>
        <v>0</v>
      </c>
      <c r="FQ78" s="54">
        <f t="shared" si="50"/>
        <v>0</v>
      </c>
      <c r="FR78" s="54">
        <f t="shared" si="50"/>
        <v>0</v>
      </c>
      <c r="FS78" s="54">
        <f t="shared" si="50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4"/>
        <v/>
      </c>
      <c r="GP78" s="4" t="str">
        <f t="shared" si="64"/>
        <v/>
      </c>
      <c r="GQ78" s="4" t="str">
        <f t="shared" si="64"/>
        <v/>
      </c>
      <c r="GR78" s="4" t="str">
        <f t="shared" si="64"/>
        <v/>
      </c>
      <c r="GS78" s="4" t="str">
        <f t="shared" si="64"/>
        <v/>
      </c>
      <c r="GT78" s="4" t="str">
        <f t="shared" si="64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6"/>
        <v/>
      </c>
      <c r="GY78" s="4" t="str">
        <f t="shared" si="56"/>
        <v/>
      </c>
      <c r="GZ78" s="4" t="str">
        <f t="shared" si="56"/>
        <v/>
      </c>
      <c r="HA78" s="4" t="str">
        <f t="shared" si="56"/>
        <v/>
      </c>
      <c r="HB78" s="4" t="str">
        <f t="shared" si="53"/>
        <v/>
      </c>
      <c r="HC78" s="4" t="str">
        <f t="shared" si="53"/>
        <v/>
      </c>
      <c r="HD78" s="4" t="str">
        <f t="shared" si="53"/>
        <v/>
      </c>
      <c r="HE78" s="4" t="str">
        <f t="shared" si="53"/>
        <v/>
      </c>
      <c r="HF78" s="4" t="str">
        <f t="shared" si="53"/>
        <v/>
      </c>
      <c r="HG78" s="4" t="str">
        <f t="shared" si="53"/>
        <v/>
      </c>
    </row>
    <row r="79" spans="1:215" s="1" customFormat="1" ht="15" hidden="1" customHeight="1">
      <c r="A79" s="61">
        <v>30400001</v>
      </c>
      <c r="B79" s="100" t="s">
        <v>177</v>
      </c>
      <c r="C79" s="84" t="s">
        <v>132</v>
      </c>
      <c r="D79" s="5"/>
      <c r="E79" s="22">
        <v>5.0599999999999996</v>
      </c>
      <c r="F79" s="23">
        <f t="shared" si="68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1"/>
        <v/>
      </c>
      <c r="BQ79" s="4" t="str">
        <f t="shared" si="61"/>
        <v/>
      </c>
      <c r="BR79" s="4" t="str">
        <f t="shared" si="61"/>
        <v/>
      </c>
      <c r="BS79" s="4">
        <f t="shared" si="61"/>
        <v>0</v>
      </c>
      <c r="BT79" s="4" t="str">
        <f t="shared" si="61"/>
        <v/>
      </c>
      <c r="BU79" s="4">
        <f t="shared" si="61"/>
        <v>0</v>
      </c>
      <c r="BV79" s="4" t="str">
        <f t="shared" si="61"/>
        <v/>
      </c>
      <c r="BW79" s="4">
        <f t="shared" si="61"/>
        <v>0</v>
      </c>
      <c r="BX79" s="4" t="str">
        <f t="shared" si="61"/>
        <v/>
      </c>
      <c r="BY79" s="4" t="str">
        <f t="shared" si="61"/>
        <v/>
      </c>
      <c r="BZ79" s="4" t="str">
        <f t="shared" si="61"/>
        <v/>
      </c>
      <c r="CA79" s="4" t="str">
        <f t="shared" si="61"/>
        <v/>
      </c>
      <c r="CB79" s="4" t="str">
        <f t="shared" si="61"/>
        <v/>
      </c>
      <c r="CC79" s="4" t="str">
        <f t="shared" si="61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4"/>
        <v/>
      </c>
      <c r="CU79" s="4" t="str">
        <f t="shared" si="54"/>
        <v/>
      </c>
      <c r="CV79" s="4" t="str">
        <f t="shared" si="54"/>
        <v/>
      </c>
      <c r="CW79" s="4" t="str">
        <f t="shared" si="54"/>
        <v/>
      </c>
      <c r="CX79" s="4" t="str">
        <f t="shared" si="52"/>
        <v/>
      </c>
      <c r="CY79" s="4" t="str">
        <f t="shared" si="52"/>
        <v/>
      </c>
      <c r="CZ79" s="4" t="str">
        <f t="shared" si="52"/>
        <v/>
      </c>
      <c r="DA79" s="4" t="str">
        <f t="shared" si="52"/>
        <v/>
      </c>
      <c r="DB79" s="4" t="str">
        <f t="shared" si="52"/>
        <v/>
      </c>
      <c r="DC79" s="4" t="str">
        <f t="shared" si="52"/>
        <v/>
      </c>
      <c r="DE79" s="67">
        <v>30400001</v>
      </c>
      <c r="DF79" s="100" t="s">
        <v>177</v>
      </c>
      <c r="DG79" s="84" t="s">
        <v>132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5"/>
        <v>0</v>
      </c>
      <c r="EN79" s="54">
        <f t="shared" si="67"/>
        <v>0</v>
      </c>
      <c r="EO79" s="54">
        <f t="shared" si="67"/>
        <v>0</v>
      </c>
      <c r="EP79" s="54">
        <f t="shared" si="67"/>
        <v>0</v>
      </c>
      <c r="EQ79" s="54">
        <f t="shared" si="67"/>
        <v>0</v>
      </c>
      <c r="ER79" s="54">
        <f t="shared" si="67"/>
        <v>0</v>
      </c>
      <c r="ES79" s="54">
        <f t="shared" si="67"/>
        <v>0</v>
      </c>
      <c r="ET79" s="54">
        <f t="shared" si="67"/>
        <v>0</v>
      </c>
      <c r="EU79" s="54">
        <f t="shared" si="67"/>
        <v>0</v>
      </c>
      <c r="EV79" s="54">
        <f t="shared" si="67"/>
        <v>0</v>
      </c>
      <c r="EW79" s="54">
        <f t="shared" si="67"/>
        <v>0</v>
      </c>
      <c r="EX79" s="54">
        <f t="shared" si="67"/>
        <v>0</v>
      </c>
      <c r="EY79" s="54">
        <f t="shared" si="67"/>
        <v>0</v>
      </c>
      <c r="EZ79" s="54">
        <f t="shared" si="67"/>
        <v>0</v>
      </c>
      <c r="FA79" s="54">
        <f t="shared" si="67"/>
        <v>0</v>
      </c>
      <c r="FB79" s="54">
        <f t="shared" si="66"/>
        <v>0</v>
      </c>
      <c r="FC79" s="54">
        <f t="shared" si="66"/>
        <v>0</v>
      </c>
      <c r="FD79" s="54">
        <f t="shared" si="66"/>
        <v>0</v>
      </c>
      <c r="FE79" s="54">
        <f t="shared" si="66"/>
        <v>0</v>
      </c>
      <c r="FF79" s="54">
        <f t="shared" si="66"/>
        <v>0</v>
      </c>
      <c r="FG79" s="54">
        <f t="shared" si="66"/>
        <v>0</v>
      </c>
      <c r="FH79" s="54">
        <f t="shared" si="66"/>
        <v>0</v>
      </c>
      <c r="FI79" s="54">
        <f t="shared" si="66"/>
        <v>0</v>
      </c>
      <c r="FJ79" s="54">
        <f t="shared" si="66"/>
        <v>0</v>
      </c>
      <c r="FK79" s="54">
        <f t="shared" si="66"/>
        <v>0</v>
      </c>
      <c r="FL79" s="54">
        <f t="shared" si="65"/>
        <v>0</v>
      </c>
      <c r="FM79" s="54">
        <f t="shared" si="65"/>
        <v>0</v>
      </c>
      <c r="FN79" s="54">
        <f t="shared" si="65"/>
        <v>0</v>
      </c>
      <c r="FO79" s="54">
        <f t="shared" si="65"/>
        <v>0</v>
      </c>
      <c r="FP79" s="54">
        <f t="shared" si="50"/>
        <v>0</v>
      </c>
      <c r="FQ79" s="54">
        <f t="shared" si="50"/>
        <v>0</v>
      </c>
      <c r="FR79" s="54">
        <f t="shared" si="50"/>
        <v>0</v>
      </c>
      <c r="FS79" s="54">
        <f t="shared" si="50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6"/>
        <v/>
      </c>
      <c r="GY79" s="4" t="str">
        <f t="shared" si="56"/>
        <v/>
      </c>
      <c r="GZ79" s="4" t="str">
        <f t="shared" si="56"/>
        <v/>
      </c>
      <c r="HA79" s="4" t="str">
        <f t="shared" si="56"/>
        <v/>
      </c>
      <c r="HB79" s="4" t="str">
        <f t="shared" si="53"/>
        <v/>
      </c>
      <c r="HC79" s="4" t="str">
        <f t="shared" si="53"/>
        <v/>
      </c>
      <c r="HD79" s="4" t="str">
        <f t="shared" si="53"/>
        <v/>
      </c>
      <c r="HE79" s="4" t="str">
        <f t="shared" si="53"/>
        <v/>
      </c>
      <c r="HF79" s="4" t="str">
        <f t="shared" si="53"/>
        <v/>
      </c>
      <c r="HG79" s="4" t="str">
        <f t="shared" si="53"/>
        <v/>
      </c>
    </row>
    <row r="80" spans="1:215" s="1" customFormat="1" ht="15" hidden="1" customHeight="1">
      <c r="A80" s="61">
        <v>30400002</v>
      </c>
      <c r="B80" s="102"/>
      <c r="C80" s="78" t="s">
        <v>119</v>
      </c>
      <c r="D80" s="5"/>
      <c r="E80" s="22">
        <v>5.0599999999999996</v>
      </c>
      <c r="F80" s="23">
        <f t="shared" si="68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1"/>
        <v/>
      </c>
      <c r="BQ80" s="4" t="str">
        <f t="shared" si="61"/>
        <v/>
      </c>
      <c r="BR80" s="4" t="str">
        <f t="shared" si="61"/>
        <v/>
      </c>
      <c r="BS80" s="4">
        <f t="shared" si="61"/>
        <v>0</v>
      </c>
      <c r="BT80" s="4" t="str">
        <f t="shared" si="61"/>
        <v/>
      </c>
      <c r="BU80" s="4">
        <f t="shared" si="61"/>
        <v>0</v>
      </c>
      <c r="BV80" s="4" t="str">
        <f t="shared" si="61"/>
        <v/>
      </c>
      <c r="BW80" s="4">
        <f t="shared" si="61"/>
        <v>0</v>
      </c>
      <c r="BX80" s="4" t="str">
        <f t="shared" si="61"/>
        <v/>
      </c>
      <c r="BY80" s="4" t="str">
        <f t="shared" si="61"/>
        <v/>
      </c>
      <c r="BZ80" s="4" t="str">
        <f t="shared" si="61"/>
        <v/>
      </c>
      <c r="CA80" s="4" t="str">
        <f t="shared" si="61"/>
        <v/>
      </c>
      <c r="CB80" s="4" t="str">
        <f t="shared" si="61"/>
        <v/>
      </c>
      <c r="CC80" s="4" t="str">
        <f t="shared" si="61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4"/>
        <v/>
      </c>
      <c r="CU80" s="4" t="str">
        <f t="shared" si="54"/>
        <v/>
      </c>
      <c r="CV80" s="4" t="str">
        <f t="shared" si="54"/>
        <v/>
      </c>
      <c r="CW80" s="4" t="str">
        <f t="shared" si="54"/>
        <v/>
      </c>
      <c r="CX80" s="4" t="str">
        <f t="shared" si="52"/>
        <v/>
      </c>
      <c r="CY80" s="4" t="str">
        <f t="shared" si="52"/>
        <v/>
      </c>
      <c r="CZ80" s="4" t="str">
        <f t="shared" si="52"/>
        <v/>
      </c>
      <c r="DA80" s="4" t="str">
        <f t="shared" si="52"/>
        <v/>
      </c>
      <c r="DB80" s="4" t="str">
        <f t="shared" si="52"/>
        <v/>
      </c>
      <c r="DC80" s="4" t="str">
        <f t="shared" si="52"/>
        <v/>
      </c>
      <c r="DE80" s="67">
        <v>30400002</v>
      </c>
      <c r="DF80" s="102"/>
      <c r="DG80" s="78" t="s">
        <v>119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5"/>
        <v>0</v>
      </c>
      <c r="EN80" s="54">
        <f t="shared" si="67"/>
        <v>0</v>
      </c>
      <c r="EO80" s="54">
        <f t="shared" si="67"/>
        <v>0</v>
      </c>
      <c r="EP80" s="54">
        <f t="shared" si="67"/>
        <v>0</v>
      </c>
      <c r="EQ80" s="54">
        <f t="shared" si="67"/>
        <v>0</v>
      </c>
      <c r="ER80" s="54">
        <f t="shared" si="67"/>
        <v>0</v>
      </c>
      <c r="ES80" s="54">
        <f t="shared" si="67"/>
        <v>0</v>
      </c>
      <c r="ET80" s="54">
        <f t="shared" si="67"/>
        <v>0</v>
      </c>
      <c r="EU80" s="54">
        <f t="shared" si="67"/>
        <v>0</v>
      </c>
      <c r="EV80" s="54">
        <f t="shared" si="67"/>
        <v>0</v>
      </c>
      <c r="EW80" s="54">
        <f t="shared" si="67"/>
        <v>0</v>
      </c>
      <c r="EX80" s="54">
        <f t="shared" si="67"/>
        <v>0</v>
      </c>
      <c r="EY80" s="54">
        <f t="shared" si="67"/>
        <v>0</v>
      </c>
      <c r="EZ80" s="54">
        <f t="shared" si="67"/>
        <v>0</v>
      </c>
      <c r="FA80" s="54">
        <f t="shared" si="67"/>
        <v>0</v>
      </c>
      <c r="FB80" s="54">
        <f t="shared" si="66"/>
        <v>0</v>
      </c>
      <c r="FC80" s="54">
        <f t="shared" si="66"/>
        <v>0</v>
      </c>
      <c r="FD80" s="54">
        <f t="shared" si="66"/>
        <v>0</v>
      </c>
      <c r="FE80" s="54">
        <f t="shared" si="66"/>
        <v>0</v>
      </c>
      <c r="FF80" s="54">
        <f t="shared" si="66"/>
        <v>0</v>
      </c>
      <c r="FG80" s="54">
        <f t="shared" si="66"/>
        <v>0</v>
      </c>
      <c r="FH80" s="54">
        <f t="shared" si="66"/>
        <v>0</v>
      </c>
      <c r="FI80" s="54">
        <f t="shared" si="66"/>
        <v>0</v>
      </c>
      <c r="FJ80" s="54">
        <f t="shared" si="66"/>
        <v>0</v>
      </c>
      <c r="FK80" s="54">
        <f t="shared" si="66"/>
        <v>0</v>
      </c>
      <c r="FL80" s="54">
        <f t="shared" si="65"/>
        <v>0</v>
      </c>
      <c r="FM80" s="54">
        <f t="shared" si="65"/>
        <v>0</v>
      </c>
      <c r="FN80" s="54">
        <f t="shared" si="65"/>
        <v>0</v>
      </c>
      <c r="FO80" s="54">
        <f t="shared" si="65"/>
        <v>0</v>
      </c>
      <c r="FP80" s="54">
        <f t="shared" si="50"/>
        <v>0</v>
      </c>
      <c r="FQ80" s="54">
        <f t="shared" si="50"/>
        <v>0</v>
      </c>
      <c r="FR80" s="54">
        <f t="shared" si="50"/>
        <v>0</v>
      </c>
      <c r="FS80" s="54">
        <f t="shared" si="50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6"/>
        <v/>
      </c>
      <c r="GY80" s="4" t="str">
        <f t="shared" si="56"/>
        <v/>
      </c>
      <c r="GZ80" s="4" t="str">
        <f t="shared" si="56"/>
        <v/>
      </c>
      <c r="HA80" s="4" t="str">
        <f t="shared" si="56"/>
        <v/>
      </c>
      <c r="HB80" s="4" t="str">
        <f t="shared" si="53"/>
        <v/>
      </c>
      <c r="HC80" s="4" t="str">
        <f t="shared" si="53"/>
        <v/>
      </c>
      <c r="HD80" s="4" t="str">
        <f t="shared" si="53"/>
        <v/>
      </c>
      <c r="HE80" s="4" t="str">
        <f t="shared" si="53"/>
        <v/>
      </c>
      <c r="HF80" s="4" t="str">
        <f t="shared" si="53"/>
        <v/>
      </c>
      <c r="HG80" s="4" t="str">
        <f t="shared" si="53"/>
        <v/>
      </c>
    </row>
    <row r="81" spans="1:215" s="1" customFormat="1" ht="15" hidden="1" customHeight="1">
      <c r="A81" s="61">
        <v>30400008</v>
      </c>
      <c r="B81" s="100" t="s">
        <v>178</v>
      </c>
      <c r="C81" s="78" t="s">
        <v>128</v>
      </c>
      <c r="D81" s="5"/>
      <c r="E81" s="22">
        <v>5.07</v>
      </c>
      <c r="F81" s="23">
        <f t="shared" si="68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1"/>
        <v/>
      </c>
      <c r="BQ81" s="4" t="str">
        <f t="shared" si="61"/>
        <v/>
      </c>
      <c r="BR81" s="4" t="str">
        <f t="shared" si="61"/>
        <v/>
      </c>
      <c r="BS81" s="4">
        <f t="shared" si="61"/>
        <v>0</v>
      </c>
      <c r="BT81" s="4" t="str">
        <f t="shared" si="61"/>
        <v/>
      </c>
      <c r="BU81" s="4">
        <f t="shared" si="61"/>
        <v>0</v>
      </c>
      <c r="BV81" s="4" t="str">
        <f t="shared" si="61"/>
        <v/>
      </c>
      <c r="BW81" s="4">
        <f t="shared" si="61"/>
        <v>0</v>
      </c>
      <c r="BX81" s="4" t="str">
        <f t="shared" si="61"/>
        <v/>
      </c>
      <c r="BY81" s="4" t="str">
        <f t="shared" si="61"/>
        <v/>
      </c>
      <c r="BZ81" s="4" t="str">
        <f t="shared" si="61"/>
        <v/>
      </c>
      <c r="CA81" s="4" t="str">
        <f t="shared" si="61"/>
        <v/>
      </c>
      <c r="CB81" s="4" t="str">
        <f t="shared" si="61"/>
        <v/>
      </c>
      <c r="CC81" s="4" t="str">
        <f t="shared" si="61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4"/>
        <v/>
      </c>
      <c r="CU81" s="4" t="str">
        <f t="shared" si="54"/>
        <v/>
      </c>
      <c r="CV81" s="4" t="str">
        <f t="shared" si="54"/>
        <v/>
      </c>
      <c r="CW81" s="4" t="str">
        <f t="shared" si="54"/>
        <v/>
      </c>
      <c r="CX81" s="4" t="str">
        <f t="shared" si="54"/>
        <v/>
      </c>
      <c r="CY81" s="4" t="str">
        <f t="shared" si="54"/>
        <v/>
      </c>
      <c r="CZ81" s="4" t="str">
        <f t="shared" si="54"/>
        <v/>
      </c>
      <c r="DA81" s="4" t="str">
        <f t="shared" si="52"/>
        <v/>
      </c>
      <c r="DB81" s="4" t="str">
        <f t="shared" si="52"/>
        <v/>
      </c>
      <c r="DC81" s="4" t="str">
        <f t="shared" si="52"/>
        <v/>
      </c>
      <c r="DE81" s="67">
        <v>30400008</v>
      </c>
      <c r="DF81" s="100" t="s">
        <v>178</v>
      </c>
      <c r="DG81" s="78" t="s">
        <v>128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5"/>
        <v>0</v>
      </c>
      <c r="EN81" s="54">
        <f t="shared" si="67"/>
        <v>0</v>
      </c>
      <c r="EO81" s="54">
        <f t="shared" si="67"/>
        <v>0</v>
      </c>
      <c r="EP81" s="54">
        <f t="shared" si="67"/>
        <v>0</v>
      </c>
      <c r="EQ81" s="54">
        <f t="shared" si="67"/>
        <v>0</v>
      </c>
      <c r="ER81" s="54">
        <f t="shared" si="67"/>
        <v>0</v>
      </c>
      <c r="ES81" s="54">
        <f t="shared" si="67"/>
        <v>0</v>
      </c>
      <c r="ET81" s="54">
        <f t="shared" si="67"/>
        <v>0</v>
      </c>
      <c r="EU81" s="54">
        <f t="shared" si="67"/>
        <v>0</v>
      </c>
      <c r="EV81" s="54">
        <f t="shared" si="67"/>
        <v>0</v>
      </c>
      <c r="EW81" s="54">
        <f t="shared" si="67"/>
        <v>0</v>
      </c>
      <c r="EX81" s="54">
        <f t="shared" si="67"/>
        <v>0</v>
      </c>
      <c r="EY81" s="54">
        <f t="shared" si="67"/>
        <v>0</v>
      </c>
      <c r="EZ81" s="54">
        <f t="shared" si="67"/>
        <v>0</v>
      </c>
      <c r="FA81" s="54">
        <f t="shared" si="67"/>
        <v>0</v>
      </c>
      <c r="FB81" s="54">
        <f t="shared" si="66"/>
        <v>0</v>
      </c>
      <c r="FC81" s="54">
        <f t="shared" si="66"/>
        <v>0</v>
      </c>
      <c r="FD81" s="54">
        <f t="shared" si="66"/>
        <v>0</v>
      </c>
      <c r="FE81" s="54">
        <f t="shared" si="66"/>
        <v>0</v>
      </c>
      <c r="FF81" s="54">
        <f t="shared" si="66"/>
        <v>0</v>
      </c>
      <c r="FG81" s="54">
        <f t="shared" si="66"/>
        <v>0</v>
      </c>
      <c r="FH81" s="54">
        <f t="shared" si="66"/>
        <v>0</v>
      </c>
      <c r="FI81" s="54">
        <f t="shared" si="66"/>
        <v>0</v>
      </c>
      <c r="FJ81" s="54">
        <f t="shared" si="66"/>
        <v>0</v>
      </c>
      <c r="FK81" s="54">
        <f t="shared" si="66"/>
        <v>0</v>
      </c>
      <c r="FL81" s="54">
        <f t="shared" si="65"/>
        <v>0</v>
      </c>
      <c r="FM81" s="54">
        <f t="shared" si="65"/>
        <v>0</v>
      </c>
      <c r="FN81" s="54">
        <f t="shared" si="65"/>
        <v>0</v>
      </c>
      <c r="FO81" s="54">
        <f t="shared" si="65"/>
        <v>0</v>
      </c>
      <c r="FP81" s="54">
        <f t="shared" si="50"/>
        <v>0</v>
      </c>
      <c r="FQ81" s="54">
        <f t="shared" si="50"/>
        <v>0</v>
      </c>
      <c r="FR81" s="54">
        <f t="shared" si="50"/>
        <v>0</v>
      </c>
      <c r="FS81" s="54">
        <f t="shared" si="50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6"/>
        <v/>
      </c>
      <c r="GY81" s="4" t="str">
        <f t="shared" si="56"/>
        <v/>
      </c>
      <c r="GZ81" s="4" t="str">
        <f t="shared" si="56"/>
        <v/>
      </c>
      <c r="HA81" s="4" t="str">
        <f t="shared" si="56"/>
        <v/>
      </c>
      <c r="HB81" s="4" t="str">
        <f t="shared" si="56"/>
        <v/>
      </c>
      <c r="HC81" s="4" t="str">
        <f t="shared" si="56"/>
        <v/>
      </c>
      <c r="HD81" s="4" t="str">
        <f t="shared" si="56"/>
        <v/>
      </c>
      <c r="HE81" s="4" t="str">
        <f t="shared" si="53"/>
        <v/>
      </c>
      <c r="HF81" s="4" t="str">
        <f t="shared" si="53"/>
        <v/>
      </c>
      <c r="HG81" s="4" t="str">
        <f t="shared" si="53"/>
        <v/>
      </c>
    </row>
    <row r="82" spans="1:215" s="1" customFormat="1" ht="15" hidden="1" customHeight="1">
      <c r="A82" s="61">
        <v>30400006</v>
      </c>
      <c r="B82" s="101"/>
      <c r="C82" s="78" t="s">
        <v>120</v>
      </c>
      <c r="D82" s="5"/>
      <c r="E82" s="22">
        <v>5.07</v>
      </c>
      <c r="F82" s="23">
        <f t="shared" si="68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1"/>
        <v/>
      </c>
      <c r="BQ82" s="4" t="str">
        <f t="shared" si="61"/>
        <v/>
      </c>
      <c r="BR82" s="4" t="str">
        <f t="shared" si="61"/>
        <v/>
      </c>
      <c r="BS82" s="4">
        <f t="shared" si="61"/>
        <v>0</v>
      </c>
      <c r="BT82" s="4" t="str">
        <f t="shared" si="61"/>
        <v/>
      </c>
      <c r="BU82" s="4">
        <f t="shared" si="61"/>
        <v>0</v>
      </c>
      <c r="BV82" s="4" t="str">
        <f t="shared" si="61"/>
        <v/>
      </c>
      <c r="BW82" s="4">
        <f t="shared" si="61"/>
        <v>0</v>
      </c>
      <c r="BX82" s="4" t="str">
        <f t="shared" si="61"/>
        <v/>
      </c>
      <c r="BY82" s="4" t="str">
        <f t="shared" si="61"/>
        <v/>
      </c>
      <c r="BZ82" s="4" t="str">
        <f t="shared" si="61"/>
        <v/>
      </c>
      <c r="CA82" s="4" t="str">
        <f t="shared" si="61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4"/>
        <v/>
      </c>
      <c r="CU82" s="4" t="str">
        <f t="shared" si="54"/>
        <v/>
      </c>
      <c r="CV82" s="4" t="str">
        <f t="shared" si="54"/>
        <v/>
      </c>
      <c r="CW82" s="4" t="str">
        <f t="shared" si="54"/>
        <v/>
      </c>
      <c r="CX82" s="4" t="str">
        <f t="shared" si="54"/>
        <v/>
      </c>
      <c r="CY82" s="4" t="str">
        <f t="shared" si="54"/>
        <v/>
      </c>
      <c r="CZ82" s="4" t="str">
        <f t="shared" si="54"/>
        <v/>
      </c>
      <c r="DA82" s="4" t="str">
        <f t="shared" si="52"/>
        <v/>
      </c>
      <c r="DB82" s="4" t="str">
        <f t="shared" si="52"/>
        <v/>
      </c>
      <c r="DC82" s="4" t="str">
        <f t="shared" si="52"/>
        <v/>
      </c>
      <c r="DE82" s="67">
        <v>30400006</v>
      </c>
      <c r="DF82" s="101"/>
      <c r="DG82" s="78" t="s">
        <v>120</v>
      </c>
      <c r="DH82" s="5">
        <f t="shared" si="78"/>
        <v>400</v>
      </c>
      <c r="DI82" s="24">
        <v>5.07</v>
      </c>
      <c r="DJ82" s="23">
        <f t="shared" si="79"/>
        <v>2028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2028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6.0839999999999996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0.20280000000000001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5"/>
        <v>0</v>
      </c>
      <c r="EN82" s="54">
        <f t="shared" si="67"/>
        <v>0</v>
      </c>
      <c r="EO82" s="54">
        <f t="shared" si="67"/>
        <v>0</v>
      </c>
      <c r="EP82" s="54">
        <f t="shared" si="67"/>
        <v>0</v>
      </c>
      <c r="EQ82" s="54">
        <f t="shared" si="67"/>
        <v>0</v>
      </c>
      <c r="ER82" s="54">
        <f t="shared" si="67"/>
        <v>0</v>
      </c>
      <c r="ES82" s="54">
        <f t="shared" si="67"/>
        <v>0</v>
      </c>
      <c r="ET82" s="54">
        <f t="shared" si="67"/>
        <v>0</v>
      </c>
      <c r="EU82" s="54">
        <f t="shared" si="67"/>
        <v>0</v>
      </c>
      <c r="EV82" s="54">
        <f t="shared" si="67"/>
        <v>0</v>
      </c>
      <c r="EW82" s="54">
        <f t="shared" si="67"/>
        <v>0</v>
      </c>
      <c r="EX82" s="54">
        <f t="shared" si="67"/>
        <v>0</v>
      </c>
      <c r="EY82" s="54">
        <f t="shared" si="67"/>
        <v>0</v>
      </c>
      <c r="EZ82" s="54">
        <f t="shared" si="67"/>
        <v>0</v>
      </c>
      <c r="FA82" s="54">
        <f t="shared" si="67"/>
        <v>0</v>
      </c>
      <c r="FB82" s="54">
        <f t="shared" si="66"/>
        <v>0</v>
      </c>
      <c r="FC82" s="54">
        <f t="shared" si="66"/>
        <v>0</v>
      </c>
      <c r="FD82" s="54">
        <f t="shared" si="66"/>
        <v>0</v>
      </c>
      <c r="FE82" s="54">
        <f t="shared" si="66"/>
        <v>0</v>
      </c>
      <c r="FF82" s="54">
        <f t="shared" si="66"/>
        <v>0</v>
      </c>
      <c r="FG82" s="54">
        <f t="shared" si="66"/>
        <v>0</v>
      </c>
      <c r="FH82" s="54">
        <f t="shared" si="66"/>
        <v>0</v>
      </c>
      <c r="FI82" s="54">
        <f t="shared" si="66"/>
        <v>0</v>
      </c>
      <c r="FJ82" s="54">
        <f t="shared" si="66"/>
        <v>0</v>
      </c>
      <c r="FK82" s="54">
        <f t="shared" si="66"/>
        <v>0</v>
      </c>
      <c r="FL82" s="54">
        <f t="shared" si="65"/>
        <v>0</v>
      </c>
      <c r="FM82" s="54">
        <f t="shared" si="65"/>
        <v>0</v>
      </c>
      <c r="FN82" s="54">
        <f t="shared" si="65"/>
        <v>0</v>
      </c>
      <c r="FO82" s="54">
        <f t="shared" si="65"/>
        <v>0</v>
      </c>
      <c r="FP82" s="54">
        <f t="shared" si="50"/>
        <v>0</v>
      </c>
      <c r="FQ82" s="54">
        <f t="shared" si="50"/>
        <v>0</v>
      </c>
      <c r="FR82" s="54">
        <f t="shared" si="50"/>
        <v>0</v>
      </c>
      <c r="FS82" s="54">
        <f t="shared" si="50"/>
        <v>0</v>
      </c>
      <c r="FT82" s="4">
        <f t="shared" si="63"/>
        <v>0</v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>
        <f t="shared" si="63"/>
        <v>0</v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>
        <f t="shared" si="63"/>
        <v>0</v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6"/>
        <v/>
      </c>
      <c r="GY82" s="4" t="str">
        <f t="shared" si="56"/>
        <v/>
      </c>
      <c r="GZ82" s="4" t="str">
        <f t="shared" si="56"/>
        <v/>
      </c>
      <c r="HA82" s="4" t="str">
        <f t="shared" si="56"/>
        <v/>
      </c>
      <c r="HB82" s="4" t="str">
        <f t="shared" si="56"/>
        <v/>
      </c>
      <c r="HC82" s="4" t="str">
        <f t="shared" si="56"/>
        <v/>
      </c>
      <c r="HD82" s="4" t="str">
        <f t="shared" si="56"/>
        <v/>
      </c>
      <c r="HE82" s="4" t="str">
        <f t="shared" si="53"/>
        <v/>
      </c>
      <c r="HF82" s="4" t="str">
        <f t="shared" si="53"/>
        <v/>
      </c>
      <c r="HG82" s="4" t="str">
        <f t="shared" si="53"/>
        <v/>
      </c>
    </row>
    <row r="83" spans="1:215" s="1" customFormat="1" ht="15" hidden="1" customHeight="1">
      <c r="A83" s="61">
        <v>30400007</v>
      </c>
      <c r="B83" s="102"/>
      <c r="C83" s="78" t="s">
        <v>143</v>
      </c>
      <c r="D83" s="5"/>
      <c r="E83" s="22">
        <v>5.07</v>
      </c>
      <c r="F83" s="23">
        <f t="shared" si="68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4"/>
        <v/>
      </c>
      <c r="CU83" s="4" t="str">
        <f t="shared" si="54"/>
        <v/>
      </c>
      <c r="CV83" s="4" t="str">
        <f t="shared" si="54"/>
        <v/>
      </c>
      <c r="CW83" s="4" t="str">
        <f t="shared" si="54"/>
        <v/>
      </c>
      <c r="CX83" s="4" t="str">
        <f t="shared" si="54"/>
        <v/>
      </c>
      <c r="CY83" s="4" t="str">
        <f t="shared" si="54"/>
        <v/>
      </c>
      <c r="CZ83" s="4" t="str">
        <f t="shared" si="54"/>
        <v/>
      </c>
      <c r="DA83" s="4" t="str">
        <f t="shared" si="52"/>
        <v/>
      </c>
      <c r="DB83" s="4" t="str">
        <f t="shared" si="52"/>
        <v/>
      </c>
      <c r="DC83" s="4" t="str">
        <f t="shared" si="52"/>
        <v/>
      </c>
      <c r="DE83" s="67">
        <v>30400007</v>
      </c>
      <c r="DF83" s="102"/>
      <c r="DG83" s="78" t="s">
        <v>143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5"/>
        <v>0</v>
      </c>
      <c r="EN83" s="54">
        <f t="shared" si="67"/>
        <v>0</v>
      </c>
      <c r="EO83" s="54">
        <f t="shared" si="67"/>
        <v>0</v>
      </c>
      <c r="EP83" s="54">
        <f t="shared" si="67"/>
        <v>0</v>
      </c>
      <c r="EQ83" s="54">
        <f t="shared" si="67"/>
        <v>0</v>
      </c>
      <c r="ER83" s="54">
        <f t="shared" si="67"/>
        <v>0</v>
      </c>
      <c r="ES83" s="54">
        <f t="shared" si="67"/>
        <v>0</v>
      </c>
      <c r="ET83" s="54">
        <f t="shared" si="67"/>
        <v>0</v>
      </c>
      <c r="EU83" s="54">
        <f t="shared" si="67"/>
        <v>0</v>
      </c>
      <c r="EV83" s="54">
        <f t="shared" si="67"/>
        <v>0</v>
      </c>
      <c r="EW83" s="54">
        <f t="shared" si="67"/>
        <v>0</v>
      </c>
      <c r="EX83" s="54">
        <f t="shared" si="67"/>
        <v>0</v>
      </c>
      <c r="EY83" s="54">
        <f t="shared" si="67"/>
        <v>0</v>
      </c>
      <c r="EZ83" s="54">
        <f t="shared" si="67"/>
        <v>0</v>
      </c>
      <c r="FA83" s="54">
        <f t="shared" si="67"/>
        <v>0</v>
      </c>
      <c r="FB83" s="54">
        <f t="shared" si="66"/>
        <v>0</v>
      </c>
      <c r="FC83" s="54">
        <f t="shared" si="66"/>
        <v>0</v>
      </c>
      <c r="FD83" s="54">
        <f t="shared" si="66"/>
        <v>0</v>
      </c>
      <c r="FE83" s="54">
        <f t="shared" si="66"/>
        <v>0</v>
      </c>
      <c r="FF83" s="54">
        <f t="shared" si="66"/>
        <v>0</v>
      </c>
      <c r="FG83" s="54">
        <f t="shared" si="66"/>
        <v>0</v>
      </c>
      <c r="FH83" s="54">
        <f t="shared" si="66"/>
        <v>0</v>
      </c>
      <c r="FI83" s="54">
        <f t="shared" si="66"/>
        <v>0</v>
      </c>
      <c r="FJ83" s="54">
        <f t="shared" si="66"/>
        <v>0</v>
      </c>
      <c r="FK83" s="54">
        <f t="shared" si="66"/>
        <v>0</v>
      </c>
      <c r="FL83" s="54">
        <f t="shared" si="65"/>
        <v>0</v>
      </c>
      <c r="FM83" s="54">
        <f t="shared" si="65"/>
        <v>0</v>
      </c>
      <c r="FN83" s="54">
        <f t="shared" si="65"/>
        <v>0</v>
      </c>
      <c r="FO83" s="54">
        <f t="shared" si="65"/>
        <v>0</v>
      </c>
      <c r="FP83" s="54">
        <f t="shared" si="50"/>
        <v>0</v>
      </c>
      <c r="FQ83" s="54">
        <f t="shared" si="50"/>
        <v>0</v>
      </c>
      <c r="FR83" s="54">
        <f t="shared" si="50"/>
        <v>0</v>
      </c>
      <c r="FS83" s="54">
        <f t="shared" si="50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6"/>
        <v/>
      </c>
      <c r="GY83" s="4" t="str">
        <f t="shared" si="56"/>
        <v/>
      </c>
      <c r="GZ83" s="4" t="str">
        <f t="shared" si="56"/>
        <v/>
      </c>
      <c r="HA83" s="4" t="str">
        <f t="shared" si="56"/>
        <v/>
      </c>
      <c r="HB83" s="4" t="str">
        <f t="shared" si="56"/>
        <v/>
      </c>
      <c r="HC83" s="4" t="str">
        <f t="shared" si="56"/>
        <v/>
      </c>
      <c r="HD83" s="4" t="str">
        <f t="shared" si="56"/>
        <v/>
      </c>
      <c r="HE83" s="4" t="str">
        <f t="shared" si="53"/>
        <v/>
      </c>
      <c r="HF83" s="4" t="str">
        <f t="shared" si="53"/>
        <v/>
      </c>
      <c r="HG83" s="4" t="str">
        <f t="shared" si="53"/>
        <v/>
      </c>
    </row>
    <row r="84" spans="1:215" s="1" customFormat="1" ht="15" hidden="1" customHeight="1">
      <c r="A84" s="61">
        <v>30400022</v>
      </c>
      <c r="B84" s="100" t="s">
        <v>179</v>
      </c>
      <c r="C84" s="78" t="s">
        <v>173</v>
      </c>
      <c r="D84" s="5"/>
      <c r="E84" s="22">
        <v>5.05</v>
      </c>
      <c r="F84" s="23">
        <f t="shared" si="68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4"/>
        <v/>
      </c>
      <c r="CU84" s="4" t="str">
        <f t="shared" si="54"/>
        <v/>
      </c>
      <c r="CV84" s="4" t="str">
        <f t="shared" si="54"/>
        <v/>
      </c>
      <c r="CW84" s="4" t="str">
        <f t="shared" si="54"/>
        <v/>
      </c>
      <c r="CX84" s="4" t="str">
        <f t="shared" si="54"/>
        <v/>
      </c>
      <c r="CY84" s="4" t="str">
        <f t="shared" si="54"/>
        <v/>
      </c>
      <c r="CZ84" s="4" t="str">
        <f t="shared" si="54"/>
        <v/>
      </c>
      <c r="DA84" s="4" t="str">
        <f t="shared" si="52"/>
        <v/>
      </c>
      <c r="DB84" s="4" t="str">
        <f t="shared" si="52"/>
        <v/>
      </c>
      <c r="DC84" s="4" t="str">
        <f t="shared" si="52"/>
        <v/>
      </c>
      <c r="DE84" s="67">
        <v>30400022</v>
      </c>
      <c r="DF84" s="100" t="s">
        <v>179</v>
      </c>
      <c r="DG84" s="78" t="s">
        <v>173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5"/>
        <v>0</v>
      </c>
      <c r="EN84" s="54">
        <f t="shared" si="67"/>
        <v>0</v>
      </c>
      <c r="EO84" s="54">
        <f t="shared" si="67"/>
        <v>0</v>
      </c>
      <c r="EP84" s="54">
        <f t="shared" si="67"/>
        <v>0</v>
      </c>
      <c r="EQ84" s="54">
        <f t="shared" si="67"/>
        <v>0</v>
      </c>
      <c r="ER84" s="54">
        <f t="shared" si="67"/>
        <v>0</v>
      </c>
      <c r="ES84" s="54">
        <f t="shared" si="67"/>
        <v>0</v>
      </c>
      <c r="ET84" s="54">
        <f t="shared" si="67"/>
        <v>0</v>
      </c>
      <c r="EU84" s="54">
        <f t="shared" si="67"/>
        <v>0</v>
      </c>
      <c r="EV84" s="54">
        <f t="shared" si="67"/>
        <v>0</v>
      </c>
      <c r="EW84" s="54">
        <f t="shared" si="67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6"/>
        <v>0</v>
      </c>
      <c r="FC84" s="54">
        <f t="shared" si="66"/>
        <v>0</v>
      </c>
      <c r="FD84" s="54">
        <f t="shared" si="66"/>
        <v>0</v>
      </c>
      <c r="FE84" s="54">
        <f t="shared" si="66"/>
        <v>0</v>
      </c>
      <c r="FF84" s="54">
        <f t="shared" si="66"/>
        <v>0</v>
      </c>
      <c r="FG84" s="54">
        <f t="shared" si="66"/>
        <v>0</v>
      </c>
      <c r="FH84" s="54">
        <f t="shared" si="66"/>
        <v>0</v>
      </c>
      <c r="FI84" s="54">
        <f t="shared" si="66"/>
        <v>0</v>
      </c>
      <c r="FJ84" s="54">
        <f t="shared" si="66"/>
        <v>0</v>
      </c>
      <c r="FK84" s="54">
        <f t="shared" si="66"/>
        <v>0</v>
      </c>
      <c r="FL84" s="54">
        <f t="shared" si="65"/>
        <v>0</v>
      </c>
      <c r="FM84" s="54">
        <f t="shared" si="65"/>
        <v>0</v>
      </c>
      <c r="FN84" s="54">
        <f t="shared" si="65"/>
        <v>0</v>
      </c>
      <c r="FO84" s="54">
        <f t="shared" si="65"/>
        <v>0</v>
      </c>
      <c r="FP84" s="54">
        <f t="shared" si="50"/>
        <v>0</v>
      </c>
      <c r="FQ84" s="54">
        <f t="shared" si="50"/>
        <v>0</v>
      </c>
      <c r="FR84" s="54">
        <f t="shared" si="50"/>
        <v>0</v>
      </c>
      <c r="FS84" s="54">
        <f t="shared" si="50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6"/>
        <v/>
      </c>
      <c r="GY84" s="4" t="str">
        <f t="shared" si="56"/>
        <v/>
      </c>
      <c r="GZ84" s="4" t="str">
        <f t="shared" si="56"/>
        <v/>
      </c>
      <c r="HA84" s="4" t="str">
        <f t="shared" si="56"/>
        <v/>
      </c>
      <c r="HB84" s="4" t="str">
        <f t="shared" si="56"/>
        <v/>
      </c>
      <c r="HC84" s="4" t="str">
        <f t="shared" si="56"/>
        <v/>
      </c>
      <c r="HD84" s="4" t="str">
        <f t="shared" si="56"/>
        <v/>
      </c>
      <c r="HE84" s="4" t="str">
        <f t="shared" si="53"/>
        <v/>
      </c>
      <c r="HF84" s="4" t="str">
        <f t="shared" si="53"/>
        <v/>
      </c>
      <c r="HG84" s="4" t="str">
        <f t="shared" si="53"/>
        <v/>
      </c>
    </row>
    <row r="85" spans="1:215" s="1" customFormat="1" ht="15" hidden="1" customHeight="1">
      <c r="A85" s="61">
        <v>30400025</v>
      </c>
      <c r="B85" s="101"/>
      <c r="C85" s="78" t="s">
        <v>128</v>
      </c>
      <c r="D85" s="5"/>
      <c r="E85" s="22">
        <v>5.05</v>
      </c>
      <c r="F85" s="23">
        <f t="shared" si="68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4"/>
        <v/>
      </c>
      <c r="CU85" s="4" t="str">
        <f t="shared" si="54"/>
        <v/>
      </c>
      <c r="CV85" s="4" t="str">
        <f t="shared" si="54"/>
        <v/>
      </c>
      <c r="CW85" s="4" t="str">
        <f t="shared" si="54"/>
        <v/>
      </c>
      <c r="CX85" s="4" t="str">
        <f t="shared" si="54"/>
        <v/>
      </c>
      <c r="CY85" s="4" t="str">
        <f t="shared" si="54"/>
        <v/>
      </c>
      <c r="CZ85" s="4" t="str">
        <f t="shared" si="54"/>
        <v/>
      </c>
      <c r="DA85" s="4" t="str">
        <f t="shared" si="52"/>
        <v/>
      </c>
      <c r="DB85" s="4" t="str">
        <f t="shared" si="52"/>
        <v/>
      </c>
      <c r="DC85" s="4" t="str">
        <f t="shared" si="52"/>
        <v/>
      </c>
      <c r="DE85" s="67">
        <v>30400025</v>
      </c>
      <c r="DF85" s="101"/>
      <c r="DG85" s="78" t="s">
        <v>128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5"/>
        <v>0</v>
      </c>
      <c r="EN85" s="54">
        <f t="shared" si="55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6"/>
        <v>0</v>
      </c>
      <c r="FC85" s="54">
        <f t="shared" si="66"/>
        <v>0</v>
      </c>
      <c r="FD85" s="54">
        <f t="shared" si="66"/>
        <v>0</v>
      </c>
      <c r="FE85" s="54">
        <f t="shared" si="66"/>
        <v>0</v>
      </c>
      <c r="FF85" s="54">
        <f t="shared" si="66"/>
        <v>0</v>
      </c>
      <c r="FG85" s="54">
        <f t="shared" si="66"/>
        <v>0</v>
      </c>
      <c r="FH85" s="54">
        <f t="shared" si="66"/>
        <v>0</v>
      </c>
      <c r="FI85" s="54">
        <f t="shared" si="66"/>
        <v>0</v>
      </c>
      <c r="FJ85" s="54">
        <f t="shared" si="66"/>
        <v>0</v>
      </c>
      <c r="FK85" s="54">
        <f t="shared" si="66"/>
        <v>0</v>
      </c>
      <c r="FL85" s="54">
        <f t="shared" si="65"/>
        <v>0</v>
      </c>
      <c r="FM85" s="54">
        <f t="shared" si="65"/>
        <v>0</v>
      </c>
      <c r="FN85" s="54">
        <f t="shared" si="65"/>
        <v>0</v>
      </c>
      <c r="FO85" s="54">
        <f t="shared" si="65"/>
        <v>0</v>
      </c>
      <c r="FP85" s="54">
        <f t="shared" si="50"/>
        <v>0</v>
      </c>
      <c r="FQ85" s="54">
        <f t="shared" si="50"/>
        <v>0</v>
      </c>
      <c r="FR85" s="54">
        <f t="shared" si="50"/>
        <v>0</v>
      </c>
      <c r="FS85" s="54">
        <f t="shared" si="50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6"/>
        <v/>
      </c>
      <c r="GY85" s="4" t="str">
        <f t="shared" si="56"/>
        <v/>
      </c>
      <c r="GZ85" s="4" t="str">
        <f t="shared" si="56"/>
        <v/>
      </c>
      <c r="HA85" s="4" t="str">
        <f t="shared" si="56"/>
        <v/>
      </c>
      <c r="HB85" s="4" t="str">
        <f t="shared" si="56"/>
        <v/>
      </c>
      <c r="HC85" s="4" t="str">
        <f t="shared" si="56"/>
        <v/>
      </c>
      <c r="HD85" s="4" t="str">
        <f t="shared" si="56"/>
        <v/>
      </c>
      <c r="HE85" s="4" t="str">
        <f t="shared" si="53"/>
        <v/>
      </c>
      <c r="HF85" s="4" t="str">
        <f t="shared" si="53"/>
        <v/>
      </c>
      <c r="HG85" s="4" t="str">
        <f t="shared" si="53"/>
        <v/>
      </c>
    </row>
    <row r="86" spans="1:215" s="1" customFormat="1" ht="15" hidden="1" customHeight="1">
      <c r="A86" s="61">
        <v>30400024</v>
      </c>
      <c r="B86" s="101"/>
      <c r="C86" s="78" t="s">
        <v>143</v>
      </c>
      <c r="D86" s="5"/>
      <c r="E86" s="22">
        <v>5.05</v>
      </c>
      <c r="F86" s="23">
        <f t="shared" si="68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4"/>
        <v/>
      </c>
      <c r="CU86" s="4" t="str">
        <f t="shared" si="54"/>
        <v/>
      </c>
      <c r="CV86" s="4" t="str">
        <f t="shared" si="54"/>
        <v/>
      </c>
      <c r="CW86" s="4" t="str">
        <f t="shared" si="54"/>
        <v/>
      </c>
      <c r="CX86" s="4" t="str">
        <f t="shared" si="54"/>
        <v/>
      </c>
      <c r="CY86" s="4" t="str">
        <f t="shared" si="54"/>
        <v/>
      </c>
      <c r="CZ86" s="4" t="str">
        <f t="shared" si="54"/>
        <v/>
      </c>
      <c r="DA86" s="4" t="str">
        <f t="shared" si="52"/>
        <v/>
      </c>
      <c r="DB86" s="4" t="str">
        <f t="shared" si="52"/>
        <v/>
      </c>
      <c r="DC86" s="4" t="str">
        <f t="shared" si="52"/>
        <v/>
      </c>
      <c r="DE86" s="67">
        <v>30400024</v>
      </c>
      <c r="DF86" s="101"/>
      <c r="DG86" s="78" t="s">
        <v>143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5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6"/>
        <v>0</v>
      </c>
      <c r="FC86" s="54">
        <f t="shared" si="66"/>
        <v>0</v>
      </c>
      <c r="FD86" s="54">
        <f t="shared" si="66"/>
        <v>0</v>
      </c>
      <c r="FE86" s="54">
        <f t="shared" si="66"/>
        <v>0</v>
      </c>
      <c r="FF86" s="54">
        <f t="shared" si="66"/>
        <v>0</v>
      </c>
      <c r="FG86" s="54">
        <f t="shared" si="66"/>
        <v>0</v>
      </c>
      <c r="FH86" s="54">
        <f t="shared" si="66"/>
        <v>0</v>
      </c>
      <c r="FI86" s="54">
        <f t="shared" si="66"/>
        <v>0</v>
      </c>
      <c r="FJ86" s="54">
        <f t="shared" si="66"/>
        <v>0</v>
      </c>
      <c r="FK86" s="54">
        <f t="shared" si="66"/>
        <v>0</v>
      </c>
      <c r="FL86" s="54">
        <f t="shared" si="65"/>
        <v>0</v>
      </c>
      <c r="FM86" s="54">
        <f t="shared" si="65"/>
        <v>0</v>
      </c>
      <c r="FN86" s="54">
        <f t="shared" si="65"/>
        <v>0</v>
      </c>
      <c r="FO86" s="54">
        <f t="shared" si="65"/>
        <v>0</v>
      </c>
      <c r="FP86" s="54">
        <f t="shared" si="50"/>
        <v>0</v>
      </c>
      <c r="FQ86" s="54">
        <f t="shared" si="50"/>
        <v>0</v>
      </c>
      <c r="FR86" s="54">
        <f t="shared" si="50"/>
        <v>0</v>
      </c>
      <c r="FS86" s="54">
        <f t="shared" si="50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6"/>
        <v/>
      </c>
      <c r="GY86" s="4" t="str">
        <f t="shared" si="56"/>
        <v/>
      </c>
      <c r="GZ86" s="4" t="str">
        <f t="shared" si="56"/>
        <v/>
      </c>
      <c r="HA86" s="4" t="str">
        <f t="shared" si="56"/>
        <v/>
      </c>
      <c r="HB86" s="4" t="str">
        <f t="shared" si="56"/>
        <v/>
      </c>
      <c r="HC86" s="4" t="str">
        <f t="shared" si="56"/>
        <v/>
      </c>
      <c r="HD86" s="4" t="str">
        <f t="shared" si="56"/>
        <v/>
      </c>
      <c r="HE86" s="4" t="str">
        <f t="shared" si="53"/>
        <v/>
      </c>
      <c r="HF86" s="4" t="str">
        <f t="shared" si="53"/>
        <v/>
      </c>
      <c r="HG86" s="4" t="str">
        <f t="shared" si="53"/>
        <v/>
      </c>
    </row>
    <row r="87" spans="1:215" s="1" customFormat="1" ht="15" hidden="1" customHeight="1">
      <c r="A87" s="61">
        <v>30400023</v>
      </c>
      <c r="B87" s="102"/>
      <c r="C87" s="78" t="s">
        <v>120</v>
      </c>
      <c r="D87" s="5"/>
      <c r="E87" s="22">
        <v>5.05</v>
      </c>
      <c r="F87" s="23">
        <f t="shared" si="68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4"/>
        <v/>
      </c>
      <c r="CU87" s="4" t="str">
        <f t="shared" si="54"/>
        <v/>
      </c>
      <c r="CV87" s="4" t="str">
        <f t="shared" si="54"/>
        <v/>
      </c>
      <c r="CW87" s="4" t="str">
        <f t="shared" si="54"/>
        <v/>
      </c>
      <c r="CX87" s="4" t="str">
        <f t="shared" si="54"/>
        <v/>
      </c>
      <c r="CY87" s="4" t="str">
        <f t="shared" si="54"/>
        <v/>
      </c>
      <c r="CZ87" s="4" t="str">
        <f t="shared" si="54"/>
        <v/>
      </c>
      <c r="DA87" s="4" t="str">
        <f t="shared" si="52"/>
        <v/>
      </c>
      <c r="DB87" s="4" t="str">
        <f t="shared" si="52"/>
        <v/>
      </c>
      <c r="DC87" s="4" t="str">
        <f t="shared" si="52"/>
        <v/>
      </c>
      <c r="DE87" s="67">
        <v>30400023</v>
      </c>
      <c r="DF87" s="102"/>
      <c r="DG87" s="78" t="s">
        <v>120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5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6"/>
        <v>0</v>
      </c>
      <c r="FC87" s="54">
        <f t="shared" si="66"/>
        <v>0</v>
      </c>
      <c r="FD87" s="54">
        <f t="shared" si="66"/>
        <v>0</v>
      </c>
      <c r="FE87" s="54">
        <f t="shared" si="66"/>
        <v>0</v>
      </c>
      <c r="FF87" s="54">
        <f t="shared" si="66"/>
        <v>0</v>
      </c>
      <c r="FG87" s="54">
        <f t="shared" si="66"/>
        <v>0</v>
      </c>
      <c r="FH87" s="54">
        <f t="shared" si="66"/>
        <v>0</v>
      </c>
      <c r="FI87" s="54">
        <f t="shared" si="66"/>
        <v>0</v>
      </c>
      <c r="FJ87" s="54">
        <f t="shared" si="66"/>
        <v>0</v>
      </c>
      <c r="FK87" s="54">
        <f t="shared" si="66"/>
        <v>0</v>
      </c>
      <c r="FL87" s="54">
        <f t="shared" si="65"/>
        <v>0</v>
      </c>
      <c r="FM87" s="54">
        <f t="shared" si="65"/>
        <v>0</v>
      </c>
      <c r="FN87" s="54">
        <f t="shared" si="65"/>
        <v>0</v>
      </c>
      <c r="FO87" s="54">
        <f t="shared" si="65"/>
        <v>0</v>
      </c>
      <c r="FP87" s="54">
        <f t="shared" si="50"/>
        <v>0</v>
      </c>
      <c r="FQ87" s="54">
        <f t="shared" si="50"/>
        <v>0</v>
      </c>
      <c r="FR87" s="54">
        <f t="shared" si="50"/>
        <v>0</v>
      </c>
      <c r="FS87" s="54">
        <f t="shared" si="50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6"/>
        <v/>
      </c>
      <c r="GY87" s="4" t="str">
        <f t="shared" si="56"/>
        <v/>
      </c>
      <c r="GZ87" s="4" t="str">
        <f t="shared" si="56"/>
        <v/>
      </c>
      <c r="HA87" s="4" t="str">
        <f t="shared" si="56"/>
        <v/>
      </c>
      <c r="HB87" s="4" t="str">
        <f t="shared" si="56"/>
        <v/>
      </c>
      <c r="HC87" s="4" t="str">
        <f t="shared" si="56"/>
        <v/>
      </c>
      <c r="HD87" s="4" t="str">
        <f t="shared" si="56"/>
        <v/>
      </c>
      <c r="HE87" s="4" t="str">
        <f t="shared" si="53"/>
        <v/>
      </c>
      <c r="HF87" s="4" t="str">
        <f t="shared" si="53"/>
        <v/>
      </c>
      <c r="HG87" s="4" t="str">
        <f t="shared" si="53"/>
        <v/>
      </c>
    </row>
    <row r="88" spans="1:215" s="1" customFormat="1" ht="15" hidden="1" customHeight="1">
      <c r="A88" s="61">
        <v>30400018</v>
      </c>
      <c r="B88" s="100" t="s">
        <v>180</v>
      </c>
      <c r="C88" s="78" t="s">
        <v>173</v>
      </c>
      <c r="D88" s="5"/>
      <c r="E88" s="22">
        <v>5.05</v>
      </c>
      <c r="F88" s="23">
        <f t="shared" si="68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4"/>
        <v/>
      </c>
      <c r="CU88" s="4" t="str">
        <f t="shared" si="54"/>
        <v/>
      </c>
      <c r="CV88" s="4" t="str">
        <f t="shared" si="54"/>
        <v/>
      </c>
      <c r="CW88" s="4" t="str">
        <f t="shared" si="54"/>
        <v/>
      </c>
      <c r="CX88" s="4" t="str">
        <f t="shared" si="54"/>
        <v/>
      </c>
      <c r="CY88" s="4" t="str">
        <f t="shared" si="54"/>
        <v/>
      </c>
      <c r="CZ88" s="4" t="str">
        <f t="shared" si="54"/>
        <v/>
      </c>
      <c r="DA88" s="4" t="str">
        <f t="shared" si="52"/>
        <v/>
      </c>
      <c r="DB88" s="4" t="str">
        <f t="shared" si="52"/>
        <v/>
      </c>
      <c r="DC88" s="4" t="str">
        <f t="shared" si="52"/>
        <v/>
      </c>
      <c r="DE88" s="67">
        <v>30400018</v>
      </c>
      <c r="DF88" s="100" t="s">
        <v>180</v>
      </c>
      <c r="DG88" s="78" t="s">
        <v>173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5"/>
        <v>0</v>
      </c>
      <c r="EN88" s="54">
        <f t="shared" si="55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6"/>
        <v>0</v>
      </c>
      <c r="FC88" s="54">
        <f t="shared" si="66"/>
        <v>0</v>
      </c>
      <c r="FD88" s="54">
        <f t="shared" si="66"/>
        <v>0</v>
      </c>
      <c r="FE88" s="54">
        <f t="shared" si="66"/>
        <v>0</v>
      </c>
      <c r="FF88" s="54">
        <f t="shared" si="66"/>
        <v>0</v>
      </c>
      <c r="FG88" s="54">
        <f t="shared" si="66"/>
        <v>0</v>
      </c>
      <c r="FH88" s="54">
        <f t="shared" si="66"/>
        <v>0</v>
      </c>
      <c r="FI88" s="54">
        <f t="shared" si="66"/>
        <v>0</v>
      </c>
      <c r="FJ88" s="54">
        <f t="shared" si="66"/>
        <v>0</v>
      </c>
      <c r="FK88" s="54">
        <f t="shared" si="66"/>
        <v>0</v>
      </c>
      <c r="FL88" s="54">
        <f t="shared" si="66"/>
        <v>0</v>
      </c>
      <c r="FM88" s="54">
        <f t="shared" si="66"/>
        <v>0</v>
      </c>
      <c r="FN88" s="54">
        <f t="shared" si="66"/>
        <v>0</v>
      </c>
      <c r="FO88" s="54">
        <f t="shared" si="66"/>
        <v>0</v>
      </c>
      <c r="FP88" s="54">
        <f t="shared" si="50"/>
        <v>0</v>
      </c>
      <c r="FQ88" s="54">
        <f t="shared" si="50"/>
        <v>0</v>
      </c>
      <c r="FR88" s="54">
        <f t="shared" si="50"/>
        <v>0</v>
      </c>
      <c r="FS88" s="54">
        <f t="shared" si="50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6"/>
        <v/>
      </c>
      <c r="GY88" s="4" t="str">
        <f t="shared" si="56"/>
        <v/>
      </c>
      <c r="GZ88" s="4" t="str">
        <f t="shared" si="56"/>
        <v/>
      </c>
      <c r="HA88" s="4" t="str">
        <f t="shared" si="56"/>
        <v/>
      </c>
      <c r="HB88" s="4" t="str">
        <f t="shared" si="56"/>
        <v/>
      </c>
      <c r="HC88" s="4" t="str">
        <f t="shared" si="56"/>
        <v/>
      </c>
      <c r="HD88" s="4" t="str">
        <f t="shared" si="56"/>
        <v/>
      </c>
      <c r="HE88" s="4" t="str">
        <f t="shared" si="53"/>
        <v/>
      </c>
      <c r="HF88" s="4" t="str">
        <f t="shared" si="53"/>
        <v/>
      </c>
      <c r="HG88" s="4" t="str">
        <f t="shared" si="53"/>
        <v/>
      </c>
    </row>
    <row r="89" spans="1:215" s="1" customFormat="1" ht="15" hidden="1" customHeight="1">
      <c r="A89" s="61">
        <v>30400021</v>
      </c>
      <c r="B89" s="101"/>
      <c r="C89" s="78" t="s">
        <v>128</v>
      </c>
      <c r="D89" s="5"/>
      <c r="E89" s="22">
        <v>5.05</v>
      </c>
      <c r="F89" s="23">
        <f t="shared" si="68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2"/>
        <v/>
      </c>
      <c r="DB89" s="4" t="str">
        <f t="shared" si="52"/>
        <v/>
      </c>
      <c r="DC89" s="4" t="str">
        <f t="shared" si="52"/>
        <v/>
      </c>
      <c r="DE89" s="67">
        <v>30400021</v>
      </c>
      <c r="DF89" s="101"/>
      <c r="DG89" s="78" t="s">
        <v>128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6"/>
        <v>0</v>
      </c>
      <c r="FC89" s="54">
        <f t="shared" si="66"/>
        <v>0</v>
      </c>
      <c r="FD89" s="54">
        <f t="shared" si="66"/>
        <v>0</v>
      </c>
      <c r="FE89" s="54">
        <f t="shared" si="66"/>
        <v>0</v>
      </c>
      <c r="FF89" s="54">
        <f t="shared" si="66"/>
        <v>0</v>
      </c>
      <c r="FG89" s="54">
        <f t="shared" si="66"/>
        <v>0</v>
      </c>
      <c r="FH89" s="54">
        <f t="shared" si="66"/>
        <v>0</v>
      </c>
      <c r="FI89" s="54">
        <f t="shared" si="66"/>
        <v>0</v>
      </c>
      <c r="FJ89" s="54">
        <f t="shared" si="66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50"/>
        <v>0</v>
      </c>
      <c r="FQ89" s="54">
        <f t="shared" si="50"/>
        <v>0</v>
      </c>
      <c r="FR89" s="54">
        <f t="shared" si="50"/>
        <v>0</v>
      </c>
      <c r="FS89" s="54">
        <f t="shared" si="50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3"/>
        <v/>
      </c>
      <c r="HF89" s="4" t="str">
        <f t="shared" si="53"/>
        <v/>
      </c>
      <c r="HG89" s="4" t="str">
        <f t="shared" si="53"/>
        <v/>
      </c>
    </row>
    <row r="90" spans="1:215" s="1" customFormat="1" ht="15" hidden="1" customHeight="1">
      <c r="A90" s="61">
        <v>30400020</v>
      </c>
      <c r="B90" s="101"/>
      <c r="C90" s="78" t="s">
        <v>143</v>
      </c>
      <c r="D90" s="5"/>
      <c r="E90" s="22">
        <v>5.05</v>
      </c>
      <c r="F90" s="23">
        <f t="shared" si="68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2"/>
        <v/>
      </c>
      <c r="DB90" s="4" t="str">
        <f t="shared" si="52"/>
        <v/>
      </c>
      <c r="DC90" s="4" t="str">
        <f t="shared" si="52"/>
        <v/>
      </c>
      <c r="DE90" s="67">
        <v>30400020</v>
      </c>
      <c r="DF90" s="101"/>
      <c r="DG90" s="78" t="s">
        <v>143</v>
      </c>
      <c r="DH90" s="5">
        <f t="shared" si="78"/>
        <v>551</v>
      </c>
      <c r="DI90" s="24">
        <v>5.05</v>
      </c>
      <c r="DJ90" s="23">
        <f t="shared" si="79"/>
        <v>2782.5499999999997</v>
      </c>
      <c r="DK90" s="23">
        <f t="shared" si="80"/>
        <v>2938.5</v>
      </c>
      <c r="DL90" s="23">
        <f t="shared" si="81"/>
        <v>6.1</v>
      </c>
      <c r="DM90" s="23">
        <f t="shared" si="82"/>
        <v>0</v>
      </c>
      <c r="DN90" s="23">
        <f t="shared" si="83"/>
        <v>2788.6499999999996</v>
      </c>
      <c r="DO90" s="23">
        <f t="shared" si="84"/>
        <v>0.21874383662345581</v>
      </c>
      <c r="DP90" s="23">
        <f t="shared" si="85"/>
        <v>0</v>
      </c>
      <c r="DQ90" s="10">
        <v>0.3</v>
      </c>
      <c r="DR90" s="23">
        <f t="shared" si="86"/>
        <v>8.3659499999999998</v>
      </c>
      <c r="DS90" s="23">
        <f t="shared" si="87"/>
        <v>8.1256163376544177E-2</v>
      </c>
      <c r="DT90" s="23">
        <f t="shared" si="88"/>
        <v>0</v>
      </c>
      <c r="DU90" s="7">
        <v>0.1</v>
      </c>
      <c r="DV90" s="6">
        <f t="shared" si="89"/>
        <v>0.27886499999999997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6.1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50"/>
        <v>0</v>
      </c>
      <c r="FQ90" s="54">
        <f t="shared" si="50"/>
        <v>0</v>
      </c>
      <c r="FR90" s="54">
        <f t="shared" si="50"/>
        <v>0</v>
      </c>
      <c r="FS90" s="54">
        <f t="shared" si="50"/>
        <v>0</v>
      </c>
      <c r="FT90" s="4">
        <f t="shared" si="99"/>
        <v>0</v>
      </c>
      <c r="FU90" s="4">
        <f t="shared" si="99"/>
        <v>0</v>
      </c>
      <c r="FV90" s="4" t="str">
        <f t="shared" si="99"/>
        <v/>
      </c>
      <c r="FW90" s="4">
        <f t="shared" si="99"/>
        <v>0</v>
      </c>
      <c r="FX90" s="4">
        <f t="shared" si="99"/>
        <v>0</v>
      </c>
      <c r="FY90" s="4">
        <f t="shared" si="97"/>
        <v>0</v>
      </c>
      <c r="FZ90" s="4" t="str">
        <f t="shared" si="97"/>
        <v/>
      </c>
      <c r="GA90" s="4">
        <f t="shared" si="97"/>
        <v>0</v>
      </c>
      <c r="GB90" s="4">
        <f t="shared" si="97"/>
        <v>0</v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>
        <f t="shared" si="95"/>
        <v>0</v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3"/>
        <v/>
      </c>
      <c r="HF90" s="4" t="str">
        <f t="shared" si="53"/>
        <v/>
      </c>
      <c r="HG90" s="4" t="str">
        <f t="shared" si="53"/>
        <v/>
      </c>
    </row>
    <row r="91" spans="1:215" s="1" customFormat="1" ht="15" hidden="1" customHeight="1">
      <c r="A91" s="61">
        <v>30400019</v>
      </c>
      <c r="B91" s="102"/>
      <c r="C91" s="78" t="s">
        <v>120</v>
      </c>
      <c r="D91" s="5"/>
      <c r="E91" s="22">
        <v>5.05</v>
      </c>
      <c r="F91" s="23">
        <f t="shared" si="68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2"/>
        <v/>
      </c>
      <c r="DB91" s="4" t="str">
        <f t="shared" si="52"/>
        <v/>
      </c>
      <c r="DC91" s="4" t="str">
        <f t="shared" si="52"/>
        <v/>
      </c>
      <c r="DE91" s="67">
        <v>30400019</v>
      </c>
      <c r="DF91" s="102"/>
      <c r="DG91" s="78" t="s">
        <v>120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50"/>
        <v>0</v>
      </c>
      <c r="FQ91" s="54">
        <f t="shared" si="50"/>
        <v>0</v>
      </c>
      <c r="FR91" s="54">
        <f t="shared" si="50"/>
        <v>0</v>
      </c>
      <c r="FS91" s="54">
        <f t="shared" si="50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3"/>
        <v/>
      </c>
      <c r="HF91" s="4" t="str">
        <f t="shared" si="53"/>
        <v/>
      </c>
      <c r="HG91" s="4" t="str">
        <f t="shared" si="53"/>
        <v/>
      </c>
    </row>
    <row r="92" spans="1:215" s="8" customFormat="1" ht="15" customHeight="1">
      <c r="A92" s="61">
        <v>30100029</v>
      </c>
      <c r="B92" s="100" t="s">
        <v>181</v>
      </c>
      <c r="C92" s="78" t="s">
        <v>119</v>
      </c>
      <c r="D92" s="5">
        <v>451</v>
      </c>
      <c r="E92" s="22">
        <v>5.08</v>
      </c>
      <c r="F92" s="23">
        <f t="shared" si="68"/>
        <v>2291.08</v>
      </c>
      <c r="G92" s="23">
        <f>+'[2]16'!$L$13</f>
        <v>2416</v>
      </c>
      <c r="H92" s="23">
        <f t="shared" si="92"/>
        <v>1.2</v>
      </c>
      <c r="I92" s="23">
        <f t="shared" si="93"/>
        <v>0</v>
      </c>
      <c r="J92" s="23">
        <f t="shared" si="70"/>
        <v>2292.2799999999997</v>
      </c>
      <c r="K92" s="23">
        <f t="shared" si="71"/>
        <v>5.2349625700176247E-2</v>
      </c>
      <c r="L92" s="23">
        <f t="shared" si="72"/>
        <v>0</v>
      </c>
      <c r="M92" s="10">
        <v>1</v>
      </c>
      <c r="N92" s="23">
        <f t="shared" si="73"/>
        <v>22.922799999999999</v>
      </c>
      <c r="O92" s="23">
        <f t="shared" si="74"/>
        <v>0.94765037429982379</v>
      </c>
      <c r="P92" s="23">
        <f t="shared" si="75"/>
        <v>0</v>
      </c>
      <c r="Q92" s="7">
        <v>0.1</v>
      </c>
      <c r="R92" s="6">
        <f t="shared" si="76"/>
        <v>0.22922799999999999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>
        <v>1.2</v>
      </c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f t="shared" si="98"/>
        <v>0</v>
      </c>
      <c r="BQ92" s="4">
        <f t="shared" si="98"/>
        <v>0</v>
      </c>
      <c r="BR92" s="4" t="str">
        <f t="shared" si="98"/>
        <v/>
      </c>
      <c r="BS92" s="4">
        <f t="shared" si="98"/>
        <v>0</v>
      </c>
      <c r="BT92" s="4">
        <f t="shared" si="98"/>
        <v>0</v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>
        <f t="shared" si="98"/>
        <v>0</v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>
        <f t="shared" si="77"/>
        <v>0</v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2"/>
        <v/>
      </c>
      <c r="DB92" s="4" t="str">
        <f t="shared" si="52"/>
        <v/>
      </c>
      <c r="DC92" s="4" t="str">
        <f t="shared" si="52"/>
        <v/>
      </c>
      <c r="DE92" s="67">
        <v>30100029</v>
      </c>
      <c r="DF92" s="100" t="s">
        <v>181</v>
      </c>
      <c r="DG92" s="78" t="s">
        <v>119</v>
      </c>
      <c r="DH92" s="5">
        <f t="shared" si="78"/>
        <v>451</v>
      </c>
      <c r="DI92" s="24">
        <v>5.08</v>
      </c>
      <c r="DJ92" s="23">
        <f t="shared" si="79"/>
        <v>2291.08</v>
      </c>
      <c r="DK92" s="23">
        <f t="shared" si="80"/>
        <v>2416</v>
      </c>
      <c r="DL92" s="23">
        <f t="shared" si="81"/>
        <v>1.2</v>
      </c>
      <c r="DM92" s="23">
        <f t="shared" si="82"/>
        <v>0</v>
      </c>
      <c r="DN92" s="23">
        <f t="shared" si="83"/>
        <v>2292.2799999999997</v>
      </c>
      <c r="DO92" s="23">
        <f t="shared" si="84"/>
        <v>5.2349625700176247E-2</v>
      </c>
      <c r="DP92" s="23">
        <f t="shared" si="85"/>
        <v>0</v>
      </c>
      <c r="DQ92" s="10">
        <v>1</v>
      </c>
      <c r="DR92" s="23">
        <f t="shared" si="86"/>
        <v>22.922799999999999</v>
      </c>
      <c r="DS92" s="23">
        <f t="shared" si="87"/>
        <v>0.94765037429982379</v>
      </c>
      <c r="DT92" s="23">
        <f t="shared" si="88"/>
        <v>0</v>
      </c>
      <c r="DU92" s="7">
        <v>0.1</v>
      </c>
      <c r="DV92" s="6">
        <f t="shared" si="89"/>
        <v>0.22922799999999999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1.2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50"/>
        <v>0</v>
      </c>
      <c r="FQ92" s="54">
        <f t="shared" si="50"/>
        <v>0</v>
      </c>
      <c r="FR92" s="54">
        <f t="shared" si="50"/>
        <v>0</v>
      </c>
      <c r="FS92" s="54">
        <f t="shared" si="50"/>
        <v>0</v>
      </c>
      <c r="FT92" s="4">
        <f t="shared" si="99"/>
        <v>0</v>
      </c>
      <c r="FU92" s="4">
        <f t="shared" si="99"/>
        <v>0</v>
      </c>
      <c r="FV92" s="4" t="str">
        <f t="shared" si="99"/>
        <v/>
      </c>
      <c r="FW92" s="4">
        <f t="shared" si="99"/>
        <v>0</v>
      </c>
      <c r="FX92" s="4">
        <f t="shared" si="99"/>
        <v>0</v>
      </c>
      <c r="FY92" s="4">
        <f t="shared" si="99"/>
        <v>0</v>
      </c>
      <c r="FZ92" s="4" t="str">
        <f t="shared" si="99"/>
        <v/>
      </c>
      <c r="GA92" s="4">
        <f t="shared" si="99"/>
        <v>0</v>
      </c>
      <c r="GB92" s="4">
        <f t="shared" si="99"/>
        <v>0</v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>
        <f t="shared" si="91"/>
        <v>0</v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3"/>
        <v/>
      </c>
      <c r="HF92" s="4" t="str">
        <f t="shared" si="53"/>
        <v/>
      </c>
      <c r="HG92" s="4" t="str">
        <f t="shared" si="53"/>
        <v/>
      </c>
    </row>
    <row r="93" spans="1:215" s="8" customFormat="1" ht="15" customHeight="1">
      <c r="A93" s="61">
        <v>30100022</v>
      </c>
      <c r="B93" s="101"/>
      <c r="C93" s="78" t="s">
        <v>120</v>
      </c>
      <c r="D93" s="5">
        <v>227</v>
      </c>
      <c r="E93" s="22">
        <v>5.08</v>
      </c>
      <c r="F93" s="23">
        <f t="shared" si="68"/>
        <v>1153.1600000000001</v>
      </c>
      <c r="G93" s="23">
        <f>+'[2]16'!$L$12</f>
        <v>1208</v>
      </c>
      <c r="H93" s="23">
        <f t="shared" si="92"/>
        <v>2</v>
      </c>
      <c r="I93" s="23">
        <f t="shared" si="93"/>
        <v>0</v>
      </c>
      <c r="J93" s="23">
        <f t="shared" si="70"/>
        <v>1155.1600000000001</v>
      </c>
      <c r="K93" s="23">
        <f t="shared" si="71"/>
        <v>0.17313618892620936</v>
      </c>
      <c r="L93" s="23">
        <f t="shared" si="72"/>
        <v>0</v>
      </c>
      <c r="M93" s="10">
        <v>1</v>
      </c>
      <c r="N93" s="23">
        <f t="shared" si="73"/>
        <v>11.551600000000001</v>
      </c>
      <c r="O93" s="23">
        <f t="shared" si="74"/>
        <v>0.8268638110737907</v>
      </c>
      <c r="P93" s="23">
        <f t="shared" si="75"/>
        <v>0</v>
      </c>
      <c r="Q93" s="7">
        <v>0.1</v>
      </c>
      <c r="R93" s="6">
        <f t="shared" si="76"/>
        <v>0.11551600000000002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>
        <v>2</v>
      </c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f t="shared" si="98"/>
        <v>0</v>
      </c>
      <c r="BQ93" s="4">
        <f t="shared" si="98"/>
        <v>0</v>
      </c>
      <c r="BR93" s="4" t="str">
        <f t="shared" si="98"/>
        <v/>
      </c>
      <c r="BS93" s="4">
        <f t="shared" si="98"/>
        <v>0</v>
      </c>
      <c r="BT93" s="4">
        <f t="shared" si="98"/>
        <v>0</v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>
        <f t="shared" si="98"/>
        <v>0</v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>
        <f t="shared" si="77"/>
        <v>0</v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2"/>
        <v/>
      </c>
      <c r="DB93" s="4" t="str">
        <f t="shared" si="52"/>
        <v/>
      </c>
      <c r="DC93" s="4" t="str">
        <f t="shared" si="52"/>
        <v/>
      </c>
      <c r="DE93" s="67">
        <v>30100022</v>
      </c>
      <c r="DF93" s="101"/>
      <c r="DG93" s="78" t="s">
        <v>120</v>
      </c>
      <c r="DH93" s="5">
        <f t="shared" si="78"/>
        <v>227</v>
      </c>
      <c r="DI93" s="24">
        <v>5.08</v>
      </c>
      <c r="DJ93" s="23">
        <f t="shared" si="79"/>
        <v>1153.1600000000001</v>
      </c>
      <c r="DK93" s="23">
        <f t="shared" si="80"/>
        <v>1208</v>
      </c>
      <c r="DL93" s="23">
        <f t="shared" si="81"/>
        <v>2</v>
      </c>
      <c r="DM93" s="23">
        <f t="shared" si="82"/>
        <v>0</v>
      </c>
      <c r="DN93" s="23">
        <f t="shared" si="83"/>
        <v>1155.1600000000001</v>
      </c>
      <c r="DO93" s="23">
        <f t="shared" si="84"/>
        <v>0.17313618892620936</v>
      </c>
      <c r="DP93" s="23">
        <f t="shared" si="85"/>
        <v>0</v>
      </c>
      <c r="DQ93" s="10">
        <v>1</v>
      </c>
      <c r="DR93" s="23">
        <f t="shared" si="86"/>
        <v>11.551600000000001</v>
      </c>
      <c r="DS93" s="23">
        <f t="shared" si="87"/>
        <v>0.8268638110737907</v>
      </c>
      <c r="DT93" s="23">
        <f t="shared" si="88"/>
        <v>0</v>
      </c>
      <c r="DU93" s="7">
        <v>0.1</v>
      </c>
      <c r="DV93" s="6">
        <f t="shared" si="89"/>
        <v>0.11551600000000002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2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50"/>
        <v>0</v>
      </c>
      <c r="FQ93" s="54">
        <f t="shared" si="50"/>
        <v>0</v>
      </c>
      <c r="FR93" s="54">
        <f t="shared" si="50"/>
        <v>0</v>
      </c>
      <c r="FS93" s="54">
        <f t="shared" si="50"/>
        <v>0</v>
      </c>
      <c r="FT93" s="4">
        <f t="shared" si="99"/>
        <v>0</v>
      </c>
      <c r="FU93" s="4">
        <f t="shared" si="99"/>
        <v>0</v>
      </c>
      <c r="FV93" s="4" t="str">
        <f t="shared" si="99"/>
        <v/>
      </c>
      <c r="FW93" s="4">
        <f t="shared" si="99"/>
        <v>0</v>
      </c>
      <c r="FX93" s="4">
        <f t="shared" si="99"/>
        <v>0</v>
      </c>
      <c r="FY93" s="4">
        <f t="shared" si="99"/>
        <v>0</v>
      </c>
      <c r="FZ93" s="4" t="str">
        <f t="shared" si="99"/>
        <v/>
      </c>
      <c r="GA93" s="4">
        <f t="shared" si="99"/>
        <v>0</v>
      </c>
      <c r="GB93" s="4">
        <f t="shared" si="99"/>
        <v>0</v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>
        <f t="shared" si="91"/>
        <v>0</v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3"/>
        <v/>
      </c>
      <c r="HF93" s="4" t="str">
        <f t="shared" si="53"/>
        <v/>
      </c>
      <c r="HG93" s="4" t="str">
        <f t="shared" si="53"/>
        <v/>
      </c>
    </row>
    <row r="94" spans="1:215" s="8" customFormat="1" ht="15" hidden="1" customHeight="1">
      <c r="A94" s="61">
        <v>30100026</v>
      </c>
      <c r="B94" s="101"/>
      <c r="C94" s="78" t="s">
        <v>117</v>
      </c>
      <c r="D94" s="5"/>
      <c r="E94" s="22">
        <v>5.08</v>
      </c>
      <c r="F94" s="23">
        <f t="shared" si="68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2"/>
        <v/>
      </c>
      <c r="DB94" s="4" t="str">
        <f t="shared" si="52"/>
        <v/>
      </c>
      <c r="DC94" s="4" t="str">
        <f t="shared" si="52"/>
        <v/>
      </c>
      <c r="DE94" s="67">
        <v>30100026</v>
      </c>
      <c r="DF94" s="101"/>
      <c r="DG94" s="78" t="s">
        <v>117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50"/>
        <v>0</v>
      </c>
      <c r="FQ94" s="54">
        <f t="shared" si="50"/>
        <v>0</v>
      </c>
      <c r="FR94" s="54">
        <f t="shared" si="50"/>
        <v>0</v>
      </c>
      <c r="FS94" s="54">
        <f t="shared" si="50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3"/>
        <v/>
      </c>
      <c r="HF94" s="4" t="str">
        <f t="shared" si="53"/>
        <v/>
      </c>
      <c r="HG94" s="4" t="str">
        <f t="shared" si="53"/>
        <v/>
      </c>
    </row>
    <row r="95" spans="1:215" s="8" customFormat="1" ht="15" hidden="1" customHeight="1">
      <c r="A95" s="61">
        <v>30100028</v>
      </c>
      <c r="B95" s="101"/>
      <c r="C95" s="78" t="s">
        <v>147</v>
      </c>
      <c r="D95" s="5"/>
      <c r="E95" s="22">
        <v>5.08</v>
      </c>
      <c r="F95" s="23">
        <f t="shared" si="68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2"/>
        <v/>
      </c>
      <c r="DB95" s="4" t="str">
        <f t="shared" si="52"/>
        <v/>
      </c>
      <c r="DC95" s="4" t="str">
        <f t="shared" si="52"/>
        <v/>
      </c>
      <c r="DE95" s="67">
        <v>30100028</v>
      </c>
      <c r="DF95" s="101"/>
      <c r="DG95" s="78" t="s">
        <v>147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50"/>
        <v>0</v>
      </c>
      <c r="FQ95" s="54">
        <f t="shared" si="50"/>
        <v>0</v>
      </c>
      <c r="FR95" s="54">
        <f t="shared" si="50"/>
        <v>0</v>
      </c>
      <c r="FS95" s="54">
        <f t="shared" si="50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3"/>
        <v/>
      </c>
      <c r="HF95" s="4" t="str">
        <f t="shared" si="53"/>
        <v/>
      </c>
      <c r="HG95" s="4" t="str">
        <f t="shared" si="53"/>
        <v/>
      </c>
    </row>
    <row r="96" spans="1:215" s="8" customFormat="1" ht="15" hidden="1" customHeight="1">
      <c r="A96" s="61">
        <v>30100025</v>
      </c>
      <c r="B96" s="101"/>
      <c r="C96" s="78" t="s">
        <v>126</v>
      </c>
      <c r="D96" s="5"/>
      <c r="E96" s="22">
        <v>5.08</v>
      </c>
      <c r="F96" s="23">
        <f t="shared" si="68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2"/>
        <v/>
      </c>
      <c r="DB96" s="4" t="str">
        <f t="shared" si="52"/>
        <v/>
      </c>
      <c r="DC96" s="4" t="str">
        <f t="shared" si="52"/>
        <v/>
      </c>
      <c r="DE96" s="67">
        <v>30100025</v>
      </c>
      <c r="DF96" s="101"/>
      <c r="DG96" s="78" t="s">
        <v>126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50"/>
        <v>0</v>
      </c>
      <c r="FQ96" s="54">
        <f t="shared" si="50"/>
        <v>0</v>
      </c>
      <c r="FR96" s="54">
        <f t="shared" si="50"/>
        <v>0</v>
      </c>
      <c r="FS96" s="54">
        <f t="shared" si="50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3"/>
        <v/>
      </c>
      <c r="HF96" s="4" t="str">
        <f t="shared" si="53"/>
        <v/>
      </c>
      <c r="HG96" s="4" t="str">
        <f t="shared" si="53"/>
        <v/>
      </c>
    </row>
    <row r="97" spans="1:215" s="8" customFormat="1" ht="15" hidden="1" customHeight="1">
      <c r="A97" s="61">
        <v>30100024</v>
      </c>
      <c r="B97" s="101"/>
      <c r="C97" s="78" t="s">
        <v>182</v>
      </c>
      <c r="D97" s="5"/>
      <c r="E97" s="22">
        <v>5.08</v>
      </c>
      <c r="F97" s="23">
        <f t="shared" si="68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2"/>
        <v/>
      </c>
      <c r="DB97" s="4" t="str">
        <f t="shared" si="52"/>
        <v/>
      </c>
      <c r="DC97" s="4" t="str">
        <f t="shared" si="52"/>
        <v/>
      </c>
      <c r="DE97" s="67">
        <v>30100024</v>
      </c>
      <c r="DF97" s="101"/>
      <c r="DG97" s="78" t="s">
        <v>182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50"/>
        <v>0</v>
      </c>
      <c r="FQ97" s="54">
        <f t="shared" si="50"/>
        <v>0</v>
      </c>
      <c r="FR97" s="54">
        <f t="shared" si="50"/>
        <v>0</v>
      </c>
      <c r="FS97" s="54">
        <f t="shared" si="50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3"/>
        <v/>
      </c>
      <c r="HF97" s="4" t="str">
        <f t="shared" si="53"/>
        <v/>
      </c>
      <c r="HG97" s="4" t="str">
        <f t="shared" si="53"/>
        <v/>
      </c>
    </row>
    <row r="98" spans="1:215" s="8" customFormat="1" ht="15" hidden="1" customHeight="1">
      <c r="A98" s="61">
        <v>30100023</v>
      </c>
      <c r="B98" s="101"/>
      <c r="C98" s="78" t="s">
        <v>143</v>
      </c>
      <c r="D98" s="5"/>
      <c r="E98" s="22">
        <v>5.08</v>
      </c>
      <c r="F98" s="23">
        <f t="shared" si="68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2"/>
        <v/>
      </c>
      <c r="DB98" s="4" t="str">
        <f t="shared" si="52"/>
        <v/>
      </c>
      <c r="DC98" s="4" t="str">
        <f t="shared" ref="CW98:DC161" si="105">IF(ISERROR(BO98/AW98*100),"",(BO98/AW98*100))</f>
        <v/>
      </c>
      <c r="DE98" s="67">
        <v>30100023</v>
      </c>
      <c r="DF98" s="101"/>
      <c r="DG98" s="78" t="s">
        <v>143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50"/>
        <v>0</v>
      </c>
      <c r="FQ98" s="54">
        <f t="shared" si="50"/>
        <v>0</v>
      </c>
      <c r="FR98" s="54">
        <f t="shared" si="50"/>
        <v>0</v>
      </c>
      <c r="FS98" s="54">
        <f t="shared" si="50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3"/>
        <v/>
      </c>
      <c r="HF98" s="4" t="str">
        <f t="shared" si="53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02"/>
      <c r="C99" s="78" t="s">
        <v>128</v>
      </c>
      <c r="D99" s="5"/>
      <c r="E99" s="22">
        <v>5.08</v>
      </c>
      <c r="F99" s="23">
        <f t="shared" si="68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02"/>
      <c r="DG99" s="78" t="s">
        <v>128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50"/>
        <v>0</v>
      </c>
      <c r="FQ99" s="54">
        <f t="shared" si="50"/>
        <v>0</v>
      </c>
      <c r="FR99" s="54">
        <f t="shared" si="50"/>
        <v>0</v>
      </c>
      <c r="FS99" s="54">
        <f t="shared" si="50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00" t="s">
        <v>183</v>
      </c>
      <c r="C100" s="29" t="s">
        <v>146</v>
      </c>
      <c r="D100" s="5"/>
      <c r="E100" s="22">
        <v>5.05</v>
      </c>
      <c r="F100" s="23">
        <f t="shared" si="68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00" t="s">
        <v>183</v>
      </c>
      <c r="DG100" s="29" t="s">
        <v>146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50"/>
        <v>0</v>
      </c>
      <c r="FQ100" s="54">
        <f t="shared" si="50"/>
        <v>0</v>
      </c>
      <c r="FR100" s="54">
        <f t="shared" si="50"/>
        <v>0</v>
      </c>
      <c r="FS100" s="54">
        <f t="shared" si="50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01"/>
      <c r="C101" s="78" t="s">
        <v>143</v>
      </c>
      <c r="D101" s="5"/>
      <c r="E101" s="22">
        <v>5.05</v>
      </c>
      <c r="F101" s="23">
        <f t="shared" si="68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01"/>
      <c r="DG101" s="78" t="s">
        <v>143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50"/>
        <v>0</v>
      </c>
      <c r="FQ101" s="54">
        <f t="shared" si="50"/>
        <v>0</v>
      </c>
      <c r="FR101" s="54">
        <f t="shared" si="50"/>
        <v>0</v>
      </c>
      <c r="FS101" s="54">
        <f t="shared" si="50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01"/>
      <c r="C102" s="29" t="s">
        <v>184</v>
      </c>
      <c r="D102" s="5"/>
      <c r="E102" s="22">
        <v>5.05</v>
      </c>
      <c r="F102" s="23">
        <f t="shared" si="68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01"/>
      <c r="DG102" s="29" t="s">
        <v>184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50"/>
        <v>0</v>
      </c>
      <c r="FQ102" s="54">
        <f t="shared" si="50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02"/>
      <c r="C103" s="29" t="s">
        <v>126</v>
      </c>
      <c r="D103" s="5"/>
      <c r="E103" s="22">
        <v>5.05</v>
      </c>
      <c r="F103" s="23">
        <f t="shared" si="68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02"/>
      <c r="DG103" s="29" t="s">
        <v>126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00" t="s">
        <v>185</v>
      </c>
      <c r="C104" s="29" t="s">
        <v>148</v>
      </c>
      <c r="D104" s="5"/>
      <c r="E104" s="22">
        <v>5.07</v>
      </c>
      <c r="F104" s="23">
        <f t="shared" si="68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00" t="s">
        <v>185</v>
      </c>
      <c r="DG104" s="29" t="s">
        <v>148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01"/>
      <c r="C105" s="29" t="s">
        <v>186</v>
      </c>
      <c r="D105" s="5"/>
      <c r="E105" s="22">
        <v>5.07</v>
      </c>
      <c r="F105" s="23">
        <f t="shared" si="68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01"/>
      <c r="DG105" s="29" t="s">
        <v>186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01"/>
      <c r="C106" s="29" t="s">
        <v>187</v>
      </c>
      <c r="D106" s="5"/>
      <c r="E106" s="22">
        <v>5.07</v>
      </c>
      <c r="F106" s="23">
        <f t="shared" si="68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01"/>
      <c r="DG106" s="29" t="s">
        <v>187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02"/>
      <c r="C107" s="29" t="s">
        <v>188</v>
      </c>
      <c r="D107" s="5"/>
      <c r="E107" s="22">
        <v>5.07</v>
      </c>
      <c r="F107" s="23">
        <f t="shared" si="68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02"/>
      <c r="DG107" s="29" t="s">
        <v>188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00" t="s">
        <v>189</v>
      </c>
      <c r="C108" s="29" t="s">
        <v>148</v>
      </c>
      <c r="D108" s="5"/>
      <c r="E108" s="22">
        <v>5.04</v>
      </c>
      <c r="F108" s="23">
        <f t="shared" si="68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00" t="s">
        <v>189</v>
      </c>
      <c r="DG108" s="29" t="s">
        <v>148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01"/>
      <c r="C109" s="29" t="s">
        <v>186</v>
      </c>
      <c r="D109" s="5"/>
      <c r="E109" s="22">
        <v>5.04</v>
      </c>
      <c r="F109" s="23">
        <f t="shared" si="68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01"/>
      <c r="DG109" s="29" t="s">
        <v>186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01"/>
      <c r="C110" s="29" t="s">
        <v>187</v>
      </c>
      <c r="D110" s="5"/>
      <c r="E110" s="22">
        <v>5.04</v>
      </c>
      <c r="F110" s="23">
        <f t="shared" si="68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01"/>
      <c r="DG110" s="29" t="s">
        <v>187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02"/>
      <c r="C111" s="29" t="s">
        <v>188</v>
      </c>
      <c r="D111" s="5"/>
      <c r="E111" s="22">
        <v>5.04</v>
      </c>
      <c r="F111" s="23">
        <f t="shared" si="68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02"/>
      <c r="DG111" s="29" t="s">
        <v>188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00" t="s">
        <v>190</v>
      </c>
      <c r="C112" s="29" t="s">
        <v>191</v>
      </c>
      <c r="D112" s="5"/>
      <c r="E112" s="22">
        <v>5.05</v>
      </c>
      <c r="F112" s="23">
        <f t="shared" si="68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00" t="s">
        <v>190</v>
      </c>
      <c r="DG112" s="29" t="s">
        <v>191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02"/>
      <c r="C113" s="29" t="s">
        <v>163</v>
      </c>
      <c r="D113" s="5"/>
      <c r="E113" s="22">
        <v>5.05</v>
      </c>
      <c r="F113" s="23">
        <f t="shared" si="68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02"/>
      <c r="DG113" s="29" t="s">
        <v>163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00" t="s">
        <v>192</v>
      </c>
      <c r="C114" s="29" t="s">
        <v>168</v>
      </c>
      <c r="D114" s="5"/>
      <c r="E114" s="22">
        <v>5.05</v>
      </c>
      <c r="F114" s="23">
        <f t="shared" si="68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00" t="s">
        <v>192</v>
      </c>
      <c r="DG114" s="29" t="s">
        <v>168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01"/>
      <c r="C115" s="29" t="s">
        <v>134</v>
      </c>
      <c r="D115" s="5"/>
      <c r="E115" s="22">
        <v>5.05</v>
      </c>
      <c r="F115" s="23">
        <f t="shared" si="68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01"/>
      <c r="DG115" s="29" t="s">
        <v>134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02"/>
      <c r="C116" s="29" t="s">
        <v>193</v>
      </c>
      <c r="D116" s="5"/>
      <c r="E116" s="22">
        <v>5.05</v>
      </c>
      <c r="F116" s="23">
        <f t="shared" si="68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02"/>
      <c r="DG116" s="29" t="s">
        <v>193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00" t="s">
        <v>194</v>
      </c>
      <c r="C117" s="29" t="s">
        <v>168</v>
      </c>
      <c r="D117" s="5"/>
      <c r="E117" s="22">
        <v>5.05</v>
      </c>
      <c r="F117" s="23">
        <f t="shared" si="68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00" t="s">
        <v>194</v>
      </c>
      <c r="DG117" s="29" t="s">
        <v>168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01"/>
      <c r="C118" s="29" t="s">
        <v>146</v>
      </c>
      <c r="D118" s="5"/>
      <c r="E118" s="22">
        <v>5.05</v>
      </c>
      <c r="F118" s="23">
        <f t="shared" si="68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01"/>
      <c r="DG118" s="29" t="s">
        <v>146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02"/>
      <c r="C119" s="29" t="s">
        <v>193</v>
      </c>
      <c r="D119" s="5"/>
      <c r="E119" s="22">
        <v>5.05</v>
      </c>
      <c r="F119" s="23">
        <f t="shared" si="68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02"/>
      <c r="DG119" s="29" t="s">
        <v>193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00" t="s">
        <v>195</v>
      </c>
      <c r="C120" s="29" t="s">
        <v>19</v>
      </c>
      <c r="D120" s="5"/>
      <c r="E120" s="22">
        <v>5.03</v>
      </c>
      <c r="F120" s="23">
        <f t="shared" si="68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00" t="s">
        <v>195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01"/>
      <c r="C121" s="29" t="s">
        <v>196</v>
      </c>
      <c r="D121" s="5"/>
      <c r="E121" s="22">
        <v>5.03</v>
      </c>
      <c r="F121" s="23">
        <f t="shared" si="68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01"/>
      <c r="DG121" s="29" t="s">
        <v>196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02"/>
      <c r="C122" s="29" t="s">
        <v>125</v>
      </c>
      <c r="D122" s="5"/>
      <c r="E122" s="22">
        <v>5.03</v>
      </c>
      <c r="F122" s="23">
        <f t="shared" si="68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02"/>
      <c r="DG122" s="29" t="s">
        <v>125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00" t="s">
        <v>197</v>
      </c>
      <c r="C123" s="29" t="s">
        <v>152</v>
      </c>
      <c r="D123" s="5"/>
      <c r="E123" s="22">
        <v>5.03</v>
      </c>
      <c r="F123" s="23">
        <f t="shared" si="68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00" t="s">
        <v>197</v>
      </c>
      <c r="DG123" s="29" t="s">
        <v>152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01"/>
      <c r="C124" s="29" t="s">
        <v>126</v>
      </c>
      <c r="D124" s="5"/>
      <c r="E124" s="22">
        <v>5.03</v>
      </c>
      <c r="F124" s="23">
        <f t="shared" si="68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01"/>
      <c r="DG124" s="29" t="s">
        <v>126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01"/>
      <c r="C125" s="29" t="s">
        <v>168</v>
      </c>
      <c r="D125" s="5"/>
      <c r="E125" s="22">
        <v>5.03</v>
      </c>
      <c r="F125" s="23">
        <f t="shared" si="68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01"/>
      <c r="DG125" s="29" t="s">
        <v>168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02"/>
      <c r="C126" s="29" t="s">
        <v>198</v>
      </c>
      <c r="D126" s="5"/>
      <c r="E126" s="22">
        <v>5.03</v>
      </c>
      <c r="F126" s="23">
        <f t="shared" si="68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02"/>
      <c r="DG126" s="29" t="s">
        <v>198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00" t="s">
        <v>199</v>
      </c>
      <c r="C127" s="29" t="s">
        <v>200</v>
      </c>
      <c r="D127" s="5"/>
      <c r="E127" s="22">
        <v>4.8600000000000003</v>
      </c>
      <c r="F127" s="23">
        <f t="shared" si="68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00" t="s">
        <v>199</v>
      </c>
      <c r="DG127" s="29" t="s">
        <v>200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01"/>
      <c r="C128" s="29" t="s">
        <v>201</v>
      </c>
      <c r="D128" s="5"/>
      <c r="E128" s="22">
        <v>4.8600000000000003</v>
      </c>
      <c r="F128" s="23">
        <f t="shared" si="68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01"/>
      <c r="DG128" s="29" t="s">
        <v>201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01"/>
      <c r="C129" s="29" t="s">
        <v>135</v>
      </c>
      <c r="D129" s="5"/>
      <c r="E129" s="22">
        <v>4.8600000000000003</v>
      </c>
      <c r="F129" s="23">
        <f t="shared" si="68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01"/>
      <c r="DG129" s="29" t="s">
        <v>135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02"/>
      <c r="C130" s="29" t="s">
        <v>198</v>
      </c>
      <c r="D130" s="5"/>
      <c r="E130" s="22">
        <v>4.8600000000000003</v>
      </c>
      <c r="F130" s="23">
        <f t="shared" si="68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02"/>
      <c r="DG130" s="29" t="s">
        <v>198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00" t="s">
        <v>202</v>
      </c>
      <c r="C131" s="29" t="s">
        <v>19</v>
      </c>
      <c r="D131" s="5"/>
      <c r="E131" s="22">
        <v>5.03</v>
      </c>
      <c r="F131" s="23">
        <f t="shared" si="68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00" t="s">
        <v>202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01"/>
      <c r="C132" s="29" t="s">
        <v>196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01"/>
      <c r="DG132" s="29" t="s">
        <v>196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02"/>
      <c r="C133" s="29" t="s">
        <v>125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02"/>
      <c r="DG133" s="29" t="s">
        <v>125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00" t="s">
        <v>203</v>
      </c>
      <c r="C134" s="29" t="s">
        <v>146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00" t="s">
        <v>203</v>
      </c>
      <c r="DG134" s="29" t="s">
        <v>146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02"/>
      <c r="C135" s="29" t="s">
        <v>126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02"/>
      <c r="DG135" s="29" t="s">
        <v>126</v>
      </c>
      <c r="DH135" s="5">
        <f t="shared" si="132"/>
        <v>277</v>
      </c>
      <c r="DI135" s="22">
        <v>5.03</v>
      </c>
      <c r="DJ135" s="23">
        <f t="shared" si="133"/>
        <v>1393.3100000000002</v>
      </c>
      <c r="DK135" s="23">
        <f t="shared" si="134"/>
        <v>1230.4000000000001</v>
      </c>
      <c r="DL135" s="23">
        <f t="shared" si="135"/>
        <v>0</v>
      </c>
      <c r="DM135" s="23">
        <f t="shared" si="136"/>
        <v>0</v>
      </c>
      <c r="DN135" s="23">
        <f t="shared" si="137"/>
        <v>1393.3100000000002</v>
      </c>
      <c r="DO135" s="23">
        <f t="shared" si="138"/>
        <v>0</v>
      </c>
      <c r="DP135" s="23">
        <f t="shared" si="139"/>
        <v>0</v>
      </c>
      <c r="DQ135" s="3">
        <v>0.2</v>
      </c>
      <c r="DR135" s="23">
        <f t="shared" si="140"/>
        <v>2.7866200000000005</v>
      </c>
      <c r="DS135" s="23">
        <f t="shared" si="141"/>
        <v>0.2</v>
      </c>
      <c r="DT135" s="23">
        <f t="shared" si="142"/>
        <v>0</v>
      </c>
      <c r="DU135" s="2">
        <v>0.5</v>
      </c>
      <c r="DV135" s="6">
        <f t="shared" si="143"/>
        <v>0.69665500000000014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>
        <f t="shared" si="121"/>
        <v>0</v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>
        <f t="shared" si="121"/>
        <v>0</v>
      </c>
      <c r="FY135" s="4">
        <f t="shared" si="121"/>
        <v>0</v>
      </c>
      <c r="FZ135" s="4" t="str">
        <f t="shared" si="121"/>
        <v/>
      </c>
      <c r="GA135" s="4">
        <f t="shared" si="121"/>
        <v>0</v>
      </c>
      <c r="GB135" s="4">
        <f t="shared" si="121"/>
        <v>0</v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00" t="s">
        <v>204</v>
      </c>
      <c r="C136" s="29" t="s">
        <v>125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00" t="s">
        <v>204</v>
      </c>
      <c r="DG136" s="29" t="s">
        <v>125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01"/>
      <c r="C137" s="29" t="s">
        <v>114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01"/>
      <c r="DG137" s="29" t="s">
        <v>114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01"/>
      <c r="C138" s="29" t="s">
        <v>146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01"/>
      <c r="DG138" s="29" t="s">
        <v>146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02"/>
      <c r="C139" s="29" t="s">
        <v>205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02"/>
      <c r="DG139" s="29" t="s">
        <v>205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1">
        <v>30700017</v>
      </c>
      <c r="B140" s="30" t="s">
        <v>206</v>
      </c>
      <c r="C140" s="30" t="s">
        <v>207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206</v>
      </c>
      <c r="DG140" s="30" t="s">
        <v>207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1">
        <v>30700016</v>
      </c>
      <c r="B141" s="30" t="s">
        <v>208</v>
      </c>
      <c r="C141" s="30" t="s">
        <v>209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208</v>
      </c>
      <c r="DG141" s="30" t="s">
        <v>209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210</v>
      </c>
      <c r="C142" s="30" t="s">
        <v>211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210</v>
      </c>
      <c r="DG142" s="30" t="s">
        <v>211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212</v>
      </c>
      <c r="C143" s="30" t="s">
        <v>213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212</v>
      </c>
      <c r="DG143" s="30" t="s">
        <v>213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215</v>
      </c>
      <c r="C144" s="30" t="s">
        <v>216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215</v>
      </c>
      <c r="DG144" s="30" t="s">
        <v>216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218</v>
      </c>
      <c r="C145" s="30" t="s">
        <v>216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218</v>
      </c>
      <c r="DG145" s="30" t="s">
        <v>216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220</v>
      </c>
      <c r="C146" s="30" t="s">
        <v>216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220</v>
      </c>
      <c r="DG146" s="30" t="s">
        <v>216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222</v>
      </c>
      <c r="C147" s="30" t="s">
        <v>224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222</v>
      </c>
      <c r="DG147" s="30" t="s">
        <v>224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226</v>
      </c>
      <c r="C148" s="30" t="s">
        <v>227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226</v>
      </c>
      <c r="DG148" s="30" t="s">
        <v>227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228</v>
      </c>
      <c r="C149" s="30" t="s">
        <v>227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228</v>
      </c>
      <c r="DG149" s="30" t="s">
        <v>227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3" t="s">
        <v>230</v>
      </c>
      <c r="C150" s="29" t="s">
        <v>232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3" t="s">
        <v>230</v>
      </c>
      <c r="DG150" s="29" t="s">
        <v>232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3" t="s">
        <v>234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3" t="s">
        <v>234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2824</v>
      </c>
      <c r="E152" s="43"/>
      <c r="F152" s="44">
        <f>SUM(F4:F151)</f>
        <v>14238.62</v>
      </c>
      <c r="G152" s="44">
        <f t="shared" ref="G152:J152" si="155">SUM(G4:G151)</f>
        <v>15610.619999999999</v>
      </c>
      <c r="H152" s="44">
        <f t="shared" si="155"/>
        <v>7.6000000000000005</v>
      </c>
      <c r="I152" s="44">
        <f t="shared" si="155"/>
        <v>0</v>
      </c>
      <c r="J152" s="44">
        <f t="shared" si="155"/>
        <v>14246.220000000001</v>
      </c>
      <c r="K152" s="44">
        <f>IF(ISERROR(H152/J152*100),"0",(H152/J152*100))</f>
        <v>5.334748445552575E-2</v>
      </c>
      <c r="L152" s="44">
        <f>IF(ISERROR(I152/G152*100),"0",(I152/G152*100))</f>
        <v>0</v>
      </c>
      <c r="M152" s="45">
        <f>IF(ISERROR(N152/J152*100),"",(N152/J152*100))</f>
        <v>0.43974208597087505</v>
      </c>
      <c r="N152" s="44">
        <f>SUM(N4:N151)</f>
        <v>62.646625</v>
      </c>
      <c r="O152" s="44">
        <f>IF(ISERROR(M152-K152-L152),"0",(M152-K152-L152))</f>
        <v>0.38639460151534932</v>
      </c>
      <c r="P152" s="44">
        <f>(S152+T152+U152+V152+W152+X152+Y152+Z152+AA152)/J152*1000</f>
        <v>0</v>
      </c>
      <c r="Q152" s="46">
        <f>IF(ISERROR(R152/J152*1000),"",(R152/J152*1000))</f>
        <v>0.10726813849568517</v>
      </c>
      <c r="R152" s="44">
        <f>SUM(R4:R151)</f>
        <v>1.5281655000000001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</v>
      </c>
      <c r="AC152" s="44">
        <f t="shared" si="156"/>
        <v>4.0999999999999996</v>
      </c>
      <c r="AD152" s="44">
        <f t="shared" si="156"/>
        <v>3.2</v>
      </c>
      <c r="AE152" s="44">
        <f t="shared" si="156"/>
        <v>0.3</v>
      </c>
      <c r="AF152" s="44">
        <f t="shared" si="156"/>
        <v>0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0</v>
      </c>
      <c r="BQ152" s="47">
        <f t="shared" ref="BQ152:CO152" si="157">IF(ISERROR(AC152/$J$152*100),"",(AC152/$J$152*100))</f>
        <v>2.8779563982586253E-2</v>
      </c>
      <c r="BR152" s="47">
        <f t="shared" si="157"/>
        <v>2.2462098718116105E-2</v>
      </c>
      <c r="BS152" s="47">
        <f t="shared" si="157"/>
        <v>2.1058217548233847E-3</v>
      </c>
      <c r="BT152" s="47">
        <f t="shared" si="157"/>
        <v>0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5242</v>
      </c>
      <c r="DI152" s="40"/>
      <c r="DJ152" s="40">
        <f>SUM(DJ4:DJ151)</f>
        <v>26969.309999999998</v>
      </c>
      <c r="DK152" s="40">
        <f>SUM(DK4:DK151)</f>
        <v>33672.759999999995</v>
      </c>
      <c r="DL152" s="40">
        <f t="shared" ref="DL152:DN152" si="172">SUM(DL4:DL151)</f>
        <v>47.800000000000004</v>
      </c>
      <c r="DM152" s="40">
        <f t="shared" si="172"/>
        <v>0</v>
      </c>
      <c r="DN152" s="40">
        <f t="shared" si="172"/>
        <v>27017.11</v>
      </c>
      <c r="DO152" s="40">
        <f>IF(ISERROR(DL152/DN152*100),"",(DL152/DN152*100))</f>
        <v>0.17692491906055091</v>
      </c>
      <c r="DP152" s="40">
        <f>IF(ISERROR(DM152/DK152*100),"",(DM152/DK152*100))</f>
        <v>0</v>
      </c>
      <c r="DQ152" s="41">
        <f>IF(ISERROR(DR152/DN152*100),"",(DR152/DN152*100))</f>
        <v>0.46357376862292082</v>
      </c>
      <c r="DR152" s="40">
        <f>SUM(DR4:DR151)</f>
        <v>125.244235</v>
      </c>
      <c r="DS152" s="40">
        <f>IF(ISERROR(DQ152-DO152-DP152),"",(DQ152-DO152-DP152))</f>
        <v>0.28664884956236991</v>
      </c>
      <c r="DT152" s="40">
        <f t="shared" si="142"/>
        <v>0.11104074418026205</v>
      </c>
      <c r="DU152" s="42">
        <f>IF(ISERROR(DV152/DN152*1000),"",(DV152/DN152*1000))</f>
        <v>0.25701936661619246</v>
      </c>
      <c r="DV152" s="40">
        <f>SUM(DV4:DV151)</f>
        <v>6.9439204999999999</v>
      </c>
      <c r="DW152" s="40">
        <f>SUM(DW4:DW151)</f>
        <v>1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0</v>
      </c>
      <c r="EA152" s="40">
        <f t="shared" si="173"/>
        <v>2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10.3</v>
      </c>
      <c r="EG152" s="40">
        <f t="shared" si="173"/>
        <v>17.399999999999999</v>
      </c>
      <c r="EH152" s="40">
        <f t="shared" si="173"/>
        <v>3.2</v>
      </c>
      <c r="EI152" s="40">
        <f t="shared" si="173"/>
        <v>0.3</v>
      </c>
      <c r="EJ152" s="40">
        <f t="shared" si="173"/>
        <v>2</v>
      </c>
      <c r="EK152" s="40">
        <f t="shared" si="173"/>
        <v>0</v>
      </c>
      <c r="EL152" s="40">
        <f t="shared" si="173"/>
        <v>0</v>
      </c>
      <c r="EM152" s="40">
        <f t="shared" si="173"/>
        <v>0</v>
      </c>
      <c r="EN152" s="40">
        <f t="shared" si="173"/>
        <v>7.5</v>
      </c>
      <c r="EO152" s="40">
        <f t="shared" si="173"/>
        <v>0</v>
      </c>
      <c r="EP152" s="40">
        <f t="shared" si="173"/>
        <v>6.1</v>
      </c>
      <c r="EQ152" s="40">
        <f t="shared" si="173"/>
        <v>1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3.8123988835223312E-2</v>
      </c>
      <c r="FU152" s="45">
        <f t="shared" si="153"/>
        <v>9834.6802092050184</v>
      </c>
      <c r="FV152" s="45" t="str">
        <f t="shared" si="153"/>
        <v/>
      </c>
      <c r="FW152" s="45">
        <f t="shared" si="153"/>
        <v>64.714619399447798</v>
      </c>
      <c r="FX152" s="45">
        <f t="shared" si="153"/>
        <v>1.5968798883238016</v>
      </c>
      <c r="FY152" s="45">
        <f t="shared" si="153"/>
        <v>0</v>
      </c>
      <c r="FZ152" s="45">
        <f t="shared" si="153"/>
        <v>0</v>
      </c>
      <c r="GA152" s="45">
        <f t="shared" si="153"/>
        <v>0</v>
      </c>
      <c r="GB152" s="45">
        <f t="shared" si="153"/>
        <v>108.00814899882567</v>
      </c>
      <c r="GC152" s="45">
        <f t="shared" si="153"/>
        <v>0</v>
      </c>
      <c r="GD152" s="45" t="str">
        <f t="shared" si="153"/>
        <v/>
      </c>
      <c r="GE152" s="45" t="str">
        <f t="shared" si="153"/>
        <v/>
      </c>
      <c r="GF152" s="45" t="str">
        <f t="shared" si="153"/>
        <v/>
      </c>
      <c r="GG152" s="45">
        <f t="shared" si="151"/>
        <v>0</v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0</v>
      </c>
      <c r="GN152" s="45">
        <f t="shared" si="149"/>
        <v>0</v>
      </c>
      <c r="GO152" s="45">
        <f t="shared" si="149"/>
        <v>0</v>
      </c>
      <c r="GP152" s="45">
        <f t="shared" si="149"/>
        <v>0</v>
      </c>
      <c r="GQ152" s="45" t="str">
        <f t="shared" si="149"/>
        <v/>
      </c>
      <c r="GR152" s="45" t="str">
        <f t="shared" si="149"/>
        <v/>
      </c>
      <c r="GS152" s="45" t="str">
        <f t="shared" si="149"/>
        <v/>
      </c>
      <c r="GT152" s="45">
        <f t="shared" si="149"/>
        <v>0</v>
      </c>
      <c r="GU152" s="45" t="str">
        <f t="shared" si="149"/>
        <v/>
      </c>
      <c r="GV152" s="45">
        <f t="shared" si="149"/>
        <v>0</v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3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25" t="s">
        <v>235</v>
      </c>
      <c r="B156" s="125"/>
      <c r="C156" s="125"/>
      <c r="D156" s="125"/>
      <c r="BN156" t="s">
        <v>236</v>
      </c>
      <c r="DW156" s="34" t="s">
        <v>12</v>
      </c>
      <c r="DX156" s="73">
        <f>+DW152</f>
        <v>1</v>
      </c>
      <c r="DY156" s="56">
        <f>+DX156/DW153</f>
        <v>0.33333333333333331</v>
      </c>
      <c r="EA156" s="74" t="s">
        <v>237</v>
      </c>
      <c r="EB156" s="74" t="s">
        <v>238</v>
      </c>
      <c r="EC156" s="74" t="s">
        <v>239</v>
      </c>
      <c r="ED156" s="74" t="s">
        <v>240</v>
      </c>
      <c r="EE156" s="74" t="s">
        <v>241</v>
      </c>
      <c r="EF156" s="74" t="s">
        <v>242</v>
      </c>
    </row>
    <row r="157" spans="1:215" s="33" customFormat="1" ht="26.25" customHeight="1">
      <c r="A157" s="126" t="s">
        <v>243</v>
      </c>
      <c r="B157" s="110" t="s">
        <v>0</v>
      </c>
      <c r="C157" s="128" t="s">
        <v>1</v>
      </c>
      <c r="D157" s="130" t="s">
        <v>2</v>
      </c>
      <c r="E157" s="132" t="s">
        <v>3</v>
      </c>
      <c r="F157" s="119" t="s">
        <v>244</v>
      </c>
      <c r="G157" s="119" t="s">
        <v>245</v>
      </c>
      <c r="H157" s="121" t="s">
        <v>246</v>
      </c>
      <c r="I157" s="121" t="s">
        <v>247</v>
      </c>
      <c r="J157" s="121" t="s">
        <v>4</v>
      </c>
      <c r="K157" s="123" t="s">
        <v>248</v>
      </c>
      <c r="L157" s="135" t="s">
        <v>249</v>
      </c>
      <c r="M157" s="137" t="s">
        <v>5</v>
      </c>
      <c r="N157" s="139" t="s">
        <v>6</v>
      </c>
      <c r="O157" s="119" t="s">
        <v>7</v>
      </c>
      <c r="P157" s="135" t="s">
        <v>10</v>
      </c>
      <c r="Q157" s="141" t="s">
        <v>9</v>
      </c>
      <c r="R157" s="112" t="s">
        <v>8</v>
      </c>
      <c r="S157" s="114" t="s">
        <v>11</v>
      </c>
      <c r="T157" s="115"/>
      <c r="U157" s="115"/>
      <c r="V157" s="115"/>
      <c r="W157" s="115"/>
      <c r="X157" s="115"/>
      <c r="Y157" s="115"/>
      <c r="Z157" s="115"/>
      <c r="AA157" s="116"/>
      <c r="AB157" s="117" t="s">
        <v>250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251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34" t="s">
        <v>252</v>
      </c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 t="s">
        <v>253</v>
      </c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134"/>
      <c r="DC157" s="134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254</v>
      </c>
      <c r="ED157" s="23">
        <f>+DN152</f>
        <v>27017.11</v>
      </c>
      <c r="EE157" s="23">
        <f>+EG152</f>
        <v>17.399999999999999</v>
      </c>
      <c r="EF157" s="60">
        <f>+EE157/ED157</f>
        <v>6.4403631624551985E-4</v>
      </c>
    </row>
    <row r="158" spans="1:215" s="33" customFormat="1" ht="36" customHeight="1">
      <c r="A158" s="127"/>
      <c r="B158" s="111"/>
      <c r="C158" s="129"/>
      <c r="D158" s="131"/>
      <c r="E158" s="133"/>
      <c r="F158" s="120"/>
      <c r="G158" s="120"/>
      <c r="H158" s="122"/>
      <c r="I158" s="122"/>
      <c r="J158" s="122"/>
      <c r="K158" s="124"/>
      <c r="L158" s="136"/>
      <c r="M158" s="138"/>
      <c r="N158" s="140"/>
      <c r="O158" s="120"/>
      <c r="P158" s="136"/>
      <c r="Q158" s="142"/>
      <c r="R158" s="113"/>
      <c r="S158" s="34" t="s">
        <v>12</v>
      </c>
      <c r="T158" s="34" t="s">
        <v>13</v>
      </c>
      <c r="U158" s="34" t="s">
        <v>111</v>
      </c>
      <c r="V158" s="34" t="s">
        <v>112</v>
      </c>
      <c r="W158" s="34" t="s">
        <v>74</v>
      </c>
      <c r="X158" s="34" t="s">
        <v>75</v>
      </c>
      <c r="Y158" s="34" t="s">
        <v>76</v>
      </c>
      <c r="Z158" s="34" t="s">
        <v>77</v>
      </c>
      <c r="AA158" s="34" t="s">
        <v>78</v>
      </c>
      <c r="AB158" s="35" t="s">
        <v>79</v>
      </c>
      <c r="AC158" s="25" t="s">
        <v>80</v>
      </c>
      <c r="AD158" s="25" t="s">
        <v>81</v>
      </c>
      <c r="AE158" s="25" t="s">
        <v>82</v>
      </c>
      <c r="AF158" s="35" t="s">
        <v>83</v>
      </c>
      <c r="AG158" s="25" t="s">
        <v>84</v>
      </c>
      <c r="AH158" s="25" t="s">
        <v>85</v>
      </c>
      <c r="AI158" s="35" t="s">
        <v>86</v>
      </c>
      <c r="AJ158" s="35" t="s">
        <v>87</v>
      </c>
      <c r="AK158" s="35" t="s">
        <v>88</v>
      </c>
      <c r="AL158" s="26" t="s">
        <v>89</v>
      </c>
      <c r="AM158" s="25" t="s">
        <v>90</v>
      </c>
      <c r="AN158" s="25" t="s">
        <v>91</v>
      </c>
      <c r="AO158" s="25" t="s">
        <v>92</v>
      </c>
      <c r="AP158" s="35" t="s">
        <v>93</v>
      </c>
      <c r="AQ158" s="36" t="s">
        <v>94</v>
      </c>
      <c r="AR158" s="35" t="s">
        <v>95</v>
      </c>
      <c r="AS158" s="35" t="s">
        <v>96</v>
      </c>
      <c r="AT158" s="35" t="s">
        <v>97</v>
      </c>
      <c r="AU158" s="35" t="s">
        <v>98</v>
      </c>
      <c r="AV158" s="25" t="s">
        <v>99</v>
      </c>
      <c r="AW158" s="25" t="s">
        <v>100</v>
      </c>
      <c r="AX158" s="25" t="s">
        <v>101</v>
      </c>
      <c r="AY158" s="25" t="s">
        <v>102</v>
      </c>
      <c r="AZ158" s="25" t="s">
        <v>103</v>
      </c>
      <c r="BA158" s="25" t="s">
        <v>104</v>
      </c>
      <c r="BB158" s="27" t="s">
        <v>80</v>
      </c>
      <c r="BC158" s="37" t="s">
        <v>81</v>
      </c>
      <c r="BD158" s="37" t="s">
        <v>82</v>
      </c>
      <c r="BE158" s="37" t="s">
        <v>105</v>
      </c>
      <c r="BF158" s="37" t="s">
        <v>91</v>
      </c>
      <c r="BG158" s="37" t="s">
        <v>83</v>
      </c>
      <c r="BH158" s="37" t="s">
        <v>85</v>
      </c>
      <c r="BI158" s="37" t="s">
        <v>106</v>
      </c>
      <c r="BJ158" s="37" t="s">
        <v>87</v>
      </c>
      <c r="BK158" s="37" t="s">
        <v>107</v>
      </c>
      <c r="BL158" s="37" t="s">
        <v>108</v>
      </c>
      <c r="BM158" s="37" t="s">
        <v>84</v>
      </c>
      <c r="BN158" s="37" t="s">
        <v>109</v>
      </c>
      <c r="BO158" s="37" t="s">
        <v>96</v>
      </c>
      <c r="BP158" s="35" t="s">
        <v>79</v>
      </c>
      <c r="BQ158" s="25" t="s">
        <v>80</v>
      </c>
      <c r="BR158" s="25" t="s">
        <v>81</v>
      </c>
      <c r="BS158" s="25" t="s">
        <v>82</v>
      </c>
      <c r="BT158" s="35" t="s">
        <v>83</v>
      </c>
      <c r="BU158" s="25" t="s">
        <v>84</v>
      </c>
      <c r="BV158" s="25" t="s">
        <v>85</v>
      </c>
      <c r="BW158" s="35" t="s">
        <v>86</v>
      </c>
      <c r="BX158" s="35" t="s">
        <v>87</v>
      </c>
      <c r="BY158" s="35" t="s">
        <v>88</v>
      </c>
      <c r="BZ158" s="26" t="s">
        <v>89</v>
      </c>
      <c r="CA158" s="25" t="s">
        <v>90</v>
      </c>
      <c r="CB158" s="25" t="s">
        <v>91</v>
      </c>
      <c r="CC158" s="25" t="s">
        <v>92</v>
      </c>
      <c r="CD158" s="35" t="s">
        <v>93</v>
      </c>
      <c r="CE158" s="36" t="s">
        <v>94</v>
      </c>
      <c r="CF158" s="35" t="s">
        <v>95</v>
      </c>
      <c r="CG158" s="35" t="s">
        <v>96</v>
      </c>
      <c r="CH158" s="35" t="s">
        <v>97</v>
      </c>
      <c r="CI158" s="35" t="s">
        <v>98</v>
      </c>
      <c r="CJ158" s="25" t="s">
        <v>99</v>
      </c>
      <c r="CK158" s="25" t="s">
        <v>100</v>
      </c>
      <c r="CL158" s="25" t="s">
        <v>101</v>
      </c>
      <c r="CM158" s="25" t="s">
        <v>102</v>
      </c>
      <c r="CN158" s="25" t="s">
        <v>103</v>
      </c>
      <c r="CO158" s="25" t="s">
        <v>104</v>
      </c>
      <c r="CP158" s="27" t="s">
        <v>80</v>
      </c>
      <c r="CQ158" s="37" t="s">
        <v>81</v>
      </c>
      <c r="CR158" s="37" t="s">
        <v>82</v>
      </c>
      <c r="CS158" s="37" t="s">
        <v>105</v>
      </c>
      <c r="CT158" s="37" t="s">
        <v>91</v>
      </c>
      <c r="CU158" s="37" t="s">
        <v>83</v>
      </c>
      <c r="CV158" s="37" t="s">
        <v>85</v>
      </c>
      <c r="CW158" s="37" t="s">
        <v>106</v>
      </c>
      <c r="CX158" s="37" t="s">
        <v>87</v>
      </c>
      <c r="CY158" s="37" t="s">
        <v>107</v>
      </c>
      <c r="CZ158" s="37" t="s">
        <v>108</v>
      </c>
      <c r="DA158" s="37" t="s">
        <v>84</v>
      </c>
      <c r="DB158" s="37" t="s">
        <v>109</v>
      </c>
      <c r="DC158" s="37" t="s">
        <v>96</v>
      </c>
      <c r="DW158" s="34" t="s">
        <v>46</v>
      </c>
      <c r="DX158" s="73">
        <f>+EA152</f>
        <v>2</v>
      </c>
      <c r="DY158" s="56">
        <f>+DX158/DW153</f>
        <v>0.66666666666666663</v>
      </c>
      <c r="EA158" s="59">
        <v>2</v>
      </c>
      <c r="EB158" s="59" t="s">
        <v>49</v>
      </c>
      <c r="EC158" s="74" t="s">
        <v>255</v>
      </c>
      <c r="ED158" s="23">
        <f>+DN25+DN41+DN47+DN52+DN56+DN58+DN60</f>
        <v>0</v>
      </c>
      <c r="EE158" s="23">
        <f>+EJ152</f>
        <v>2</v>
      </c>
      <c r="EF158" s="60" t="e">
        <f>+EE158/ED158</f>
        <v>#DIV/0!</v>
      </c>
      <c r="EH158" s="57"/>
    </row>
    <row r="159" spans="1:215" s="33" customFormat="1" ht="15.75" hidden="1" customHeight="1">
      <c r="A159" s="61">
        <v>30501005</v>
      </c>
      <c r="B159" s="110" t="s">
        <v>113</v>
      </c>
      <c r="C159" s="79" t="s">
        <v>114</v>
      </c>
      <c r="D159" s="80"/>
      <c r="E159" s="62">
        <v>5.03</v>
      </c>
      <c r="F159" s="23">
        <f t="shared" ref="F159:F222" si="174">E159*D159</f>
        <v>0</v>
      </c>
      <c r="G159" s="81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256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257</v>
      </c>
      <c r="ED159" s="23">
        <f>+DN26+DN27+DN46+DN47+DN48+DN49</f>
        <v>2702.9900000000002</v>
      </c>
      <c r="EE159" s="23">
        <f>+EN152+EO152</f>
        <v>7.5</v>
      </c>
      <c r="EF159" s="60">
        <f t="shared" ref="EF159:EF163" si="185">+EE159/ED159</f>
        <v>2.7747050488533065E-3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11"/>
      <c r="C160" s="79" t="s">
        <v>115</v>
      </c>
      <c r="D160" s="80"/>
      <c r="E160" s="62">
        <v>5.03</v>
      </c>
      <c r="F160" s="23">
        <f t="shared" si="174"/>
        <v>0</v>
      </c>
      <c r="G160" s="81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0</v>
      </c>
      <c r="DY160" s="56">
        <f>+DX160/DW153</f>
        <v>0</v>
      </c>
      <c r="DZ160" s="1"/>
      <c r="EA160" s="59">
        <v>4</v>
      </c>
      <c r="EB160" s="59" t="s">
        <v>51</v>
      </c>
      <c r="EC160" s="74" t="s">
        <v>258</v>
      </c>
      <c r="ED160" s="23">
        <f>+DN52+DN53+DN54+DN55+DN56+DN57+DN58+DN59+DN60</f>
        <v>2777.94</v>
      </c>
      <c r="EE160" s="23">
        <f>+EQ152</f>
        <v>1</v>
      </c>
      <c r="EF160" s="60">
        <f t="shared" si="185"/>
        <v>3.5997897722772989E-4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00" t="s">
        <v>116</v>
      </c>
      <c r="C161" s="78" t="s">
        <v>117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3</v>
      </c>
      <c r="DY161" s="56">
        <f>+DX161/DW153</f>
        <v>1</v>
      </c>
      <c r="EA161" s="59">
        <v>5</v>
      </c>
      <c r="EB161" s="59" t="s">
        <v>52</v>
      </c>
      <c r="EC161" s="74" t="s">
        <v>254</v>
      </c>
      <c r="ED161" s="23">
        <f>+DN152</f>
        <v>27017.11</v>
      </c>
      <c r="EE161" s="23">
        <f>+EF152</f>
        <v>10.3</v>
      </c>
      <c r="EF161" s="60">
        <f t="shared" si="185"/>
        <v>3.812398883522331E-4</v>
      </c>
    </row>
    <row r="162" spans="1:136" s="1" customFormat="1" ht="15.75" hidden="1" customHeight="1">
      <c r="A162" s="61">
        <v>30100014</v>
      </c>
      <c r="B162" s="101"/>
      <c r="C162" s="78" t="s">
        <v>119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259</v>
      </c>
      <c r="EC162" s="74" t="s">
        <v>254</v>
      </c>
      <c r="ED162" s="23">
        <f>+DN152</f>
        <v>27017.11</v>
      </c>
      <c r="EE162" s="23">
        <f>+DL152-EE157-EE158-EE159-EE160-EE161</f>
        <v>9.600000000000005</v>
      </c>
      <c r="EF162" s="60">
        <f>+EE162/ED162</f>
        <v>3.553303813768388E-4</v>
      </c>
    </row>
    <row r="163" spans="1:136" s="1" customFormat="1" ht="15.75" hidden="1" customHeight="1">
      <c r="A163" s="61">
        <v>30100010</v>
      </c>
      <c r="B163" s="101"/>
      <c r="C163" s="78" t="s">
        <v>120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43" t="s">
        <v>260</v>
      </c>
      <c r="EC163" s="144"/>
      <c r="ED163" s="23">
        <f>+DN152</f>
        <v>27017.11</v>
      </c>
      <c r="EE163" s="23">
        <f>+DL152</f>
        <v>47.800000000000004</v>
      </c>
      <c r="EF163" s="60">
        <f t="shared" si="185"/>
        <v>1.7692491906055091E-3</v>
      </c>
    </row>
    <row r="164" spans="1:136" s="1" customFormat="1" ht="15.75" hidden="1" customHeight="1">
      <c r="A164" s="61">
        <v>30100013</v>
      </c>
      <c r="B164" s="101"/>
      <c r="C164" s="78" t="s">
        <v>121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02"/>
      <c r="C165" s="78" t="s">
        <v>122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00" t="s">
        <v>123</v>
      </c>
      <c r="C166" s="78" t="s">
        <v>124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01"/>
      <c r="C167" s="78" t="s">
        <v>125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02"/>
      <c r="C168" s="78" t="s">
        <v>126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06" t="s">
        <v>127</v>
      </c>
      <c r="C169" s="78" t="s">
        <v>122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06"/>
      <c r="C170" s="78" t="s">
        <v>128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06"/>
      <c r="C171" s="78" t="s">
        <v>129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06"/>
      <c r="C172" s="78" t="s">
        <v>130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00" t="s">
        <v>131</v>
      </c>
      <c r="C173" s="78" t="s">
        <v>130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01"/>
      <c r="C174" s="78" t="s">
        <v>132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02"/>
      <c r="C175" s="78" t="s">
        <v>120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00" t="s">
        <v>133</v>
      </c>
      <c r="C176" s="78" t="s">
        <v>134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01"/>
      <c r="C177" s="78" t="s">
        <v>135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01"/>
      <c r="C178" s="78" t="s">
        <v>136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02"/>
      <c r="C179" s="78" t="s">
        <v>115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84" t="s">
        <v>137</v>
      </c>
      <c r="C180" s="78" t="s">
        <v>138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>
      <c r="A181" s="61">
        <v>30100038</v>
      </c>
      <c r="B181" s="106" t="s">
        <v>139</v>
      </c>
      <c r="C181" s="7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customHeight="1">
      <c r="A182" s="61">
        <v>30100037</v>
      </c>
      <c r="B182" s="106"/>
      <c r="C182" s="78" t="s">
        <v>15</v>
      </c>
      <c r="D182" s="5">
        <v>533</v>
      </c>
      <c r="E182" s="22">
        <v>5.03</v>
      </c>
      <c r="F182" s="23">
        <f t="shared" si="174"/>
        <v>2680.9900000000002</v>
      </c>
      <c r="G182" s="23">
        <f>+'[2]16'!$L$35</f>
        <v>2834.64</v>
      </c>
      <c r="H182" s="23">
        <f t="shared" si="186"/>
        <v>22</v>
      </c>
      <c r="I182" s="23">
        <f t="shared" si="187"/>
        <v>0</v>
      </c>
      <c r="J182" s="23">
        <f t="shared" si="177"/>
        <v>2702.9900000000002</v>
      </c>
      <c r="K182" s="23">
        <f t="shared" si="178"/>
        <v>0.81391348099697003</v>
      </c>
      <c r="L182" s="23">
        <f t="shared" si="179"/>
        <v>0</v>
      </c>
      <c r="M182" s="10">
        <v>0.8</v>
      </c>
      <c r="N182" s="23">
        <f t="shared" si="188"/>
        <v>21.623920000000002</v>
      </c>
      <c r="O182" s="23">
        <f t="shared" si="189"/>
        <v>-1.3913480996969985E-2</v>
      </c>
      <c r="P182" s="23">
        <f t="shared" si="180"/>
        <v>1.1098820195413228</v>
      </c>
      <c r="Q182" s="7">
        <v>0.5</v>
      </c>
      <c r="R182" s="6">
        <f t="shared" si="181"/>
        <v>1.3514950000000001</v>
      </c>
      <c r="S182" s="5">
        <v>1</v>
      </c>
      <c r="T182" s="5"/>
      <c r="U182" s="5"/>
      <c r="V182" s="5"/>
      <c r="W182" s="5">
        <v>2</v>
      </c>
      <c r="X182" s="5"/>
      <c r="Y182" s="5"/>
      <c r="Z182" s="5"/>
      <c r="AA182" s="5"/>
      <c r="AB182" s="4">
        <v>6</v>
      </c>
      <c r="AC182" s="4">
        <v>8.5</v>
      </c>
      <c r="AD182" s="4"/>
      <c r="AE182" s="4"/>
      <c r="AF182" s="4"/>
      <c r="AG182" s="4"/>
      <c r="AH182" s="4"/>
      <c r="AI182" s="4"/>
      <c r="AJ182" s="4">
        <v>7.5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>
        <f t="shared" si="191"/>
        <v>0.22197640390826454</v>
      </c>
      <c r="BQ182" s="4">
        <f t="shared" si="191"/>
        <v>1044.3370454545454</v>
      </c>
      <c r="BR182" s="4" t="str">
        <f t="shared" si="191"/>
        <v/>
      </c>
      <c r="BS182" s="4">
        <f t="shared" si="191"/>
        <v>0</v>
      </c>
      <c r="BT182" s="4">
        <f t="shared" si="191"/>
        <v>0</v>
      </c>
      <c r="BU182" s="4">
        <f t="shared" si="191"/>
        <v>0</v>
      </c>
      <c r="BV182" s="4">
        <f t="shared" si="191"/>
        <v>0</v>
      </c>
      <c r="BW182" s="4">
        <f t="shared" si="191"/>
        <v>0</v>
      </c>
      <c r="BX182" s="4">
        <f t="shared" si="191"/>
        <v>554.94100977066137</v>
      </c>
      <c r="BY182" s="4">
        <f t="shared" si="191"/>
        <v>0</v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>
        <f t="shared" si="191"/>
        <v>0</v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>
        <f t="shared" si="190"/>
        <v>0</v>
      </c>
      <c r="CI182" s="4">
        <f t="shared" si="190"/>
        <v>0</v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>
        <f t="shared" si="190"/>
        <v>0</v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07" t="s">
        <v>140</v>
      </c>
      <c r="C183" s="78" t="s">
        <v>141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08"/>
      <c r="C184" s="78" t="s">
        <v>120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08"/>
      <c r="C185" s="78" t="s">
        <v>132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09"/>
      <c r="C186" s="78" t="s">
        <v>130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00" t="s">
        <v>142</v>
      </c>
      <c r="C187" s="78" t="s">
        <v>121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01"/>
      <c r="C188" s="78" t="s">
        <v>117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01"/>
      <c r="C189" s="78" t="s">
        <v>132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02"/>
      <c r="C190" s="78" t="s">
        <v>143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00" t="s">
        <v>144</v>
      </c>
      <c r="C191" s="78" t="s">
        <v>145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01"/>
      <c r="C192" s="78" t="s">
        <v>126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01"/>
      <c r="C193" s="78" t="s">
        <v>146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01"/>
      <c r="C194" s="78" t="s">
        <v>147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02"/>
      <c r="C195" s="78" t="s">
        <v>148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00" t="s">
        <v>149</v>
      </c>
      <c r="C196" s="78" t="s">
        <v>128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02"/>
      <c r="C197" s="78" t="s">
        <v>150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82" t="s">
        <v>151</v>
      </c>
      <c r="C198" s="78" t="s">
        <v>152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 customHeight="1">
      <c r="A199" s="61">
        <v>30100049</v>
      </c>
      <c r="B199" s="100" t="s">
        <v>153</v>
      </c>
      <c r="C199" s="78" t="s">
        <v>154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01"/>
      <c r="C200" s="78" t="s">
        <v>130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1">
        <v>30100051</v>
      </c>
      <c r="B201" s="100" t="s">
        <v>155</v>
      </c>
      <c r="C201" s="78" t="s">
        <v>130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1">
        <v>30100052</v>
      </c>
      <c r="B202" s="102"/>
      <c r="C202" s="78" t="s">
        <v>128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1">
        <v>30100001</v>
      </c>
      <c r="B203" s="101" t="s">
        <v>156</v>
      </c>
      <c r="C203" s="78" t="s">
        <v>143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1">
        <v>30100002</v>
      </c>
      <c r="B204" s="102"/>
      <c r="C204" s="78" t="s">
        <v>157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01" t="s">
        <v>158</v>
      </c>
      <c r="C205" s="78" t="s">
        <v>119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02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00" t="s">
        <v>159</v>
      </c>
      <c r="C207" s="78" t="s">
        <v>160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customHeight="1">
      <c r="A208" s="61">
        <v>30200005</v>
      </c>
      <c r="B208" s="102"/>
      <c r="C208" s="78" t="s">
        <v>154</v>
      </c>
      <c r="D208" s="5">
        <v>64</v>
      </c>
      <c r="E208" s="22">
        <v>5.05</v>
      </c>
      <c r="F208" s="23">
        <f t="shared" si="174"/>
        <v>323.2</v>
      </c>
      <c r="G208" s="23">
        <f>+'[2]16'!$L$100</f>
        <v>359.1</v>
      </c>
      <c r="H208" s="23">
        <f t="shared" si="186"/>
        <v>0</v>
      </c>
      <c r="I208" s="23">
        <f t="shared" si="187"/>
        <v>0</v>
      </c>
      <c r="J208" s="23">
        <f t="shared" si="177"/>
        <v>323.2</v>
      </c>
      <c r="K208" s="23">
        <f t="shared" si="178"/>
        <v>0</v>
      </c>
      <c r="L208" s="23">
        <f t="shared" si="179"/>
        <v>0</v>
      </c>
      <c r="M208" s="10">
        <v>0.6</v>
      </c>
      <c r="N208" s="23">
        <f t="shared" si="188"/>
        <v>1.9391999999999998</v>
      </c>
      <c r="O208" s="23">
        <f t="shared" si="189"/>
        <v>0.6</v>
      </c>
      <c r="P208" s="23">
        <f t="shared" si="180"/>
        <v>0</v>
      </c>
      <c r="Q208" s="7">
        <v>1</v>
      </c>
      <c r="R208" s="6">
        <f t="shared" si="181"/>
        <v>0.32319999999999999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ref="BP208:CE271" si="198">IF(ISERROR(AB208/J208*100),"",(AB208/J208*100))</f>
        <v>0</v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>
        <f t="shared" si="197"/>
        <v>0</v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>
        <f t="shared" si="197"/>
        <v>0</v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00" t="s">
        <v>161</v>
      </c>
      <c r="C209" s="78" t="s">
        <v>162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02"/>
      <c r="C210" s="78" t="s">
        <v>163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4" t="s">
        <v>164</v>
      </c>
      <c r="C211" s="78" t="s">
        <v>160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>
      <c r="A212" s="61">
        <v>30100007</v>
      </c>
      <c r="B212" s="100" t="s">
        <v>165</v>
      </c>
      <c r="C212" s="78" t="s">
        <v>154</v>
      </c>
      <c r="D212" s="5">
        <v>196</v>
      </c>
      <c r="E212" s="22">
        <v>5.09</v>
      </c>
      <c r="F212" s="23">
        <f t="shared" si="174"/>
        <v>997.64</v>
      </c>
      <c r="G212" s="23">
        <f>+'[2]16'!$L$119</f>
        <v>1029.8</v>
      </c>
      <c r="H212" s="23">
        <f t="shared" si="186"/>
        <v>5.2</v>
      </c>
      <c r="I212" s="23">
        <f t="shared" si="187"/>
        <v>0</v>
      </c>
      <c r="J212" s="23">
        <f t="shared" si="177"/>
        <v>1002.84</v>
      </c>
      <c r="K212" s="23">
        <f t="shared" si="178"/>
        <v>0.51852738223445416</v>
      </c>
      <c r="L212" s="23">
        <f t="shared" si="179"/>
        <v>0</v>
      </c>
      <c r="M212" s="10">
        <v>0.8</v>
      </c>
      <c r="N212" s="23">
        <f t="shared" si="188"/>
        <v>8.0227199999999996</v>
      </c>
      <c r="O212" s="23">
        <f t="shared" si="189"/>
        <v>0.28147261776554588</v>
      </c>
      <c r="P212" s="23">
        <f t="shared" si="180"/>
        <v>0</v>
      </c>
      <c r="Q212" s="7">
        <v>1</v>
      </c>
      <c r="R212" s="6">
        <f t="shared" si="181"/>
        <v>1.00284</v>
      </c>
      <c r="S212" s="5"/>
      <c r="T212" s="5"/>
      <c r="U212" s="5"/>
      <c r="V212" s="5"/>
      <c r="W212" s="5"/>
      <c r="X212" s="5"/>
      <c r="Y212" s="5"/>
      <c r="Z212" s="5"/>
      <c r="AA212" s="5"/>
      <c r="AB212" s="4">
        <v>2.8</v>
      </c>
      <c r="AC212" s="4">
        <v>1.2</v>
      </c>
      <c r="AD212" s="4"/>
      <c r="AE212" s="4"/>
      <c r="AF212" s="4">
        <v>0.8</v>
      </c>
      <c r="AG212" s="4"/>
      <c r="AH212" s="4"/>
      <c r="AI212" s="4"/>
      <c r="AJ212" s="4"/>
      <c r="AK212" s="4"/>
      <c r="AL212" s="4"/>
      <c r="AM212" s="4">
        <v>0.4</v>
      </c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>
        <f t="shared" si="198"/>
        <v>0.27920705197239837</v>
      </c>
      <c r="BQ212" s="4">
        <f t="shared" si="198"/>
        <v>231.42461538461538</v>
      </c>
      <c r="BR212" s="4" t="str">
        <f t="shared" si="198"/>
        <v/>
      </c>
      <c r="BS212" s="4">
        <f t="shared" si="197"/>
        <v>0</v>
      </c>
      <c r="BT212" s="4">
        <f t="shared" si="197"/>
        <v>9.9716804275856585</v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>
        <f t="shared" si="197"/>
        <v>0</v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>
        <f t="shared" si="197"/>
        <v>0</v>
      </c>
      <c r="CI212" s="4">
        <f t="shared" si="199"/>
        <v>0</v>
      </c>
      <c r="CJ212" s="4" t="str">
        <f t="shared" si="199"/>
        <v/>
      </c>
      <c r="CK212" s="4" t="str">
        <f t="shared" si="199"/>
        <v/>
      </c>
      <c r="CL212" s="4">
        <f t="shared" si="199"/>
        <v>0</v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>
        <f t="shared" si="199"/>
        <v>0</v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02"/>
      <c r="C213" s="78" t="s">
        <v>160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>
      <c r="A214" s="61">
        <v>30100009</v>
      </c>
      <c r="B214" s="100" t="s">
        <v>166</v>
      </c>
      <c r="C214" s="78" t="s">
        <v>154</v>
      </c>
      <c r="D214" s="5">
        <v>289</v>
      </c>
      <c r="E214" s="22">
        <v>5</v>
      </c>
      <c r="F214" s="23">
        <f t="shared" si="174"/>
        <v>1445</v>
      </c>
      <c r="G214" s="23">
        <f>+'[2]16'!$L$120</f>
        <v>1258.2</v>
      </c>
      <c r="H214" s="23">
        <f t="shared" si="186"/>
        <v>6.8999999999999995</v>
      </c>
      <c r="I214" s="23">
        <f t="shared" si="187"/>
        <v>0</v>
      </c>
      <c r="J214" s="23">
        <f t="shared" si="177"/>
        <v>1451.9</v>
      </c>
      <c r="K214" s="23">
        <f t="shared" si="178"/>
        <v>0.47523934155244846</v>
      </c>
      <c r="L214" s="23">
        <f t="shared" si="179"/>
        <v>0</v>
      </c>
      <c r="M214" s="10">
        <v>0.8</v>
      </c>
      <c r="N214" s="23">
        <f t="shared" si="188"/>
        <v>11.615200000000002</v>
      </c>
      <c r="O214" s="23">
        <f t="shared" si="189"/>
        <v>0.32476065844755159</v>
      </c>
      <c r="P214" s="23">
        <f t="shared" si="180"/>
        <v>0</v>
      </c>
      <c r="Q214" s="7">
        <v>1</v>
      </c>
      <c r="R214" s="6">
        <f t="shared" si="181"/>
        <v>1.4519000000000002</v>
      </c>
      <c r="S214" s="5"/>
      <c r="T214" s="5"/>
      <c r="U214" s="5"/>
      <c r="V214" s="5"/>
      <c r="W214" s="5"/>
      <c r="X214" s="5"/>
      <c r="Y214" s="5"/>
      <c r="Z214" s="5"/>
      <c r="AA214" s="5"/>
      <c r="AB214" s="4">
        <v>1.5</v>
      </c>
      <c r="AC214" s="4">
        <v>3.6</v>
      </c>
      <c r="AD214" s="4"/>
      <c r="AE214" s="4"/>
      <c r="AF214" s="4">
        <v>1.2</v>
      </c>
      <c r="AG214" s="4"/>
      <c r="AH214" s="4"/>
      <c r="AI214" s="4"/>
      <c r="AJ214" s="4"/>
      <c r="AK214" s="4"/>
      <c r="AL214" s="4"/>
      <c r="AM214" s="4">
        <v>0.6</v>
      </c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>
        <f t="shared" si="198"/>
        <v>0.10331290033748881</v>
      </c>
      <c r="BQ214" s="4">
        <f t="shared" si="198"/>
        <v>757.51304347826101</v>
      </c>
      <c r="BR214" s="4" t="str">
        <f t="shared" si="198"/>
        <v/>
      </c>
      <c r="BS214" s="4">
        <f t="shared" si="197"/>
        <v>0</v>
      </c>
      <c r="BT214" s="4">
        <f t="shared" si="197"/>
        <v>10.331290033748878</v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>
        <f t="shared" si="197"/>
        <v>0</v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>
        <f t="shared" si="197"/>
        <v>0</v>
      </c>
      <c r="CI214" s="4">
        <f t="shared" si="199"/>
        <v>0</v>
      </c>
      <c r="CJ214" s="4" t="str">
        <f t="shared" si="199"/>
        <v/>
      </c>
      <c r="CK214" s="4" t="str">
        <f t="shared" si="199"/>
        <v/>
      </c>
      <c r="CL214" s="4">
        <f t="shared" si="199"/>
        <v>0</v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>
        <f t="shared" si="199"/>
        <v>0</v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02"/>
      <c r="C215" s="78" t="s">
        <v>160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00" t="s">
        <v>167</v>
      </c>
      <c r="C216" s="78" t="s">
        <v>128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01"/>
      <c r="C217" s="78" t="s">
        <v>143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01"/>
      <c r="C218" s="84" t="s">
        <v>120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02"/>
      <c r="C219" s="84" t="s">
        <v>168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00" t="s">
        <v>169</v>
      </c>
      <c r="C220" s="78" t="s">
        <v>119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02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03" t="s">
        <v>170</v>
      </c>
      <c r="C222" s="78" t="s">
        <v>128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04"/>
      <c r="C223" s="78" t="s">
        <v>146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05"/>
      <c r="C224" s="78" t="s">
        <v>162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00" t="s">
        <v>171</v>
      </c>
      <c r="C225" s="38" t="s">
        <v>120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01"/>
      <c r="C226" s="38" t="s">
        <v>128</v>
      </c>
      <c r="D226" s="5"/>
      <c r="E226" s="53">
        <v>5.03</v>
      </c>
      <c r="F226" s="23">
        <f t="shared" si="200"/>
        <v>0</v>
      </c>
      <c r="G226" s="23">
        <f>+'[2]16'!$L$66</f>
        <v>1957.5</v>
      </c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01"/>
      <c r="C227" s="38" t="s">
        <v>172</v>
      </c>
      <c r="D227" s="5"/>
      <c r="E227" s="53">
        <v>5.03</v>
      </c>
      <c r="F227" s="23">
        <f t="shared" si="200"/>
        <v>0</v>
      </c>
      <c r="G227" s="23">
        <f>+'[2]16'!$L$69</f>
        <v>1174.5</v>
      </c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02"/>
      <c r="C228" s="38" t="s">
        <v>173</v>
      </c>
      <c r="D228" s="5"/>
      <c r="E228" s="53">
        <v>5.03</v>
      </c>
      <c r="F228" s="23">
        <f t="shared" si="200"/>
        <v>0</v>
      </c>
      <c r="G228" s="23">
        <f>+'[2]16'!$L$68</f>
        <v>391.5</v>
      </c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100" t="s">
        <v>174</v>
      </c>
      <c r="C229" s="38" t="s">
        <v>120</v>
      </c>
      <c r="D229" s="5"/>
      <c r="E229" s="53">
        <v>10</v>
      </c>
      <c r="F229" s="23">
        <f t="shared" si="200"/>
        <v>0</v>
      </c>
      <c r="G229" s="23">
        <f>+'[2]16'!$L$72</f>
        <v>2444</v>
      </c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customHeight="1">
      <c r="A230" s="61">
        <v>30600008</v>
      </c>
      <c r="B230" s="101"/>
      <c r="C230" s="38" t="s">
        <v>128</v>
      </c>
      <c r="D230" s="5">
        <v>108</v>
      </c>
      <c r="E230" s="53">
        <v>10</v>
      </c>
      <c r="F230" s="23">
        <f t="shared" si="200"/>
        <v>1080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1080</v>
      </c>
      <c r="K230" s="23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2.16</v>
      </c>
      <c r="O230" s="23">
        <f t="shared" si="210"/>
        <v>0.2</v>
      </c>
      <c r="P230" s="23">
        <f t="shared" si="204"/>
        <v>0</v>
      </c>
      <c r="Q230" s="7">
        <v>0.1</v>
      </c>
      <c r="R230" s="6">
        <f t="shared" si="205"/>
        <v>0.108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>
        <f t="shared" si="198"/>
        <v>0</v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>
        <f t="shared" si="198"/>
        <v>0</v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>
        <f t="shared" si="198"/>
        <v>0</v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01"/>
      <c r="C231" s="38" t="s">
        <v>172</v>
      </c>
      <c r="D231" s="5"/>
      <c r="E231" s="53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02"/>
      <c r="C232" s="38" t="s">
        <v>173</v>
      </c>
      <c r="D232" s="5"/>
      <c r="E232" s="53">
        <v>10</v>
      </c>
      <c r="F232" s="23">
        <f t="shared" si="200"/>
        <v>0</v>
      </c>
      <c r="G232" s="23">
        <f>+'[2]16'!$L$73</f>
        <v>2444</v>
      </c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1">
        <v>30700010</v>
      </c>
      <c r="B233" s="82" t="s">
        <v>175</v>
      </c>
      <c r="C233" s="38" t="s">
        <v>176</v>
      </c>
      <c r="D233" s="5"/>
      <c r="E233" s="53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100" t="s">
        <v>177</v>
      </c>
      <c r="C234" s="84" t="s">
        <v>132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02"/>
      <c r="C235" s="78" t="s">
        <v>119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00" t="s">
        <v>178</v>
      </c>
      <c r="C236" s="78" t="s">
        <v>128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1">
        <v>30400006</v>
      </c>
      <c r="B237" s="101"/>
      <c r="C237" s="78" t="s">
        <v>120</v>
      </c>
      <c r="D237" s="5">
        <v>400</v>
      </c>
      <c r="E237" s="22">
        <v>5.07</v>
      </c>
      <c r="F237" s="23">
        <f t="shared" si="200"/>
        <v>2028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2028</v>
      </c>
      <c r="K237" s="23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6.0839999999999996</v>
      </c>
      <c r="O237" s="23">
        <f t="shared" si="210"/>
        <v>0.3</v>
      </c>
      <c r="P237" s="23">
        <f t="shared" si="204"/>
        <v>0</v>
      </c>
      <c r="Q237" s="7">
        <v>0.1</v>
      </c>
      <c r="R237" s="6">
        <f t="shared" si="205"/>
        <v>0.20280000000000001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02"/>
      <c r="C238" s="78" t="s">
        <v>143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00" t="s">
        <v>179</v>
      </c>
      <c r="C239" s="78" t="s">
        <v>173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01"/>
      <c r="C240" s="78" t="s">
        <v>128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01"/>
      <c r="C241" s="78" t="s">
        <v>143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02"/>
      <c r="C242" s="78" t="s">
        <v>120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00" t="s">
        <v>180</v>
      </c>
      <c r="C243" s="78" t="s">
        <v>173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01"/>
      <c r="C244" s="78" t="s">
        <v>128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customHeight="1">
      <c r="A245" s="61">
        <v>30400020</v>
      </c>
      <c r="B245" s="101"/>
      <c r="C245" s="78" t="s">
        <v>143</v>
      </c>
      <c r="D245" s="5">
        <v>551</v>
      </c>
      <c r="E245" s="22">
        <v>5.05</v>
      </c>
      <c r="F245" s="23">
        <f t="shared" si="200"/>
        <v>2782.5499999999997</v>
      </c>
      <c r="G245" s="23">
        <f>+'[2]16'!$L$125</f>
        <v>2938.5</v>
      </c>
      <c r="H245" s="23">
        <f t="shared" si="207"/>
        <v>6.1</v>
      </c>
      <c r="I245" s="23">
        <f t="shared" si="208"/>
        <v>0</v>
      </c>
      <c r="J245" s="23">
        <f t="shared" si="201"/>
        <v>2788.6499999999996</v>
      </c>
      <c r="K245" s="23">
        <f t="shared" si="202"/>
        <v>0.21874383662345581</v>
      </c>
      <c r="L245" s="23">
        <f t="shared" si="203"/>
        <v>0</v>
      </c>
      <c r="M245" s="10">
        <v>0.3</v>
      </c>
      <c r="N245" s="23">
        <f t="shared" si="209"/>
        <v>8.3659499999999998</v>
      </c>
      <c r="O245" s="23">
        <f t="shared" si="210"/>
        <v>8.1256163376544177E-2</v>
      </c>
      <c r="P245" s="23">
        <f t="shared" si="204"/>
        <v>0</v>
      </c>
      <c r="Q245" s="7">
        <v>0.1</v>
      </c>
      <c r="R245" s="6">
        <f t="shared" si="205"/>
        <v>0.27886499999999997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>
        <v>6.1</v>
      </c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>
        <f t="shared" si="213"/>
        <v>0</v>
      </c>
      <c r="BQ245" s="4">
        <f t="shared" si="213"/>
        <v>0</v>
      </c>
      <c r="BR245" s="4" t="str">
        <f t="shared" si="213"/>
        <v/>
      </c>
      <c r="BS245" s="4">
        <f t="shared" si="213"/>
        <v>0</v>
      </c>
      <c r="BT245" s="4">
        <f t="shared" si="213"/>
        <v>0</v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>
        <f t="shared" si="212"/>
        <v>0</v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>
        <f t="shared" si="211"/>
        <v>0</v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02"/>
      <c r="C246" s="78" t="s">
        <v>120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00" t="s">
        <v>181</v>
      </c>
      <c r="C247" s="78" t="s">
        <v>119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01"/>
      <c r="C248" s="78" t="s">
        <v>120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01"/>
      <c r="C249" s="78" t="s">
        <v>117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01"/>
      <c r="C250" s="78" t="s">
        <v>147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01"/>
      <c r="C251" s="78" t="s">
        <v>126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01"/>
      <c r="C252" s="78" t="s">
        <v>182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01"/>
      <c r="C253" s="78" t="s">
        <v>143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02"/>
      <c r="C254" s="78" t="s">
        <v>128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00" t="s">
        <v>183</v>
      </c>
      <c r="C255" s="29" t="s">
        <v>146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01"/>
      <c r="C256" s="78" t="s">
        <v>143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01"/>
      <c r="C257" s="29" t="s">
        <v>184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02"/>
      <c r="C258" s="29" t="s">
        <v>126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00" t="s">
        <v>185</v>
      </c>
      <c r="C259" s="29" t="s">
        <v>148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01"/>
      <c r="C260" s="29" t="s">
        <v>186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01"/>
      <c r="C261" s="29" t="s">
        <v>187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02"/>
      <c r="C262" s="29" t="s">
        <v>188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00" t="s">
        <v>189</v>
      </c>
      <c r="C263" s="29" t="s">
        <v>148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01"/>
      <c r="C264" s="29" t="s">
        <v>186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01"/>
      <c r="C265" s="29" t="s">
        <v>187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02"/>
      <c r="C266" s="29" t="s">
        <v>188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1">
        <v>30600009</v>
      </c>
      <c r="B267" s="100" t="s">
        <v>190</v>
      </c>
      <c r="C267" s="29" t="s">
        <v>191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1">
        <v>30600010</v>
      </c>
      <c r="B268" s="102"/>
      <c r="C268" s="29" t="s">
        <v>163</v>
      </c>
      <c r="D268" s="5"/>
      <c r="E268" s="22">
        <v>5.05</v>
      </c>
      <c r="F268" s="23">
        <f t="shared" si="200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1">
        <v>30400026</v>
      </c>
      <c r="B269" s="100" t="s">
        <v>192</v>
      </c>
      <c r="C269" s="29" t="s">
        <v>168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1">
        <v>30400027</v>
      </c>
      <c r="B270" s="101"/>
      <c r="C270" s="29" t="s">
        <v>134</v>
      </c>
      <c r="D270" s="5"/>
      <c r="E270" s="22">
        <v>5.05</v>
      </c>
      <c r="F270" s="23">
        <f t="shared" si="200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1">
        <v>30400028</v>
      </c>
      <c r="B271" s="102"/>
      <c r="C271" s="29" t="s">
        <v>193</v>
      </c>
      <c r="D271" s="5"/>
      <c r="E271" s="22">
        <v>5.05</v>
      </c>
      <c r="F271" s="23">
        <f t="shared" si="200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00" t="s">
        <v>194</v>
      </c>
      <c r="C272" s="29" t="s">
        <v>168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01"/>
      <c r="C273" s="29" t="s">
        <v>146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02"/>
      <c r="C274" s="29" t="s">
        <v>193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00" t="s">
        <v>195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01"/>
      <c r="C276" s="29" t="s">
        <v>196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02"/>
      <c r="C277" s="29" t="s">
        <v>125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00" t="s">
        <v>197</v>
      </c>
      <c r="C278" s="29" t="s">
        <v>152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01"/>
      <c r="C279" s="29" t="s">
        <v>126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01"/>
      <c r="C280" s="29" t="s">
        <v>168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02"/>
      <c r="C281" s="29" t="s">
        <v>198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00" t="s">
        <v>199</v>
      </c>
      <c r="C282" s="29" t="s">
        <v>200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01"/>
      <c r="C283" s="29" t="s">
        <v>201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01"/>
      <c r="C284" s="29" t="s">
        <v>135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02"/>
      <c r="C285" s="29" t="s">
        <v>198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00" t="s">
        <v>202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01"/>
      <c r="C287" s="29" t="s">
        <v>196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02"/>
      <c r="C288" s="29" t="s">
        <v>125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00" t="s">
        <v>203</v>
      </c>
      <c r="C289" s="29" t="s">
        <v>146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customHeight="1">
      <c r="A290" s="61">
        <v>30100060</v>
      </c>
      <c r="B290" s="102"/>
      <c r="C290" s="29" t="s">
        <v>126</v>
      </c>
      <c r="D290" s="5">
        <v>277</v>
      </c>
      <c r="E290" s="22">
        <v>5.03</v>
      </c>
      <c r="F290" s="23">
        <f t="shared" si="220"/>
        <v>1393.3100000000002</v>
      </c>
      <c r="G290" s="43">
        <f>+'[2]16'!$L$98</f>
        <v>1230.4000000000001</v>
      </c>
      <c r="H290" s="23">
        <f t="shared" si="226"/>
        <v>0</v>
      </c>
      <c r="I290" s="23">
        <f t="shared" si="227"/>
        <v>0</v>
      </c>
      <c r="J290" s="23">
        <f t="shared" si="221"/>
        <v>1393.3100000000002</v>
      </c>
      <c r="K290" s="23">
        <f t="shared" si="222"/>
        <v>0</v>
      </c>
      <c r="L290" s="23">
        <f t="shared" si="223"/>
        <v>0</v>
      </c>
      <c r="M290" s="3">
        <v>0.2</v>
      </c>
      <c r="N290" s="23">
        <f t="shared" si="228"/>
        <v>2.7866200000000005</v>
      </c>
      <c r="O290" s="23">
        <f t="shared" si="229"/>
        <v>0.2</v>
      </c>
      <c r="P290" s="23">
        <f t="shared" si="224"/>
        <v>0</v>
      </c>
      <c r="Q290" s="2">
        <v>0.5</v>
      </c>
      <c r="R290" s="6">
        <f t="shared" si="225"/>
        <v>0.69665500000000014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>
        <f t="shared" si="219"/>
        <v>0</v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>
        <f t="shared" si="219"/>
        <v>0</v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>
        <f t="shared" si="219"/>
        <v>0</v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00" t="s">
        <v>204</v>
      </c>
      <c r="C291" s="29" t="s">
        <v>125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01"/>
      <c r="C292" s="29" t="s">
        <v>114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01"/>
      <c r="C293" s="29" t="s">
        <v>146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02"/>
      <c r="C294" s="29" t="s">
        <v>205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206</v>
      </c>
      <c r="C295" s="30" t="s">
        <v>207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208</v>
      </c>
      <c r="C296" s="30" t="s">
        <v>209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261</v>
      </c>
      <c r="C297" s="30" t="s">
        <v>262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263</v>
      </c>
      <c r="C298" s="30" t="s">
        <v>264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214</v>
      </c>
      <c r="C299" s="30" t="s">
        <v>265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217</v>
      </c>
      <c r="C300" s="30" t="s">
        <v>265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219</v>
      </c>
      <c r="C301" s="30" t="s">
        <v>265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221</v>
      </c>
      <c r="C302" s="30" t="s">
        <v>223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225</v>
      </c>
      <c r="C303" s="30" t="s">
        <v>266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267</v>
      </c>
      <c r="C304" s="30" t="s">
        <v>266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3" t="s">
        <v>229</v>
      </c>
      <c r="C305" s="29" t="s">
        <v>231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3" t="s">
        <v>233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2418</v>
      </c>
      <c r="E307" s="43"/>
      <c r="F307" s="44">
        <f>SUM(F159:F306)</f>
        <v>12730.689999999999</v>
      </c>
      <c r="G307" s="44">
        <f t="shared" ref="G307:J307" si="233">SUM(G159:G306)</f>
        <v>18062.14</v>
      </c>
      <c r="H307" s="44">
        <f t="shared" si="233"/>
        <v>40.200000000000003</v>
      </c>
      <c r="I307" s="44">
        <f t="shared" si="233"/>
        <v>0</v>
      </c>
      <c r="J307" s="44">
        <f t="shared" si="233"/>
        <v>12770.89</v>
      </c>
      <c r="K307" s="44">
        <f>IF(ISERROR(H307/J307*100),"0",(H307/J307*100))</f>
        <v>0.3147783748822518</v>
      </c>
      <c r="L307" s="44">
        <f>IF(ISERROR(I307/G307*100),"0",(I307/G307*100))</f>
        <v>0</v>
      </c>
      <c r="M307" s="45">
        <f>IF(ISERROR(N307/J307*100),"",(N307/J307*100))</f>
        <v>0.49015855590330826</v>
      </c>
      <c r="N307" s="44">
        <f>SUM(N159:N306)</f>
        <v>62.597610000000003</v>
      </c>
      <c r="O307" s="44">
        <f>IF(ISERROR(M307-K307-L307),"0",(M307-K307-L307))</f>
        <v>0.17538018102105646</v>
      </c>
      <c r="P307" s="44">
        <f>(S307+T307+U307+V307+W307+X307+Y307+Z307+AA307)/J307*1000</f>
        <v>0.23490923498675503</v>
      </c>
      <c r="Q307" s="46">
        <f>IF(ISERROR(R307/J307*1000),"",(R307/J307*1000))</f>
        <v>0.42407028797523111</v>
      </c>
      <c r="R307" s="44">
        <f>SUM(R159:R306)</f>
        <v>5.415754999999999</v>
      </c>
      <c r="S307" s="44">
        <f t="shared" ref="S307:BO307" si="234">SUM(S159:S306)</f>
        <v>1</v>
      </c>
      <c r="T307" s="44">
        <f t="shared" si="234"/>
        <v>0</v>
      </c>
      <c r="U307" s="44">
        <f t="shared" si="234"/>
        <v>0</v>
      </c>
      <c r="V307" s="44">
        <f t="shared" si="234"/>
        <v>0</v>
      </c>
      <c r="W307" s="44">
        <f t="shared" si="234"/>
        <v>2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10.3</v>
      </c>
      <c r="AC307" s="44">
        <f t="shared" si="234"/>
        <v>13.299999999999999</v>
      </c>
      <c r="AD307" s="44">
        <f t="shared" si="234"/>
        <v>0</v>
      </c>
      <c r="AE307" s="44">
        <f t="shared" si="234"/>
        <v>0</v>
      </c>
      <c r="AF307" s="44">
        <f t="shared" si="234"/>
        <v>2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7.5</v>
      </c>
      <c r="AK307" s="44">
        <f t="shared" si="234"/>
        <v>0</v>
      </c>
      <c r="AL307" s="44">
        <f t="shared" si="234"/>
        <v>6.1</v>
      </c>
      <c r="AM307" s="44">
        <f t="shared" si="234"/>
        <v>1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8.0652170678785912E-2</v>
      </c>
      <c r="BQ307" s="47">
        <f>IF(ISERROR(AC307/$J$307*100),"",(AC307/$J$307*100))</f>
        <v>0.10414309417746138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1.5660615665783667E-2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5.8727308746688758E-2</v>
      </c>
      <c r="BY307" s="47">
        <f t="shared" si="235"/>
        <v>0</v>
      </c>
      <c r="BZ307" s="47">
        <f t="shared" si="235"/>
        <v>4.7764877780640189E-2</v>
      </c>
      <c r="CA307" s="47">
        <f t="shared" si="235"/>
        <v>7.8303078328918335E-3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2017-03-17T01:11:33Z</dcterms:modified>
</cp:coreProperties>
</file>