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D297"/>
  <c r="F297" s="1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D267"/>
  <c r="F267" s="1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G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G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D238"/>
  <c r="F238" s="1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G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D234"/>
  <c r="D307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G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G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G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G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G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G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G162"/>
  <c r="G307" s="1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D142"/>
  <c r="DH142" s="1"/>
  <c r="DJ142" s="1"/>
  <c r="DN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G113"/>
  <c r="DK113" s="1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G112"/>
  <c r="DK112" s="1"/>
  <c r="D112"/>
  <c r="DH112" s="1"/>
  <c r="DJ112" s="1"/>
  <c r="DN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G94"/>
  <c r="DK94" s="1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G90"/>
  <c r="DK90" s="1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G89"/>
  <c r="DK89" s="1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D83"/>
  <c r="DH83" s="1"/>
  <c r="DJ83" s="1"/>
  <c r="DN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D79"/>
  <c r="D152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G46"/>
  <c r="DK46" s="1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G41"/>
  <c r="DK41" s="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G33"/>
  <c r="DK33" s="1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G27"/>
  <c r="DK27" s="1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G26"/>
  <c r="DK26" s="1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G14"/>
  <c r="DK14" s="1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G9"/>
  <c r="G152" s="1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M152" s="1"/>
  <c r="DL4"/>
  <c r="DL152" s="1"/>
  <c r="DK4"/>
  <c r="DH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DP5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GC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D158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D160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FT9"/>
  <c r="FU9"/>
  <c r="FX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P14"/>
  <c r="FT14"/>
  <c r="FU14"/>
  <c r="FV14"/>
  <c r="FX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P26"/>
  <c r="FT26"/>
  <c r="FU26"/>
  <c r="FV26"/>
  <c r="FX26"/>
  <c r="FZ26"/>
  <c r="GB26"/>
  <c r="K27"/>
  <c r="DO27"/>
  <c r="DP27"/>
  <c r="FT27"/>
  <c r="FU27"/>
  <c r="FV27"/>
  <c r="FX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P33"/>
  <c r="FT33"/>
  <c r="FU33"/>
  <c r="FV33"/>
  <c r="FX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P41"/>
  <c r="FT41"/>
  <c r="FU41"/>
  <c r="FV41"/>
  <c r="FX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P46"/>
  <c r="FT46"/>
  <c r="FU46"/>
  <c r="FV46"/>
  <c r="FX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EE163"/>
  <c r="DX156"/>
  <c r="DW153"/>
  <c r="EE161"/>
  <c r="EE157"/>
  <c r="EE158"/>
  <c r="EF158" s="1"/>
  <c r="EE159"/>
  <c r="EF159" s="1"/>
  <c r="EE160"/>
  <c r="EF160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9"/>
  <c r="DP9" s="1"/>
  <c r="FV9" s="1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FV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P89"/>
  <c r="FT89"/>
  <c r="FU89"/>
  <c r="FV89"/>
  <c r="FX89"/>
  <c r="FZ89"/>
  <c r="GB89"/>
  <c r="K90"/>
  <c r="DO90"/>
  <c r="DP90"/>
  <c r="FT90"/>
  <c r="FU90"/>
  <c r="FV90"/>
  <c r="FX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P94"/>
  <c r="FT94"/>
  <c r="FU94"/>
  <c r="FV94"/>
  <c r="FX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DO112"/>
  <c r="DP112"/>
  <c r="FT112"/>
  <c r="FU112"/>
  <c r="FV112"/>
  <c r="FX112"/>
  <c r="FZ112"/>
  <c r="GB112"/>
  <c r="K113"/>
  <c r="DO113"/>
  <c r="DP113"/>
  <c r="FT113"/>
  <c r="FU113"/>
  <c r="FV113"/>
  <c r="FX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F79"/>
  <c r="J79" s="1"/>
  <c r="DH79"/>
  <c r="DJ79" s="1"/>
  <c r="DN79" s="1"/>
  <c r="F83"/>
  <c r="J83" s="1"/>
  <c r="F112"/>
  <c r="J112" s="1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F142"/>
  <c r="J142" s="1"/>
  <c r="J159"/>
  <c r="K159"/>
  <c r="L159"/>
  <c r="BR159" s="1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F234"/>
  <c r="J234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P234"/>
  <c r="R234"/>
  <c r="BX234" s="1"/>
  <c r="P234"/>
  <c r="BV234" s="1"/>
  <c r="N234"/>
  <c r="BT234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59"/>
  <c r="O159"/>
  <c r="BU159" s="1"/>
  <c r="J307"/>
  <c r="BP159"/>
  <c r="R159"/>
  <c r="P159"/>
  <c r="BV159" s="1"/>
  <c r="N159"/>
  <c r="BP142"/>
  <c r="R142"/>
  <c r="BX142" s="1"/>
  <c r="P142"/>
  <c r="BV142" s="1"/>
  <c r="N142"/>
  <c r="BT142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P112"/>
  <c r="R112"/>
  <c r="BX112" s="1"/>
  <c r="P112"/>
  <c r="BV112" s="1"/>
  <c r="N112"/>
  <c r="BT112" s="1"/>
  <c r="BP83"/>
  <c r="R83"/>
  <c r="BX83" s="1"/>
  <c r="P83"/>
  <c r="BV83" s="1"/>
  <c r="N83"/>
  <c r="BT83" s="1"/>
  <c r="DV79"/>
  <c r="GB79" s="1"/>
  <c r="DT79"/>
  <c r="FZ79" s="1"/>
  <c r="DR79"/>
  <c r="FX79" s="1"/>
  <c r="BP79"/>
  <c r="R79"/>
  <c r="BX79" s="1"/>
  <c r="P79"/>
  <c r="BV79" s="1"/>
  <c r="N79"/>
  <c r="BT79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2"/>
  <c r="O82"/>
  <c r="BU82" s="1"/>
  <c r="BQ81"/>
  <c r="O81"/>
  <c r="BU81" s="1"/>
  <c r="BQ80"/>
  <c r="O80"/>
  <c r="BU80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J152"/>
  <c r="DN4"/>
  <c r="BQ4"/>
  <c r="O4"/>
  <c r="BU4" s="1"/>
  <c r="J152"/>
  <c r="BP4"/>
  <c r="R4"/>
  <c r="P4"/>
  <c r="BV4" s="1"/>
  <c r="N4"/>
  <c r="DX161"/>
  <c r="DY161" s="1"/>
  <c r="DX160"/>
  <c r="DY160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K234"/>
  <c r="F307"/>
  <c r="K142"/>
  <c r="DS113"/>
  <c r="FY113" s="1"/>
  <c r="DS112"/>
  <c r="FY112" s="1"/>
  <c r="K112"/>
  <c r="DS94"/>
  <c r="FY94" s="1"/>
  <c r="DS90"/>
  <c r="FY90" s="1"/>
  <c r="DS89"/>
  <c r="FY89" s="1"/>
  <c r="K83"/>
  <c r="FT79"/>
  <c r="DO79"/>
  <c r="K79"/>
  <c r="DK152"/>
  <c r="DP152" s="1"/>
  <c r="FV152" s="1"/>
  <c r="DH152"/>
  <c r="F152"/>
  <c r="DY156"/>
  <c r="EE162"/>
  <c r="DS46"/>
  <c r="FY46" s="1"/>
  <c r="DS41"/>
  <c r="FY41" s="1"/>
  <c r="DS33"/>
  <c r="FY33" s="1"/>
  <c r="DS27"/>
  <c r="FY27" s="1"/>
  <c r="DS26"/>
  <c r="FY26" s="1"/>
  <c r="DS14"/>
  <c r="FY14" s="1"/>
  <c r="DS9"/>
  <c r="FY9" s="1"/>
  <c r="C6" i="86"/>
  <c r="B6"/>
  <c r="BQ79" i="87" l="1"/>
  <c r="O79"/>
  <c r="BU79" s="1"/>
  <c r="DS79"/>
  <c r="FY79" s="1"/>
  <c r="FU79"/>
  <c r="BQ83"/>
  <c r="O83"/>
  <c r="BU83" s="1"/>
  <c r="BQ112"/>
  <c r="O112"/>
  <c r="BU112" s="1"/>
  <c r="BQ142"/>
  <c r="O142"/>
  <c r="BU142" s="1"/>
  <c r="BQ234"/>
  <c r="O234"/>
  <c r="BU234" s="1"/>
  <c r="N152"/>
  <c r="M152" s="1"/>
  <c r="BT4"/>
  <c r="R152"/>
  <c r="Q152" s="1"/>
  <c r="BX4"/>
  <c r="P152"/>
  <c r="K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DS4" l="1"/>
  <c r="FY4" s="1"/>
  <c r="FU4"/>
  <c r="DR152"/>
  <c r="FX4"/>
  <c r="DV152"/>
  <c r="GB4"/>
  <c r="ED163"/>
  <c r="EF163" s="1"/>
  <c r="ED162"/>
  <c r="EF162" s="1"/>
  <c r="ED161"/>
  <c r="EF161" s="1"/>
  <c r="ED157"/>
  <c r="EF157" s="1"/>
  <c r="DO152"/>
  <c r="FU152" s="1"/>
  <c r="DT152"/>
  <c r="FZ152" s="1"/>
  <c r="FT152"/>
  <c r="O307"/>
  <c r="O152"/>
  <c r="C3" i="86"/>
  <c r="B3"/>
  <c r="DU152" i="87" l="1"/>
  <c r="GA152" s="1"/>
  <c r="GB152"/>
  <c r="DQ152"/>
  <c r="FX152"/>
  <c r="B4" i="86"/>
  <c r="B9"/>
  <c r="B10"/>
  <c r="B5"/>
  <c r="B7" s="1"/>
  <c r="B8" s="1"/>
  <c r="C4"/>
  <c r="C9"/>
  <c r="C10"/>
  <c r="C5"/>
  <c r="C7" s="1"/>
  <c r="C8" s="1"/>
  <c r="DS152" i="87" l="1"/>
  <c r="FY152" s="1"/>
  <c r="FW152"/>
</calcChain>
</file>

<file path=xl/sharedStrings.xml><?xml version="1.0" encoding="utf-8"?>
<sst xmlns="http://schemas.openxmlformats.org/spreadsheetml/2006/main" count="1036" uniqueCount="282">
  <si>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</si>
  <si>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</si>
  <si>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</si>
  <si>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</si>
  <si>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</si>
  <si>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</si>
  <si>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</si>
  <si>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</si>
  <si>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</si>
  <si>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</si>
  <si>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</si>
  <si>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</si>
  <si>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</si>
  <si>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</si>
  <si>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</si>
  <si>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</si>
  <si>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</si>
  <si>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</si>
  <si>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</si>
  <si>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</si>
  <si>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</si>
  <si>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</si>
  <si>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</si>
  <si>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</si>
  <si>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</si>
  <si>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</si>
  <si>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</si>
  <si>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</si>
  <si>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</si>
  <si>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</si>
  <si>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</si>
  <si>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</si>
  <si>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</si>
  <si>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</si>
  <si>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</si>
  <si>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</si>
  <si>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</si>
  <si>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</si>
  <si>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</si>
  <si>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</si>
  <si>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</si>
  <si>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</si>
  <si>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</si>
  <si>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</si>
  <si>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</si>
  <si>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</si>
  <si>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</si>
  <si>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</si>
  <si>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</si>
  <si>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</si>
  <si>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</si>
  <si>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</si>
  <si>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</si>
  <si>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</si>
  <si>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</si>
  <si>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A</t>
    <phoneticPr fontId="1" type="noConversion"/>
  </si>
  <si>
    <t>25g乳酸香芋</t>
    <phoneticPr fontId="1" type="noConversion"/>
  </si>
  <si>
    <t>气泡</t>
    <phoneticPr fontId="1" type="noConversion"/>
  </si>
  <si>
    <t>气泡、偏膜</t>
    <phoneticPr fontId="1" type="noConversion"/>
  </si>
  <si>
    <t>30g果味哈密瓜</t>
    <phoneticPr fontId="1" type="noConversion"/>
  </si>
  <si>
    <t>45g果肉香橙</t>
    <phoneticPr fontId="1" type="noConversion"/>
  </si>
  <si>
    <t>气泡、挂杯、杂物</t>
    <phoneticPr fontId="1" type="noConversion"/>
  </si>
  <si>
    <t>60g吸吸哈密瓜</t>
    <phoneticPr fontId="1" type="noConversion"/>
  </si>
  <si>
    <t>净含量不足</t>
    <phoneticPr fontId="1" type="noConversion"/>
  </si>
  <si>
    <t>B</t>
    <phoneticPr fontId="1" type="noConversion"/>
  </si>
  <si>
    <t>25g乳酸玉米</t>
    <phoneticPr fontId="1" type="noConversion"/>
  </si>
  <si>
    <t>气泡</t>
    <phoneticPr fontId="1" type="noConversion"/>
  </si>
  <si>
    <t>烧膜、日期不良</t>
    <phoneticPr fontId="1" type="noConversion"/>
  </si>
  <si>
    <t>45g奶香酪酸奶</t>
    <phoneticPr fontId="1" type="noConversion"/>
  </si>
  <si>
    <t>气派</t>
    <phoneticPr fontId="1" type="noConversion"/>
  </si>
  <si>
    <t>90g布甸酸奶</t>
    <phoneticPr fontId="1" type="noConversion"/>
  </si>
  <si>
    <t>气泡、混料</t>
    <phoneticPr fontId="1" type="noConversion"/>
  </si>
  <si>
    <t>净含量不足</t>
    <phoneticPr fontId="1" type="noConversion"/>
  </si>
  <si>
    <t>烂糖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</si>
  <si>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</si>
  <si>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</si>
  <si>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</si>
  <si>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</si>
  <si>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</si>
  <si>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</si>
  <si>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</si>
  <si>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</si>
  <si>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</si>
  <si>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</si>
  <si>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</si>
  <si>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</si>
  <si>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</si>
  <si>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</si>
  <si>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</si>
  <si>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</si>
  <si>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</si>
  <si>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</si>
  <si>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</si>
  <si>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</si>
  <si>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</si>
  <si>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</si>
  <si>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</si>
  <si>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</si>
  <si>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</si>
  <si>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</si>
  <si>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</si>
  <si>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</si>
  <si>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</si>
  <si>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</si>
  <si>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</si>
  <si>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</si>
  <si>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</si>
  <si>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</si>
  <si>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</si>
  <si>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</si>
  <si>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</si>
  <si>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</si>
  <si>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</si>
  <si>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</si>
  <si>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</si>
  <si>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</si>
  <si>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</si>
  <si>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</si>
  <si>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</si>
  <si>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</si>
  <si>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</si>
  <si>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</si>
  <si>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</si>
  <si>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</si>
  <si>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封口不良</t>
    <phoneticPr fontId="2" type="noConversion"/>
  </si>
  <si>
    <t>挂杯</t>
    <phoneticPr fontId="2" type="noConversion"/>
  </si>
  <si>
    <t>软糖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</si>
  <si>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</si>
  <si>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</si>
  <si>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</si>
  <si>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长短不一</t>
    <phoneticPr fontId="2" type="noConversion"/>
  </si>
  <si>
    <t>调机</t>
    <phoneticPr fontId="2" type="noConversion"/>
  </si>
  <si>
    <t>余料</t>
    <phoneticPr fontId="2" type="noConversion"/>
  </si>
  <si>
    <t>杂物</t>
    <phoneticPr fontId="2" type="noConversion"/>
  </si>
  <si>
    <t>白料倾斜</t>
    <phoneticPr fontId="2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</si>
  <si>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</si>
  <si>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</si>
  <si>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</si>
  <si>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</si>
  <si>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</si>
  <si>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</si>
  <si>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</si>
  <si>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</si>
  <si>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</si>
  <si>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</si>
  <si>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</si>
  <si>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</si>
  <si>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</si>
  <si>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</si>
  <si>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</si>
  <si>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</si>
  <si>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</si>
  <si>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</si>
  <si>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</si>
  <si>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</si>
  <si>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</si>
  <si>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</si>
  <si>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</si>
  <si>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</si>
  <si>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</si>
  <si>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</si>
  <si>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</si>
  <si>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</si>
  <si>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</si>
  <si>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</si>
  <si>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</si>
  <si>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</si>
  <si>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</si>
  <si>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</si>
  <si>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</si>
  <si>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</si>
  <si>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</si>
  <si>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</si>
  <si>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</si>
  <si>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</si>
  <si>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</si>
  <si>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</si>
  <si>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</si>
  <si>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</si>
  <si>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</si>
  <si>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</si>
  <si>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</si>
  <si>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</si>
  <si>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</si>
  <si>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</si>
  <si>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</si>
  <si>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</si>
  <si>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</si>
  <si>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</si>
  <si>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</si>
  <si>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</si>
  <si>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</si>
  <si>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</si>
  <si>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</si>
  <si>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</si>
  <si>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</si>
  <si>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</si>
  <si>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</si>
  <si>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</si>
  <si>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</si>
  <si>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</si>
  <si>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</si>
  <si>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</si>
  <si>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</si>
  <si>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</si>
  <si>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</si>
  <si>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</si>
  <si>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</si>
  <si>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</si>
  <si>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</si>
  <si>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</si>
  <si>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</si>
  <si>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</si>
  <si>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</si>
  <si>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</si>
  <si>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</si>
  <si>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</si>
  <si>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</si>
  <si>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</si>
  <si>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</si>
  <si>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</si>
  <si>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</si>
  <si>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</si>
  <si>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</si>
  <si>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</si>
  <si>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</si>
  <si>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</si>
  <si>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</si>
  <si>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</si>
  <si>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</si>
  <si>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</si>
  <si>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</si>
  <si>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</si>
  <si>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</si>
  <si>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</si>
  <si>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</si>
  <si>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</si>
  <si>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</si>
  <si>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</si>
  <si>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</si>
  <si>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</si>
  <si>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</si>
  <si>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</si>
  <si>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</si>
  <si>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</si>
  <si>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</si>
  <si>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</si>
  <si>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</si>
  <si>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</si>
  <si>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</si>
  <si>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60*(6*15g)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</si>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</sst>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7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176" fontId="0" fillId="0" borderId="6" xfId="0" applyNumberFormat="1" applyBorder="1">
      <alignment vertical="center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8" xfId="0" applyFont="1" applyBorder="1" applyAlignment="1">
      <alignment vertical="center"/>
    </xf>
  </cellXfs>
  <cellStyles count="3">
    <cellStyle name="常规" xfId="0" builtinId="0"/>
    <cellStyle name="常规 2" xfId="2"/>
    <cellStyle name="常规_Sheet1" xfId="1"/>
  </cellStyles>
  <dxfs count="4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1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.8"/>
      <sheetName val="9"/>
      <sheetName val="第一周"/>
      <sheetName val="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2">
          <cell r="J152">
            <v>30238.829999999998</v>
          </cell>
          <cell r="K152">
            <v>0.18261288548531807</v>
          </cell>
          <cell r="L152">
            <v>0.15137864197371689</v>
          </cell>
          <cell r="M152">
            <v>0.47721112225572226</v>
          </cell>
          <cell r="P152">
            <v>0.33070062565251368</v>
          </cell>
          <cell r="Q152">
            <v>0.25853156355586504</v>
          </cell>
        </row>
        <row r="307">
          <cell r="J307">
            <v>31512.480000000003</v>
          </cell>
          <cell r="K307">
            <v>0.15866729625849821</v>
          </cell>
          <cell r="L307">
            <v>0.18263704145038978</v>
          </cell>
          <cell r="M307">
            <v>0.42505635862363084</v>
          </cell>
          <cell r="P307">
            <v>0.12693383700679856</v>
          </cell>
          <cell r="Q307">
            <v>0.20824598698674304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汇总"/>
      <sheetName val="Sheet33"/>
      <sheetName val="Sheet3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L11">
            <v>4127.2</v>
          </cell>
        </row>
        <row r="28">
          <cell r="L28">
            <v>3147.6000000000004</v>
          </cell>
        </row>
        <row r="36">
          <cell r="L36">
            <v>5504</v>
          </cell>
        </row>
        <row r="42">
          <cell r="L42">
            <v>2421.7379999999998</v>
          </cell>
        </row>
        <row r="43">
          <cell r="L43">
            <v>733.86</v>
          </cell>
        </row>
        <row r="54">
          <cell r="L54">
            <v>1441.1759999999999</v>
          </cell>
        </row>
        <row r="59">
          <cell r="L59">
            <v>2125.937142857143</v>
          </cell>
        </row>
        <row r="106">
          <cell r="L106">
            <v>4257.4799999999996</v>
          </cell>
        </row>
        <row r="107">
          <cell r="L107">
            <v>1252.1999999999998</v>
          </cell>
        </row>
        <row r="111">
          <cell r="L111">
            <v>2878.92</v>
          </cell>
        </row>
        <row r="191">
          <cell r="L191">
            <v>224.4</v>
          </cell>
        </row>
        <row r="194">
          <cell r="L194">
            <v>3197.7000000000003</v>
          </cell>
        </row>
        <row r="220">
          <cell r="L220">
            <v>4004</v>
          </cell>
        </row>
        <row r="236">
          <cell r="L236">
            <v>3147.6000000000004</v>
          </cell>
        </row>
        <row r="238">
          <cell r="L238">
            <v>5246</v>
          </cell>
        </row>
        <row r="263">
          <cell r="L263">
            <v>3471.924</v>
          </cell>
        </row>
        <row r="264">
          <cell r="L264">
            <v>436.72</v>
          </cell>
        </row>
        <row r="289">
          <cell r="L289">
            <v>877.6</v>
          </cell>
        </row>
        <row r="310">
          <cell r="L310">
            <v>4266.2599999999993</v>
          </cell>
        </row>
        <row r="329">
          <cell r="L329">
            <v>1337.085</v>
          </cell>
        </row>
        <row r="347">
          <cell r="L347">
            <v>3357.5500000000006</v>
          </cell>
        </row>
        <row r="403">
          <cell r="L403">
            <v>3422.1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B11" sqref="B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9" t="s">
        <v>53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s="17" customFormat="1" ht="32.25" customHeight="1">
      <c r="A2" s="12" t="s">
        <v>23</v>
      </c>
      <c r="B2" s="12" t="s">
        <v>24</v>
      </c>
      <c r="C2" s="12" t="s">
        <v>25</v>
      </c>
      <c r="D2" s="90"/>
      <c r="E2" s="93" t="s">
        <v>26</v>
      </c>
      <c r="F2" s="94" t="s">
        <v>27</v>
      </c>
      <c r="G2" s="95"/>
      <c r="H2" s="98" t="s">
        <v>28</v>
      </c>
      <c r="I2" s="99"/>
      <c r="J2" s="99"/>
      <c r="K2" s="99"/>
      <c r="L2" s="99"/>
      <c r="M2" s="99"/>
      <c r="N2" s="100"/>
    </row>
    <row r="3" spans="1:14" s="17" customFormat="1" ht="30.75" customHeight="1">
      <c r="A3" s="12" t="s">
        <v>29</v>
      </c>
      <c r="B3" s="15">
        <f>+'[1]9'!$J$152</f>
        <v>30238.829999999998</v>
      </c>
      <c r="C3" s="15">
        <f>+'[1]9'!$J$307</f>
        <v>31512.480000000003</v>
      </c>
      <c r="D3" s="91"/>
      <c r="E3" s="93"/>
      <c r="F3" s="96"/>
      <c r="G3" s="97"/>
      <c r="H3" s="56" t="s">
        <v>30</v>
      </c>
      <c r="I3" s="56" t="s">
        <v>31</v>
      </c>
      <c r="J3" s="87" t="s">
        <v>32</v>
      </c>
      <c r="K3" s="88"/>
      <c r="L3" s="56" t="s">
        <v>33</v>
      </c>
      <c r="M3" s="87" t="s">
        <v>34</v>
      </c>
      <c r="N3" s="88"/>
    </row>
    <row r="4" spans="1:14" s="17" customFormat="1" ht="31.5" customHeight="1">
      <c r="A4" s="13" t="s">
        <v>35</v>
      </c>
      <c r="B4" s="15">
        <f>+'[1]9'!$M$152</f>
        <v>0.47721112225572226</v>
      </c>
      <c r="C4" s="15">
        <f>+'[1]9'!$M$307</f>
        <v>0.42505635862363084</v>
      </c>
      <c r="D4" s="91"/>
      <c r="E4" s="83" t="s">
        <v>55</v>
      </c>
      <c r="F4" s="85" t="s">
        <v>56</v>
      </c>
      <c r="G4" s="86"/>
      <c r="H4" s="18">
        <v>0.3</v>
      </c>
      <c r="I4" s="18">
        <v>0.05</v>
      </c>
      <c r="J4" s="87" t="s">
        <v>57</v>
      </c>
      <c r="K4" s="88"/>
      <c r="L4" s="18">
        <v>0.34</v>
      </c>
      <c r="M4" s="87" t="s">
        <v>58</v>
      </c>
      <c r="N4" s="88"/>
    </row>
    <row r="5" spans="1:14" s="17" customFormat="1" ht="31.5" customHeight="1">
      <c r="A5" s="13" t="s">
        <v>31</v>
      </c>
      <c r="B5" s="15">
        <f>+'[1]9'!$K$152</f>
        <v>0.18261288548531807</v>
      </c>
      <c r="C5" s="15">
        <f>+'[1]9'!$K$307</f>
        <v>0.15866729625849821</v>
      </c>
      <c r="D5" s="91"/>
      <c r="E5" s="84"/>
      <c r="F5" s="85" t="s">
        <v>59</v>
      </c>
      <c r="G5" s="86"/>
      <c r="H5" s="18">
        <v>0.35</v>
      </c>
      <c r="I5" s="18">
        <v>0.15</v>
      </c>
      <c r="J5" s="87" t="s">
        <v>57</v>
      </c>
      <c r="K5" s="88"/>
      <c r="L5" s="18">
        <v>0.34</v>
      </c>
      <c r="M5" s="87" t="s">
        <v>58</v>
      </c>
      <c r="N5" s="88"/>
    </row>
    <row r="6" spans="1:14" s="17" customFormat="1" ht="31.5" customHeight="1">
      <c r="A6" s="13" t="s">
        <v>36</v>
      </c>
      <c r="B6" s="15">
        <f>+'[1]9'!$L$152</f>
        <v>0.15137864197371689</v>
      </c>
      <c r="C6" s="15">
        <f>+'[1]9'!$L$307</f>
        <v>0.18263704145038978</v>
      </c>
      <c r="D6" s="91"/>
      <c r="E6" s="84"/>
      <c r="F6" s="85" t="s">
        <v>60</v>
      </c>
      <c r="G6" s="86"/>
      <c r="H6" s="18">
        <v>0.5</v>
      </c>
      <c r="I6" s="18">
        <v>0.79</v>
      </c>
      <c r="J6" s="87" t="s">
        <v>61</v>
      </c>
      <c r="K6" s="88"/>
      <c r="L6" s="18">
        <v>0</v>
      </c>
      <c r="M6" s="87"/>
      <c r="N6" s="88"/>
    </row>
    <row r="7" spans="1:14" s="17" customFormat="1" ht="31.5" customHeight="1">
      <c r="A7" s="13" t="s">
        <v>37</v>
      </c>
      <c r="B7" s="15">
        <f>+B5+B6</f>
        <v>0.33399152745903493</v>
      </c>
      <c r="C7" s="15">
        <f>+C5+C6</f>
        <v>0.34130433770888802</v>
      </c>
      <c r="D7" s="91"/>
      <c r="E7" s="84"/>
      <c r="F7" s="85" t="s">
        <v>62</v>
      </c>
      <c r="G7" s="86"/>
      <c r="H7" s="18">
        <v>0.3</v>
      </c>
      <c r="I7" s="18">
        <v>0.32</v>
      </c>
      <c r="J7" s="87" t="s">
        <v>63</v>
      </c>
      <c r="K7" s="88"/>
      <c r="L7" s="18">
        <v>0</v>
      </c>
      <c r="M7" s="87"/>
      <c r="N7" s="88"/>
    </row>
    <row r="8" spans="1:14" s="17" customFormat="1" ht="31.5" customHeight="1">
      <c r="A8" s="13" t="s">
        <v>38</v>
      </c>
      <c r="B8" s="16">
        <f>+B7-B4</f>
        <v>-0.14321959479668733</v>
      </c>
      <c r="C8" s="16">
        <f>+C7-C4</f>
        <v>-8.375202091474282E-2</v>
      </c>
      <c r="D8" s="91"/>
      <c r="E8" s="93" t="s">
        <v>64</v>
      </c>
      <c r="F8" s="85" t="s">
        <v>65</v>
      </c>
      <c r="G8" s="86"/>
      <c r="H8" s="18">
        <v>0.3</v>
      </c>
      <c r="I8" s="19">
        <v>0.06</v>
      </c>
      <c r="J8" s="87" t="s">
        <v>66</v>
      </c>
      <c r="K8" s="88"/>
      <c r="L8" s="18">
        <v>0.32</v>
      </c>
      <c r="M8" s="87" t="s">
        <v>67</v>
      </c>
      <c r="N8" s="88"/>
    </row>
    <row r="9" spans="1:14" s="17" customFormat="1" ht="31.5" customHeight="1">
      <c r="A9" s="12" t="s">
        <v>39</v>
      </c>
      <c r="B9" s="16">
        <f>+'[1]9'!$Q$152</f>
        <v>0.25853156355586504</v>
      </c>
      <c r="C9" s="16">
        <f>+'[1]9'!$Q$307</f>
        <v>0.20824598698674304</v>
      </c>
      <c r="D9" s="91"/>
      <c r="E9" s="93"/>
      <c r="F9" s="85" t="s">
        <v>68</v>
      </c>
      <c r="G9" s="86"/>
      <c r="H9" s="18">
        <v>0.2</v>
      </c>
      <c r="I9" s="18">
        <v>0.03</v>
      </c>
      <c r="J9" s="87" t="s">
        <v>69</v>
      </c>
      <c r="K9" s="88"/>
      <c r="L9" s="18">
        <v>0.28999999999999998</v>
      </c>
      <c r="M9" s="87" t="s">
        <v>66</v>
      </c>
      <c r="N9" s="88"/>
    </row>
    <row r="10" spans="1:14" s="17" customFormat="1" ht="31.5" customHeight="1">
      <c r="A10" s="12" t="s">
        <v>43</v>
      </c>
      <c r="B10" s="16">
        <f>+'[1]9'!$P$152</f>
        <v>0.33070062565251368</v>
      </c>
      <c r="C10" s="16">
        <f>+'[1]9'!$P$307</f>
        <v>0.12693383700679856</v>
      </c>
      <c r="D10" s="91"/>
      <c r="E10" s="93"/>
      <c r="F10" s="85" t="s">
        <v>70</v>
      </c>
      <c r="G10" s="86"/>
      <c r="H10" s="18">
        <v>0.5</v>
      </c>
      <c r="I10" s="18">
        <v>0.98</v>
      </c>
      <c r="J10" s="87" t="s">
        <v>71</v>
      </c>
      <c r="K10" s="88"/>
      <c r="L10" s="56">
        <v>0</v>
      </c>
      <c r="M10" s="87"/>
      <c r="N10" s="88"/>
    </row>
    <row r="11" spans="1:14" s="17" customFormat="1" ht="31.5" customHeight="1">
      <c r="A11" s="52"/>
      <c r="B11" s="52"/>
      <c r="C11" s="52"/>
      <c r="D11" s="91"/>
      <c r="E11" s="93"/>
      <c r="F11" s="85" t="s">
        <v>62</v>
      </c>
      <c r="G11" s="86"/>
      <c r="H11" s="18">
        <v>0.3</v>
      </c>
      <c r="I11" s="18">
        <v>0.21</v>
      </c>
      <c r="J11" s="87" t="s">
        <v>72</v>
      </c>
      <c r="K11" s="88"/>
      <c r="L11" s="56">
        <v>0.28999999999999998</v>
      </c>
      <c r="M11" s="87" t="s">
        <v>73</v>
      </c>
      <c r="N11" s="88"/>
    </row>
    <row r="12" spans="1:14" s="17" customFormat="1" ht="31.5" customHeight="1">
      <c r="A12" s="12"/>
      <c r="B12" s="16"/>
      <c r="C12" s="16"/>
      <c r="D12" s="91"/>
      <c r="E12" s="146"/>
      <c r="F12" s="85"/>
      <c r="G12" s="86"/>
      <c r="H12" s="18"/>
      <c r="I12" s="18"/>
      <c r="J12" s="87"/>
      <c r="K12" s="88"/>
      <c r="L12" s="56"/>
      <c r="M12" s="87"/>
      <c r="N12" s="88"/>
    </row>
    <row r="13" spans="1:14" s="17" customFormat="1" ht="31.5" customHeight="1">
      <c r="A13" s="14"/>
      <c r="B13" s="12"/>
      <c r="C13" s="12"/>
      <c r="D13" s="91"/>
      <c r="E13" s="19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54</v>
      </c>
      <c r="L13" s="21" t="s">
        <v>21</v>
      </c>
      <c r="M13" s="21" t="s">
        <v>22</v>
      </c>
      <c r="N13" s="21" t="s">
        <v>40</v>
      </c>
    </row>
    <row r="14" spans="1:14" s="17" customFormat="1" ht="31.5" customHeight="1">
      <c r="A14" s="14"/>
      <c r="B14" s="12"/>
      <c r="C14" s="12"/>
      <c r="D14" s="91"/>
      <c r="E14" s="19" t="s">
        <v>41</v>
      </c>
      <c r="F14" s="20">
        <v>6</v>
      </c>
      <c r="G14" s="20">
        <v>1</v>
      </c>
      <c r="H14" s="20">
        <v>0</v>
      </c>
      <c r="I14" s="20">
        <v>0</v>
      </c>
      <c r="J14" s="20">
        <v>3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1.5" customHeight="1">
      <c r="A15" s="13"/>
      <c r="B15" s="12"/>
      <c r="C15" s="12"/>
      <c r="D15" s="92"/>
      <c r="E15" s="19" t="s">
        <v>42</v>
      </c>
      <c r="F15" s="20">
        <v>3</v>
      </c>
      <c r="G15" s="20">
        <v>1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</sheetData>
  <mergeCells count="36">
    <mergeCell ref="M12:N12"/>
    <mergeCell ref="F10:G10"/>
    <mergeCell ref="J10:K10"/>
    <mergeCell ref="F11:G11"/>
    <mergeCell ref="J11:K11"/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M4:N4"/>
    <mergeCell ref="F5:G5"/>
    <mergeCell ref="J5:K5"/>
    <mergeCell ref="M10:N10"/>
    <mergeCell ref="M11:N11"/>
    <mergeCell ref="F12:G12"/>
    <mergeCell ref="J12:K12"/>
    <mergeCell ref="F9:G9"/>
    <mergeCell ref="J9:K9"/>
    <mergeCell ref="M9:N9"/>
    <mergeCell ref="M7:N7"/>
    <mergeCell ref="M5:N5"/>
    <mergeCell ref="F6:G6"/>
    <mergeCell ref="J6:K6"/>
    <mergeCell ref="F8:G8"/>
    <mergeCell ref="J8:K8"/>
    <mergeCell ref="M8:N8"/>
    <mergeCell ref="M6:N6"/>
    <mergeCell ref="F7:G7"/>
    <mergeCell ref="J7:K7"/>
    <mergeCell ref="E4:E7"/>
    <mergeCell ref="E8:E11"/>
  </mergeCells>
  <phoneticPr fontId="1" type="noConversion"/>
  <conditionalFormatting sqref="F16:M17 F14:N15">
    <cfRule type="cellIs" dxfId="4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A298" activeCellId="8" sqref="A209:XFD216 A218:XFD233 A235:XFD237 A239:XFD244 A246:XFD248 A250:XFD266 A268:XFD272 A274:XFD294 A298:XFD306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3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26" t="s">
        <v>74</v>
      </c>
      <c r="B1" s="126"/>
      <c r="C1" s="126"/>
      <c r="D1" s="126"/>
      <c r="BN1" t="s">
        <v>75</v>
      </c>
      <c r="DE1" s="126" t="s">
        <v>76</v>
      </c>
      <c r="DF1" s="126"/>
      <c r="DG1" s="126"/>
      <c r="DH1" s="126"/>
      <c r="FR1" t="s">
        <v>75</v>
      </c>
    </row>
    <row r="2" spans="1:215" s="34" customFormat="1" ht="26.25" customHeight="1">
      <c r="A2" s="127" t="s">
        <v>77</v>
      </c>
      <c r="B2" s="111" t="s">
        <v>0</v>
      </c>
      <c r="C2" s="129" t="s">
        <v>1</v>
      </c>
      <c r="D2" s="131" t="s">
        <v>2</v>
      </c>
      <c r="E2" s="133" t="s">
        <v>3</v>
      </c>
      <c r="F2" s="120" t="s">
        <v>78</v>
      </c>
      <c r="G2" s="120" t="s">
        <v>79</v>
      </c>
      <c r="H2" s="122" t="s">
        <v>80</v>
      </c>
      <c r="I2" s="122" t="s">
        <v>81</v>
      </c>
      <c r="J2" s="122" t="s">
        <v>4</v>
      </c>
      <c r="K2" s="124" t="s">
        <v>82</v>
      </c>
      <c r="L2" s="136" t="s">
        <v>83</v>
      </c>
      <c r="M2" s="138" t="s">
        <v>5</v>
      </c>
      <c r="N2" s="140" t="s">
        <v>6</v>
      </c>
      <c r="O2" s="120" t="s">
        <v>7</v>
      </c>
      <c r="P2" s="136" t="s">
        <v>10</v>
      </c>
      <c r="Q2" s="142" t="s">
        <v>9</v>
      </c>
      <c r="R2" s="113" t="s">
        <v>8</v>
      </c>
      <c r="S2" s="115" t="s">
        <v>11</v>
      </c>
      <c r="T2" s="116"/>
      <c r="U2" s="116"/>
      <c r="V2" s="116"/>
      <c r="W2" s="116"/>
      <c r="X2" s="116"/>
      <c r="Y2" s="116"/>
      <c r="Z2" s="116"/>
      <c r="AA2" s="117"/>
      <c r="AB2" s="118" t="s">
        <v>84</v>
      </c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8" t="s">
        <v>85</v>
      </c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35" t="s">
        <v>86</v>
      </c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 t="s">
        <v>87</v>
      </c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E2" s="127" t="s">
        <v>77</v>
      </c>
      <c r="DF2" s="111" t="s">
        <v>0</v>
      </c>
      <c r="DG2" s="129" t="s">
        <v>1</v>
      </c>
      <c r="DH2" s="131" t="s">
        <v>2</v>
      </c>
      <c r="DI2" s="120" t="s">
        <v>3</v>
      </c>
      <c r="DJ2" s="120" t="s">
        <v>78</v>
      </c>
      <c r="DK2" s="120" t="s">
        <v>79</v>
      </c>
      <c r="DL2" s="122" t="s">
        <v>80</v>
      </c>
      <c r="DM2" s="122" t="s">
        <v>81</v>
      </c>
      <c r="DN2" s="122" t="s">
        <v>4</v>
      </c>
      <c r="DO2" s="124" t="s">
        <v>82</v>
      </c>
      <c r="DP2" s="136" t="s">
        <v>83</v>
      </c>
      <c r="DQ2" s="138" t="s">
        <v>5</v>
      </c>
      <c r="DR2" s="140" t="s">
        <v>6</v>
      </c>
      <c r="DS2" s="120" t="s">
        <v>7</v>
      </c>
      <c r="DT2" s="136" t="s">
        <v>10</v>
      </c>
      <c r="DU2" s="142" t="s">
        <v>9</v>
      </c>
      <c r="DV2" s="113" t="s">
        <v>8</v>
      </c>
      <c r="DW2" s="115" t="s">
        <v>11</v>
      </c>
      <c r="DX2" s="116"/>
      <c r="DY2" s="116"/>
      <c r="DZ2" s="116"/>
      <c r="EA2" s="116"/>
      <c r="EB2" s="116"/>
      <c r="EC2" s="116"/>
      <c r="ED2" s="116"/>
      <c r="EE2" s="117"/>
      <c r="EF2" s="118" t="s">
        <v>84</v>
      </c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8" t="s">
        <v>85</v>
      </c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35" t="s">
        <v>86</v>
      </c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 t="s">
        <v>87</v>
      </c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</row>
    <row r="3" spans="1:215" s="34" customFormat="1" ht="36" customHeight="1">
      <c r="A3" s="128"/>
      <c r="B3" s="112"/>
      <c r="C3" s="130"/>
      <c r="D3" s="132"/>
      <c r="E3" s="134"/>
      <c r="F3" s="121"/>
      <c r="G3" s="121"/>
      <c r="H3" s="123"/>
      <c r="I3" s="123"/>
      <c r="J3" s="123"/>
      <c r="K3" s="125"/>
      <c r="L3" s="137"/>
      <c r="M3" s="139"/>
      <c r="N3" s="141"/>
      <c r="O3" s="121"/>
      <c r="P3" s="137"/>
      <c r="Q3" s="143"/>
      <c r="R3" s="114"/>
      <c r="S3" s="35" t="s">
        <v>12</v>
      </c>
      <c r="T3" s="35" t="s">
        <v>13</v>
      </c>
      <c r="U3" s="35" t="s">
        <v>88</v>
      </c>
      <c r="V3" s="35" t="s">
        <v>89</v>
      </c>
      <c r="W3" s="35" t="s">
        <v>90</v>
      </c>
      <c r="X3" s="35" t="s">
        <v>91</v>
      </c>
      <c r="Y3" s="35" t="s">
        <v>92</v>
      </c>
      <c r="Z3" s="35" t="s">
        <v>93</v>
      </c>
      <c r="AA3" s="35" t="s">
        <v>94</v>
      </c>
      <c r="AB3" s="36" t="s">
        <v>95</v>
      </c>
      <c r="AC3" s="25" t="s">
        <v>96</v>
      </c>
      <c r="AD3" s="25" t="s">
        <v>97</v>
      </c>
      <c r="AE3" s="25" t="s">
        <v>98</v>
      </c>
      <c r="AF3" s="36" t="s">
        <v>99</v>
      </c>
      <c r="AG3" s="25" t="s">
        <v>100</v>
      </c>
      <c r="AH3" s="25" t="s">
        <v>101</v>
      </c>
      <c r="AI3" s="36" t="s">
        <v>102</v>
      </c>
      <c r="AJ3" s="36" t="s">
        <v>103</v>
      </c>
      <c r="AK3" s="36" t="s">
        <v>104</v>
      </c>
      <c r="AL3" s="26" t="s">
        <v>105</v>
      </c>
      <c r="AM3" s="25" t="s">
        <v>106</v>
      </c>
      <c r="AN3" s="25" t="s">
        <v>107</v>
      </c>
      <c r="AO3" s="25" t="s">
        <v>108</v>
      </c>
      <c r="AP3" s="36" t="s">
        <v>109</v>
      </c>
      <c r="AQ3" s="37" t="s">
        <v>110</v>
      </c>
      <c r="AR3" s="36" t="s">
        <v>111</v>
      </c>
      <c r="AS3" s="36" t="s">
        <v>112</v>
      </c>
      <c r="AT3" s="36" t="s">
        <v>113</v>
      </c>
      <c r="AU3" s="36" t="s">
        <v>114</v>
      </c>
      <c r="AV3" s="25" t="s">
        <v>115</v>
      </c>
      <c r="AW3" s="25" t="s">
        <v>116</v>
      </c>
      <c r="AX3" s="25" t="s">
        <v>117</v>
      </c>
      <c r="AY3" s="25" t="s">
        <v>118</v>
      </c>
      <c r="AZ3" s="25" t="s">
        <v>119</v>
      </c>
      <c r="BA3" s="25" t="s">
        <v>120</v>
      </c>
      <c r="BB3" s="27" t="s">
        <v>121</v>
      </c>
      <c r="BC3" s="38" t="s">
        <v>122</v>
      </c>
      <c r="BD3" s="38" t="s">
        <v>123</v>
      </c>
      <c r="BE3" s="38" t="s">
        <v>124</v>
      </c>
      <c r="BF3" s="38" t="s">
        <v>107</v>
      </c>
      <c r="BG3" s="38" t="s">
        <v>125</v>
      </c>
      <c r="BH3" s="38" t="s">
        <v>126</v>
      </c>
      <c r="BI3" s="38" t="s">
        <v>127</v>
      </c>
      <c r="BJ3" s="38" t="s">
        <v>103</v>
      </c>
      <c r="BK3" s="38" t="s">
        <v>128</v>
      </c>
      <c r="BL3" s="38" t="s">
        <v>129</v>
      </c>
      <c r="BM3" s="38" t="s">
        <v>130</v>
      </c>
      <c r="BN3" s="38" t="s">
        <v>131</v>
      </c>
      <c r="BO3" s="38" t="s">
        <v>132</v>
      </c>
      <c r="BP3" s="36" t="s">
        <v>133</v>
      </c>
      <c r="BQ3" s="25" t="s">
        <v>121</v>
      </c>
      <c r="BR3" s="25" t="s">
        <v>122</v>
      </c>
      <c r="BS3" s="25" t="s">
        <v>123</v>
      </c>
      <c r="BT3" s="36" t="s">
        <v>125</v>
      </c>
      <c r="BU3" s="25" t="s">
        <v>130</v>
      </c>
      <c r="BV3" s="25" t="s">
        <v>126</v>
      </c>
      <c r="BW3" s="36" t="s">
        <v>134</v>
      </c>
      <c r="BX3" s="36" t="s">
        <v>103</v>
      </c>
      <c r="BY3" s="36" t="s">
        <v>104</v>
      </c>
      <c r="BZ3" s="26" t="s">
        <v>105</v>
      </c>
      <c r="CA3" s="25" t="s">
        <v>106</v>
      </c>
      <c r="CB3" s="25" t="s">
        <v>107</v>
      </c>
      <c r="CC3" s="25" t="s">
        <v>108</v>
      </c>
      <c r="CD3" s="36" t="s">
        <v>109</v>
      </c>
      <c r="CE3" s="37" t="s">
        <v>110</v>
      </c>
      <c r="CF3" s="36" t="s">
        <v>111</v>
      </c>
      <c r="CG3" s="36" t="s">
        <v>112</v>
      </c>
      <c r="CH3" s="36" t="s">
        <v>113</v>
      </c>
      <c r="CI3" s="36" t="s">
        <v>114</v>
      </c>
      <c r="CJ3" s="25" t="s">
        <v>115</v>
      </c>
      <c r="CK3" s="25" t="s">
        <v>116</v>
      </c>
      <c r="CL3" s="25" t="s">
        <v>117</v>
      </c>
      <c r="CM3" s="25" t="s">
        <v>118</v>
      </c>
      <c r="CN3" s="25" t="s">
        <v>119</v>
      </c>
      <c r="CO3" s="25" t="s">
        <v>120</v>
      </c>
      <c r="CP3" s="27" t="s">
        <v>121</v>
      </c>
      <c r="CQ3" s="38" t="s">
        <v>122</v>
      </c>
      <c r="CR3" s="38" t="s">
        <v>123</v>
      </c>
      <c r="CS3" s="38" t="s">
        <v>124</v>
      </c>
      <c r="CT3" s="38" t="s">
        <v>107</v>
      </c>
      <c r="CU3" s="38" t="s">
        <v>125</v>
      </c>
      <c r="CV3" s="38" t="s">
        <v>126</v>
      </c>
      <c r="CW3" s="38" t="s">
        <v>127</v>
      </c>
      <c r="CX3" s="38" t="s">
        <v>103</v>
      </c>
      <c r="CY3" s="38" t="s">
        <v>128</v>
      </c>
      <c r="CZ3" s="38" t="s">
        <v>129</v>
      </c>
      <c r="DA3" s="38" t="s">
        <v>130</v>
      </c>
      <c r="DB3" s="38" t="s">
        <v>131</v>
      </c>
      <c r="DC3" s="38" t="s">
        <v>132</v>
      </c>
      <c r="DE3" s="128"/>
      <c r="DF3" s="112"/>
      <c r="DG3" s="130"/>
      <c r="DH3" s="132"/>
      <c r="DI3" s="121"/>
      <c r="DJ3" s="121"/>
      <c r="DK3" s="121"/>
      <c r="DL3" s="123"/>
      <c r="DM3" s="123"/>
      <c r="DN3" s="123"/>
      <c r="DO3" s="125"/>
      <c r="DP3" s="137"/>
      <c r="DQ3" s="139"/>
      <c r="DR3" s="141"/>
      <c r="DS3" s="121"/>
      <c r="DT3" s="137"/>
      <c r="DU3" s="143"/>
      <c r="DV3" s="114"/>
      <c r="DW3" s="35" t="s">
        <v>12</v>
      </c>
      <c r="DX3" s="35" t="s">
        <v>13</v>
      </c>
      <c r="DY3" s="35" t="s">
        <v>135</v>
      </c>
      <c r="DZ3" s="35" t="s">
        <v>136</v>
      </c>
      <c r="EA3" s="35" t="s">
        <v>137</v>
      </c>
      <c r="EB3" s="35" t="s">
        <v>138</v>
      </c>
      <c r="EC3" s="35" t="s">
        <v>139</v>
      </c>
      <c r="ED3" s="35" t="s">
        <v>140</v>
      </c>
      <c r="EE3" s="35" t="s">
        <v>141</v>
      </c>
      <c r="EF3" s="36" t="s">
        <v>133</v>
      </c>
      <c r="EG3" s="25" t="s">
        <v>121</v>
      </c>
      <c r="EH3" s="25" t="s">
        <v>122</v>
      </c>
      <c r="EI3" s="25" t="s">
        <v>123</v>
      </c>
      <c r="EJ3" s="36" t="s">
        <v>125</v>
      </c>
      <c r="EK3" s="25" t="s">
        <v>130</v>
      </c>
      <c r="EL3" s="25" t="s">
        <v>126</v>
      </c>
      <c r="EM3" s="36" t="s">
        <v>134</v>
      </c>
      <c r="EN3" s="36" t="s">
        <v>103</v>
      </c>
      <c r="EO3" s="36" t="s">
        <v>104</v>
      </c>
      <c r="EP3" s="26" t="s">
        <v>105</v>
      </c>
      <c r="EQ3" s="25" t="s">
        <v>106</v>
      </c>
      <c r="ER3" s="25" t="s">
        <v>107</v>
      </c>
      <c r="ES3" s="25" t="s">
        <v>108</v>
      </c>
      <c r="ET3" s="36" t="s">
        <v>109</v>
      </c>
      <c r="EU3" s="37" t="s">
        <v>110</v>
      </c>
      <c r="EV3" s="36" t="s">
        <v>111</v>
      </c>
      <c r="EW3" s="36" t="s">
        <v>112</v>
      </c>
      <c r="EX3" s="36" t="s">
        <v>113</v>
      </c>
      <c r="EY3" s="36" t="s">
        <v>114</v>
      </c>
      <c r="EZ3" s="25" t="s">
        <v>115</v>
      </c>
      <c r="FA3" s="25" t="s">
        <v>116</v>
      </c>
      <c r="FB3" s="25" t="s">
        <v>117</v>
      </c>
      <c r="FC3" s="25" t="s">
        <v>118</v>
      </c>
      <c r="FD3" s="25" t="s">
        <v>119</v>
      </c>
      <c r="FE3" s="25" t="s">
        <v>120</v>
      </c>
      <c r="FF3" s="27" t="s">
        <v>121</v>
      </c>
      <c r="FG3" s="38" t="s">
        <v>122</v>
      </c>
      <c r="FH3" s="38" t="s">
        <v>123</v>
      </c>
      <c r="FI3" s="38" t="s">
        <v>124</v>
      </c>
      <c r="FJ3" s="38" t="s">
        <v>107</v>
      </c>
      <c r="FK3" s="38" t="s">
        <v>125</v>
      </c>
      <c r="FL3" s="38" t="s">
        <v>126</v>
      </c>
      <c r="FM3" s="38" t="s">
        <v>127</v>
      </c>
      <c r="FN3" s="38" t="s">
        <v>103</v>
      </c>
      <c r="FO3" s="38" t="s">
        <v>128</v>
      </c>
      <c r="FP3" s="38" t="s">
        <v>129</v>
      </c>
      <c r="FQ3" s="38" t="s">
        <v>130</v>
      </c>
      <c r="FR3" s="38" t="s">
        <v>131</v>
      </c>
      <c r="FS3" s="38" t="s">
        <v>112</v>
      </c>
      <c r="FT3" s="36" t="s">
        <v>133</v>
      </c>
      <c r="FU3" s="25" t="s">
        <v>121</v>
      </c>
      <c r="FV3" s="25" t="s">
        <v>122</v>
      </c>
      <c r="FW3" s="25" t="s">
        <v>123</v>
      </c>
      <c r="FX3" s="36" t="s">
        <v>125</v>
      </c>
      <c r="FY3" s="25" t="s">
        <v>130</v>
      </c>
      <c r="FZ3" s="25" t="s">
        <v>126</v>
      </c>
      <c r="GA3" s="36" t="s">
        <v>134</v>
      </c>
      <c r="GB3" s="36" t="s">
        <v>103</v>
      </c>
      <c r="GC3" s="36" t="s">
        <v>104</v>
      </c>
      <c r="GD3" s="26" t="s">
        <v>105</v>
      </c>
      <c r="GE3" s="25" t="s">
        <v>106</v>
      </c>
      <c r="GF3" s="25" t="s">
        <v>107</v>
      </c>
      <c r="GG3" s="25" t="s">
        <v>108</v>
      </c>
      <c r="GH3" s="36" t="s">
        <v>109</v>
      </c>
      <c r="GI3" s="37" t="s">
        <v>110</v>
      </c>
      <c r="GJ3" s="36" t="s">
        <v>111</v>
      </c>
      <c r="GK3" s="36" t="s">
        <v>112</v>
      </c>
      <c r="GL3" s="36" t="s">
        <v>113</v>
      </c>
      <c r="GM3" s="36" t="s">
        <v>114</v>
      </c>
      <c r="GN3" s="25" t="s">
        <v>115</v>
      </c>
      <c r="GO3" s="25" t="s">
        <v>116</v>
      </c>
      <c r="GP3" s="25" t="s">
        <v>117</v>
      </c>
      <c r="GQ3" s="25" t="s">
        <v>118</v>
      </c>
      <c r="GR3" s="25" t="s">
        <v>119</v>
      </c>
      <c r="GS3" s="25" t="s">
        <v>120</v>
      </c>
      <c r="GT3" s="27" t="s">
        <v>121</v>
      </c>
      <c r="GU3" s="38" t="s">
        <v>122</v>
      </c>
      <c r="GV3" s="38" t="s">
        <v>123</v>
      </c>
      <c r="GW3" s="38" t="s">
        <v>124</v>
      </c>
      <c r="GX3" s="38" t="s">
        <v>107</v>
      </c>
      <c r="GY3" s="38" t="s">
        <v>125</v>
      </c>
      <c r="GZ3" s="38" t="s">
        <v>126</v>
      </c>
      <c r="HA3" s="38" t="s">
        <v>127</v>
      </c>
      <c r="HB3" s="38" t="s">
        <v>103</v>
      </c>
      <c r="HC3" s="38" t="s">
        <v>128</v>
      </c>
      <c r="HD3" s="38" t="s">
        <v>129</v>
      </c>
      <c r="HE3" s="38" t="s">
        <v>130</v>
      </c>
      <c r="HF3" s="38" t="s">
        <v>131</v>
      </c>
      <c r="HG3" s="38" t="s">
        <v>112</v>
      </c>
    </row>
    <row r="4" spans="1:215" s="34" customFormat="1" ht="16.5" hidden="1" customHeight="1">
      <c r="A4" s="62">
        <v>30501005</v>
      </c>
      <c r="B4" s="111" t="s">
        <v>142</v>
      </c>
      <c r="C4" s="77" t="s">
        <v>143</v>
      </c>
      <c r="D4" s="78"/>
      <c r="E4" s="63">
        <v>5.03</v>
      </c>
      <c r="F4" s="23">
        <f t="shared" ref="F4:F67" si="0">E4*D4</f>
        <v>0</v>
      </c>
      <c r="G4" s="79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5"/>
      <c r="T4" s="35"/>
      <c r="U4" s="35"/>
      <c r="V4" s="35"/>
      <c r="W4" s="35"/>
      <c r="X4" s="35"/>
      <c r="Y4" s="35"/>
      <c r="Z4" s="35"/>
      <c r="AA4" s="35"/>
      <c r="AB4" s="64"/>
      <c r="AC4" s="65"/>
      <c r="AD4" s="65"/>
      <c r="AE4" s="65"/>
      <c r="AF4" s="64"/>
      <c r="AG4" s="65"/>
      <c r="AH4" s="65"/>
      <c r="AI4" s="64"/>
      <c r="AJ4" s="64"/>
      <c r="AK4" s="64"/>
      <c r="AL4" s="66"/>
      <c r="AM4" s="65"/>
      <c r="AN4" s="65"/>
      <c r="AO4" s="65"/>
      <c r="AP4" s="64"/>
      <c r="AQ4" s="67"/>
      <c r="AR4" s="64"/>
      <c r="AS4" s="64"/>
      <c r="AT4" s="64"/>
      <c r="AU4" s="64"/>
      <c r="AV4" s="65"/>
      <c r="AW4" s="65"/>
      <c r="AX4" s="65"/>
      <c r="AY4" s="65"/>
      <c r="AZ4" s="65"/>
      <c r="BA4" s="65"/>
      <c r="BB4" s="65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8">
        <v>30501005</v>
      </c>
      <c r="DF4" s="111" t="s">
        <v>142</v>
      </c>
      <c r="DG4" s="77" t="s">
        <v>143</v>
      </c>
      <c r="DH4" s="5">
        <f t="shared" ref="DH4:DH67" si="13">D4+D159</f>
        <v>0</v>
      </c>
      <c r="DI4" s="69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5">
        <f t="shared" si="25"/>
        <v>0</v>
      </c>
      <c r="EG4" s="55">
        <f t="shared" si="25"/>
        <v>0</v>
      </c>
      <c r="EH4" s="55">
        <f t="shared" si="25"/>
        <v>0</v>
      </c>
      <c r="EI4" s="55">
        <f t="shared" si="25"/>
        <v>0</v>
      </c>
      <c r="EJ4" s="55">
        <f t="shared" si="25"/>
        <v>0</v>
      </c>
      <c r="EK4" s="55">
        <f t="shared" si="25"/>
        <v>0</v>
      </c>
      <c r="EL4" s="55">
        <f t="shared" si="25"/>
        <v>0</v>
      </c>
      <c r="EM4" s="55">
        <f t="shared" ref="EM4:FB9" si="26">AI4+AI159</f>
        <v>0</v>
      </c>
      <c r="EN4" s="55">
        <f t="shared" si="26"/>
        <v>0</v>
      </c>
      <c r="EO4" s="55">
        <f t="shared" si="26"/>
        <v>0</v>
      </c>
      <c r="EP4" s="55">
        <f t="shared" si="26"/>
        <v>0</v>
      </c>
      <c r="EQ4" s="55">
        <f t="shared" si="26"/>
        <v>0</v>
      </c>
      <c r="ER4" s="55">
        <f t="shared" si="26"/>
        <v>0</v>
      </c>
      <c r="ES4" s="55">
        <f t="shared" si="26"/>
        <v>0</v>
      </c>
      <c r="ET4" s="55">
        <f t="shared" si="26"/>
        <v>0</v>
      </c>
      <c r="EU4" s="55">
        <f t="shared" si="26"/>
        <v>0</v>
      </c>
      <c r="EV4" s="55">
        <f t="shared" si="26"/>
        <v>0</v>
      </c>
      <c r="EW4" s="55">
        <f t="shared" si="26"/>
        <v>0</v>
      </c>
      <c r="EX4" s="55">
        <f t="shared" si="26"/>
        <v>0</v>
      </c>
      <c r="EY4" s="55">
        <f t="shared" si="26"/>
        <v>0</v>
      </c>
      <c r="EZ4" s="55">
        <f t="shared" si="26"/>
        <v>0</v>
      </c>
      <c r="FA4" s="55">
        <f t="shared" si="26"/>
        <v>0</v>
      </c>
      <c r="FB4" s="55">
        <f t="shared" si="26"/>
        <v>0</v>
      </c>
      <c r="FC4" s="55">
        <f t="shared" ref="FC4:FR9" si="27">AY4+AY159</f>
        <v>0</v>
      </c>
      <c r="FD4" s="55">
        <f t="shared" si="27"/>
        <v>0</v>
      </c>
      <c r="FE4" s="55">
        <f t="shared" si="27"/>
        <v>0</v>
      </c>
      <c r="FF4" s="55">
        <f t="shared" si="27"/>
        <v>0</v>
      </c>
      <c r="FG4" s="55">
        <f t="shared" si="27"/>
        <v>0</v>
      </c>
      <c r="FH4" s="55">
        <f t="shared" si="27"/>
        <v>0</v>
      </c>
      <c r="FI4" s="55">
        <f t="shared" si="27"/>
        <v>0</v>
      </c>
      <c r="FJ4" s="55">
        <f t="shared" si="27"/>
        <v>0</v>
      </c>
      <c r="FK4" s="55">
        <f t="shared" si="27"/>
        <v>0</v>
      </c>
      <c r="FL4" s="55">
        <f t="shared" si="27"/>
        <v>0</v>
      </c>
      <c r="FM4" s="55">
        <f t="shared" si="27"/>
        <v>0</v>
      </c>
      <c r="FN4" s="55">
        <f t="shared" si="27"/>
        <v>0</v>
      </c>
      <c r="FO4" s="55">
        <f t="shared" si="27"/>
        <v>0</v>
      </c>
      <c r="FP4" s="55">
        <f t="shared" si="27"/>
        <v>0</v>
      </c>
      <c r="FQ4" s="55">
        <f t="shared" si="27"/>
        <v>0</v>
      </c>
      <c r="FR4" s="55">
        <f t="shared" si="27"/>
        <v>0</v>
      </c>
      <c r="FS4" s="55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4" customFormat="1" ht="16.5" hidden="1" customHeight="1">
      <c r="A5" s="62">
        <v>30501006</v>
      </c>
      <c r="B5" s="112"/>
      <c r="C5" s="77" t="s">
        <v>144</v>
      </c>
      <c r="D5" s="78"/>
      <c r="E5" s="63">
        <v>5.03</v>
      </c>
      <c r="F5" s="23">
        <f t="shared" si="0"/>
        <v>0</v>
      </c>
      <c r="G5" s="79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5"/>
      <c r="T5" s="35"/>
      <c r="U5" s="35"/>
      <c r="V5" s="35"/>
      <c r="W5" s="35"/>
      <c r="X5" s="35"/>
      <c r="Y5" s="35"/>
      <c r="Z5" s="35"/>
      <c r="AA5" s="35"/>
      <c r="AB5" s="64"/>
      <c r="AC5" s="65"/>
      <c r="AD5" s="65"/>
      <c r="AE5" s="65"/>
      <c r="AF5" s="64"/>
      <c r="AG5" s="65"/>
      <c r="AH5" s="65"/>
      <c r="AI5" s="64"/>
      <c r="AJ5" s="64"/>
      <c r="AK5" s="64"/>
      <c r="AL5" s="66"/>
      <c r="AM5" s="65"/>
      <c r="AN5" s="65"/>
      <c r="AO5" s="65"/>
      <c r="AP5" s="64"/>
      <c r="AQ5" s="67"/>
      <c r="AR5" s="64"/>
      <c r="AS5" s="64"/>
      <c r="AT5" s="64"/>
      <c r="AU5" s="64"/>
      <c r="AV5" s="65"/>
      <c r="AW5" s="65"/>
      <c r="AX5" s="65"/>
      <c r="AY5" s="65"/>
      <c r="AZ5" s="65"/>
      <c r="BA5" s="65"/>
      <c r="BB5" s="65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8">
        <v>30501006</v>
      </c>
      <c r="DF5" s="112"/>
      <c r="DG5" s="77" t="s">
        <v>144</v>
      </c>
      <c r="DH5" s="5">
        <f t="shared" si="13"/>
        <v>0</v>
      </c>
      <c r="DI5" s="69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5">
        <f t="shared" si="28"/>
        <v>0</v>
      </c>
      <c r="EG5" s="55">
        <f t="shared" si="28"/>
        <v>0</v>
      </c>
      <c r="EH5" s="55">
        <f t="shared" si="28"/>
        <v>0</v>
      </c>
      <c r="EI5" s="55">
        <f t="shared" si="28"/>
        <v>0</v>
      </c>
      <c r="EJ5" s="55">
        <f t="shared" si="28"/>
        <v>0</v>
      </c>
      <c r="EK5" s="55">
        <f t="shared" si="28"/>
        <v>0</v>
      </c>
      <c r="EL5" s="55">
        <f t="shared" si="28"/>
        <v>0</v>
      </c>
      <c r="EM5" s="55">
        <f t="shared" si="28"/>
        <v>0</v>
      </c>
      <c r="EN5" s="55">
        <f t="shared" si="28"/>
        <v>0</v>
      </c>
      <c r="EO5" s="55">
        <f t="shared" si="28"/>
        <v>0</v>
      </c>
      <c r="EP5" s="55">
        <f t="shared" si="28"/>
        <v>0</v>
      </c>
      <c r="EQ5" s="55">
        <f t="shared" si="28"/>
        <v>0</v>
      </c>
      <c r="ER5" s="55">
        <f t="shared" si="28"/>
        <v>0</v>
      </c>
      <c r="ES5" s="55">
        <f t="shared" si="28"/>
        <v>0</v>
      </c>
      <c r="ET5" s="55">
        <f t="shared" si="28"/>
        <v>0</v>
      </c>
      <c r="EU5" s="55">
        <f t="shared" si="28"/>
        <v>0</v>
      </c>
      <c r="EV5" s="55">
        <f t="shared" si="28"/>
        <v>0</v>
      </c>
      <c r="EW5" s="55">
        <f t="shared" si="28"/>
        <v>0</v>
      </c>
      <c r="EX5" s="55">
        <f t="shared" si="28"/>
        <v>0</v>
      </c>
      <c r="EY5" s="55">
        <f t="shared" si="28"/>
        <v>0</v>
      </c>
      <c r="EZ5" s="55">
        <f t="shared" si="28"/>
        <v>0</v>
      </c>
      <c r="FA5" s="55">
        <f t="shared" si="28"/>
        <v>0</v>
      </c>
      <c r="FB5" s="55">
        <f t="shared" si="28"/>
        <v>0</v>
      </c>
      <c r="FC5" s="55">
        <f t="shared" si="28"/>
        <v>0</v>
      </c>
      <c r="FD5" s="55">
        <f t="shared" si="28"/>
        <v>0</v>
      </c>
      <c r="FE5" s="55">
        <f t="shared" si="28"/>
        <v>0</v>
      </c>
      <c r="FF5" s="55">
        <f t="shared" si="28"/>
        <v>0</v>
      </c>
      <c r="FG5" s="55">
        <f t="shared" si="28"/>
        <v>0</v>
      </c>
      <c r="FH5" s="55">
        <f t="shared" si="28"/>
        <v>0</v>
      </c>
      <c r="FI5" s="55">
        <f t="shared" si="28"/>
        <v>0</v>
      </c>
      <c r="FJ5" s="55">
        <f t="shared" si="28"/>
        <v>0</v>
      </c>
      <c r="FK5" s="55">
        <f t="shared" si="28"/>
        <v>0</v>
      </c>
      <c r="FL5" s="55">
        <f t="shared" si="28"/>
        <v>0</v>
      </c>
      <c r="FM5" s="55">
        <f t="shared" si="28"/>
        <v>0</v>
      </c>
      <c r="FN5" s="55">
        <f t="shared" si="28"/>
        <v>0</v>
      </c>
      <c r="FO5" s="55">
        <f t="shared" si="28"/>
        <v>0</v>
      </c>
      <c r="FP5" s="55">
        <f t="shared" si="28"/>
        <v>0</v>
      </c>
      <c r="FQ5" s="55">
        <f t="shared" si="28"/>
        <v>0</v>
      </c>
      <c r="FR5" s="55">
        <f t="shared" si="28"/>
        <v>0</v>
      </c>
      <c r="FS5" s="55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2">
        <v>30100012</v>
      </c>
      <c r="B6" s="101" t="s">
        <v>145</v>
      </c>
      <c r="C6" s="28" t="s">
        <v>146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8">
        <v>30100012</v>
      </c>
      <c r="DF6" s="101" t="s">
        <v>147</v>
      </c>
      <c r="DG6" s="28" t="s">
        <v>146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5">
        <f t="shared" si="28"/>
        <v>0</v>
      </c>
      <c r="EG6" s="55">
        <f t="shared" si="28"/>
        <v>0</v>
      </c>
      <c r="EH6" s="55">
        <f t="shared" si="28"/>
        <v>0</v>
      </c>
      <c r="EI6" s="55">
        <f t="shared" si="28"/>
        <v>0</v>
      </c>
      <c r="EJ6" s="55">
        <f t="shared" si="28"/>
        <v>0</v>
      </c>
      <c r="EK6" s="55">
        <f t="shared" si="28"/>
        <v>0</v>
      </c>
      <c r="EL6" s="55">
        <f t="shared" si="28"/>
        <v>0</v>
      </c>
      <c r="EM6" s="55">
        <f t="shared" si="28"/>
        <v>0</v>
      </c>
      <c r="EN6" s="55">
        <f t="shared" si="28"/>
        <v>0</v>
      </c>
      <c r="EO6" s="55">
        <f t="shared" si="28"/>
        <v>0</v>
      </c>
      <c r="EP6" s="55">
        <f t="shared" si="28"/>
        <v>0</v>
      </c>
      <c r="EQ6" s="55">
        <f t="shared" si="28"/>
        <v>0</v>
      </c>
      <c r="ER6" s="55">
        <f t="shared" si="28"/>
        <v>0</v>
      </c>
      <c r="ES6" s="55">
        <f t="shared" si="28"/>
        <v>0</v>
      </c>
      <c r="ET6" s="55">
        <f t="shared" si="28"/>
        <v>0</v>
      </c>
      <c r="EU6" s="55">
        <f t="shared" si="28"/>
        <v>0</v>
      </c>
      <c r="EV6" s="55">
        <f t="shared" si="28"/>
        <v>0</v>
      </c>
      <c r="EW6" s="55">
        <f t="shared" si="28"/>
        <v>0</v>
      </c>
      <c r="EX6" s="55">
        <f t="shared" si="28"/>
        <v>0</v>
      </c>
      <c r="EY6" s="55">
        <f t="shared" si="28"/>
        <v>0</v>
      </c>
      <c r="EZ6" s="55">
        <f t="shared" si="28"/>
        <v>0</v>
      </c>
      <c r="FA6" s="55">
        <f t="shared" si="28"/>
        <v>0</v>
      </c>
      <c r="FB6" s="55">
        <f t="shared" si="28"/>
        <v>0</v>
      </c>
      <c r="FC6" s="55">
        <f t="shared" si="28"/>
        <v>0</v>
      </c>
      <c r="FD6" s="55">
        <f t="shared" si="28"/>
        <v>0</v>
      </c>
      <c r="FE6" s="55">
        <f t="shared" si="28"/>
        <v>0</v>
      </c>
      <c r="FF6" s="55">
        <f t="shared" si="28"/>
        <v>0</v>
      </c>
      <c r="FG6" s="55">
        <f t="shared" si="28"/>
        <v>0</v>
      </c>
      <c r="FH6" s="55">
        <f t="shared" si="28"/>
        <v>0</v>
      </c>
      <c r="FI6" s="55">
        <f t="shared" si="28"/>
        <v>0</v>
      </c>
      <c r="FJ6" s="55">
        <f t="shared" si="28"/>
        <v>0</v>
      </c>
      <c r="FK6" s="55">
        <f t="shared" si="28"/>
        <v>0</v>
      </c>
      <c r="FL6" s="55">
        <f t="shared" si="28"/>
        <v>0</v>
      </c>
      <c r="FM6" s="55">
        <f t="shared" si="28"/>
        <v>0</v>
      </c>
      <c r="FN6" s="55">
        <f t="shared" si="28"/>
        <v>0</v>
      </c>
      <c r="FO6" s="55">
        <f t="shared" si="28"/>
        <v>0</v>
      </c>
      <c r="FP6" s="55">
        <f t="shared" si="28"/>
        <v>0</v>
      </c>
      <c r="FQ6" s="55">
        <f t="shared" si="28"/>
        <v>0</v>
      </c>
      <c r="FR6" s="55">
        <f t="shared" si="28"/>
        <v>0</v>
      </c>
      <c r="FS6" s="55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2">
        <v>30100014</v>
      </c>
      <c r="B7" s="102"/>
      <c r="C7" s="28" t="s">
        <v>148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8">
        <v>30100014</v>
      </c>
      <c r="DF7" s="102"/>
      <c r="DG7" s="28" t="s">
        <v>148</v>
      </c>
      <c r="DH7" s="5">
        <f t="shared" si="13"/>
        <v>540</v>
      </c>
      <c r="DI7" s="24">
        <v>5.03</v>
      </c>
      <c r="DJ7" s="23">
        <f t="shared" si="14"/>
        <v>2716.2000000000003</v>
      </c>
      <c r="DK7" s="23">
        <f t="shared" si="15"/>
        <v>3147.6000000000004</v>
      </c>
      <c r="DL7" s="23">
        <f t="shared" si="16"/>
        <v>1.5</v>
      </c>
      <c r="DM7" s="23">
        <f t="shared" si="17"/>
        <v>10</v>
      </c>
      <c r="DN7" s="23">
        <f t="shared" si="18"/>
        <v>2717.7000000000003</v>
      </c>
      <c r="DO7" s="23">
        <f t="shared" si="19"/>
        <v>5.5193729992272872E-2</v>
      </c>
      <c r="DP7" s="23">
        <f t="shared" si="20"/>
        <v>0.31770237641377552</v>
      </c>
      <c r="DQ7" s="10">
        <v>0.3</v>
      </c>
      <c r="DR7" s="23">
        <f t="shared" si="21"/>
        <v>8.1531000000000002</v>
      </c>
      <c r="DS7" s="23">
        <f t="shared" si="22"/>
        <v>-7.2896106406048405E-2</v>
      </c>
      <c r="DT7" s="23">
        <f t="shared" si="23"/>
        <v>0</v>
      </c>
      <c r="DU7" s="7">
        <v>0.05</v>
      </c>
      <c r="DV7" s="6">
        <f t="shared" si="24"/>
        <v>0.13588500000000001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5">
        <f t="shared" si="28"/>
        <v>0</v>
      </c>
      <c r="EG7" s="55">
        <f t="shared" si="28"/>
        <v>1.5</v>
      </c>
      <c r="EH7" s="55">
        <f t="shared" si="28"/>
        <v>0</v>
      </c>
      <c r="EI7" s="55">
        <f t="shared" si="28"/>
        <v>0</v>
      </c>
      <c r="EJ7" s="55">
        <f t="shared" si="28"/>
        <v>0</v>
      </c>
      <c r="EK7" s="55">
        <f t="shared" si="28"/>
        <v>0</v>
      </c>
      <c r="EL7" s="55">
        <f t="shared" si="28"/>
        <v>0</v>
      </c>
      <c r="EM7" s="55">
        <f t="shared" si="28"/>
        <v>0</v>
      </c>
      <c r="EN7" s="55">
        <f t="shared" si="28"/>
        <v>0</v>
      </c>
      <c r="EO7" s="55">
        <f t="shared" si="28"/>
        <v>0</v>
      </c>
      <c r="EP7" s="55">
        <f t="shared" si="28"/>
        <v>0</v>
      </c>
      <c r="EQ7" s="55">
        <f t="shared" si="28"/>
        <v>0</v>
      </c>
      <c r="ER7" s="55">
        <f t="shared" si="28"/>
        <v>0</v>
      </c>
      <c r="ES7" s="55">
        <f t="shared" si="28"/>
        <v>0</v>
      </c>
      <c r="ET7" s="55">
        <f t="shared" si="28"/>
        <v>0</v>
      </c>
      <c r="EU7" s="55">
        <f t="shared" si="28"/>
        <v>0</v>
      </c>
      <c r="EV7" s="55">
        <f t="shared" si="28"/>
        <v>0</v>
      </c>
      <c r="EW7" s="55">
        <f t="shared" si="28"/>
        <v>0</v>
      </c>
      <c r="EX7" s="55">
        <f t="shared" si="28"/>
        <v>0</v>
      </c>
      <c r="EY7" s="55">
        <f t="shared" si="28"/>
        <v>0</v>
      </c>
      <c r="EZ7" s="55">
        <f t="shared" si="28"/>
        <v>0</v>
      </c>
      <c r="FA7" s="55">
        <f t="shared" si="28"/>
        <v>0</v>
      </c>
      <c r="FB7" s="55">
        <f t="shared" si="28"/>
        <v>0</v>
      </c>
      <c r="FC7" s="55">
        <f t="shared" si="28"/>
        <v>0</v>
      </c>
      <c r="FD7" s="55">
        <f t="shared" si="28"/>
        <v>0</v>
      </c>
      <c r="FE7" s="55">
        <f t="shared" si="28"/>
        <v>0</v>
      </c>
      <c r="FF7" s="55">
        <f t="shared" si="28"/>
        <v>0</v>
      </c>
      <c r="FG7" s="55">
        <f t="shared" si="28"/>
        <v>0</v>
      </c>
      <c r="FH7" s="55">
        <f t="shared" si="28"/>
        <v>0</v>
      </c>
      <c r="FI7" s="55">
        <f t="shared" si="28"/>
        <v>0</v>
      </c>
      <c r="FJ7" s="55">
        <f t="shared" si="28"/>
        <v>5</v>
      </c>
      <c r="FK7" s="55">
        <f t="shared" si="28"/>
        <v>0</v>
      </c>
      <c r="FL7" s="55">
        <f t="shared" si="28"/>
        <v>0</v>
      </c>
      <c r="FM7" s="55">
        <f t="shared" si="28"/>
        <v>0</v>
      </c>
      <c r="FN7" s="55">
        <f t="shared" si="28"/>
        <v>0</v>
      </c>
      <c r="FO7" s="55">
        <f t="shared" si="28"/>
        <v>0</v>
      </c>
      <c r="FP7" s="55">
        <f t="shared" si="28"/>
        <v>5</v>
      </c>
      <c r="FQ7" s="55">
        <f t="shared" si="28"/>
        <v>0</v>
      </c>
      <c r="FR7" s="55">
        <f t="shared" si="28"/>
        <v>0</v>
      </c>
      <c r="FS7" s="55">
        <f t="shared" si="28"/>
        <v>0</v>
      </c>
      <c r="FT7" s="4">
        <f t="shared" si="29"/>
        <v>0</v>
      </c>
      <c r="FU7" s="4">
        <f t="shared" si="29"/>
        <v>2717.7000000000003</v>
      </c>
      <c r="FV7" s="4">
        <f t="shared" si="29"/>
        <v>0</v>
      </c>
      <c r="FW7" s="4">
        <f t="shared" si="29"/>
        <v>0</v>
      </c>
      <c r="FX7" s="4">
        <f t="shared" si="29"/>
        <v>0</v>
      </c>
      <c r="FY7" s="4">
        <f t="shared" si="29"/>
        <v>0</v>
      </c>
      <c r="FZ7" s="4" t="str">
        <f t="shared" si="29"/>
        <v/>
      </c>
      <c r="GA7" s="4">
        <f t="shared" si="29"/>
        <v>0</v>
      </c>
      <c r="GB7" s="4">
        <f t="shared" si="29"/>
        <v>0</v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>
        <f t="shared" si="30"/>
        <v>0</v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2">
        <v>30100010</v>
      </c>
      <c r="B8" s="102"/>
      <c r="C8" s="28" t="s">
        <v>149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8">
        <v>30100010</v>
      </c>
      <c r="DF8" s="102"/>
      <c r="DG8" s="28" t="s">
        <v>149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5">
        <f t="shared" si="28"/>
        <v>0</v>
      </c>
      <c r="EG8" s="55">
        <f t="shared" si="28"/>
        <v>0</v>
      </c>
      <c r="EH8" s="55">
        <f t="shared" si="28"/>
        <v>0</v>
      </c>
      <c r="EI8" s="55">
        <f t="shared" si="28"/>
        <v>0</v>
      </c>
      <c r="EJ8" s="55">
        <f t="shared" si="28"/>
        <v>0</v>
      </c>
      <c r="EK8" s="55">
        <f t="shared" si="28"/>
        <v>0</v>
      </c>
      <c r="EL8" s="55">
        <f t="shared" si="28"/>
        <v>0</v>
      </c>
      <c r="EM8" s="55">
        <f t="shared" si="28"/>
        <v>0</v>
      </c>
      <c r="EN8" s="55">
        <f t="shared" si="28"/>
        <v>0</v>
      </c>
      <c r="EO8" s="55">
        <f t="shared" si="28"/>
        <v>0</v>
      </c>
      <c r="EP8" s="55">
        <f t="shared" si="28"/>
        <v>0</v>
      </c>
      <c r="EQ8" s="55">
        <f t="shared" si="28"/>
        <v>0</v>
      </c>
      <c r="ER8" s="55">
        <f t="shared" si="28"/>
        <v>0</v>
      </c>
      <c r="ES8" s="55">
        <f t="shared" si="28"/>
        <v>0</v>
      </c>
      <c r="ET8" s="55">
        <f t="shared" si="28"/>
        <v>0</v>
      </c>
      <c r="EU8" s="55">
        <f t="shared" si="28"/>
        <v>0</v>
      </c>
      <c r="EV8" s="55">
        <f t="shared" si="28"/>
        <v>0</v>
      </c>
      <c r="EW8" s="55">
        <f t="shared" si="28"/>
        <v>0</v>
      </c>
      <c r="EX8" s="55">
        <f t="shared" si="28"/>
        <v>0</v>
      </c>
      <c r="EY8" s="55">
        <f t="shared" si="28"/>
        <v>0</v>
      </c>
      <c r="EZ8" s="55">
        <f t="shared" si="28"/>
        <v>0</v>
      </c>
      <c r="FA8" s="55">
        <f t="shared" si="28"/>
        <v>0</v>
      </c>
      <c r="FB8" s="55">
        <f t="shared" si="28"/>
        <v>0</v>
      </c>
      <c r="FC8" s="55">
        <f t="shared" si="28"/>
        <v>0</v>
      </c>
      <c r="FD8" s="55">
        <f t="shared" si="28"/>
        <v>0</v>
      </c>
      <c r="FE8" s="55">
        <f t="shared" si="28"/>
        <v>0</v>
      </c>
      <c r="FF8" s="55">
        <f t="shared" si="28"/>
        <v>0</v>
      </c>
      <c r="FG8" s="55">
        <f t="shared" si="28"/>
        <v>0</v>
      </c>
      <c r="FH8" s="55">
        <f t="shared" si="28"/>
        <v>0</v>
      </c>
      <c r="FI8" s="55">
        <f t="shared" si="28"/>
        <v>0</v>
      </c>
      <c r="FJ8" s="55">
        <f t="shared" si="28"/>
        <v>0</v>
      </c>
      <c r="FK8" s="55">
        <f t="shared" si="28"/>
        <v>0</v>
      </c>
      <c r="FL8" s="55">
        <f t="shared" si="28"/>
        <v>0</v>
      </c>
      <c r="FM8" s="55">
        <f t="shared" si="28"/>
        <v>0</v>
      </c>
      <c r="FN8" s="55">
        <f t="shared" si="28"/>
        <v>0</v>
      </c>
      <c r="FO8" s="55">
        <f t="shared" si="28"/>
        <v>0</v>
      </c>
      <c r="FP8" s="55">
        <f t="shared" si="28"/>
        <v>0</v>
      </c>
      <c r="FQ8" s="55">
        <f t="shared" si="28"/>
        <v>0</v>
      </c>
      <c r="FR8" s="55">
        <f t="shared" si="28"/>
        <v>0</v>
      </c>
      <c r="FS8" s="55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customHeight="1">
      <c r="A9" s="62">
        <v>30100013</v>
      </c>
      <c r="B9" s="102"/>
      <c r="C9" s="28" t="s">
        <v>150</v>
      </c>
      <c r="D9" s="5">
        <v>624</v>
      </c>
      <c r="E9" s="22">
        <v>5.03</v>
      </c>
      <c r="F9" s="23">
        <f t="shared" si="0"/>
        <v>3138.7200000000003</v>
      </c>
      <c r="G9" s="23">
        <f>+'[2]9'!$L$28</f>
        <v>3147.6000000000004</v>
      </c>
      <c r="H9" s="23">
        <f t="shared" si="1"/>
        <v>1.5</v>
      </c>
      <c r="I9" s="23">
        <f t="shared" si="2"/>
        <v>10.6</v>
      </c>
      <c r="J9" s="23">
        <f t="shared" si="3"/>
        <v>3140.2200000000003</v>
      </c>
      <c r="K9" s="23">
        <f t="shared" si="4"/>
        <v>4.7767353879664479E-2</v>
      </c>
      <c r="L9" s="23">
        <f t="shared" si="5"/>
        <v>0.33676451899860205</v>
      </c>
      <c r="M9" s="10">
        <v>0.3</v>
      </c>
      <c r="N9" s="23">
        <f t="shared" si="6"/>
        <v>9.4206599999999998</v>
      </c>
      <c r="O9" s="23">
        <f t="shared" si="7"/>
        <v>-8.4531872878266523E-2</v>
      </c>
      <c r="P9" s="23">
        <f t="shared" si="8"/>
        <v>0</v>
      </c>
      <c r="Q9" s="7">
        <v>0.05</v>
      </c>
      <c r="R9" s="6">
        <f t="shared" si="9"/>
        <v>0.15701100000000001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>
        <v>1.5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>
        <v>5.3</v>
      </c>
      <c r="BC9" s="4"/>
      <c r="BD9" s="4">
        <v>5.3</v>
      </c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>
        <f t="shared" si="10"/>
        <v>0</v>
      </c>
      <c r="BQ9" s="4">
        <f t="shared" si="10"/>
        <v>3140.2200000000003</v>
      </c>
      <c r="BR9" s="4">
        <f t="shared" si="10"/>
        <v>0</v>
      </c>
      <c r="BS9" s="4">
        <f t="shared" si="10"/>
        <v>0</v>
      </c>
      <c r="BT9" s="4">
        <f t="shared" si="10"/>
        <v>0</v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>
        <f t="shared" si="10"/>
        <v>0</v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>
        <f t="shared" si="11"/>
        <v>0</v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8">
        <v>30100013</v>
      </c>
      <c r="DF9" s="102"/>
      <c r="DG9" s="28" t="s">
        <v>150</v>
      </c>
      <c r="DH9" s="5">
        <f t="shared" si="13"/>
        <v>624</v>
      </c>
      <c r="DI9" s="24">
        <v>5.03</v>
      </c>
      <c r="DJ9" s="23">
        <f t="shared" si="14"/>
        <v>3138.7200000000003</v>
      </c>
      <c r="DK9" s="23">
        <f t="shared" si="15"/>
        <v>3147.6000000000004</v>
      </c>
      <c r="DL9" s="23">
        <f t="shared" si="16"/>
        <v>1.5</v>
      </c>
      <c r="DM9" s="23">
        <f t="shared" si="17"/>
        <v>10.6</v>
      </c>
      <c r="DN9" s="23">
        <f t="shared" si="18"/>
        <v>3140.2200000000003</v>
      </c>
      <c r="DO9" s="23">
        <f t="shared" si="19"/>
        <v>4.7767353879664479E-2</v>
      </c>
      <c r="DP9" s="23">
        <f t="shared" si="20"/>
        <v>0.33676451899860205</v>
      </c>
      <c r="DQ9" s="10">
        <v>0.3</v>
      </c>
      <c r="DR9" s="23">
        <f t="shared" si="21"/>
        <v>9.4206599999999998</v>
      </c>
      <c r="DS9" s="23">
        <f t="shared" si="22"/>
        <v>-8.4531872878266523E-2</v>
      </c>
      <c r="DT9" s="23">
        <f t="shared" si="23"/>
        <v>0</v>
      </c>
      <c r="DU9" s="7">
        <v>0.05</v>
      </c>
      <c r="DV9" s="6">
        <f t="shared" si="24"/>
        <v>0.15701100000000001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5">
        <f t="shared" si="28"/>
        <v>0</v>
      </c>
      <c r="EG9" s="55">
        <f t="shared" si="28"/>
        <v>1.5</v>
      </c>
      <c r="EH9" s="55">
        <f t="shared" si="28"/>
        <v>0</v>
      </c>
      <c r="EI9" s="55">
        <f t="shared" si="28"/>
        <v>0</v>
      </c>
      <c r="EJ9" s="55">
        <f t="shared" si="28"/>
        <v>0</v>
      </c>
      <c r="EK9" s="55">
        <f t="shared" si="28"/>
        <v>0</v>
      </c>
      <c r="EL9" s="55">
        <f t="shared" si="28"/>
        <v>0</v>
      </c>
      <c r="EM9" s="55">
        <f t="shared" si="28"/>
        <v>0</v>
      </c>
      <c r="EN9" s="55">
        <f t="shared" si="28"/>
        <v>0</v>
      </c>
      <c r="EO9" s="55">
        <f t="shared" si="28"/>
        <v>0</v>
      </c>
      <c r="EP9" s="55">
        <f t="shared" si="28"/>
        <v>0</v>
      </c>
      <c r="EQ9" s="55">
        <f t="shared" si="28"/>
        <v>0</v>
      </c>
      <c r="ER9" s="55">
        <f t="shared" si="28"/>
        <v>0</v>
      </c>
      <c r="ES9" s="55">
        <f t="shared" si="28"/>
        <v>0</v>
      </c>
      <c r="ET9" s="55">
        <f t="shared" si="28"/>
        <v>0</v>
      </c>
      <c r="EU9" s="55">
        <f t="shared" si="28"/>
        <v>0</v>
      </c>
      <c r="EV9" s="55">
        <f t="shared" si="28"/>
        <v>0</v>
      </c>
      <c r="EW9" s="55">
        <f t="shared" si="28"/>
        <v>0</v>
      </c>
      <c r="EX9" s="55">
        <f t="shared" si="28"/>
        <v>0</v>
      </c>
      <c r="EY9" s="55">
        <f t="shared" si="28"/>
        <v>0</v>
      </c>
      <c r="EZ9" s="55">
        <f t="shared" si="28"/>
        <v>0</v>
      </c>
      <c r="FA9" s="55">
        <f t="shared" si="28"/>
        <v>0</v>
      </c>
      <c r="FB9" s="55">
        <f t="shared" si="28"/>
        <v>0</v>
      </c>
      <c r="FC9" s="55">
        <f t="shared" si="28"/>
        <v>0</v>
      </c>
      <c r="FD9" s="55">
        <f t="shared" si="28"/>
        <v>0</v>
      </c>
      <c r="FE9" s="55">
        <f t="shared" si="28"/>
        <v>0</v>
      </c>
      <c r="FF9" s="55">
        <f t="shared" si="28"/>
        <v>5.3</v>
      </c>
      <c r="FG9" s="55">
        <f t="shared" si="28"/>
        <v>0</v>
      </c>
      <c r="FH9" s="55">
        <f t="shared" si="28"/>
        <v>5.3</v>
      </c>
      <c r="FI9" s="55">
        <f t="shared" si="28"/>
        <v>0</v>
      </c>
      <c r="FJ9" s="55">
        <f t="shared" si="28"/>
        <v>0</v>
      </c>
      <c r="FK9" s="55">
        <f t="shared" si="28"/>
        <v>0</v>
      </c>
      <c r="FL9" s="55">
        <f t="shared" si="28"/>
        <v>0</v>
      </c>
      <c r="FM9" s="55">
        <f t="shared" si="28"/>
        <v>0</v>
      </c>
      <c r="FN9" s="55">
        <f t="shared" si="28"/>
        <v>0</v>
      </c>
      <c r="FO9" s="55">
        <f t="shared" si="28"/>
        <v>0</v>
      </c>
      <c r="FP9" s="55">
        <f t="shared" si="28"/>
        <v>0</v>
      </c>
      <c r="FQ9" s="55">
        <f t="shared" si="28"/>
        <v>0</v>
      </c>
      <c r="FR9" s="55">
        <f t="shared" si="28"/>
        <v>0</v>
      </c>
      <c r="FS9" s="55">
        <f t="shared" si="28"/>
        <v>0</v>
      </c>
      <c r="FT9" s="4">
        <f t="shared" si="29"/>
        <v>0</v>
      </c>
      <c r="FU9" s="4">
        <f t="shared" si="29"/>
        <v>3140.2200000000003</v>
      </c>
      <c r="FV9" s="4">
        <f t="shared" si="29"/>
        <v>0</v>
      </c>
      <c r="FW9" s="4">
        <f t="shared" si="29"/>
        <v>0</v>
      </c>
      <c r="FX9" s="4">
        <f t="shared" si="29"/>
        <v>0</v>
      </c>
      <c r="FY9" s="4">
        <f t="shared" si="29"/>
        <v>0</v>
      </c>
      <c r="FZ9" s="4" t="str">
        <f t="shared" si="29"/>
        <v/>
      </c>
      <c r="GA9" s="4">
        <f t="shared" si="29"/>
        <v>0</v>
      </c>
      <c r="GB9" s="4">
        <f t="shared" si="29"/>
        <v>0</v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>
        <f t="shared" si="30"/>
        <v>0</v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2">
        <v>30100011</v>
      </c>
      <c r="B10" s="103"/>
      <c r="C10" s="28" t="s">
        <v>151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8">
        <v>30100011</v>
      </c>
      <c r="DF10" s="103"/>
      <c r="DG10" s="28" t="s">
        <v>151</v>
      </c>
      <c r="DH10" s="5">
        <f t="shared" si="13"/>
        <v>967</v>
      </c>
      <c r="DI10" s="24">
        <v>5.03</v>
      </c>
      <c r="DJ10" s="23">
        <f t="shared" si="14"/>
        <v>4864.01</v>
      </c>
      <c r="DK10" s="23">
        <f t="shared" si="15"/>
        <v>5246</v>
      </c>
      <c r="DL10" s="23">
        <f t="shared" si="16"/>
        <v>2.5</v>
      </c>
      <c r="DM10" s="23">
        <f t="shared" si="17"/>
        <v>13</v>
      </c>
      <c r="DN10" s="23">
        <f t="shared" si="18"/>
        <v>4866.51</v>
      </c>
      <c r="DO10" s="23">
        <f t="shared" si="19"/>
        <v>5.137151675430647E-2</v>
      </c>
      <c r="DP10" s="23">
        <f t="shared" si="20"/>
        <v>0.24780785360274493</v>
      </c>
      <c r="DQ10" s="10">
        <v>0.3</v>
      </c>
      <c r="DR10" s="23">
        <f t="shared" si="21"/>
        <v>14.59953</v>
      </c>
      <c r="DS10" s="23">
        <f t="shared" si="22"/>
        <v>8.2062964294860041E-4</v>
      </c>
      <c r="DT10" s="23">
        <f t="shared" si="23"/>
        <v>0</v>
      </c>
      <c r="DU10" s="7">
        <v>0.05</v>
      </c>
      <c r="DV10" s="6">
        <f t="shared" si="24"/>
        <v>0.24332550000000003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5">
        <f t="shared" ref="EF10:EU73" si="32">AB10+AB165</f>
        <v>0</v>
      </c>
      <c r="EG10" s="55">
        <f t="shared" si="32"/>
        <v>2.5</v>
      </c>
      <c r="EH10" s="55">
        <f t="shared" si="32"/>
        <v>0</v>
      </c>
      <c r="EI10" s="55">
        <f t="shared" si="32"/>
        <v>0</v>
      </c>
      <c r="EJ10" s="55">
        <f t="shared" si="32"/>
        <v>0</v>
      </c>
      <c r="EK10" s="55">
        <f t="shared" si="32"/>
        <v>0</v>
      </c>
      <c r="EL10" s="55">
        <f t="shared" si="32"/>
        <v>0</v>
      </c>
      <c r="EM10" s="55">
        <f t="shared" si="32"/>
        <v>0</v>
      </c>
      <c r="EN10" s="55">
        <f t="shared" si="32"/>
        <v>0</v>
      </c>
      <c r="EO10" s="55">
        <f t="shared" si="32"/>
        <v>0</v>
      </c>
      <c r="EP10" s="55">
        <f t="shared" si="32"/>
        <v>0</v>
      </c>
      <c r="EQ10" s="55">
        <f t="shared" si="32"/>
        <v>0</v>
      </c>
      <c r="ER10" s="55">
        <f t="shared" si="32"/>
        <v>0</v>
      </c>
      <c r="ES10" s="55">
        <f t="shared" si="32"/>
        <v>0</v>
      </c>
      <c r="ET10" s="55">
        <f t="shared" si="32"/>
        <v>0</v>
      </c>
      <c r="EU10" s="55">
        <f t="shared" si="32"/>
        <v>0</v>
      </c>
      <c r="EV10" s="55">
        <f t="shared" ref="EV10:FK73" si="33">AR10+AR165</f>
        <v>0</v>
      </c>
      <c r="EW10" s="55">
        <f t="shared" si="33"/>
        <v>0</v>
      </c>
      <c r="EX10" s="55">
        <f t="shared" si="33"/>
        <v>0</v>
      </c>
      <c r="EY10" s="55">
        <f t="shared" si="33"/>
        <v>0</v>
      </c>
      <c r="EZ10" s="55">
        <f t="shared" si="33"/>
        <v>0</v>
      </c>
      <c r="FA10" s="55">
        <f t="shared" si="33"/>
        <v>0</v>
      </c>
      <c r="FB10" s="55">
        <f t="shared" si="33"/>
        <v>0</v>
      </c>
      <c r="FC10" s="55">
        <f t="shared" si="33"/>
        <v>0</v>
      </c>
      <c r="FD10" s="55">
        <f t="shared" si="33"/>
        <v>0</v>
      </c>
      <c r="FE10" s="55">
        <f t="shared" si="33"/>
        <v>0</v>
      </c>
      <c r="FF10" s="55">
        <f t="shared" si="33"/>
        <v>0</v>
      </c>
      <c r="FG10" s="55">
        <f t="shared" si="33"/>
        <v>0</v>
      </c>
      <c r="FH10" s="55">
        <f t="shared" si="33"/>
        <v>5</v>
      </c>
      <c r="FI10" s="55">
        <f t="shared" si="33"/>
        <v>0</v>
      </c>
      <c r="FJ10" s="55">
        <f t="shared" si="33"/>
        <v>4</v>
      </c>
      <c r="FK10" s="55">
        <f t="shared" si="33"/>
        <v>0</v>
      </c>
      <c r="FL10" s="55">
        <f t="shared" ref="FL10:FS73" si="34">BH10+BH165</f>
        <v>0</v>
      </c>
      <c r="FM10" s="55">
        <f t="shared" si="34"/>
        <v>0</v>
      </c>
      <c r="FN10" s="55">
        <f t="shared" si="34"/>
        <v>0</v>
      </c>
      <c r="FO10" s="55">
        <f t="shared" si="34"/>
        <v>0</v>
      </c>
      <c r="FP10" s="55">
        <f t="shared" si="34"/>
        <v>4</v>
      </c>
      <c r="FQ10" s="55">
        <f t="shared" si="34"/>
        <v>0</v>
      </c>
      <c r="FR10" s="55">
        <f t="shared" si="34"/>
        <v>0</v>
      </c>
      <c r="FS10" s="55">
        <f t="shared" si="34"/>
        <v>0</v>
      </c>
      <c r="FT10" s="4">
        <f t="shared" si="29"/>
        <v>0</v>
      </c>
      <c r="FU10" s="4">
        <f t="shared" si="29"/>
        <v>4866.51</v>
      </c>
      <c r="FV10" s="4">
        <f t="shared" si="29"/>
        <v>0</v>
      </c>
      <c r="FW10" s="4">
        <f t="shared" si="29"/>
        <v>0</v>
      </c>
      <c r="FX10" s="4">
        <f t="shared" si="29"/>
        <v>0</v>
      </c>
      <c r="FY10" s="4">
        <f t="shared" si="29"/>
        <v>0</v>
      </c>
      <c r="FZ10" s="4" t="str">
        <f t="shared" si="29"/>
        <v/>
      </c>
      <c r="GA10" s="4">
        <f t="shared" si="29"/>
        <v>0</v>
      </c>
      <c r="GB10" s="4">
        <f t="shared" si="29"/>
        <v>0</v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>
        <f t="shared" si="30"/>
        <v>0</v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2">
        <v>30100016</v>
      </c>
      <c r="B11" s="101" t="s">
        <v>152</v>
      </c>
      <c r="C11" s="28" t="s">
        <v>153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8">
        <v>30100016</v>
      </c>
      <c r="DF11" s="101" t="s">
        <v>152</v>
      </c>
      <c r="DG11" s="28" t="s">
        <v>153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74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5">
        <f t="shared" si="35"/>
        <v>0</v>
      </c>
      <c r="EG11" s="55">
        <f t="shared" si="32"/>
        <v>0</v>
      </c>
      <c r="EH11" s="55">
        <f t="shared" si="32"/>
        <v>0</v>
      </c>
      <c r="EI11" s="55">
        <f t="shared" si="32"/>
        <v>0</v>
      </c>
      <c r="EJ11" s="55">
        <f t="shared" si="32"/>
        <v>0</v>
      </c>
      <c r="EK11" s="55">
        <f t="shared" si="32"/>
        <v>0</v>
      </c>
      <c r="EL11" s="55">
        <f t="shared" si="32"/>
        <v>0</v>
      </c>
      <c r="EM11" s="55">
        <f t="shared" si="32"/>
        <v>0</v>
      </c>
      <c r="EN11" s="55">
        <f t="shared" si="32"/>
        <v>0</v>
      </c>
      <c r="EO11" s="55">
        <f t="shared" si="32"/>
        <v>0</v>
      </c>
      <c r="EP11" s="55">
        <f t="shared" si="32"/>
        <v>0</v>
      </c>
      <c r="EQ11" s="55">
        <f t="shared" si="32"/>
        <v>0</v>
      </c>
      <c r="ER11" s="55">
        <f t="shared" si="32"/>
        <v>0</v>
      </c>
      <c r="ES11" s="55">
        <f t="shared" si="32"/>
        <v>0</v>
      </c>
      <c r="ET11" s="55">
        <f t="shared" si="32"/>
        <v>0</v>
      </c>
      <c r="EU11" s="55">
        <f t="shared" si="32"/>
        <v>0</v>
      </c>
      <c r="EV11" s="55">
        <f t="shared" si="33"/>
        <v>0</v>
      </c>
      <c r="EW11" s="55">
        <f t="shared" si="33"/>
        <v>0</v>
      </c>
      <c r="EX11" s="55">
        <f t="shared" si="33"/>
        <v>0</v>
      </c>
      <c r="EY11" s="55">
        <f t="shared" si="33"/>
        <v>0</v>
      </c>
      <c r="EZ11" s="55">
        <f t="shared" si="33"/>
        <v>0</v>
      </c>
      <c r="FA11" s="55">
        <f t="shared" si="33"/>
        <v>0</v>
      </c>
      <c r="FB11" s="55">
        <f t="shared" si="33"/>
        <v>0</v>
      </c>
      <c r="FC11" s="55">
        <f t="shared" si="33"/>
        <v>0</v>
      </c>
      <c r="FD11" s="55">
        <f t="shared" si="33"/>
        <v>0</v>
      </c>
      <c r="FE11" s="55">
        <f t="shared" si="33"/>
        <v>0</v>
      </c>
      <c r="FF11" s="55">
        <f t="shared" si="33"/>
        <v>0</v>
      </c>
      <c r="FG11" s="55">
        <f t="shared" si="33"/>
        <v>0</v>
      </c>
      <c r="FH11" s="55">
        <f t="shared" si="33"/>
        <v>0</v>
      </c>
      <c r="FI11" s="55">
        <f t="shared" si="33"/>
        <v>0</v>
      </c>
      <c r="FJ11" s="55">
        <f t="shared" si="33"/>
        <v>0</v>
      </c>
      <c r="FK11" s="55">
        <f t="shared" si="33"/>
        <v>0</v>
      </c>
      <c r="FL11" s="55">
        <f t="shared" si="34"/>
        <v>0</v>
      </c>
      <c r="FM11" s="55">
        <f t="shared" si="34"/>
        <v>0</v>
      </c>
      <c r="FN11" s="55">
        <f t="shared" si="34"/>
        <v>0</v>
      </c>
      <c r="FO11" s="55">
        <f t="shared" si="34"/>
        <v>0</v>
      </c>
      <c r="FP11" s="55">
        <f t="shared" si="34"/>
        <v>0</v>
      </c>
      <c r="FQ11" s="55">
        <f t="shared" si="34"/>
        <v>0</v>
      </c>
      <c r="FR11" s="55">
        <f t="shared" si="34"/>
        <v>0</v>
      </c>
      <c r="FS11" s="55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2">
        <v>30100017</v>
      </c>
      <c r="B12" s="102"/>
      <c r="C12" s="28" t="s">
        <v>154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8">
        <v>30100017</v>
      </c>
      <c r="DF12" s="102"/>
      <c r="DG12" s="28" t="s">
        <v>154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5">
        <f t="shared" si="35"/>
        <v>0</v>
      </c>
      <c r="EG12" s="55">
        <f t="shared" si="32"/>
        <v>0</v>
      </c>
      <c r="EH12" s="55">
        <f t="shared" si="32"/>
        <v>0</v>
      </c>
      <c r="EI12" s="55">
        <f t="shared" si="32"/>
        <v>0</v>
      </c>
      <c r="EJ12" s="55">
        <f t="shared" si="32"/>
        <v>0</v>
      </c>
      <c r="EK12" s="55">
        <f t="shared" si="32"/>
        <v>0</v>
      </c>
      <c r="EL12" s="55">
        <f t="shared" si="32"/>
        <v>0</v>
      </c>
      <c r="EM12" s="55">
        <f t="shared" si="32"/>
        <v>0</v>
      </c>
      <c r="EN12" s="55">
        <f t="shared" si="32"/>
        <v>0</v>
      </c>
      <c r="EO12" s="55">
        <f t="shared" si="32"/>
        <v>0</v>
      </c>
      <c r="EP12" s="55">
        <f t="shared" si="32"/>
        <v>0</v>
      </c>
      <c r="EQ12" s="55">
        <f t="shared" si="32"/>
        <v>0</v>
      </c>
      <c r="ER12" s="55">
        <f t="shared" si="32"/>
        <v>0</v>
      </c>
      <c r="ES12" s="55">
        <f t="shared" si="32"/>
        <v>0</v>
      </c>
      <c r="ET12" s="55">
        <f t="shared" si="32"/>
        <v>0</v>
      </c>
      <c r="EU12" s="55">
        <f t="shared" si="32"/>
        <v>0</v>
      </c>
      <c r="EV12" s="55">
        <f t="shared" si="33"/>
        <v>0</v>
      </c>
      <c r="EW12" s="55">
        <f t="shared" si="33"/>
        <v>0</v>
      </c>
      <c r="EX12" s="55">
        <f t="shared" si="33"/>
        <v>0</v>
      </c>
      <c r="EY12" s="55">
        <f t="shared" si="33"/>
        <v>0</v>
      </c>
      <c r="EZ12" s="55">
        <f t="shared" si="33"/>
        <v>0</v>
      </c>
      <c r="FA12" s="55">
        <f t="shared" si="33"/>
        <v>0</v>
      </c>
      <c r="FB12" s="55">
        <f t="shared" si="33"/>
        <v>0</v>
      </c>
      <c r="FC12" s="55">
        <f t="shared" si="33"/>
        <v>0</v>
      </c>
      <c r="FD12" s="55">
        <f t="shared" si="33"/>
        <v>0</v>
      </c>
      <c r="FE12" s="55">
        <f t="shared" si="33"/>
        <v>0</v>
      </c>
      <c r="FF12" s="55">
        <f t="shared" si="33"/>
        <v>0</v>
      </c>
      <c r="FG12" s="55">
        <f t="shared" si="33"/>
        <v>0</v>
      </c>
      <c r="FH12" s="55">
        <f t="shared" si="33"/>
        <v>0</v>
      </c>
      <c r="FI12" s="55">
        <f t="shared" si="33"/>
        <v>0</v>
      </c>
      <c r="FJ12" s="55">
        <f t="shared" si="33"/>
        <v>0</v>
      </c>
      <c r="FK12" s="55">
        <f t="shared" si="33"/>
        <v>0</v>
      </c>
      <c r="FL12" s="55">
        <f t="shared" si="34"/>
        <v>0</v>
      </c>
      <c r="FM12" s="55">
        <f t="shared" si="34"/>
        <v>0</v>
      </c>
      <c r="FN12" s="55">
        <f t="shared" si="34"/>
        <v>0</v>
      </c>
      <c r="FO12" s="55">
        <f t="shared" si="34"/>
        <v>0</v>
      </c>
      <c r="FP12" s="55">
        <f t="shared" si="34"/>
        <v>0</v>
      </c>
      <c r="FQ12" s="55">
        <f t="shared" si="34"/>
        <v>0</v>
      </c>
      <c r="FR12" s="55">
        <f t="shared" si="34"/>
        <v>0</v>
      </c>
      <c r="FS12" s="55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2">
        <v>30100015</v>
      </c>
      <c r="B13" s="103"/>
      <c r="C13" s="28" t="s">
        <v>155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8">
        <v>30100015</v>
      </c>
      <c r="DF13" s="103"/>
      <c r="DG13" s="28" t="s">
        <v>155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5">
        <f t="shared" si="35"/>
        <v>0</v>
      </c>
      <c r="EG13" s="55">
        <f t="shared" si="32"/>
        <v>0</v>
      </c>
      <c r="EH13" s="55">
        <f t="shared" si="32"/>
        <v>0</v>
      </c>
      <c r="EI13" s="55">
        <f t="shared" si="32"/>
        <v>0</v>
      </c>
      <c r="EJ13" s="55">
        <f t="shared" si="32"/>
        <v>0</v>
      </c>
      <c r="EK13" s="55">
        <f t="shared" si="32"/>
        <v>0</v>
      </c>
      <c r="EL13" s="55">
        <f t="shared" si="32"/>
        <v>0</v>
      </c>
      <c r="EM13" s="55">
        <f t="shared" si="32"/>
        <v>0</v>
      </c>
      <c r="EN13" s="55">
        <f t="shared" si="32"/>
        <v>0</v>
      </c>
      <c r="EO13" s="55">
        <f t="shared" si="32"/>
        <v>0</v>
      </c>
      <c r="EP13" s="55">
        <f t="shared" si="32"/>
        <v>0</v>
      </c>
      <c r="EQ13" s="55">
        <f t="shared" si="32"/>
        <v>0</v>
      </c>
      <c r="ER13" s="55">
        <f t="shared" si="32"/>
        <v>0</v>
      </c>
      <c r="ES13" s="55">
        <f t="shared" si="32"/>
        <v>0</v>
      </c>
      <c r="ET13" s="55">
        <f t="shared" si="32"/>
        <v>0</v>
      </c>
      <c r="EU13" s="55">
        <f t="shared" si="32"/>
        <v>0</v>
      </c>
      <c r="EV13" s="55">
        <f t="shared" si="33"/>
        <v>0</v>
      </c>
      <c r="EW13" s="55">
        <f t="shared" si="33"/>
        <v>0</v>
      </c>
      <c r="EX13" s="55">
        <f t="shared" si="33"/>
        <v>0</v>
      </c>
      <c r="EY13" s="55">
        <f t="shared" si="33"/>
        <v>0</v>
      </c>
      <c r="EZ13" s="55">
        <f t="shared" si="33"/>
        <v>0</v>
      </c>
      <c r="FA13" s="55">
        <f t="shared" si="33"/>
        <v>0</v>
      </c>
      <c r="FB13" s="55">
        <f t="shared" si="33"/>
        <v>0</v>
      </c>
      <c r="FC13" s="55">
        <f t="shared" si="33"/>
        <v>0</v>
      </c>
      <c r="FD13" s="55">
        <f t="shared" si="33"/>
        <v>0</v>
      </c>
      <c r="FE13" s="55">
        <f t="shared" si="33"/>
        <v>0</v>
      </c>
      <c r="FF13" s="55">
        <f t="shared" si="33"/>
        <v>0</v>
      </c>
      <c r="FG13" s="55">
        <f t="shared" si="33"/>
        <v>0</v>
      </c>
      <c r="FH13" s="55">
        <f t="shared" si="33"/>
        <v>0</v>
      </c>
      <c r="FI13" s="55">
        <f t="shared" si="33"/>
        <v>0</v>
      </c>
      <c r="FJ13" s="55">
        <f t="shared" si="33"/>
        <v>0</v>
      </c>
      <c r="FK13" s="55">
        <f t="shared" si="33"/>
        <v>0</v>
      </c>
      <c r="FL13" s="55">
        <f t="shared" si="34"/>
        <v>0</v>
      </c>
      <c r="FM13" s="55">
        <f t="shared" si="34"/>
        <v>0</v>
      </c>
      <c r="FN13" s="55">
        <f t="shared" si="34"/>
        <v>0</v>
      </c>
      <c r="FO13" s="55">
        <f t="shared" si="34"/>
        <v>0</v>
      </c>
      <c r="FP13" s="55">
        <f t="shared" si="34"/>
        <v>0</v>
      </c>
      <c r="FQ13" s="55">
        <f t="shared" si="34"/>
        <v>0</v>
      </c>
      <c r="FR13" s="55">
        <f t="shared" si="34"/>
        <v>0</v>
      </c>
      <c r="FS13" s="55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customHeight="1">
      <c r="A14" s="62">
        <v>30100031</v>
      </c>
      <c r="B14" s="107" t="s">
        <v>156</v>
      </c>
      <c r="C14" s="28" t="s">
        <v>151</v>
      </c>
      <c r="D14" s="5">
        <v>976</v>
      </c>
      <c r="E14" s="22">
        <v>5.03</v>
      </c>
      <c r="F14" s="23">
        <f t="shared" si="0"/>
        <v>4909.2800000000007</v>
      </c>
      <c r="G14" s="23">
        <f>+'[2]9'!$L$36</f>
        <v>5504</v>
      </c>
      <c r="H14" s="23">
        <f t="shared" si="1"/>
        <v>7.5</v>
      </c>
      <c r="I14" s="23">
        <f t="shared" si="2"/>
        <v>18.8</v>
      </c>
      <c r="J14" s="23">
        <f t="shared" si="3"/>
        <v>4916.7800000000007</v>
      </c>
      <c r="K14" s="23">
        <f t="shared" si="4"/>
        <v>0.15253885673143802</v>
      </c>
      <c r="L14" s="23">
        <f t="shared" si="5"/>
        <v>0.34156976744186046</v>
      </c>
      <c r="M14" s="10">
        <v>0.35</v>
      </c>
      <c r="N14" s="23">
        <f t="shared" si="6"/>
        <v>17.208729999999999</v>
      </c>
      <c r="O14" s="23">
        <f t="shared" si="7"/>
        <v>-0.14410862417329851</v>
      </c>
      <c r="P14" s="23">
        <f t="shared" si="8"/>
        <v>0</v>
      </c>
      <c r="Q14" s="7">
        <v>0.3</v>
      </c>
      <c r="R14" s="6">
        <f t="shared" si="9"/>
        <v>1.4750340000000002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>
        <v>7.5</v>
      </c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>
        <v>9.4</v>
      </c>
      <c r="BC14" s="4"/>
      <c r="BD14" s="4">
        <v>9.4</v>
      </c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>
        <f t="shared" si="10"/>
        <v>0</v>
      </c>
      <c r="BQ14" s="4">
        <f t="shared" si="10"/>
        <v>4916.7800000000016</v>
      </c>
      <c r="BR14" s="4">
        <f t="shared" si="10"/>
        <v>0</v>
      </c>
      <c r="BS14" s="4">
        <f t="shared" si="10"/>
        <v>0</v>
      </c>
      <c r="BT14" s="4">
        <f t="shared" si="10"/>
        <v>0</v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>
        <f t="shared" si="10"/>
        <v>0</v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>
        <f t="shared" si="11"/>
        <v>0</v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8">
        <v>30100031</v>
      </c>
      <c r="DF14" s="107" t="s">
        <v>156</v>
      </c>
      <c r="DG14" s="28" t="s">
        <v>151</v>
      </c>
      <c r="DH14" s="5">
        <f t="shared" si="13"/>
        <v>976</v>
      </c>
      <c r="DI14" s="24">
        <v>5.03</v>
      </c>
      <c r="DJ14" s="23">
        <f t="shared" si="14"/>
        <v>4909.2800000000007</v>
      </c>
      <c r="DK14" s="23">
        <f t="shared" si="15"/>
        <v>5504</v>
      </c>
      <c r="DL14" s="23">
        <f t="shared" si="16"/>
        <v>7.5</v>
      </c>
      <c r="DM14" s="23">
        <f t="shared" si="17"/>
        <v>18.8</v>
      </c>
      <c r="DN14" s="23">
        <f t="shared" si="18"/>
        <v>4916.7800000000007</v>
      </c>
      <c r="DO14" s="23">
        <f t="shared" si="19"/>
        <v>0.15253885673143802</v>
      </c>
      <c r="DP14" s="23">
        <f t="shared" si="20"/>
        <v>0.34156976744186046</v>
      </c>
      <c r="DQ14" s="10">
        <v>0.35</v>
      </c>
      <c r="DR14" s="23">
        <f t="shared" si="21"/>
        <v>17.208729999999999</v>
      </c>
      <c r="DS14" s="23">
        <f t="shared" si="22"/>
        <v>-0.14410862417329851</v>
      </c>
      <c r="DT14" s="23">
        <f t="shared" si="23"/>
        <v>0</v>
      </c>
      <c r="DU14" s="7">
        <v>0.3</v>
      </c>
      <c r="DV14" s="6">
        <f t="shared" si="24"/>
        <v>1.4750340000000002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5">
        <f t="shared" si="35"/>
        <v>0</v>
      </c>
      <c r="EG14" s="55">
        <f t="shared" si="32"/>
        <v>7.5</v>
      </c>
      <c r="EH14" s="55">
        <f t="shared" si="32"/>
        <v>0</v>
      </c>
      <c r="EI14" s="55">
        <f t="shared" si="32"/>
        <v>0</v>
      </c>
      <c r="EJ14" s="55">
        <f t="shared" si="32"/>
        <v>0</v>
      </c>
      <c r="EK14" s="55">
        <f t="shared" si="32"/>
        <v>0</v>
      </c>
      <c r="EL14" s="55">
        <f t="shared" si="32"/>
        <v>0</v>
      </c>
      <c r="EM14" s="55">
        <f t="shared" si="32"/>
        <v>0</v>
      </c>
      <c r="EN14" s="55">
        <f t="shared" si="32"/>
        <v>0</v>
      </c>
      <c r="EO14" s="55">
        <f t="shared" si="32"/>
        <v>0</v>
      </c>
      <c r="EP14" s="55">
        <f t="shared" si="32"/>
        <v>0</v>
      </c>
      <c r="EQ14" s="55">
        <f t="shared" si="32"/>
        <v>0</v>
      </c>
      <c r="ER14" s="55">
        <f t="shared" si="32"/>
        <v>0</v>
      </c>
      <c r="ES14" s="55">
        <f t="shared" si="32"/>
        <v>0</v>
      </c>
      <c r="ET14" s="55">
        <f t="shared" si="32"/>
        <v>0</v>
      </c>
      <c r="EU14" s="55">
        <f t="shared" si="32"/>
        <v>0</v>
      </c>
      <c r="EV14" s="55">
        <f t="shared" si="33"/>
        <v>0</v>
      </c>
      <c r="EW14" s="55">
        <f t="shared" si="33"/>
        <v>0</v>
      </c>
      <c r="EX14" s="55">
        <f t="shared" si="33"/>
        <v>0</v>
      </c>
      <c r="EY14" s="55">
        <f t="shared" si="33"/>
        <v>0</v>
      </c>
      <c r="EZ14" s="55">
        <f t="shared" si="33"/>
        <v>0</v>
      </c>
      <c r="FA14" s="55">
        <f t="shared" si="33"/>
        <v>0</v>
      </c>
      <c r="FB14" s="55">
        <f t="shared" si="33"/>
        <v>0</v>
      </c>
      <c r="FC14" s="55">
        <f t="shared" si="33"/>
        <v>0</v>
      </c>
      <c r="FD14" s="55">
        <f t="shared" si="33"/>
        <v>0</v>
      </c>
      <c r="FE14" s="55">
        <f t="shared" si="33"/>
        <v>0</v>
      </c>
      <c r="FF14" s="55">
        <f t="shared" si="33"/>
        <v>9.4</v>
      </c>
      <c r="FG14" s="55">
        <f t="shared" si="33"/>
        <v>0</v>
      </c>
      <c r="FH14" s="55">
        <f t="shared" si="33"/>
        <v>9.4</v>
      </c>
      <c r="FI14" s="55">
        <f t="shared" si="33"/>
        <v>0</v>
      </c>
      <c r="FJ14" s="55">
        <f t="shared" si="33"/>
        <v>0</v>
      </c>
      <c r="FK14" s="55">
        <f t="shared" si="33"/>
        <v>0</v>
      </c>
      <c r="FL14" s="55">
        <f t="shared" si="34"/>
        <v>0</v>
      </c>
      <c r="FM14" s="55">
        <f t="shared" si="34"/>
        <v>0</v>
      </c>
      <c r="FN14" s="55">
        <f t="shared" si="34"/>
        <v>0</v>
      </c>
      <c r="FO14" s="55">
        <f t="shared" si="34"/>
        <v>0</v>
      </c>
      <c r="FP14" s="55">
        <f t="shared" si="34"/>
        <v>0</v>
      </c>
      <c r="FQ14" s="55">
        <f t="shared" si="34"/>
        <v>0</v>
      </c>
      <c r="FR14" s="55">
        <f t="shared" si="34"/>
        <v>0</v>
      </c>
      <c r="FS14" s="55">
        <f t="shared" si="34"/>
        <v>0</v>
      </c>
      <c r="FT14" s="4">
        <f t="shared" si="29"/>
        <v>0</v>
      </c>
      <c r="FU14" s="4">
        <f t="shared" si="29"/>
        <v>4916.7800000000016</v>
      </c>
      <c r="FV14" s="4">
        <f t="shared" si="29"/>
        <v>0</v>
      </c>
      <c r="FW14" s="4">
        <f t="shared" si="29"/>
        <v>0</v>
      </c>
      <c r="FX14" s="4">
        <f t="shared" si="29"/>
        <v>0</v>
      </c>
      <c r="FY14" s="4">
        <f t="shared" si="29"/>
        <v>0</v>
      </c>
      <c r="FZ14" s="4" t="str">
        <f t="shared" si="29"/>
        <v/>
      </c>
      <c r="GA14" s="4">
        <f t="shared" si="29"/>
        <v>0</v>
      </c>
      <c r="GB14" s="4">
        <f t="shared" si="29"/>
        <v>0</v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>
        <f t="shared" si="30"/>
        <v>0</v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2">
        <v>30100033</v>
      </c>
      <c r="B15" s="107"/>
      <c r="C15" s="28" t="s">
        <v>157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8">
        <v>30100033</v>
      </c>
      <c r="DF15" s="107"/>
      <c r="DG15" s="28" t="s">
        <v>157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5">
        <f t="shared" si="35"/>
        <v>0</v>
      </c>
      <c r="EG15" s="55">
        <f t="shared" si="32"/>
        <v>0</v>
      </c>
      <c r="EH15" s="55">
        <f t="shared" si="32"/>
        <v>0</v>
      </c>
      <c r="EI15" s="55">
        <f t="shared" si="32"/>
        <v>0</v>
      </c>
      <c r="EJ15" s="55">
        <f t="shared" si="32"/>
        <v>0</v>
      </c>
      <c r="EK15" s="55">
        <f t="shared" si="32"/>
        <v>0</v>
      </c>
      <c r="EL15" s="55">
        <f t="shared" si="32"/>
        <v>0</v>
      </c>
      <c r="EM15" s="55">
        <f t="shared" si="32"/>
        <v>0</v>
      </c>
      <c r="EN15" s="55">
        <f t="shared" si="32"/>
        <v>0</v>
      </c>
      <c r="EO15" s="55">
        <f t="shared" si="32"/>
        <v>0</v>
      </c>
      <c r="EP15" s="55">
        <f t="shared" si="32"/>
        <v>0</v>
      </c>
      <c r="EQ15" s="55">
        <f t="shared" si="32"/>
        <v>0</v>
      </c>
      <c r="ER15" s="55">
        <f t="shared" si="32"/>
        <v>0</v>
      </c>
      <c r="ES15" s="55">
        <f t="shared" si="32"/>
        <v>0</v>
      </c>
      <c r="ET15" s="55">
        <f t="shared" si="32"/>
        <v>0</v>
      </c>
      <c r="EU15" s="55">
        <f t="shared" si="32"/>
        <v>0</v>
      </c>
      <c r="EV15" s="55">
        <f t="shared" si="33"/>
        <v>0</v>
      </c>
      <c r="EW15" s="55">
        <f t="shared" si="33"/>
        <v>0</v>
      </c>
      <c r="EX15" s="55">
        <f t="shared" si="33"/>
        <v>0</v>
      </c>
      <c r="EY15" s="55">
        <f t="shared" si="33"/>
        <v>0</v>
      </c>
      <c r="EZ15" s="55">
        <f t="shared" si="33"/>
        <v>0</v>
      </c>
      <c r="FA15" s="55">
        <f t="shared" si="33"/>
        <v>0</v>
      </c>
      <c r="FB15" s="55">
        <f t="shared" si="33"/>
        <v>0</v>
      </c>
      <c r="FC15" s="55">
        <f t="shared" si="33"/>
        <v>0</v>
      </c>
      <c r="FD15" s="55">
        <f t="shared" si="33"/>
        <v>0</v>
      </c>
      <c r="FE15" s="55">
        <f t="shared" si="33"/>
        <v>0</v>
      </c>
      <c r="FF15" s="55">
        <f t="shared" si="33"/>
        <v>0</v>
      </c>
      <c r="FG15" s="55">
        <f t="shared" si="33"/>
        <v>0</v>
      </c>
      <c r="FH15" s="55">
        <f t="shared" si="33"/>
        <v>0</v>
      </c>
      <c r="FI15" s="55">
        <f t="shared" si="33"/>
        <v>0</v>
      </c>
      <c r="FJ15" s="55">
        <f t="shared" si="33"/>
        <v>0</v>
      </c>
      <c r="FK15" s="55">
        <f t="shared" si="33"/>
        <v>0</v>
      </c>
      <c r="FL15" s="55">
        <f t="shared" si="34"/>
        <v>0</v>
      </c>
      <c r="FM15" s="55">
        <f t="shared" si="34"/>
        <v>0</v>
      </c>
      <c r="FN15" s="55">
        <f t="shared" si="34"/>
        <v>0</v>
      </c>
      <c r="FO15" s="55">
        <f t="shared" si="34"/>
        <v>0</v>
      </c>
      <c r="FP15" s="55">
        <f t="shared" si="34"/>
        <v>0</v>
      </c>
      <c r="FQ15" s="55">
        <f t="shared" si="34"/>
        <v>0</v>
      </c>
      <c r="FR15" s="55">
        <f t="shared" si="34"/>
        <v>0</v>
      </c>
      <c r="FS15" s="55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2">
        <v>30100062</v>
      </c>
      <c r="B16" s="107"/>
      <c r="C16" s="28" t="s">
        <v>158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8">
        <v>30100062</v>
      </c>
      <c r="DF16" s="107"/>
      <c r="DG16" s="28" t="s">
        <v>158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5">
        <f t="shared" si="35"/>
        <v>0</v>
      </c>
      <c r="EG16" s="55">
        <f t="shared" si="32"/>
        <v>0</v>
      </c>
      <c r="EH16" s="55">
        <f t="shared" si="32"/>
        <v>0</v>
      </c>
      <c r="EI16" s="55">
        <f t="shared" si="32"/>
        <v>0</v>
      </c>
      <c r="EJ16" s="55">
        <f t="shared" si="32"/>
        <v>0</v>
      </c>
      <c r="EK16" s="55">
        <f t="shared" si="32"/>
        <v>0</v>
      </c>
      <c r="EL16" s="55">
        <f t="shared" si="32"/>
        <v>0</v>
      </c>
      <c r="EM16" s="55">
        <f t="shared" si="32"/>
        <v>0</v>
      </c>
      <c r="EN16" s="55">
        <f t="shared" si="32"/>
        <v>0</v>
      </c>
      <c r="EO16" s="55">
        <f t="shared" si="32"/>
        <v>0</v>
      </c>
      <c r="EP16" s="55">
        <f t="shared" si="32"/>
        <v>0</v>
      </c>
      <c r="EQ16" s="55">
        <f t="shared" si="32"/>
        <v>0</v>
      </c>
      <c r="ER16" s="55">
        <f t="shared" si="32"/>
        <v>0</v>
      </c>
      <c r="ES16" s="55">
        <f t="shared" si="32"/>
        <v>0</v>
      </c>
      <c r="ET16" s="55">
        <f t="shared" si="32"/>
        <v>0</v>
      </c>
      <c r="EU16" s="55">
        <f t="shared" si="32"/>
        <v>0</v>
      </c>
      <c r="EV16" s="55">
        <f t="shared" si="33"/>
        <v>0</v>
      </c>
      <c r="EW16" s="55">
        <f t="shared" si="33"/>
        <v>0</v>
      </c>
      <c r="EX16" s="55">
        <f t="shared" si="33"/>
        <v>0</v>
      </c>
      <c r="EY16" s="55">
        <f t="shared" si="33"/>
        <v>0</v>
      </c>
      <c r="EZ16" s="55">
        <f t="shared" si="33"/>
        <v>0</v>
      </c>
      <c r="FA16" s="55">
        <f t="shared" si="33"/>
        <v>0</v>
      </c>
      <c r="FB16" s="55">
        <f t="shared" si="33"/>
        <v>0</v>
      </c>
      <c r="FC16" s="55">
        <f t="shared" si="33"/>
        <v>0</v>
      </c>
      <c r="FD16" s="55">
        <f t="shared" si="33"/>
        <v>0</v>
      </c>
      <c r="FE16" s="55">
        <f t="shared" si="33"/>
        <v>0</v>
      </c>
      <c r="FF16" s="55">
        <f t="shared" si="33"/>
        <v>0</v>
      </c>
      <c r="FG16" s="55">
        <f t="shared" si="33"/>
        <v>0</v>
      </c>
      <c r="FH16" s="55">
        <f t="shared" si="33"/>
        <v>0</v>
      </c>
      <c r="FI16" s="55">
        <f t="shared" si="33"/>
        <v>0</v>
      </c>
      <c r="FJ16" s="55">
        <f t="shared" si="33"/>
        <v>0</v>
      </c>
      <c r="FK16" s="55">
        <f t="shared" si="33"/>
        <v>0</v>
      </c>
      <c r="FL16" s="55">
        <f t="shared" si="34"/>
        <v>0</v>
      </c>
      <c r="FM16" s="55">
        <f t="shared" si="34"/>
        <v>0</v>
      </c>
      <c r="FN16" s="55">
        <f t="shared" si="34"/>
        <v>0</v>
      </c>
      <c r="FO16" s="55">
        <f t="shared" si="34"/>
        <v>0</v>
      </c>
      <c r="FP16" s="55">
        <f t="shared" si="34"/>
        <v>0</v>
      </c>
      <c r="FQ16" s="55">
        <f t="shared" si="34"/>
        <v>0</v>
      </c>
      <c r="FR16" s="55">
        <f t="shared" si="34"/>
        <v>0</v>
      </c>
      <c r="FS16" s="55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2">
        <v>30100032</v>
      </c>
      <c r="B17" s="107"/>
      <c r="C17" s="28" t="s">
        <v>159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8">
        <v>30100032</v>
      </c>
      <c r="DF17" s="107"/>
      <c r="DG17" s="28" t="s">
        <v>159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5">
        <f t="shared" si="35"/>
        <v>0</v>
      </c>
      <c r="EG17" s="55">
        <f t="shared" si="32"/>
        <v>0</v>
      </c>
      <c r="EH17" s="55">
        <f t="shared" si="32"/>
        <v>0</v>
      </c>
      <c r="EI17" s="55">
        <f t="shared" si="32"/>
        <v>0</v>
      </c>
      <c r="EJ17" s="55">
        <f t="shared" si="32"/>
        <v>0</v>
      </c>
      <c r="EK17" s="55">
        <f t="shared" si="32"/>
        <v>0</v>
      </c>
      <c r="EL17" s="55">
        <f t="shared" si="32"/>
        <v>0</v>
      </c>
      <c r="EM17" s="55">
        <f t="shared" si="32"/>
        <v>0</v>
      </c>
      <c r="EN17" s="55">
        <f t="shared" si="32"/>
        <v>0</v>
      </c>
      <c r="EO17" s="55">
        <f t="shared" si="32"/>
        <v>0</v>
      </c>
      <c r="EP17" s="55">
        <f t="shared" si="32"/>
        <v>0</v>
      </c>
      <c r="EQ17" s="55">
        <f t="shared" si="32"/>
        <v>0</v>
      </c>
      <c r="ER17" s="55">
        <f t="shared" si="32"/>
        <v>0</v>
      </c>
      <c r="ES17" s="55">
        <f t="shared" si="32"/>
        <v>0</v>
      </c>
      <c r="ET17" s="55">
        <f t="shared" si="32"/>
        <v>0</v>
      </c>
      <c r="EU17" s="55">
        <f t="shared" si="32"/>
        <v>0</v>
      </c>
      <c r="EV17" s="55">
        <f t="shared" si="33"/>
        <v>0</v>
      </c>
      <c r="EW17" s="55">
        <f t="shared" si="33"/>
        <v>0</v>
      </c>
      <c r="EX17" s="55">
        <f t="shared" si="33"/>
        <v>0</v>
      </c>
      <c r="EY17" s="55">
        <f t="shared" si="33"/>
        <v>0</v>
      </c>
      <c r="EZ17" s="55">
        <f t="shared" si="33"/>
        <v>0</v>
      </c>
      <c r="FA17" s="55">
        <f t="shared" si="33"/>
        <v>0</v>
      </c>
      <c r="FB17" s="55">
        <f t="shared" si="33"/>
        <v>0</v>
      </c>
      <c r="FC17" s="55">
        <f t="shared" si="33"/>
        <v>0</v>
      </c>
      <c r="FD17" s="55">
        <f t="shared" si="33"/>
        <v>0</v>
      </c>
      <c r="FE17" s="55">
        <f t="shared" si="33"/>
        <v>0</v>
      </c>
      <c r="FF17" s="55">
        <f t="shared" si="33"/>
        <v>0</v>
      </c>
      <c r="FG17" s="55">
        <f t="shared" si="33"/>
        <v>0</v>
      </c>
      <c r="FH17" s="55">
        <f t="shared" si="33"/>
        <v>0</v>
      </c>
      <c r="FI17" s="55">
        <f t="shared" si="33"/>
        <v>0</v>
      </c>
      <c r="FJ17" s="55">
        <f t="shared" si="33"/>
        <v>0</v>
      </c>
      <c r="FK17" s="55">
        <f t="shared" si="33"/>
        <v>0</v>
      </c>
      <c r="FL17" s="55">
        <f t="shared" si="34"/>
        <v>0</v>
      </c>
      <c r="FM17" s="55">
        <f t="shared" si="34"/>
        <v>0</v>
      </c>
      <c r="FN17" s="55">
        <f t="shared" si="34"/>
        <v>0</v>
      </c>
      <c r="FO17" s="55">
        <f t="shared" si="34"/>
        <v>0</v>
      </c>
      <c r="FP17" s="55">
        <f t="shared" si="34"/>
        <v>0</v>
      </c>
      <c r="FQ17" s="55">
        <f t="shared" si="34"/>
        <v>0</v>
      </c>
      <c r="FR17" s="55">
        <f t="shared" si="34"/>
        <v>0</v>
      </c>
      <c r="FS17" s="55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2">
        <v>30100035</v>
      </c>
      <c r="B18" s="101" t="s">
        <v>160</v>
      </c>
      <c r="C18" s="28" t="s">
        <v>159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8">
        <v>30100035</v>
      </c>
      <c r="DF18" s="101" t="s">
        <v>160</v>
      </c>
      <c r="DG18" s="28" t="s">
        <v>159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5">
        <f t="shared" si="35"/>
        <v>0</v>
      </c>
      <c r="EG18" s="55">
        <f t="shared" si="32"/>
        <v>0</v>
      </c>
      <c r="EH18" s="55">
        <f t="shared" si="32"/>
        <v>0</v>
      </c>
      <c r="EI18" s="55">
        <f t="shared" si="32"/>
        <v>0</v>
      </c>
      <c r="EJ18" s="55">
        <f t="shared" si="32"/>
        <v>0</v>
      </c>
      <c r="EK18" s="55">
        <f t="shared" si="32"/>
        <v>0</v>
      </c>
      <c r="EL18" s="55">
        <f t="shared" si="32"/>
        <v>0</v>
      </c>
      <c r="EM18" s="55">
        <f t="shared" si="32"/>
        <v>0</v>
      </c>
      <c r="EN18" s="55">
        <f t="shared" si="32"/>
        <v>0</v>
      </c>
      <c r="EO18" s="55">
        <f t="shared" si="32"/>
        <v>0</v>
      </c>
      <c r="EP18" s="55">
        <f t="shared" si="32"/>
        <v>0</v>
      </c>
      <c r="EQ18" s="55">
        <f t="shared" si="32"/>
        <v>0</v>
      </c>
      <c r="ER18" s="55">
        <f t="shared" si="32"/>
        <v>0</v>
      </c>
      <c r="ES18" s="55">
        <f t="shared" si="32"/>
        <v>0</v>
      </c>
      <c r="ET18" s="55">
        <f t="shared" si="32"/>
        <v>0</v>
      </c>
      <c r="EU18" s="55">
        <f t="shared" si="32"/>
        <v>0</v>
      </c>
      <c r="EV18" s="55">
        <f t="shared" si="33"/>
        <v>0</v>
      </c>
      <c r="EW18" s="55">
        <f t="shared" si="33"/>
        <v>0</v>
      </c>
      <c r="EX18" s="55">
        <f t="shared" si="33"/>
        <v>0</v>
      </c>
      <c r="EY18" s="55">
        <f t="shared" si="33"/>
        <v>0</v>
      </c>
      <c r="EZ18" s="55">
        <f t="shared" si="33"/>
        <v>0</v>
      </c>
      <c r="FA18" s="55">
        <f t="shared" si="33"/>
        <v>0</v>
      </c>
      <c r="FB18" s="55">
        <f t="shared" si="33"/>
        <v>0</v>
      </c>
      <c r="FC18" s="55">
        <f t="shared" si="33"/>
        <v>0</v>
      </c>
      <c r="FD18" s="55">
        <f t="shared" si="33"/>
        <v>0</v>
      </c>
      <c r="FE18" s="55">
        <f t="shared" si="33"/>
        <v>0</v>
      </c>
      <c r="FF18" s="55">
        <f t="shared" si="33"/>
        <v>0</v>
      </c>
      <c r="FG18" s="55">
        <f t="shared" si="33"/>
        <v>0</v>
      </c>
      <c r="FH18" s="55">
        <f t="shared" si="33"/>
        <v>0</v>
      </c>
      <c r="FI18" s="55">
        <f t="shared" si="33"/>
        <v>0</v>
      </c>
      <c r="FJ18" s="55">
        <f t="shared" si="33"/>
        <v>0</v>
      </c>
      <c r="FK18" s="55">
        <f t="shared" si="33"/>
        <v>0</v>
      </c>
      <c r="FL18" s="55">
        <f t="shared" si="34"/>
        <v>0</v>
      </c>
      <c r="FM18" s="55">
        <f t="shared" si="34"/>
        <v>0</v>
      </c>
      <c r="FN18" s="55">
        <f t="shared" si="34"/>
        <v>0</v>
      </c>
      <c r="FO18" s="55">
        <f t="shared" si="34"/>
        <v>0</v>
      </c>
      <c r="FP18" s="55">
        <f t="shared" si="34"/>
        <v>0</v>
      </c>
      <c r="FQ18" s="55">
        <f t="shared" si="34"/>
        <v>0</v>
      </c>
      <c r="FR18" s="55">
        <f t="shared" si="34"/>
        <v>0</v>
      </c>
      <c r="FS18" s="55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2">
        <v>30100036</v>
      </c>
      <c r="B19" s="102"/>
      <c r="C19" s="28" t="s">
        <v>161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8">
        <v>30100036</v>
      </c>
      <c r="DF19" s="102"/>
      <c r="DG19" s="28" t="s">
        <v>161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5">
        <f t="shared" si="35"/>
        <v>0</v>
      </c>
      <c r="EG19" s="55">
        <f t="shared" si="32"/>
        <v>0</v>
      </c>
      <c r="EH19" s="55">
        <f t="shared" si="32"/>
        <v>0</v>
      </c>
      <c r="EI19" s="55">
        <f t="shared" si="32"/>
        <v>0</v>
      </c>
      <c r="EJ19" s="55">
        <f t="shared" si="32"/>
        <v>0</v>
      </c>
      <c r="EK19" s="55">
        <f t="shared" si="32"/>
        <v>0</v>
      </c>
      <c r="EL19" s="55">
        <f t="shared" si="32"/>
        <v>0</v>
      </c>
      <c r="EM19" s="55">
        <f t="shared" si="32"/>
        <v>0</v>
      </c>
      <c r="EN19" s="55">
        <f t="shared" si="32"/>
        <v>0</v>
      </c>
      <c r="EO19" s="55">
        <f t="shared" si="32"/>
        <v>0</v>
      </c>
      <c r="EP19" s="55">
        <f t="shared" si="32"/>
        <v>0</v>
      </c>
      <c r="EQ19" s="55">
        <f t="shared" si="32"/>
        <v>0</v>
      </c>
      <c r="ER19" s="55">
        <f t="shared" si="32"/>
        <v>0</v>
      </c>
      <c r="ES19" s="55">
        <f t="shared" si="32"/>
        <v>0</v>
      </c>
      <c r="ET19" s="55">
        <f t="shared" si="32"/>
        <v>0</v>
      </c>
      <c r="EU19" s="55">
        <f t="shared" si="32"/>
        <v>0</v>
      </c>
      <c r="EV19" s="55">
        <f t="shared" si="33"/>
        <v>0</v>
      </c>
      <c r="EW19" s="55">
        <f t="shared" si="33"/>
        <v>0</v>
      </c>
      <c r="EX19" s="55">
        <f t="shared" si="33"/>
        <v>0</v>
      </c>
      <c r="EY19" s="55">
        <f t="shared" si="33"/>
        <v>0</v>
      </c>
      <c r="EZ19" s="55">
        <f t="shared" si="33"/>
        <v>0</v>
      </c>
      <c r="FA19" s="55">
        <f t="shared" si="33"/>
        <v>0</v>
      </c>
      <c r="FB19" s="55">
        <f t="shared" si="33"/>
        <v>0</v>
      </c>
      <c r="FC19" s="55">
        <f t="shared" si="33"/>
        <v>0</v>
      </c>
      <c r="FD19" s="55">
        <f t="shared" si="33"/>
        <v>0</v>
      </c>
      <c r="FE19" s="55">
        <f t="shared" si="33"/>
        <v>0</v>
      </c>
      <c r="FF19" s="55">
        <f t="shared" si="33"/>
        <v>0</v>
      </c>
      <c r="FG19" s="55">
        <f t="shared" si="33"/>
        <v>0</v>
      </c>
      <c r="FH19" s="55">
        <f t="shared" si="33"/>
        <v>0</v>
      </c>
      <c r="FI19" s="55">
        <f t="shared" si="33"/>
        <v>0</v>
      </c>
      <c r="FJ19" s="55">
        <f t="shared" si="33"/>
        <v>0</v>
      </c>
      <c r="FK19" s="55">
        <f t="shared" si="33"/>
        <v>0</v>
      </c>
      <c r="FL19" s="55">
        <f t="shared" si="34"/>
        <v>0</v>
      </c>
      <c r="FM19" s="55">
        <f t="shared" si="34"/>
        <v>0</v>
      </c>
      <c r="FN19" s="55">
        <f t="shared" si="34"/>
        <v>0</v>
      </c>
      <c r="FO19" s="55">
        <f t="shared" si="34"/>
        <v>0</v>
      </c>
      <c r="FP19" s="55">
        <f t="shared" si="34"/>
        <v>0</v>
      </c>
      <c r="FQ19" s="55">
        <f t="shared" si="34"/>
        <v>0</v>
      </c>
      <c r="FR19" s="55">
        <f t="shared" si="34"/>
        <v>0</v>
      </c>
      <c r="FS19" s="55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2">
        <v>30100034</v>
      </c>
      <c r="B20" s="103"/>
      <c r="C20" s="28" t="s">
        <v>149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83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8">
        <v>30100034</v>
      </c>
      <c r="DF20" s="103"/>
      <c r="DG20" s="28" t="s">
        <v>149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5">
        <f t="shared" si="35"/>
        <v>0</v>
      </c>
      <c r="EG20" s="55">
        <f t="shared" si="32"/>
        <v>0</v>
      </c>
      <c r="EH20" s="55">
        <f t="shared" si="32"/>
        <v>0</v>
      </c>
      <c r="EI20" s="55">
        <f t="shared" si="32"/>
        <v>0</v>
      </c>
      <c r="EJ20" s="55">
        <f t="shared" si="32"/>
        <v>0</v>
      </c>
      <c r="EK20" s="55">
        <f t="shared" si="32"/>
        <v>0</v>
      </c>
      <c r="EL20" s="55">
        <f t="shared" si="32"/>
        <v>0</v>
      </c>
      <c r="EM20" s="55">
        <f t="shared" si="32"/>
        <v>0</v>
      </c>
      <c r="EN20" s="55">
        <f t="shared" si="32"/>
        <v>0</v>
      </c>
      <c r="EO20" s="55">
        <f t="shared" si="32"/>
        <v>0</v>
      </c>
      <c r="EP20" s="55">
        <f t="shared" si="32"/>
        <v>0</v>
      </c>
      <c r="EQ20" s="55">
        <f t="shared" si="32"/>
        <v>0</v>
      </c>
      <c r="ER20" s="55">
        <f t="shared" si="32"/>
        <v>0</v>
      </c>
      <c r="ES20" s="55">
        <f t="shared" si="32"/>
        <v>0</v>
      </c>
      <c r="ET20" s="55">
        <f t="shared" si="32"/>
        <v>0</v>
      </c>
      <c r="EU20" s="55">
        <f t="shared" si="32"/>
        <v>0</v>
      </c>
      <c r="EV20" s="55">
        <f t="shared" si="33"/>
        <v>0</v>
      </c>
      <c r="EW20" s="55">
        <f t="shared" si="33"/>
        <v>0</v>
      </c>
      <c r="EX20" s="55">
        <f t="shared" si="33"/>
        <v>0</v>
      </c>
      <c r="EY20" s="55">
        <f t="shared" si="33"/>
        <v>0</v>
      </c>
      <c r="EZ20" s="55">
        <f t="shared" si="33"/>
        <v>0</v>
      </c>
      <c r="FA20" s="55">
        <f t="shared" si="33"/>
        <v>0</v>
      </c>
      <c r="FB20" s="55">
        <f t="shared" si="33"/>
        <v>0</v>
      </c>
      <c r="FC20" s="55">
        <f t="shared" si="33"/>
        <v>0</v>
      </c>
      <c r="FD20" s="55">
        <f t="shared" si="33"/>
        <v>0</v>
      </c>
      <c r="FE20" s="55">
        <f t="shared" si="33"/>
        <v>0</v>
      </c>
      <c r="FF20" s="55">
        <f t="shared" si="33"/>
        <v>0</v>
      </c>
      <c r="FG20" s="55">
        <f t="shared" si="33"/>
        <v>0</v>
      </c>
      <c r="FH20" s="55">
        <f t="shared" si="33"/>
        <v>0</v>
      </c>
      <c r="FI20" s="55">
        <f t="shared" si="33"/>
        <v>0</v>
      </c>
      <c r="FJ20" s="55">
        <f t="shared" si="33"/>
        <v>0</v>
      </c>
      <c r="FK20" s="55">
        <f t="shared" si="33"/>
        <v>0</v>
      </c>
      <c r="FL20" s="55">
        <f t="shared" si="34"/>
        <v>0</v>
      </c>
      <c r="FM20" s="55">
        <f t="shared" si="34"/>
        <v>0</v>
      </c>
      <c r="FN20" s="55">
        <f t="shared" si="34"/>
        <v>0</v>
      </c>
      <c r="FO20" s="55">
        <f t="shared" si="34"/>
        <v>0</v>
      </c>
      <c r="FP20" s="55">
        <f t="shared" si="34"/>
        <v>0</v>
      </c>
      <c r="FQ20" s="55">
        <f t="shared" si="34"/>
        <v>0</v>
      </c>
      <c r="FR20" s="55">
        <f t="shared" si="34"/>
        <v>0</v>
      </c>
      <c r="FS20" s="55">
        <f t="shared" si="34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2">
        <v>30100019</v>
      </c>
      <c r="B21" s="101" t="s">
        <v>162</v>
      </c>
      <c r="C21" s="28" t="s">
        <v>163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8">
        <v>30100019</v>
      </c>
      <c r="DF21" s="101" t="s">
        <v>162</v>
      </c>
      <c r="DG21" s="28" t="s">
        <v>163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5">
        <f t="shared" si="35"/>
        <v>0</v>
      </c>
      <c r="EG21" s="55">
        <f t="shared" si="32"/>
        <v>0</v>
      </c>
      <c r="EH21" s="55">
        <f t="shared" si="32"/>
        <v>0</v>
      </c>
      <c r="EI21" s="55">
        <f t="shared" si="32"/>
        <v>0</v>
      </c>
      <c r="EJ21" s="55">
        <f t="shared" si="32"/>
        <v>0</v>
      </c>
      <c r="EK21" s="55">
        <f t="shared" si="32"/>
        <v>0</v>
      </c>
      <c r="EL21" s="55">
        <f t="shared" si="32"/>
        <v>0</v>
      </c>
      <c r="EM21" s="55">
        <f t="shared" si="32"/>
        <v>0</v>
      </c>
      <c r="EN21" s="55">
        <f t="shared" si="32"/>
        <v>0</v>
      </c>
      <c r="EO21" s="55">
        <f t="shared" si="32"/>
        <v>0</v>
      </c>
      <c r="EP21" s="55">
        <f t="shared" si="32"/>
        <v>0</v>
      </c>
      <c r="EQ21" s="55">
        <f t="shared" si="32"/>
        <v>0</v>
      </c>
      <c r="ER21" s="55">
        <f t="shared" si="32"/>
        <v>0</v>
      </c>
      <c r="ES21" s="55">
        <f t="shared" si="32"/>
        <v>0</v>
      </c>
      <c r="ET21" s="55">
        <f t="shared" si="32"/>
        <v>0</v>
      </c>
      <c r="EU21" s="55">
        <f t="shared" si="32"/>
        <v>0</v>
      </c>
      <c r="EV21" s="55">
        <f t="shared" si="33"/>
        <v>0</v>
      </c>
      <c r="EW21" s="55">
        <f t="shared" si="33"/>
        <v>0</v>
      </c>
      <c r="EX21" s="55">
        <f t="shared" si="33"/>
        <v>0</v>
      </c>
      <c r="EY21" s="55">
        <f t="shared" si="33"/>
        <v>0</v>
      </c>
      <c r="EZ21" s="55">
        <f t="shared" si="33"/>
        <v>0</v>
      </c>
      <c r="FA21" s="55">
        <f t="shared" si="33"/>
        <v>0</v>
      </c>
      <c r="FB21" s="55">
        <f t="shared" si="33"/>
        <v>0</v>
      </c>
      <c r="FC21" s="55">
        <f t="shared" si="33"/>
        <v>0</v>
      </c>
      <c r="FD21" s="55">
        <f t="shared" si="33"/>
        <v>0</v>
      </c>
      <c r="FE21" s="55">
        <f t="shared" si="33"/>
        <v>0</v>
      </c>
      <c r="FF21" s="55">
        <f t="shared" si="33"/>
        <v>0</v>
      </c>
      <c r="FG21" s="55">
        <f t="shared" si="33"/>
        <v>0</v>
      </c>
      <c r="FH21" s="55">
        <f t="shared" si="33"/>
        <v>0</v>
      </c>
      <c r="FI21" s="55">
        <f t="shared" si="33"/>
        <v>0</v>
      </c>
      <c r="FJ21" s="55">
        <f t="shared" si="33"/>
        <v>0</v>
      </c>
      <c r="FK21" s="55">
        <f t="shared" si="33"/>
        <v>0</v>
      </c>
      <c r="FL21" s="55">
        <f t="shared" si="34"/>
        <v>0</v>
      </c>
      <c r="FM21" s="55">
        <f t="shared" si="34"/>
        <v>0</v>
      </c>
      <c r="FN21" s="55">
        <f t="shared" si="34"/>
        <v>0</v>
      </c>
      <c r="FO21" s="55">
        <f t="shared" si="34"/>
        <v>0</v>
      </c>
      <c r="FP21" s="55">
        <f t="shared" si="34"/>
        <v>0</v>
      </c>
      <c r="FQ21" s="55">
        <f t="shared" si="34"/>
        <v>0</v>
      </c>
      <c r="FR21" s="55">
        <f t="shared" si="34"/>
        <v>0</v>
      </c>
      <c r="FS21" s="55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2">
        <v>30100020</v>
      </c>
      <c r="B22" s="102"/>
      <c r="C22" s="28" t="s">
        <v>164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8">
        <v>30100020</v>
      </c>
      <c r="DF22" s="102"/>
      <c r="DG22" s="28" t="s">
        <v>164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5">
        <f t="shared" si="35"/>
        <v>0</v>
      </c>
      <c r="EG22" s="55">
        <f t="shared" si="32"/>
        <v>0</v>
      </c>
      <c r="EH22" s="55">
        <f t="shared" si="32"/>
        <v>0</v>
      </c>
      <c r="EI22" s="55">
        <f t="shared" si="32"/>
        <v>0</v>
      </c>
      <c r="EJ22" s="55">
        <f t="shared" si="32"/>
        <v>0</v>
      </c>
      <c r="EK22" s="55">
        <f t="shared" si="32"/>
        <v>0</v>
      </c>
      <c r="EL22" s="55">
        <f t="shared" si="32"/>
        <v>0</v>
      </c>
      <c r="EM22" s="55">
        <f t="shared" si="32"/>
        <v>0</v>
      </c>
      <c r="EN22" s="55">
        <f t="shared" si="32"/>
        <v>0</v>
      </c>
      <c r="EO22" s="55">
        <f t="shared" si="32"/>
        <v>0</v>
      </c>
      <c r="EP22" s="55">
        <f t="shared" si="32"/>
        <v>0</v>
      </c>
      <c r="EQ22" s="55">
        <f t="shared" si="32"/>
        <v>0</v>
      </c>
      <c r="ER22" s="55">
        <f t="shared" si="32"/>
        <v>0</v>
      </c>
      <c r="ES22" s="55">
        <f t="shared" si="32"/>
        <v>0</v>
      </c>
      <c r="ET22" s="55">
        <f t="shared" si="32"/>
        <v>0</v>
      </c>
      <c r="EU22" s="55">
        <f t="shared" si="32"/>
        <v>0</v>
      </c>
      <c r="EV22" s="55">
        <f t="shared" si="33"/>
        <v>0</v>
      </c>
      <c r="EW22" s="55">
        <f t="shared" si="33"/>
        <v>0</v>
      </c>
      <c r="EX22" s="55">
        <f t="shared" si="33"/>
        <v>0</v>
      </c>
      <c r="EY22" s="55">
        <f t="shared" si="33"/>
        <v>0</v>
      </c>
      <c r="EZ22" s="55">
        <f t="shared" si="33"/>
        <v>0</v>
      </c>
      <c r="FA22" s="55">
        <f t="shared" si="33"/>
        <v>0</v>
      </c>
      <c r="FB22" s="55">
        <f t="shared" si="33"/>
        <v>0</v>
      </c>
      <c r="FC22" s="55">
        <f t="shared" si="33"/>
        <v>0</v>
      </c>
      <c r="FD22" s="55">
        <f t="shared" si="33"/>
        <v>0</v>
      </c>
      <c r="FE22" s="55">
        <f t="shared" si="33"/>
        <v>0</v>
      </c>
      <c r="FF22" s="55">
        <f t="shared" si="33"/>
        <v>0</v>
      </c>
      <c r="FG22" s="55">
        <f t="shared" si="33"/>
        <v>0</v>
      </c>
      <c r="FH22" s="55">
        <f t="shared" si="33"/>
        <v>0</v>
      </c>
      <c r="FI22" s="55">
        <f t="shared" si="33"/>
        <v>0</v>
      </c>
      <c r="FJ22" s="55">
        <f t="shared" si="33"/>
        <v>0</v>
      </c>
      <c r="FK22" s="55">
        <f t="shared" si="33"/>
        <v>0</v>
      </c>
      <c r="FL22" s="55">
        <f t="shared" si="34"/>
        <v>0</v>
      </c>
      <c r="FM22" s="55">
        <f t="shared" si="34"/>
        <v>0</v>
      </c>
      <c r="FN22" s="55">
        <f t="shared" si="34"/>
        <v>0</v>
      </c>
      <c r="FO22" s="55">
        <f t="shared" si="34"/>
        <v>0</v>
      </c>
      <c r="FP22" s="55">
        <f t="shared" si="34"/>
        <v>0</v>
      </c>
      <c r="FQ22" s="55">
        <f t="shared" si="34"/>
        <v>0</v>
      </c>
      <c r="FR22" s="55">
        <f t="shared" si="34"/>
        <v>0</v>
      </c>
      <c r="FS22" s="55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2">
        <v>30100021</v>
      </c>
      <c r="B23" s="102"/>
      <c r="C23" s="28" t="s">
        <v>165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8">
        <v>30100021</v>
      </c>
      <c r="DF23" s="102"/>
      <c r="DG23" s="28" t="s">
        <v>165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5">
        <f t="shared" si="35"/>
        <v>0</v>
      </c>
      <c r="EG23" s="55">
        <f t="shared" si="32"/>
        <v>0</v>
      </c>
      <c r="EH23" s="55">
        <f t="shared" si="32"/>
        <v>0</v>
      </c>
      <c r="EI23" s="55">
        <f t="shared" si="32"/>
        <v>0</v>
      </c>
      <c r="EJ23" s="55">
        <f t="shared" si="32"/>
        <v>0</v>
      </c>
      <c r="EK23" s="55">
        <f t="shared" si="32"/>
        <v>0</v>
      </c>
      <c r="EL23" s="55">
        <f t="shared" si="32"/>
        <v>0</v>
      </c>
      <c r="EM23" s="55">
        <f t="shared" si="32"/>
        <v>0</v>
      </c>
      <c r="EN23" s="55">
        <f t="shared" si="32"/>
        <v>0</v>
      </c>
      <c r="EO23" s="55">
        <f t="shared" si="32"/>
        <v>0</v>
      </c>
      <c r="EP23" s="55">
        <f t="shared" si="32"/>
        <v>0</v>
      </c>
      <c r="EQ23" s="55">
        <f t="shared" si="32"/>
        <v>0</v>
      </c>
      <c r="ER23" s="55">
        <f t="shared" si="32"/>
        <v>0</v>
      </c>
      <c r="ES23" s="55">
        <f t="shared" si="32"/>
        <v>0</v>
      </c>
      <c r="ET23" s="55">
        <f t="shared" si="32"/>
        <v>0</v>
      </c>
      <c r="EU23" s="55">
        <f t="shared" si="32"/>
        <v>0</v>
      </c>
      <c r="EV23" s="55">
        <f t="shared" si="33"/>
        <v>0</v>
      </c>
      <c r="EW23" s="55">
        <f t="shared" si="33"/>
        <v>0</v>
      </c>
      <c r="EX23" s="55">
        <f t="shared" si="33"/>
        <v>0</v>
      </c>
      <c r="EY23" s="55">
        <f t="shared" si="33"/>
        <v>0</v>
      </c>
      <c r="EZ23" s="55">
        <f t="shared" si="33"/>
        <v>0</v>
      </c>
      <c r="FA23" s="55">
        <f t="shared" si="33"/>
        <v>0</v>
      </c>
      <c r="FB23" s="55">
        <f t="shared" si="33"/>
        <v>0</v>
      </c>
      <c r="FC23" s="55">
        <f t="shared" si="33"/>
        <v>0</v>
      </c>
      <c r="FD23" s="55">
        <f t="shared" si="33"/>
        <v>0</v>
      </c>
      <c r="FE23" s="55">
        <f t="shared" si="33"/>
        <v>0</v>
      </c>
      <c r="FF23" s="55">
        <f t="shared" si="33"/>
        <v>0</v>
      </c>
      <c r="FG23" s="55">
        <f t="shared" si="33"/>
        <v>0</v>
      </c>
      <c r="FH23" s="55">
        <f t="shared" si="33"/>
        <v>0</v>
      </c>
      <c r="FI23" s="55">
        <f t="shared" si="33"/>
        <v>0</v>
      </c>
      <c r="FJ23" s="55">
        <f t="shared" si="33"/>
        <v>0</v>
      </c>
      <c r="FK23" s="55">
        <f t="shared" si="33"/>
        <v>0</v>
      </c>
      <c r="FL23" s="55">
        <f t="shared" si="34"/>
        <v>0</v>
      </c>
      <c r="FM23" s="55">
        <f t="shared" si="34"/>
        <v>0</v>
      </c>
      <c r="FN23" s="55">
        <f t="shared" si="34"/>
        <v>0</v>
      </c>
      <c r="FO23" s="55">
        <f t="shared" si="34"/>
        <v>0</v>
      </c>
      <c r="FP23" s="55">
        <f t="shared" si="34"/>
        <v>0</v>
      </c>
      <c r="FQ23" s="55">
        <f t="shared" si="34"/>
        <v>0</v>
      </c>
      <c r="FR23" s="55">
        <f t="shared" si="34"/>
        <v>0</v>
      </c>
      <c r="FS23" s="55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2">
        <v>30100018</v>
      </c>
      <c r="B24" s="103"/>
      <c r="C24" s="28" t="s">
        <v>144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8">
        <v>30100018</v>
      </c>
      <c r="DF24" s="103"/>
      <c r="DG24" s="28" t="s">
        <v>144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5">
        <f t="shared" si="35"/>
        <v>0</v>
      </c>
      <c r="EG24" s="55">
        <f t="shared" si="32"/>
        <v>0</v>
      </c>
      <c r="EH24" s="55">
        <f t="shared" si="32"/>
        <v>0</v>
      </c>
      <c r="EI24" s="55">
        <f t="shared" si="32"/>
        <v>0</v>
      </c>
      <c r="EJ24" s="55">
        <f t="shared" si="32"/>
        <v>0</v>
      </c>
      <c r="EK24" s="55">
        <f t="shared" si="32"/>
        <v>0</v>
      </c>
      <c r="EL24" s="55">
        <f t="shared" si="32"/>
        <v>0</v>
      </c>
      <c r="EM24" s="55">
        <f t="shared" si="32"/>
        <v>0</v>
      </c>
      <c r="EN24" s="55">
        <f t="shared" si="32"/>
        <v>0</v>
      </c>
      <c r="EO24" s="55">
        <f t="shared" si="32"/>
        <v>0</v>
      </c>
      <c r="EP24" s="55">
        <f t="shared" si="32"/>
        <v>0</v>
      </c>
      <c r="EQ24" s="55">
        <f t="shared" si="32"/>
        <v>0</v>
      </c>
      <c r="ER24" s="55">
        <f t="shared" si="32"/>
        <v>0</v>
      </c>
      <c r="ES24" s="55">
        <f t="shared" si="32"/>
        <v>0</v>
      </c>
      <c r="ET24" s="55">
        <f t="shared" si="32"/>
        <v>0</v>
      </c>
      <c r="EU24" s="55">
        <f t="shared" si="32"/>
        <v>0</v>
      </c>
      <c r="EV24" s="55">
        <f t="shared" si="33"/>
        <v>0</v>
      </c>
      <c r="EW24" s="55">
        <f t="shared" si="33"/>
        <v>0</v>
      </c>
      <c r="EX24" s="55">
        <f t="shared" si="33"/>
        <v>0</v>
      </c>
      <c r="EY24" s="55">
        <f t="shared" si="33"/>
        <v>0</v>
      </c>
      <c r="EZ24" s="55">
        <f t="shared" si="33"/>
        <v>0</v>
      </c>
      <c r="FA24" s="55">
        <f t="shared" si="33"/>
        <v>0</v>
      </c>
      <c r="FB24" s="55">
        <f t="shared" si="33"/>
        <v>0</v>
      </c>
      <c r="FC24" s="55">
        <f t="shared" si="33"/>
        <v>0</v>
      </c>
      <c r="FD24" s="55">
        <f t="shared" si="33"/>
        <v>0</v>
      </c>
      <c r="FE24" s="55">
        <f t="shared" si="33"/>
        <v>0</v>
      </c>
      <c r="FF24" s="55">
        <f t="shared" si="33"/>
        <v>0</v>
      </c>
      <c r="FG24" s="55">
        <f t="shared" si="33"/>
        <v>0</v>
      </c>
      <c r="FH24" s="55">
        <f t="shared" si="33"/>
        <v>0</v>
      </c>
      <c r="FI24" s="55">
        <f t="shared" si="33"/>
        <v>0</v>
      </c>
      <c r="FJ24" s="55">
        <f t="shared" si="33"/>
        <v>0</v>
      </c>
      <c r="FK24" s="55">
        <f t="shared" si="33"/>
        <v>0</v>
      </c>
      <c r="FL24" s="55">
        <f t="shared" si="34"/>
        <v>0</v>
      </c>
      <c r="FM24" s="55">
        <f t="shared" si="34"/>
        <v>0</v>
      </c>
      <c r="FN24" s="55">
        <f t="shared" si="34"/>
        <v>0</v>
      </c>
      <c r="FO24" s="55">
        <f t="shared" si="34"/>
        <v>0</v>
      </c>
      <c r="FP24" s="55">
        <f t="shared" si="34"/>
        <v>0</v>
      </c>
      <c r="FQ24" s="55">
        <f t="shared" si="34"/>
        <v>0</v>
      </c>
      <c r="FR24" s="55">
        <f t="shared" si="34"/>
        <v>0</v>
      </c>
      <c r="FS24" s="55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2">
        <v>30100030</v>
      </c>
      <c r="B25" s="82" t="s">
        <v>166</v>
      </c>
      <c r="C25" s="28" t="s">
        <v>167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8">
        <v>30100030</v>
      </c>
      <c r="DF25" s="82" t="s">
        <v>166</v>
      </c>
      <c r="DG25" s="28" t="s">
        <v>167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5">
        <f t="shared" si="35"/>
        <v>0</v>
      </c>
      <c r="EG25" s="55">
        <f t="shared" si="35"/>
        <v>0</v>
      </c>
      <c r="EH25" s="55">
        <f t="shared" si="35"/>
        <v>0</v>
      </c>
      <c r="EI25" s="55">
        <f t="shared" si="35"/>
        <v>0</v>
      </c>
      <c r="EJ25" s="55">
        <f t="shared" si="35"/>
        <v>0</v>
      </c>
      <c r="EK25" s="55">
        <f t="shared" si="35"/>
        <v>0</v>
      </c>
      <c r="EL25" s="55">
        <f t="shared" si="35"/>
        <v>0</v>
      </c>
      <c r="EM25" s="55">
        <f t="shared" si="32"/>
        <v>0</v>
      </c>
      <c r="EN25" s="55">
        <f t="shared" si="32"/>
        <v>0</v>
      </c>
      <c r="EO25" s="55">
        <f t="shared" si="32"/>
        <v>0</v>
      </c>
      <c r="EP25" s="55">
        <f t="shared" si="32"/>
        <v>0</v>
      </c>
      <c r="EQ25" s="55">
        <f t="shared" si="32"/>
        <v>0</v>
      </c>
      <c r="ER25" s="55">
        <f t="shared" si="32"/>
        <v>0</v>
      </c>
      <c r="ES25" s="55">
        <f t="shared" si="32"/>
        <v>0</v>
      </c>
      <c r="ET25" s="55">
        <f t="shared" si="32"/>
        <v>0</v>
      </c>
      <c r="EU25" s="55">
        <f t="shared" si="32"/>
        <v>0</v>
      </c>
      <c r="EV25" s="55">
        <f t="shared" si="33"/>
        <v>0</v>
      </c>
      <c r="EW25" s="55">
        <f t="shared" si="33"/>
        <v>0</v>
      </c>
      <c r="EX25" s="55">
        <f t="shared" si="33"/>
        <v>0</v>
      </c>
      <c r="EY25" s="55">
        <f t="shared" si="33"/>
        <v>0</v>
      </c>
      <c r="EZ25" s="55">
        <f t="shared" si="33"/>
        <v>0</v>
      </c>
      <c r="FA25" s="55">
        <f t="shared" si="33"/>
        <v>0</v>
      </c>
      <c r="FB25" s="55">
        <f t="shared" si="33"/>
        <v>0</v>
      </c>
      <c r="FC25" s="55">
        <f t="shared" si="33"/>
        <v>0</v>
      </c>
      <c r="FD25" s="55">
        <f t="shared" si="33"/>
        <v>0</v>
      </c>
      <c r="FE25" s="55">
        <f t="shared" si="33"/>
        <v>0</v>
      </c>
      <c r="FF25" s="55">
        <f t="shared" si="33"/>
        <v>0</v>
      </c>
      <c r="FG25" s="55">
        <f t="shared" si="33"/>
        <v>0</v>
      </c>
      <c r="FH25" s="55">
        <f t="shared" si="33"/>
        <v>0</v>
      </c>
      <c r="FI25" s="55">
        <f t="shared" si="33"/>
        <v>0</v>
      </c>
      <c r="FJ25" s="55">
        <f t="shared" si="33"/>
        <v>0</v>
      </c>
      <c r="FK25" s="55">
        <f t="shared" ref="EV25:FK88" si="42">BG25+BG180</f>
        <v>0</v>
      </c>
      <c r="FL25" s="55">
        <f t="shared" si="34"/>
        <v>0</v>
      </c>
      <c r="FM25" s="55">
        <f t="shared" si="34"/>
        <v>0</v>
      </c>
      <c r="FN25" s="55">
        <f t="shared" si="34"/>
        <v>0</v>
      </c>
      <c r="FO25" s="55">
        <f t="shared" si="34"/>
        <v>0</v>
      </c>
      <c r="FP25" s="55">
        <f t="shared" si="34"/>
        <v>0</v>
      </c>
      <c r="FQ25" s="55">
        <f t="shared" si="34"/>
        <v>0</v>
      </c>
      <c r="FR25" s="55">
        <f t="shared" si="34"/>
        <v>0</v>
      </c>
      <c r="FS25" s="55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customHeight="1">
      <c r="A26" s="62">
        <v>30100038</v>
      </c>
      <c r="B26" s="107" t="s">
        <v>168</v>
      </c>
      <c r="C26" s="28" t="s">
        <v>14</v>
      </c>
      <c r="D26" s="5">
        <v>494</v>
      </c>
      <c r="E26" s="22">
        <v>5.03</v>
      </c>
      <c r="F26" s="23">
        <f t="shared" si="0"/>
        <v>2484.8200000000002</v>
      </c>
      <c r="G26" s="23">
        <f>+'[2]9'!$L$42</f>
        <v>2421.7379999999998</v>
      </c>
      <c r="H26" s="23">
        <f t="shared" si="1"/>
        <v>11.8</v>
      </c>
      <c r="I26" s="23">
        <f t="shared" si="2"/>
        <v>0</v>
      </c>
      <c r="J26" s="23">
        <f t="shared" si="3"/>
        <v>2496.6200000000003</v>
      </c>
      <c r="K26" s="23">
        <f t="shared" si="4"/>
        <v>0.47263900793873315</v>
      </c>
      <c r="L26" s="23">
        <f t="shared" si="5"/>
        <v>0</v>
      </c>
      <c r="M26" s="10">
        <v>0.8</v>
      </c>
      <c r="N26" s="23">
        <f t="shared" si="6"/>
        <v>19.972960000000004</v>
      </c>
      <c r="O26" s="23">
        <f t="shared" si="7"/>
        <v>0.3273609920612669</v>
      </c>
      <c r="P26" s="23">
        <f t="shared" si="8"/>
        <v>1.2016245964544061</v>
      </c>
      <c r="Q26" s="7">
        <v>0.5</v>
      </c>
      <c r="R26" s="6">
        <f t="shared" si="9"/>
        <v>1.2483100000000003</v>
      </c>
      <c r="S26" s="5">
        <v>3</v>
      </c>
      <c r="T26" s="5"/>
      <c r="U26" s="5"/>
      <c r="V26" s="5"/>
      <c r="W26" s="5"/>
      <c r="X26" s="5"/>
      <c r="Y26" s="5"/>
      <c r="Z26" s="5"/>
      <c r="AA26" s="5"/>
      <c r="AB26" s="4"/>
      <c r="AC26" s="4">
        <v>7.3</v>
      </c>
      <c r="AD26" s="4"/>
      <c r="AE26" s="4"/>
      <c r="AF26" s="4"/>
      <c r="AG26" s="4"/>
      <c r="AH26" s="4"/>
      <c r="AI26" s="4"/>
      <c r="AJ26" s="4">
        <v>4.5</v>
      </c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>
        <f t="shared" si="38"/>
        <v>0</v>
      </c>
      <c r="BQ26" s="4">
        <f t="shared" si="38"/>
        <v>1544.5191525423729</v>
      </c>
      <c r="BR26" s="4" t="str">
        <f t="shared" si="38"/>
        <v/>
      </c>
      <c r="BS26" s="4">
        <f t="shared" si="38"/>
        <v>0</v>
      </c>
      <c r="BT26" s="4">
        <f t="shared" si="38"/>
        <v>0</v>
      </c>
      <c r="BU26" s="4">
        <f t="shared" si="38"/>
        <v>0</v>
      </c>
      <c r="BV26" s="4">
        <f t="shared" si="38"/>
        <v>0</v>
      </c>
      <c r="BW26" s="4">
        <f t="shared" si="38"/>
        <v>0</v>
      </c>
      <c r="BX26" s="4">
        <f t="shared" si="38"/>
        <v>360.48737893632182</v>
      </c>
      <c r="BY26" s="4">
        <f t="shared" si="38"/>
        <v>0</v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>
        <f t="shared" si="36"/>
        <v>0</v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>
        <f t="shared" si="36"/>
        <v>0</v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8">
        <v>30100038</v>
      </c>
      <c r="DF26" s="107" t="s">
        <v>168</v>
      </c>
      <c r="DG26" s="28" t="s">
        <v>14</v>
      </c>
      <c r="DH26" s="5">
        <f t="shared" si="13"/>
        <v>494</v>
      </c>
      <c r="DI26" s="24">
        <v>5.03</v>
      </c>
      <c r="DJ26" s="23">
        <f t="shared" si="14"/>
        <v>2484.8200000000002</v>
      </c>
      <c r="DK26" s="23">
        <f t="shared" si="15"/>
        <v>2421.7379999999998</v>
      </c>
      <c r="DL26" s="23">
        <f t="shared" si="16"/>
        <v>11.8</v>
      </c>
      <c r="DM26" s="23">
        <f t="shared" si="17"/>
        <v>0</v>
      </c>
      <c r="DN26" s="23">
        <f t="shared" si="18"/>
        <v>2496.6200000000003</v>
      </c>
      <c r="DO26" s="23">
        <f t="shared" si="19"/>
        <v>0.47263900793873315</v>
      </c>
      <c r="DP26" s="23">
        <f t="shared" si="20"/>
        <v>0</v>
      </c>
      <c r="DQ26" s="10">
        <v>0.8</v>
      </c>
      <c r="DR26" s="23">
        <f t="shared" si="21"/>
        <v>19.972960000000004</v>
      </c>
      <c r="DS26" s="23">
        <f t="shared" si="22"/>
        <v>0.3273609920612669</v>
      </c>
      <c r="DT26" s="23">
        <f t="shared" si="23"/>
        <v>1.2016245964544061</v>
      </c>
      <c r="DU26" s="7">
        <v>0.5</v>
      </c>
      <c r="DV26" s="6">
        <f t="shared" si="24"/>
        <v>1.2483100000000003</v>
      </c>
      <c r="DW26" s="5">
        <f t="shared" si="35"/>
        <v>3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5">
        <f t="shared" si="35"/>
        <v>0</v>
      </c>
      <c r="EG26" s="55">
        <f t="shared" si="35"/>
        <v>7.3</v>
      </c>
      <c r="EH26" s="55">
        <f t="shared" si="35"/>
        <v>0</v>
      </c>
      <c r="EI26" s="55">
        <f t="shared" si="35"/>
        <v>0</v>
      </c>
      <c r="EJ26" s="55">
        <f t="shared" si="35"/>
        <v>0</v>
      </c>
      <c r="EK26" s="55">
        <f t="shared" si="35"/>
        <v>0</v>
      </c>
      <c r="EL26" s="55">
        <f t="shared" si="35"/>
        <v>0</v>
      </c>
      <c r="EM26" s="55">
        <f t="shared" si="32"/>
        <v>0</v>
      </c>
      <c r="EN26" s="55">
        <f t="shared" si="32"/>
        <v>4.5</v>
      </c>
      <c r="EO26" s="55">
        <f t="shared" si="32"/>
        <v>0</v>
      </c>
      <c r="EP26" s="55">
        <f t="shared" si="32"/>
        <v>0</v>
      </c>
      <c r="EQ26" s="55">
        <f t="shared" si="32"/>
        <v>0</v>
      </c>
      <c r="ER26" s="55">
        <f t="shared" si="32"/>
        <v>0</v>
      </c>
      <c r="ES26" s="55">
        <f t="shared" si="32"/>
        <v>0</v>
      </c>
      <c r="ET26" s="55">
        <f t="shared" si="32"/>
        <v>0</v>
      </c>
      <c r="EU26" s="55">
        <f t="shared" si="32"/>
        <v>0</v>
      </c>
      <c r="EV26" s="55">
        <f t="shared" si="42"/>
        <v>0</v>
      </c>
      <c r="EW26" s="55">
        <f t="shared" si="42"/>
        <v>0</v>
      </c>
      <c r="EX26" s="55">
        <f t="shared" si="42"/>
        <v>0</v>
      </c>
      <c r="EY26" s="55">
        <f t="shared" si="42"/>
        <v>0</v>
      </c>
      <c r="EZ26" s="55">
        <f t="shared" si="42"/>
        <v>0</v>
      </c>
      <c r="FA26" s="55">
        <f t="shared" si="42"/>
        <v>0</v>
      </c>
      <c r="FB26" s="55">
        <f t="shared" si="42"/>
        <v>0</v>
      </c>
      <c r="FC26" s="55">
        <f t="shared" si="42"/>
        <v>0</v>
      </c>
      <c r="FD26" s="55">
        <f t="shared" si="42"/>
        <v>0</v>
      </c>
      <c r="FE26" s="55">
        <f t="shared" si="42"/>
        <v>0</v>
      </c>
      <c r="FF26" s="55">
        <f t="shared" si="42"/>
        <v>0</v>
      </c>
      <c r="FG26" s="55">
        <f t="shared" si="42"/>
        <v>0</v>
      </c>
      <c r="FH26" s="55">
        <f t="shared" si="42"/>
        <v>0</v>
      </c>
      <c r="FI26" s="55">
        <f t="shared" si="42"/>
        <v>0</v>
      </c>
      <c r="FJ26" s="55">
        <f t="shared" si="42"/>
        <v>0</v>
      </c>
      <c r="FK26" s="55">
        <f t="shared" si="42"/>
        <v>0</v>
      </c>
      <c r="FL26" s="55">
        <f t="shared" si="34"/>
        <v>0</v>
      </c>
      <c r="FM26" s="55">
        <f t="shared" si="34"/>
        <v>0</v>
      </c>
      <c r="FN26" s="55">
        <f t="shared" si="34"/>
        <v>0</v>
      </c>
      <c r="FO26" s="55">
        <f t="shared" si="34"/>
        <v>0</v>
      </c>
      <c r="FP26" s="55">
        <f t="shared" si="34"/>
        <v>0</v>
      </c>
      <c r="FQ26" s="55">
        <f t="shared" si="34"/>
        <v>0</v>
      </c>
      <c r="FR26" s="55">
        <f t="shared" si="34"/>
        <v>0</v>
      </c>
      <c r="FS26" s="55">
        <f t="shared" si="34"/>
        <v>0</v>
      </c>
      <c r="FT26" s="4">
        <f t="shared" si="40"/>
        <v>0</v>
      </c>
      <c r="FU26" s="4">
        <f t="shared" si="40"/>
        <v>1544.5191525423729</v>
      </c>
      <c r="FV26" s="4" t="str">
        <f t="shared" si="40"/>
        <v/>
      </c>
      <c r="FW26" s="4">
        <f t="shared" si="40"/>
        <v>0</v>
      </c>
      <c r="FX26" s="4">
        <f t="shared" si="40"/>
        <v>0</v>
      </c>
      <c r="FY26" s="4">
        <f t="shared" si="40"/>
        <v>0</v>
      </c>
      <c r="FZ26" s="4">
        <f t="shared" si="40"/>
        <v>0</v>
      </c>
      <c r="GA26" s="4">
        <f t="shared" si="40"/>
        <v>0</v>
      </c>
      <c r="GB26" s="4">
        <f t="shared" si="40"/>
        <v>360.48737893632182</v>
      </c>
      <c r="GC26" s="4">
        <f t="shared" si="40"/>
        <v>0</v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>
        <f t="shared" si="37"/>
        <v>0</v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>
        <f t="shared" si="37"/>
        <v>0</v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customHeight="1">
      <c r="A27" s="62">
        <v>30100037</v>
      </c>
      <c r="B27" s="107"/>
      <c r="C27" s="28" t="s">
        <v>15</v>
      </c>
      <c r="D27" s="5">
        <v>114</v>
      </c>
      <c r="E27" s="22">
        <v>5.03</v>
      </c>
      <c r="F27" s="23">
        <f t="shared" si="0"/>
        <v>573.42000000000007</v>
      </c>
      <c r="G27" s="23">
        <f>+'[2]9'!$L$43</f>
        <v>733.86</v>
      </c>
      <c r="H27" s="23">
        <f t="shared" si="1"/>
        <v>2.5</v>
      </c>
      <c r="I27" s="23">
        <f t="shared" si="2"/>
        <v>0</v>
      </c>
      <c r="J27" s="23">
        <f t="shared" si="3"/>
        <v>575.92000000000007</v>
      </c>
      <c r="K27" s="23">
        <f t="shared" si="4"/>
        <v>0.43408806778719261</v>
      </c>
      <c r="L27" s="23">
        <f t="shared" si="5"/>
        <v>0</v>
      </c>
      <c r="M27" s="10">
        <v>0.8</v>
      </c>
      <c r="N27" s="23">
        <f t="shared" si="6"/>
        <v>4.6073600000000008</v>
      </c>
      <c r="O27" s="23">
        <f t="shared" si="7"/>
        <v>0.36591193221280743</v>
      </c>
      <c r="P27" s="23">
        <f t="shared" si="8"/>
        <v>3.4727045422975409</v>
      </c>
      <c r="Q27" s="7">
        <v>0.5</v>
      </c>
      <c r="R27" s="6">
        <f t="shared" si="9"/>
        <v>0.28796000000000005</v>
      </c>
      <c r="S27" s="5">
        <v>2</v>
      </c>
      <c r="T27" s="5"/>
      <c r="U27" s="5"/>
      <c r="V27" s="5"/>
      <c r="W27" s="5"/>
      <c r="X27" s="5"/>
      <c r="Y27" s="5"/>
      <c r="Z27" s="5"/>
      <c r="AA27" s="5"/>
      <c r="AB27" s="4"/>
      <c r="AC27" s="4">
        <v>2.5</v>
      </c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>
        <f t="shared" si="38"/>
        <v>0</v>
      </c>
      <c r="BQ27" s="4">
        <f t="shared" si="38"/>
        <v>575.92000000000007</v>
      </c>
      <c r="BR27" s="4" t="str">
        <f t="shared" si="38"/>
        <v/>
      </c>
      <c r="BS27" s="4">
        <f t="shared" si="38"/>
        <v>0</v>
      </c>
      <c r="BT27" s="4">
        <f t="shared" si="38"/>
        <v>0</v>
      </c>
      <c r="BU27" s="4">
        <f t="shared" si="38"/>
        <v>0</v>
      </c>
      <c r="BV27" s="4">
        <f t="shared" si="38"/>
        <v>0</v>
      </c>
      <c r="BW27" s="4">
        <f t="shared" si="38"/>
        <v>0</v>
      </c>
      <c r="BX27" s="4">
        <f t="shared" si="38"/>
        <v>0</v>
      </c>
      <c r="BY27" s="4">
        <f t="shared" si="38"/>
        <v>0</v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>
        <f t="shared" si="36"/>
        <v>0</v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8">
        <v>30100037</v>
      </c>
      <c r="DF27" s="107"/>
      <c r="DG27" s="28" t="s">
        <v>15</v>
      </c>
      <c r="DH27" s="5">
        <f t="shared" si="13"/>
        <v>114</v>
      </c>
      <c r="DI27" s="24">
        <v>5.03</v>
      </c>
      <c r="DJ27" s="23">
        <f t="shared" si="14"/>
        <v>573.42000000000007</v>
      </c>
      <c r="DK27" s="23">
        <f t="shared" si="15"/>
        <v>733.86</v>
      </c>
      <c r="DL27" s="23">
        <f t="shared" si="16"/>
        <v>2.5</v>
      </c>
      <c r="DM27" s="23">
        <f t="shared" si="17"/>
        <v>0</v>
      </c>
      <c r="DN27" s="23">
        <f t="shared" si="18"/>
        <v>575.92000000000007</v>
      </c>
      <c r="DO27" s="23">
        <f t="shared" si="19"/>
        <v>0.43408806778719261</v>
      </c>
      <c r="DP27" s="23">
        <f t="shared" si="20"/>
        <v>0</v>
      </c>
      <c r="DQ27" s="10">
        <v>0.8</v>
      </c>
      <c r="DR27" s="23">
        <f t="shared" si="21"/>
        <v>4.6073600000000008</v>
      </c>
      <c r="DS27" s="23">
        <f t="shared" si="22"/>
        <v>0.36591193221280743</v>
      </c>
      <c r="DT27" s="23">
        <f t="shared" si="23"/>
        <v>3.4727045422975409</v>
      </c>
      <c r="DU27" s="7">
        <v>0.5</v>
      </c>
      <c r="DV27" s="6">
        <f t="shared" si="24"/>
        <v>0.28796000000000005</v>
      </c>
      <c r="DW27" s="5">
        <f t="shared" si="35"/>
        <v>2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5">
        <f t="shared" si="35"/>
        <v>0</v>
      </c>
      <c r="EG27" s="55">
        <f t="shared" si="35"/>
        <v>2.5</v>
      </c>
      <c r="EH27" s="55">
        <f t="shared" si="35"/>
        <v>0</v>
      </c>
      <c r="EI27" s="55">
        <f t="shared" si="35"/>
        <v>0</v>
      </c>
      <c r="EJ27" s="55">
        <f t="shared" si="35"/>
        <v>0</v>
      </c>
      <c r="EK27" s="55">
        <f t="shared" si="35"/>
        <v>0</v>
      </c>
      <c r="EL27" s="55">
        <f t="shared" si="35"/>
        <v>0</v>
      </c>
      <c r="EM27" s="55">
        <f t="shared" si="32"/>
        <v>0</v>
      </c>
      <c r="EN27" s="55">
        <f t="shared" si="32"/>
        <v>0</v>
      </c>
      <c r="EO27" s="55">
        <f t="shared" si="32"/>
        <v>0</v>
      </c>
      <c r="EP27" s="55">
        <f t="shared" si="32"/>
        <v>0</v>
      </c>
      <c r="EQ27" s="55">
        <f t="shared" si="32"/>
        <v>0</v>
      </c>
      <c r="ER27" s="55">
        <f t="shared" si="32"/>
        <v>0</v>
      </c>
      <c r="ES27" s="55">
        <f t="shared" si="32"/>
        <v>0</v>
      </c>
      <c r="ET27" s="55">
        <f t="shared" si="32"/>
        <v>0</v>
      </c>
      <c r="EU27" s="55">
        <f t="shared" si="32"/>
        <v>0</v>
      </c>
      <c r="EV27" s="55">
        <f t="shared" si="42"/>
        <v>0</v>
      </c>
      <c r="EW27" s="55">
        <f t="shared" si="42"/>
        <v>0</v>
      </c>
      <c r="EX27" s="55">
        <f t="shared" si="42"/>
        <v>0</v>
      </c>
      <c r="EY27" s="55">
        <f t="shared" si="42"/>
        <v>0</v>
      </c>
      <c r="EZ27" s="55">
        <f t="shared" si="42"/>
        <v>0</v>
      </c>
      <c r="FA27" s="55">
        <f t="shared" si="42"/>
        <v>0</v>
      </c>
      <c r="FB27" s="55">
        <f t="shared" si="42"/>
        <v>0</v>
      </c>
      <c r="FC27" s="55">
        <f t="shared" si="42"/>
        <v>0</v>
      </c>
      <c r="FD27" s="55">
        <f t="shared" si="42"/>
        <v>0</v>
      </c>
      <c r="FE27" s="55">
        <f t="shared" si="42"/>
        <v>0</v>
      </c>
      <c r="FF27" s="55">
        <f t="shared" si="42"/>
        <v>0</v>
      </c>
      <c r="FG27" s="55">
        <f t="shared" si="42"/>
        <v>0</v>
      </c>
      <c r="FH27" s="55">
        <f t="shared" si="42"/>
        <v>0</v>
      </c>
      <c r="FI27" s="55">
        <f t="shared" si="42"/>
        <v>0</v>
      </c>
      <c r="FJ27" s="55">
        <f t="shared" si="42"/>
        <v>0</v>
      </c>
      <c r="FK27" s="55">
        <f t="shared" si="42"/>
        <v>0</v>
      </c>
      <c r="FL27" s="55">
        <f t="shared" si="34"/>
        <v>0</v>
      </c>
      <c r="FM27" s="55">
        <f t="shared" si="34"/>
        <v>0</v>
      </c>
      <c r="FN27" s="55">
        <f t="shared" si="34"/>
        <v>0</v>
      </c>
      <c r="FO27" s="55">
        <f t="shared" si="34"/>
        <v>0</v>
      </c>
      <c r="FP27" s="55">
        <f t="shared" si="34"/>
        <v>0</v>
      </c>
      <c r="FQ27" s="55">
        <f t="shared" si="34"/>
        <v>0</v>
      </c>
      <c r="FR27" s="55">
        <f t="shared" si="34"/>
        <v>0</v>
      </c>
      <c r="FS27" s="55">
        <f t="shared" si="34"/>
        <v>0</v>
      </c>
      <c r="FT27" s="4">
        <f t="shared" si="40"/>
        <v>0</v>
      </c>
      <c r="FU27" s="4">
        <f t="shared" si="40"/>
        <v>575.92000000000007</v>
      </c>
      <c r="FV27" s="4" t="str">
        <f t="shared" si="40"/>
        <v/>
      </c>
      <c r="FW27" s="4">
        <f t="shared" si="40"/>
        <v>0</v>
      </c>
      <c r="FX27" s="4">
        <f t="shared" si="40"/>
        <v>0</v>
      </c>
      <c r="FY27" s="4">
        <f t="shared" si="40"/>
        <v>0</v>
      </c>
      <c r="FZ27" s="4">
        <f t="shared" si="40"/>
        <v>0</v>
      </c>
      <c r="GA27" s="4">
        <f t="shared" si="40"/>
        <v>0</v>
      </c>
      <c r="GB27" s="4">
        <f t="shared" si="40"/>
        <v>0</v>
      </c>
      <c r="GC27" s="4">
        <f t="shared" si="40"/>
        <v>0</v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>
        <f t="shared" si="37"/>
        <v>0</v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2">
        <v>30100040</v>
      </c>
      <c r="B28" s="108" t="s">
        <v>169</v>
      </c>
      <c r="C28" s="28" t="s">
        <v>170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8">
        <v>30100040</v>
      </c>
      <c r="DF28" s="108" t="s">
        <v>169</v>
      </c>
      <c r="DG28" s="28" t="s">
        <v>170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5">
        <f t="shared" si="35"/>
        <v>0</v>
      </c>
      <c r="EG28" s="55">
        <f t="shared" si="35"/>
        <v>0</v>
      </c>
      <c r="EH28" s="55">
        <f t="shared" si="35"/>
        <v>0</v>
      </c>
      <c r="EI28" s="55">
        <f t="shared" si="35"/>
        <v>0</v>
      </c>
      <c r="EJ28" s="55">
        <f t="shared" si="35"/>
        <v>0</v>
      </c>
      <c r="EK28" s="55">
        <f t="shared" si="35"/>
        <v>0</v>
      </c>
      <c r="EL28" s="55">
        <f t="shared" si="35"/>
        <v>0</v>
      </c>
      <c r="EM28" s="55">
        <f t="shared" si="32"/>
        <v>0</v>
      </c>
      <c r="EN28" s="55">
        <f t="shared" si="32"/>
        <v>0</v>
      </c>
      <c r="EO28" s="55">
        <f t="shared" ref="EM28:FB91" si="43">AK28+AK183</f>
        <v>0</v>
      </c>
      <c r="EP28" s="55">
        <f t="shared" si="43"/>
        <v>0</v>
      </c>
      <c r="EQ28" s="55">
        <f t="shared" si="43"/>
        <v>0</v>
      </c>
      <c r="ER28" s="55">
        <f t="shared" si="43"/>
        <v>0</v>
      </c>
      <c r="ES28" s="55">
        <f t="shared" si="43"/>
        <v>0</v>
      </c>
      <c r="ET28" s="55">
        <f t="shared" si="43"/>
        <v>0</v>
      </c>
      <c r="EU28" s="55">
        <f t="shared" si="43"/>
        <v>0</v>
      </c>
      <c r="EV28" s="55">
        <f t="shared" si="42"/>
        <v>0</v>
      </c>
      <c r="EW28" s="55">
        <f t="shared" si="42"/>
        <v>0</v>
      </c>
      <c r="EX28" s="55">
        <f t="shared" si="42"/>
        <v>0</v>
      </c>
      <c r="EY28" s="55">
        <f t="shared" si="42"/>
        <v>0</v>
      </c>
      <c r="EZ28" s="55">
        <f t="shared" si="42"/>
        <v>0</v>
      </c>
      <c r="FA28" s="55">
        <f t="shared" si="42"/>
        <v>0</v>
      </c>
      <c r="FB28" s="55">
        <f t="shared" si="42"/>
        <v>0</v>
      </c>
      <c r="FC28" s="55">
        <f t="shared" si="42"/>
        <v>0</v>
      </c>
      <c r="FD28" s="55">
        <f t="shared" si="42"/>
        <v>0</v>
      </c>
      <c r="FE28" s="55">
        <f t="shared" si="42"/>
        <v>0</v>
      </c>
      <c r="FF28" s="55">
        <f t="shared" si="42"/>
        <v>0</v>
      </c>
      <c r="FG28" s="55">
        <f t="shared" si="42"/>
        <v>0</v>
      </c>
      <c r="FH28" s="55">
        <f t="shared" si="42"/>
        <v>0</v>
      </c>
      <c r="FI28" s="55">
        <f t="shared" si="42"/>
        <v>0</v>
      </c>
      <c r="FJ28" s="55">
        <f t="shared" si="42"/>
        <v>0</v>
      </c>
      <c r="FK28" s="55">
        <f t="shared" si="42"/>
        <v>0</v>
      </c>
      <c r="FL28" s="55">
        <f t="shared" si="34"/>
        <v>0</v>
      </c>
      <c r="FM28" s="55">
        <f t="shared" si="34"/>
        <v>0</v>
      </c>
      <c r="FN28" s="55">
        <f t="shared" si="34"/>
        <v>0</v>
      </c>
      <c r="FO28" s="55">
        <f t="shared" si="34"/>
        <v>0</v>
      </c>
      <c r="FP28" s="55">
        <f t="shared" si="34"/>
        <v>0</v>
      </c>
      <c r="FQ28" s="55">
        <f t="shared" si="34"/>
        <v>0</v>
      </c>
      <c r="FR28" s="55">
        <f t="shared" si="34"/>
        <v>0</v>
      </c>
      <c r="FS28" s="55">
        <f t="shared" si="34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2">
        <v>30100039</v>
      </c>
      <c r="B29" s="109"/>
      <c r="C29" s="28" t="s">
        <v>149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8">
        <v>30100039</v>
      </c>
      <c r="DF29" s="109"/>
      <c r="DG29" s="28" t="s">
        <v>149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5">
        <f t="shared" si="35"/>
        <v>0</v>
      </c>
      <c r="EG29" s="55">
        <f t="shared" si="35"/>
        <v>0</v>
      </c>
      <c r="EH29" s="55">
        <f t="shared" si="35"/>
        <v>0</v>
      </c>
      <c r="EI29" s="55">
        <f t="shared" si="35"/>
        <v>0</v>
      </c>
      <c r="EJ29" s="55">
        <f t="shared" si="35"/>
        <v>0</v>
      </c>
      <c r="EK29" s="55">
        <f t="shared" si="35"/>
        <v>0</v>
      </c>
      <c r="EL29" s="55">
        <f t="shared" si="35"/>
        <v>0</v>
      </c>
      <c r="EM29" s="55">
        <f t="shared" si="43"/>
        <v>0</v>
      </c>
      <c r="EN29" s="55">
        <f t="shared" si="43"/>
        <v>0</v>
      </c>
      <c r="EO29" s="55">
        <f t="shared" si="43"/>
        <v>0</v>
      </c>
      <c r="EP29" s="55">
        <f t="shared" si="43"/>
        <v>0</v>
      </c>
      <c r="EQ29" s="55">
        <f t="shared" si="43"/>
        <v>0</v>
      </c>
      <c r="ER29" s="55">
        <f t="shared" si="43"/>
        <v>0</v>
      </c>
      <c r="ES29" s="55">
        <f t="shared" si="43"/>
        <v>0</v>
      </c>
      <c r="ET29" s="55">
        <f t="shared" si="43"/>
        <v>0</v>
      </c>
      <c r="EU29" s="55">
        <f t="shared" si="43"/>
        <v>0</v>
      </c>
      <c r="EV29" s="55">
        <f t="shared" si="42"/>
        <v>0</v>
      </c>
      <c r="EW29" s="55">
        <f t="shared" si="42"/>
        <v>0</v>
      </c>
      <c r="EX29" s="55">
        <f t="shared" si="42"/>
        <v>0</v>
      </c>
      <c r="EY29" s="55">
        <f t="shared" si="42"/>
        <v>0</v>
      </c>
      <c r="EZ29" s="55">
        <f t="shared" si="42"/>
        <v>0</v>
      </c>
      <c r="FA29" s="55">
        <f t="shared" si="42"/>
        <v>0</v>
      </c>
      <c r="FB29" s="55">
        <f t="shared" si="42"/>
        <v>0</v>
      </c>
      <c r="FC29" s="55">
        <f t="shared" si="42"/>
        <v>0</v>
      </c>
      <c r="FD29" s="55">
        <f t="shared" si="42"/>
        <v>0</v>
      </c>
      <c r="FE29" s="55">
        <f t="shared" si="42"/>
        <v>0</v>
      </c>
      <c r="FF29" s="55">
        <f t="shared" si="42"/>
        <v>0</v>
      </c>
      <c r="FG29" s="55">
        <f t="shared" si="42"/>
        <v>0</v>
      </c>
      <c r="FH29" s="55">
        <f t="shared" si="42"/>
        <v>0</v>
      </c>
      <c r="FI29" s="55">
        <f t="shared" si="42"/>
        <v>0</v>
      </c>
      <c r="FJ29" s="55">
        <f t="shared" si="42"/>
        <v>0</v>
      </c>
      <c r="FK29" s="55">
        <f t="shared" si="42"/>
        <v>0</v>
      </c>
      <c r="FL29" s="55">
        <f t="shared" si="34"/>
        <v>0</v>
      </c>
      <c r="FM29" s="55">
        <f t="shared" si="34"/>
        <v>0</v>
      </c>
      <c r="FN29" s="55">
        <f t="shared" si="34"/>
        <v>0</v>
      </c>
      <c r="FO29" s="55">
        <f t="shared" si="34"/>
        <v>0</v>
      </c>
      <c r="FP29" s="55">
        <f t="shared" si="34"/>
        <v>0</v>
      </c>
      <c r="FQ29" s="55">
        <f t="shared" si="34"/>
        <v>0</v>
      </c>
      <c r="FR29" s="55">
        <f t="shared" si="34"/>
        <v>0</v>
      </c>
      <c r="FS29" s="55">
        <f t="shared" si="34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2">
        <v>30100042</v>
      </c>
      <c r="B30" s="109"/>
      <c r="C30" s="28" t="s">
        <v>161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8">
        <v>30100042</v>
      </c>
      <c r="DF30" s="109"/>
      <c r="DG30" s="28" t="s">
        <v>161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5">
        <f t="shared" si="35"/>
        <v>0</v>
      </c>
      <c r="EG30" s="55">
        <f t="shared" si="35"/>
        <v>0</v>
      </c>
      <c r="EH30" s="55">
        <f t="shared" si="35"/>
        <v>0</v>
      </c>
      <c r="EI30" s="55">
        <f t="shared" si="35"/>
        <v>0</v>
      </c>
      <c r="EJ30" s="55">
        <f t="shared" si="35"/>
        <v>0</v>
      </c>
      <c r="EK30" s="55">
        <f t="shared" si="35"/>
        <v>0</v>
      </c>
      <c r="EL30" s="55">
        <f t="shared" si="35"/>
        <v>0</v>
      </c>
      <c r="EM30" s="55">
        <f t="shared" si="43"/>
        <v>0</v>
      </c>
      <c r="EN30" s="55">
        <f t="shared" si="43"/>
        <v>0</v>
      </c>
      <c r="EO30" s="55">
        <f t="shared" si="43"/>
        <v>0</v>
      </c>
      <c r="EP30" s="55">
        <f t="shared" si="43"/>
        <v>0</v>
      </c>
      <c r="EQ30" s="55">
        <f t="shared" si="43"/>
        <v>0</v>
      </c>
      <c r="ER30" s="55">
        <f t="shared" si="43"/>
        <v>0</v>
      </c>
      <c r="ES30" s="55">
        <f t="shared" si="43"/>
        <v>0</v>
      </c>
      <c r="ET30" s="55">
        <f t="shared" si="43"/>
        <v>0</v>
      </c>
      <c r="EU30" s="55">
        <f t="shared" si="43"/>
        <v>0</v>
      </c>
      <c r="EV30" s="55">
        <f t="shared" si="42"/>
        <v>0</v>
      </c>
      <c r="EW30" s="55">
        <f t="shared" si="42"/>
        <v>0</v>
      </c>
      <c r="EX30" s="55">
        <f t="shared" si="42"/>
        <v>0</v>
      </c>
      <c r="EY30" s="55">
        <f t="shared" si="42"/>
        <v>0</v>
      </c>
      <c r="EZ30" s="55">
        <f t="shared" si="42"/>
        <v>0</v>
      </c>
      <c r="FA30" s="55">
        <f t="shared" si="42"/>
        <v>0</v>
      </c>
      <c r="FB30" s="55">
        <f t="shared" si="42"/>
        <v>0</v>
      </c>
      <c r="FC30" s="55">
        <f t="shared" si="42"/>
        <v>0</v>
      </c>
      <c r="FD30" s="55">
        <f t="shared" si="42"/>
        <v>0</v>
      </c>
      <c r="FE30" s="55">
        <f t="shared" si="42"/>
        <v>0</v>
      </c>
      <c r="FF30" s="55">
        <f t="shared" si="42"/>
        <v>0</v>
      </c>
      <c r="FG30" s="55">
        <f t="shared" si="42"/>
        <v>0</v>
      </c>
      <c r="FH30" s="55">
        <f t="shared" si="42"/>
        <v>0</v>
      </c>
      <c r="FI30" s="55">
        <f t="shared" si="42"/>
        <v>0</v>
      </c>
      <c r="FJ30" s="55">
        <f t="shared" si="42"/>
        <v>0</v>
      </c>
      <c r="FK30" s="55">
        <f t="shared" si="42"/>
        <v>0</v>
      </c>
      <c r="FL30" s="55">
        <f t="shared" si="34"/>
        <v>0</v>
      </c>
      <c r="FM30" s="55">
        <f t="shared" si="34"/>
        <v>0</v>
      </c>
      <c r="FN30" s="55">
        <f t="shared" si="34"/>
        <v>0</v>
      </c>
      <c r="FO30" s="55">
        <f t="shared" si="34"/>
        <v>0</v>
      </c>
      <c r="FP30" s="55">
        <f t="shared" si="34"/>
        <v>0</v>
      </c>
      <c r="FQ30" s="55">
        <f t="shared" si="34"/>
        <v>0</v>
      </c>
      <c r="FR30" s="55">
        <f t="shared" si="34"/>
        <v>0</v>
      </c>
      <c r="FS30" s="55">
        <f t="shared" si="34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2">
        <v>30100041</v>
      </c>
      <c r="B31" s="110"/>
      <c r="C31" s="28" t="s">
        <v>159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8">
        <v>30100041</v>
      </c>
      <c r="DF31" s="110"/>
      <c r="DG31" s="28" t="s">
        <v>159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5">
        <f t="shared" si="35"/>
        <v>0</v>
      </c>
      <c r="EG31" s="55">
        <f t="shared" si="35"/>
        <v>0</v>
      </c>
      <c r="EH31" s="55">
        <f t="shared" si="35"/>
        <v>0</v>
      </c>
      <c r="EI31" s="55">
        <f t="shared" si="35"/>
        <v>0</v>
      </c>
      <c r="EJ31" s="55">
        <f t="shared" si="35"/>
        <v>0</v>
      </c>
      <c r="EK31" s="55">
        <f t="shared" si="35"/>
        <v>0</v>
      </c>
      <c r="EL31" s="55">
        <f t="shared" si="35"/>
        <v>0</v>
      </c>
      <c r="EM31" s="55">
        <f t="shared" si="43"/>
        <v>0</v>
      </c>
      <c r="EN31" s="55">
        <f t="shared" si="43"/>
        <v>0</v>
      </c>
      <c r="EO31" s="55">
        <f t="shared" si="43"/>
        <v>0</v>
      </c>
      <c r="EP31" s="55">
        <f t="shared" si="43"/>
        <v>0</v>
      </c>
      <c r="EQ31" s="55">
        <f t="shared" si="43"/>
        <v>0</v>
      </c>
      <c r="ER31" s="55">
        <f t="shared" si="43"/>
        <v>0</v>
      </c>
      <c r="ES31" s="55">
        <f t="shared" si="43"/>
        <v>0</v>
      </c>
      <c r="ET31" s="55">
        <f t="shared" si="43"/>
        <v>0</v>
      </c>
      <c r="EU31" s="55">
        <f t="shared" si="43"/>
        <v>0</v>
      </c>
      <c r="EV31" s="55">
        <f t="shared" si="42"/>
        <v>0</v>
      </c>
      <c r="EW31" s="55">
        <f t="shared" si="42"/>
        <v>0</v>
      </c>
      <c r="EX31" s="55">
        <f t="shared" si="42"/>
        <v>0</v>
      </c>
      <c r="EY31" s="55">
        <f t="shared" si="42"/>
        <v>0</v>
      </c>
      <c r="EZ31" s="55">
        <f t="shared" si="42"/>
        <v>0</v>
      </c>
      <c r="FA31" s="55">
        <f t="shared" si="42"/>
        <v>0</v>
      </c>
      <c r="FB31" s="55">
        <f t="shared" si="42"/>
        <v>0</v>
      </c>
      <c r="FC31" s="55">
        <f t="shared" si="42"/>
        <v>0</v>
      </c>
      <c r="FD31" s="55">
        <f t="shared" si="42"/>
        <v>0</v>
      </c>
      <c r="FE31" s="55">
        <f t="shared" si="42"/>
        <v>0</v>
      </c>
      <c r="FF31" s="55">
        <f t="shared" si="42"/>
        <v>0</v>
      </c>
      <c r="FG31" s="55">
        <f t="shared" si="42"/>
        <v>0</v>
      </c>
      <c r="FH31" s="55">
        <f t="shared" si="42"/>
        <v>0</v>
      </c>
      <c r="FI31" s="55">
        <f t="shared" si="42"/>
        <v>0</v>
      </c>
      <c r="FJ31" s="55">
        <f t="shared" si="42"/>
        <v>0</v>
      </c>
      <c r="FK31" s="55">
        <f t="shared" si="42"/>
        <v>0</v>
      </c>
      <c r="FL31" s="55">
        <f t="shared" si="34"/>
        <v>0</v>
      </c>
      <c r="FM31" s="55">
        <f t="shared" si="34"/>
        <v>0</v>
      </c>
      <c r="FN31" s="55">
        <f t="shared" si="34"/>
        <v>0</v>
      </c>
      <c r="FO31" s="55">
        <f t="shared" si="34"/>
        <v>0</v>
      </c>
      <c r="FP31" s="55">
        <f t="shared" si="34"/>
        <v>0</v>
      </c>
      <c r="FQ31" s="55">
        <f t="shared" si="34"/>
        <v>0</v>
      </c>
      <c r="FR31" s="55">
        <f t="shared" si="34"/>
        <v>0</v>
      </c>
      <c r="FS31" s="55">
        <f t="shared" si="34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2">
        <v>30100046</v>
      </c>
      <c r="B32" s="101" t="s">
        <v>171</v>
      </c>
      <c r="C32" s="28" t="s">
        <v>150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8">
        <v>30100046</v>
      </c>
      <c r="DF32" s="101" t="s">
        <v>171</v>
      </c>
      <c r="DG32" s="28" t="s">
        <v>150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95" si="44">V32+V187</f>
        <v>0</v>
      </c>
      <c r="EA32" s="5">
        <f t="shared" si="44"/>
        <v>0</v>
      </c>
      <c r="EB32" s="5">
        <f t="shared" si="44"/>
        <v>0</v>
      </c>
      <c r="EC32" s="5">
        <f t="shared" si="44"/>
        <v>0</v>
      </c>
      <c r="ED32" s="5">
        <f t="shared" si="44"/>
        <v>0</v>
      </c>
      <c r="EE32" s="5">
        <f t="shared" si="44"/>
        <v>0</v>
      </c>
      <c r="EF32" s="55">
        <f t="shared" si="44"/>
        <v>0</v>
      </c>
      <c r="EG32" s="55">
        <f t="shared" si="44"/>
        <v>0</v>
      </c>
      <c r="EH32" s="55">
        <f t="shared" si="44"/>
        <v>0</v>
      </c>
      <c r="EI32" s="55">
        <f t="shared" si="44"/>
        <v>0</v>
      </c>
      <c r="EJ32" s="55">
        <f t="shared" si="44"/>
        <v>0</v>
      </c>
      <c r="EK32" s="55">
        <f t="shared" si="44"/>
        <v>0</v>
      </c>
      <c r="EL32" s="55">
        <f t="shared" si="44"/>
        <v>0</v>
      </c>
      <c r="EM32" s="55">
        <f t="shared" si="43"/>
        <v>0</v>
      </c>
      <c r="EN32" s="55">
        <f t="shared" si="43"/>
        <v>0</v>
      </c>
      <c r="EO32" s="55">
        <f t="shared" si="43"/>
        <v>0</v>
      </c>
      <c r="EP32" s="55">
        <f t="shared" si="43"/>
        <v>0</v>
      </c>
      <c r="EQ32" s="55">
        <f t="shared" si="43"/>
        <v>0</v>
      </c>
      <c r="ER32" s="55">
        <f t="shared" si="43"/>
        <v>0</v>
      </c>
      <c r="ES32" s="55">
        <f t="shared" si="43"/>
        <v>0</v>
      </c>
      <c r="ET32" s="55">
        <f t="shared" si="43"/>
        <v>0</v>
      </c>
      <c r="EU32" s="55">
        <f t="shared" si="43"/>
        <v>0</v>
      </c>
      <c r="EV32" s="55">
        <f t="shared" si="42"/>
        <v>0</v>
      </c>
      <c r="EW32" s="55">
        <f t="shared" si="42"/>
        <v>0</v>
      </c>
      <c r="EX32" s="55">
        <f t="shared" si="42"/>
        <v>0</v>
      </c>
      <c r="EY32" s="55">
        <f t="shared" si="42"/>
        <v>0</v>
      </c>
      <c r="EZ32" s="55">
        <f t="shared" si="42"/>
        <v>0</v>
      </c>
      <c r="FA32" s="55">
        <f t="shared" si="42"/>
        <v>0</v>
      </c>
      <c r="FB32" s="55">
        <f t="shared" si="42"/>
        <v>0</v>
      </c>
      <c r="FC32" s="55">
        <f t="shared" si="42"/>
        <v>0</v>
      </c>
      <c r="FD32" s="55">
        <f t="shared" si="42"/>
        <v>0</v>
      </c>
      <c r="FE32" s="55">
        <f t="shared" si="42"/>
        <v>0</v>
      </c>
      <c r="FF32" s="55">
        <f t="shared" si="42"/>
        <v>0</v>
      </c>
      <c r="FG32" s="55">
        <f t="shared" si="42"/>
        <v>0</v>
      </c>
      <c r="FH32" s="55">
        <f t="shared" si="42"/>
        <v>0</v>
      </c>
      <c r="FI32" s="55">
        <f t="shared" si="42"/>
        <v>0</v>
      </c>
      <c r="FJ32" s="55">
        <f t="shared" si="42"/>
        <v>0</v>
      </c>
      <c r="FK32" s="55">
        <f t="shared" si="42"/>
        <v>0</v>
      </c>
      <c r="FL32" s="55">
        <f t="shared" si="34"/>
        <v>0</v>
      </c>
      <c r="FM32" s="55">
        <f t="shared" si="34"/>
        <v>0</v>
      </c>
      <c r="FN32" s="55">
        <f t="shared" si="34"/>
        <v>0</v>
      </c>
      <c r="FO32" s="55">
        <f t="shared" si="34"/>
        <v>0</v>
      </c>
      <c r="FP32" s="55">
        <f t="shared" si="34"/>
        <v>0</v>
      </c>
      <c r="FQ32" s="55">
        <f t="shared" si="34"/>
        <v>0</v>
      </c>
      <c r="FR32" s="55">
        <f t="shared" si="34"/>
        <v>0</v>
      </c>
      <c r="FS32" s="55">
        <f t="shared" si="34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customHeight="1">
      <c r="A33" s="62">
        <v>30100045</v>
      </c>
      <c r="B33" s="102"/>
      <c r="C33" s="28" t="s">
        <v>146</v>
      </c>
      <c r="D33" s="5">
        <v>180</v>
      </c>
      <c r="E33" s="22">
        <v>5.03</v>
      </c>
      <c r="F33" s="23">
        <f t="shared" si="0"/>
        <v>905.40000000000009</v>
      </c>
      <c r="G33" s="23">
        <f>+'[2]9'!$L$54</f>
        <v>1441.1759999999999</v>
      </c>
      <c r="H33" s="23">
        <f t="shared" si="1"/>
        <v>0</v>
      </c>
      <c r="I33" s="23">
        <f t="shared" si="2"/>
        <v>0</v>
      </c>
      <c r="J33" s="23">
        <f t="shared" si="3"/>
        <v>905.40000000000009</v>
      </c>
      <c r="K33" s="23">
        <f t="shared" si="4"/>
        <v>0</v>
      </c>
      <c r="L33" s="23">
        <f t="shared" si="5"/>
        <v>0</v>
      </c>
      <c r="M33" s="10">
        <v>0.2</v>
      </c>
      <c r="N33" s="23">
        <f t="shared" si="6"/>
        <v>1.8108000000000004</v>
      </c>
      <c r="O33" s="23">
        <f t="shared" si="7"/>
        <v>0.2</v>
      </c>
      <c r="P33" s="23">
        <f t="shared" si="8"/>
        <v>0</v>
      </c>
      <c r="Q33" s="7">
        <v>0.1</v>
      </c>
      <c r="R33" s="6">
        <f t="shared" si="9"/>
        <v>9.0540000000000023E-2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>
        <f t="shared" si="38"/>
        <v>0</v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>
        <f t="shared" si="38"/>
        <v>0</v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>
        <f t="shared" si="38"/>
        <v>0</v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8">
        <v>30100045</v>
      </c>
      <c r="DF33" s="102"/>
      <c r="DG33" s="28" t="s">
        <v>146</v>
      </c>
      <c r="DH33" s="5">
        <f t="shared" si="13"/>
        <v>924</v>
      </c>
      <c r="DI33" s="24">
        <v>5.03</v>
      </c>
      <c r="DJ33" s="23">
        <f t="shared" si="14"/>
        <v>4647.72</v>
      </c>
      <c r="DK33" s="23">
        <f t="shared" si="15"/>
        <v>4913.1000000000004</v>
      </c>
      <c r="DL33" s="23">
        <f t="shared" si="16"/>
        <v>1.2</v>
      </c>
      <c r="DM33" s="23">
        <f t="shared" si="17"/>
        <v>10</v>
      </c>
      <c r="DN33" s="23">
        <f t="shared" si="18"/>
        <v>4648.92</v>
      </c>
      <c r="DO33" s="23">
        <f t="shared" si="19"/>
        <v>2.5812446761828554E-2</v>
      </c>
      <c r="DP33" s="23">
        <f t="shared" si="20"/>
        <v>0.20353748142720482</v>
      </c>
      <c r="DQ33" s="10">
        <v>0.2</v>
      </c>
      <c r="DR33" s="23">
        <f t="shared" si="21"/>
        <v>9.2978400000000008</v>
      </c>
      <c r="DS33" s="23">
        <f t="shared" si="22"/>
        <v>-2.934992818903337E-2</v>
      </c>
      <c r="DT33" s="23">
        <f t="shared" si="23"/>
        <v>0</v>
      </c>
      <c r="DU33" s="7">
        <v>0.1</v>
      </c>
      <c r="DV33" s="6">
        <f t="shared" si="24"/>
        <v>0.46489200000000003</v>
      </c>
      <c r="DW33" s="5">
        <f t="shared" si="44"/>
        <v>0</v>
      </c>
      <c r="DX33" s="5">
        <f t="shared" si="44"/>
        <v>0</v>
      </c>
      <c r="DY33" s="5">
        <f t="shared" si="44"/>
        <v>0</v>
      </c>
      <c r="DZ33" s="5">
        <f t="shared" si="44"/>
        <v>0</v>
      </c>
      <c r="EA33" s="5">
        <f t="shared" si="44"/>
        <v>0</v>
      </c>
      <c r="EB33" s="5">
        <f t="shared" si="44"/>
        <v>0</v>
      </c>
      <c r="EC33" s="5">
        <f t="shared" si="44"/>
        <v>0</v>
      </c>
      <c r="ED33" s="5">
        <f t="shared" si="44"/>
        <v>0</v>
      </c>
      <c r="EE33" s="5">
        <f t="shared" si="44"/>
        <v>0</v>
      </c>
      <c r="EF33" s="55">
        <f t="shared" si="44"/>
        <v>0</v>
      </c>
      <c r="EG33" s="55">
        <f t="shared" si="44"/>
        <v>1.2</v>
      </c>
      <c r="EH33" s="55">
        <f t="shared" si="44"/>
        <v>0</v>
      </c>
      <c r="EI33" s="55">
        <f t="shared" si="44"/>
        <v>0</v>
      </c>
      <c r="EJ33" s="55">
        <f t="shared" si="44"/>
        <v>0</v>
      </c>
      <c r="EK33" s="55">
        <f t="shared" si="44"/>
        <v>0</v>
      </c>
      <c r="EL33" s="55">
        <f t="shared" si="44"/>
        <v>0</v>
      </c>
      <c r="EM33" s="55">
        <f t="shared" si="43"/>
        <v>0</v>
      </c>
      <c r="EN33" s="55">
        <f t="shared" si="43"/>
        <v>0</v>
      </c>
      <c r="EO33" s="55">
        <f t="shared" si="43"/>
        <v>0</v>
      </c>
      <c r="EP33" s="55">
        <f t="shared" si="43"/>
        <v>0</v>
      </c>
      <c r="EQ33" s="55">
        <f t="shared" si="43"/>
        <v>0</v>
      </c>
      <c r="ER33" s="55">
        <f t="shared" si="43"/>
        <v>0</v>
      </c>
      <c r="ES33" s="55">
        <f t="shared" si="43"/>
        <v>0</v>
      </c>
      <c r="ET33" s="55">
        <f t="shared" si="43"/>
        <v>0</v>
      </c>
      <c r="EU33" s="55">
        <f t="shared" si="43"/>
        <v>0</v>
      </c>
      <c r="EV33" s="55">
        <f t="shared" si="42"/>
        <v>0</v>
      </c>
      <c r="EW33" s="55">
        <f t="shared" si="42"/>
        <v>0</v>
      </c>
      <c r="EX33" s="55">
        <f t="shared" si="42"/>
        <v>0</v>
      </c>
      <c r="EY33" s="55">
        <f t="shared" si="42"/>
        <v>0</v>
      </c>
      <c r="EZ33" s="55">
        <f t="shared" si="42"/>
        <v>0</v>
      </c>
      <c r="FA33" s="55">
        <f t="shared" si="42"/>
        <v>0</v>
      </c>
      <c r="FB33" s="55">
        <f t="shared" si="42"/>
        <v>0</v>
      </c>
      <c r="FC33" s="55">
        <f t="shared" si="42"/>
        <v>0</v>
      </c>
      <c r="FD33" s="55">
        <f t="shared" si="42"/>
        <v>0</v>
      </c>
      <c r="FE33" s="55">
        <f t="shared" si="42"/>
        <v>0</v>
      </c>
      <c r="FF33" s="55">
        <f t="shared" si="42"/>
        <v>10</v>
      </c>
      <c r="FG33" s="55">
        <f t="shared" si="42"/>
        <v>0</v>
      </c>
      <c r="FH33" s="55">
        <f t="shared" si="42"/>
        <v>0</v>
      </c>
      <c r="FI33" s="55">
        <f t="shared" si="42"/>
        <v>0</v>
      </c>
      <c r="FJ33" s="55">
        <f t="shared" si="42"/>
        <v>0</v>
      </c>
      <c r="FK33" s="55">
        <f t="shared" si="42"/>
        <v>0</v>
      </c>
      <c r="FL33" s="55">
        <f t="shared" si="34"/>
        <v>0</v>
      </c>
      <c r="FM33" s="55">
        <f t="shared" si="34"/>
        <v>0</v>
      </c>
      <c r="FN33" s="55">
        <f t="shared" si="34"/>
        <v>0</v>
      </c>
      <c r="FO33" s="55">
        <f t="shared" si="34"/>
        <v>0</v>
      </c>
      <c r="FP33" s="55">
        <f t="shared" si="34"/>
        <v>0</v>
      </c>
      <c r="FQ33" s="55">
        <f t="shared" si="34"/>
        <v>0</v>
      </c>
      <c r="FR33" s="55">
        <f t="shared" si="34"/>
        <v>0</v>
      </c>
      <c r="FS33" s="55">
        <f t="shared" si="34"/>
        <v>0</v>
      </c>
      <c r="FT33" s="4">
        <f t="shared" si="40"/>
        <v>0</v>
      </c>
      <c r="FU33" s="4">
        <f t="shared" si="40"/>
        <v>4648.92</v>
      </c>
      <c r="FV33" s="4">
        <f t="shared" si="40"/>
        <v>0</v>
      </c>
      <c r="FW33" s="4">
        <f t="shared" si="40"/>
        <v>0</v>
      </c>
      <c r="FX33" s="4">
        <f t="shared" si="40"/>
        <v>0</v>
      </c>
      <c r="FY33" s="4">
        <f t="shared" si="40"/>
        <v>0</v>
      </c>
      <c r="FZ33" s="4" t="str">
        <f t="shared" si="40"/>
        <v/>
      </c>
      <c r="GA33" s="4">
        <f t="shared" si="40"/>
        <v>0</v>
      </c>
      <c r="GB33" s="4">
        <f t="shared" si="40"/>
        <v>0</v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>
        <f t="shared" si="37"/>
        <v>0</v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2">
        <v>30100044</v>
      </c>
      <c r="B34" s="102"/>
      <c r="C34" s="28" t="s">
        <v>161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8">
        <v>30100044</v>
      </c>
      <c r="DF34" s="102"/>
      <c r="DG34" s="28" t="s">
        <v>161</v>
      </c>
      <c r="DH34" s="5">
        <f t="shared" si="13"/>
        <v>26</v>
      </c>
      <c r="DI34" s="24">
        <v>5.03</v>
      </c>
      <c r="DJ34" s="23">
        <f t="shared" si="14"/>
        <v>130.78</v>
      </c>
      <c r="DK34" s="23">
        <f t="shared" si="15"/>
        <v>436.72</v>
      </c>
      <c r="DL34" s="23">
        <f t="shared" si="16"/>
        <v>0</v>
      </c>
      <c r="DM34" s="23">
        <f t="shared" si="17"/>
        <v>0</v>
      </c>
      <c r="DN34" s="23">
        <f t="shared" si="18"/>
        <v>130.78</v>
      </c>
      <c r="DO34" s="23">
        <f t="shared" si="19"/>
        <v>0</v>
      </c>
      <c r="DP34" s="23">
        <f t="shared" si="20"/>
        <v>0</v>
      </c>
      <c r="DQ34" s="10">
        <v>0.2</v>
      </c>
      <c r="DR34" s="23">
        <f t="shared" si="21"/>
        <v>0.26156000000000001</v>
      </c>
      <c r="DS34" s="23">
        <f t="shared" si="22"/>
        <v>0.2</v>
      </c>
      <c r="DT34" s="23">
        <f t="shared" si="23"/>
        <v>0</v>
      </c>
      <c r="DU34" s="7">
        <v>0.1</v>
      </c>
      <c r="DV34" s="6">
        <f t="shared" si="24"/>
        <v>1.3078000000000001E-2</v>
      </c>
      <c r="DW34" s="5">
        <f t="shared" si="44"/>
        <v>0</v>
      </c>
      <c r="DX34" s="5">
        <f t="shared" si="44"/>
        <v>0</v>
      </c>
      <c r="DY34" s="5">
        <f t="shared" si="44"/>
        <v>0</v>
      </c>
      <c r="DZ34" s="5">
        <f t="shared" si="44"/>
        <v>0</v>
      </c>
      <c r="EA34" s="5">
        <f t="shared" si="44"/>
        <v>0</v>
      </c>
      <c r="EB34" s="5">
        <f t="shared" si="44"/>
        <v>0</v>
      </c>
      <c r="EC34" s="5">
        <f t="shared" si="44"/>
        <v>0</v>
      </c>
      <c r="ED34" s="5">
        <f t="shared" si="44"/>
        <v>0</v>
      </c>
      <c r="EE34" s="5">
        <f t="shared" si="44"/>
        <v>0</v>
      </c>
      <c r="EF34" s="55">
        <f t="shared" si="44"/>
        <v>0</v>
      </c>
      <c r="EG34" s="55">
        <f t="shared" si="44"/>
        <v>0</v>
      </c>
      <c r="EH34" s="55">
        <f t="shared" si="44"/>
        <v>0</v>
      </c>
      <c r="EI34" s="55">
        <f t="shared" si="44"/>
        <v>0</v>
      </c>
      <c r="EJ34" s="55">
        <f t="shared" si="44"/>
        <v>0</v>
      </c>
      <c r="EK34" s="55">
        <f t="shared" si="44"/>
        <v>0</v>
      </c>
      <c r="EL34" s="55">
        <f t="shared" si="44"/>
        <v>0</v>
      </c>
      <c r="EM34" s="55">
        <f t="shared" si="43"/>
        <v>0</v>
      </c>
      <c r="EN34" s="55">
        <f t="shared" si="43"/>
        <v>0</v>
      </c>
      <c r="EO34" s="55">
        <f t="shared" si="43"/>
        <v>0</v>
      </c>
      <c r="EP34" s="55">
        <f t="shared" si="43"/>
        <v>0</v>
      </c>
      <c r="EQ34" s="55">
        <f t="shared" si="43"/>
        <v>0</v>
      </c>
      <c r="ER34" s="55">
        <f t="shared" si="43"/>
        <v>0</v>
      </c>
      <c r="ES34" s="55">
        <f t="shared" si="43"/>
        <v>0</v>
      </c>
      <c r="ET34" s="55">
        <f t="shared" si="43"/>
        <v>0</v>
      </c>
      <c r="EU34" s="55">
        <f t="shared" si="43"/>
        <v>0</v>
      </c>
      <c r="EV34" s="55">
        <f t="shared" si="42"/>
        <v>0</v>
      </c>
      <c r="EW34" s="55">
        <f t="shared" si="42"/>
        <v>0</v>
      </c>
      <c r="EX34" s="55">
        <f t="shared" si="42"/>
        <v>0</v>
      </c>
      <c r="EY34" s="55">
        <f t="shared" si="42"/>
        <v>0</v>
      </c>
      <c r="EZ34" s="55">
        <f t="shared" si="42"/>
        <v>0</v>
      </c>
      <c r="FA34" s="55">
        <f t="shared" si="42"/>
        <v>0</v>
      </c>
      <c r="FB34" s="55">
        <f t="shared" si="42"/>
        <v>0</v>
      </c>
      <c r="FC34" s="55">
        <f t="shared" si="42"/>
        <v>0</v>
      </c>
      <c r="FD34" s="55">
        <f t="shared" si="42"/>
        <v>0</v>
      </c>
      <c r="FE34" s="55">
        <f t="shared" si="42"/>
        <v>0</v>
      </c>
      <c r="FF34" s="55">
        <f t="shared" si="42"/>
        <v>0</v>
      </c>
      <c r="FG34" s="55">
        <f t="shared" si="42"/>
        <v>0</v>
      </c>
      <c r="FH34" s="55">
        <f t="shared" si="42"/>
        <v>0</v>
      </c>
      <c r="FI34" s="55">
        <f t="shared" si="42"/>
        <v>0</v>
      </c>
      <c r="FJ34" s="55">
        <f t="shared" si="42"/>
        <v>0</v>
      </c>
      <c r="FK34" s="55">
        <f t="shared" si="42"/>
        <v>0</v>
      </c>
      <c r="FL34" s="55">
        <f t="shared" si="34"/>
        <v>0</v>
      </c>
      <c r="FM34" s="55">
        <f t="shared" si="34"/>
        <v>0</v>
      </c>
      <c r="FN34" s="55">
        <f t="shared" si="34"/>
        <v>0</v>
      </c>
      <c r="FO34" s="55">
        <f t="shared" si="34"/>
        <v>0</v>
      </c>
      <c r="FP34" s="55">
        <f t="shared" si="34"/>
        <v>0</v>
      </c>
      <c r="FQ34" s="55">
        <f t="shared" si="34"/>
        <v>0</v>
      </c>
      <c r="FR34" s="55">
        <f t="shared" si="34"/>
        <v>0</v>
      </c>
      <c r="FS34" s="55">
        <f t="shared" si="34"/>
        <v>0</v>
      </c>
      <c r="FT34" s="4">
        <f t="shared" si="40"/>
        <v>0</v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>
        <f t="shared" si="40"/>
        <v>0</v>
      </c>
      <c r="FY34" s="4">
        <f t="shared" si="40"/>
        <v>0</v>
      </c>
      <c r="FZ34" s="4" t="str">
        <f t="shared" si="40"/>
        <v/>
      </c>
      <c r="GA34" s="4">
        <f t="shared" si="40"/>
        <v>0</v>
      </c>
      <c r="GB34" s="4">
        <f t="shared" si="40"/>
        <v>0</v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2">
        <v>30100043</v>
      </c>
      <c r="B35" s="103"/>
      <c r="C35" s="28" t="s">
        <v>172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si="36"/>
        <v/>
      </c>
      <c r="CG35" s="4" t="str">
        <f t="shared" si="36"/>
        <v/>
      </c>
      <c r="CH35" s="4" t="str">
        <f t="shared" si="36"/>
        <v/>
      </c>
      <c r="CI35" s="4" t="str">
        <f t="shared" si="36"/>
        <v/>
      </c>
      <c r="CJ35" s="4" t="str">
        <f t="shared" si="36"/>
        <v/>
      </c>
      <c r="CK35" s="4" t="str">
        <f t="shared" si="36"/>
        <v/>
      </c>
      <c r="CL35" s="4" t="str">
        <f t="shared" si="36"/>
        <v/>
      </c>
      <c r="CM35" s="4" t="str">
        <f t="shared" si="36"/>
        <v/>
      </c>
      <c r="CN35" s="4" t="str">
        <f t="shared" ref="CF35:CU98" si="45">IF(ISERROR(AZ35/AH35*100),"",(AZ35/AH35*100))</f>
        <v/>
      </c>
      <c r="CO35" s="4" t="str">
        <f t="shared" si="45"/>
        <v/>
      </c>
      <c r="CP35" s="4" t="str">
        <f t="shared" si="45"/>
        <v/>
      </c>
      <c r="CQ35" s="4" t="str">
        <f t="shared" si="45"/>
        <v/>
      </c>
      <c r="CR35" s="4" t="str">
        <f t="shared" si="45"/>
        <v/>
      </c>
      <c r="CS35" s="4" t="str">
        <f t="shared" si="45"/>
        <v/>
      </c>
      <c r="CT35" s="4" t="str">
        <f t="shared" si="45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8">
        <v>30100043</v>
      </c>
      <c r="DF35" s="103"/>
      <c r="DG35" s="28" t="s">
        <v>172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4"/>
        <v>0</v>
      </c>
      <c r="DX35" s="5">
        <f t="shared" si="44"/>
        <v>0</v>
      </c>
      <c r="DY35" s="5">
        <f t="shared" si="44"/>
        <v>0</v>
      </c>
      <c r="DZ35" s="5">
        <f t="shared" si="44"/>
        <v>0</v>
      </c>
      <c r="EA35" s="5">
        <f t="shared" si="44"/>
        <v>0</v>
      </c>
      <c r="EB35" s="5">
        <f t="shared" si="44"/>
        <v>0</v>
      </c>
      <c r="EC35" s="5">
        <f t="shared" si="44"/>
        <v>0</v>
      </c>
      <c r="ED35" s="5">
        <f t="shared" si="44"/>
        <v>0</v>
      </c>
      <c r="EE35" s="5">
        <f t="shared" si="44"/>
        <v>0</v>
      </c>
      <c r="EF35" s="55">
        <f t="shared" si="44"/>
        <v>0</v>
      </c>
      <c r="EG35" s="55">
        <f t="shared" si="44"/>
        <v>0</v>
      </c>
      <c r="EH35" s="55">
        <f t="shared" si="44"/>
        <v>0</v>
      </c>
      <c r="EI35" s="55">
        <f t="shared" si="44"/>
        <v>0</v>
      </c>
      <c r="EJ35" s="55">
        <f t="shared" si="44"/>
        <v>0</v>
      </c>
      <c r="EK35" s="55">
        <f t="shared" si="44"/>
        <v>0</v>
      </c>
      <c r="EL35" s="55">
        <f t="shared" si="44"/>
        <v>0</v>
      </c>
      <c r="EM35" s="55">
        <f t="shared" si="43"/>
        <v>0</v>
      </c>
      <c r="EN35" s="55">
        <f t="shared" si="43"/>
        <v>0</v>
      </c>
      <c r="EO35" s="55">
        <f t="shared" si="43"/>
        <v>0</v>
      </c>
      <c r="EP35" s="55">
        <f t="shared" si="43"/>
        <v>0</v>
      </c>
      <c r="EQ35" s="55">
        <f t="shared" si="43"/>
        <v>0</v>
      </c>
      <c r="ER35" s="55">
        <f t="shared" si="43"/>
        <v>0</v>
      </c>
      <c r="ES35" s="55">
        <f t="shared" si="43"/>
        <v>0</v>
      </c>
      <c r="ET35" s="55">
        <f t="shared" si="43"/>
        <v>0</v>
      </c>
      <c r="EU35" s="55">
        <f t="shared" si="43"/>
        <v>0</v>
      </c>
      <c r="EV35" s="55">
        <f t="shared" si="42"/>
        <v>0</v>
      </c>
      <c r="EW35" s="55">
        <f t="shared" si="42"/>
        <v>0</v>
      </c>
      <c r="EX35" s="55">
        <f t="shared" si="42"/>
        <v>0</v>
      </c>
      <c r="EY35" s="55">
        <f t="shared" si="42"/>
        <v>0</v>
      </c>
      <c r="EZ35" s="55">
        <f t="shared" si="42"/>
        <v>0</v>
      </c>
      <c r="FA35" s="55">
        <f t="shared" si="42"/>
        <v>0</v>
      </c>
      <c r="FB35" s="55">
        <f t="shared" si="42"/>
        <v>0</v>
      </c>
      <c r="FC35" s="55">
        <f t="shared" si="42"/>
        <v>0</v>
      </c>
      <c r="FD35" s="55">
        <f t="shared" si="42"/>
        <v>0</v>
      </c>
      <c r="FE35" s="55">
        <f t="shared" si="42"/>
        <v>0</v>
      </c>
      <c r="FF35" s="55">
        <f t="shared" si="42"/>
        <v>0</v>
      </c>
      <c r="FG35" s="55">
        <f t="shared" si="42"/>
        <v>0</v>
      </c>
      <c r="FH35" s="55">
        <f t="shared" si="42"/>
        <v>0</v>
      </c>
      <c r="FI35" s="55">
        <f t="shared" si="42"/>
        <v>0</v>
      </c>
      <c r="FJ35" s="55">
        <f t="shared" si="42"/>
        <v>0</v>
      </c>
      <c r="FK35" s="55">
        <f t="shared" si="42"/>
        <v>0</v>
      </c>
      <c r="FL35" s="55">
        <f t="shared" si="34"/>
        <v>0</v>
      </c>
      <c r="FM35" s="55">
        <f t="shared" si="34"/>
        <v>0</v>
      </c>
      <c r="FN35" s="55">
        <f t="shared" si="34"/>
        <v>0</v>
      </c>
      <c r="FO35" s="55">
        <f t="shared" si="34"/>
        <v>0</v>
      </c>
      <c r="FP35" s="55">
        <f t="shared" si="34"/>
        <v>0</v>
      </c>
      <c r="FQ35" s="55">
        <f t="shared" si="34"/>
        <v>0</v>
      </c>
      <c r="FR35" s="55">
        <f t="shared" si="34"/>
        <v>0</v>
      </c>
      <c r="FS35" s="55">
        <f t="shared" si="34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7"/>
        <v/>
      </c>
      <c r="GK35" s="4" t="str">
        <f t="shared" si="37"/>
        <v/>
      </c>
      <c r="GL35" s="4" t="str">
        <f t="shared" si="37"/>
        <v/>
      </c>
      <c r="GM35" s="4" t="str">
        <f t="shared" si="37"/>
        <v/>
      </c>
      <c r="GN35" s="4" t="str">
        <f t="shared" si="37"/>
        <v/>
      </c>
      <c r="GO35" s="4" t="str">
        <f t="shared" si="37"/>
        <v/>
      </c>
      <c r="GP35" s="4" t="str">
        <f t="shared" si="37"/>
        <v/>
      </c>
      <c r="GQ35" s="4" t="str">
        <f t="shared" si="37"/>
        <v/>
      </c>
      <c r="GR35" s="4" t="str">
        <f t="shared" ref="GJ35:GY98" si="46">IF(ISERROR(FD35/EL35*100),"",(FD35/EL35*100))</f>
        <v/>
      </c>
      <c r="GS35" s="4" t="str">
        <f t="shared" si="46"/>
        <v/>
      </c>
      <c r="GT35" s="4" t="str">
        <f t="shared" si="46"/>
        <v/>
      </c>
      <c r="GU35" s="4" t="str">
        <f t="shared" si="46"/>
        <v/>
      </c>
      <c r="GV35" s="4" t="str">
        <f t="shared" si="46"/>
        <v/>
      </c>
      <c r="GW35" s="4" t="str">
        <f t="shared" si="46"/>
        <v/>
      </c>
      <c r="GX35" s="4" t="str">
        <f t="shared" si="46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2">
        <v>30501007</v>
      </c>
      <c r="B36" s="101" t="s">
        <v>173</v>
      </c>
      <c r="C36" s="28" t="s">
        <v>174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99" si="47">IF(ISERROR(AG36/O36*100),"",(AG36/O36*100))</f>
        <v>0</v>
      </c>
      <c r="BV36" s="4" t="str">
        <f t="shared" si="47"/>
        <v/>
      </c>
      <c r="BW36" s="4">
        <f t="shared" si="47"/>
        <v>0</v>
      </c>
      <c r="BX36" s="4" t="str">
        <f t="shared" si="47"/>
        <v/>
      </c>
      <c r="BY36" s="4" t="str">
        <f t="shared" si="47"/>
        <v/>
      </c>
      <c r="BZ36" s="4" t="str">
        <f t="shared" si="47"/>
        <v/>
      </c>
      <c r="CA36" s="4" t="str">
        <f t="shared" si="47"/>
        <v/>
      </c>
      <c r="CB36" s="4" t="str">
        <f t="shared" si="47"/>
        <v/>
      </c>
      <c r="CC36" s="4" t="str">
        <f t="shared" si="47"/>
        <v/>
      </c>
      <c r="CD36" s="4" t="str">
        <f t="shared" si="47"/>
        <v/>
      </c>
      <c r="CE36" s="4" t="str">
        <f t="shared" si="47"/>
        <v/>
      </c>
      <c r="CF36" s="4" t="str">
        <f t="shared" si="45"/>
        <v/>
      </c>
      <c r="CG36" s="4" t="str">
        <f t="shared" si="45"/>
        <v/>
      </c>
      <c r="CH36" s="4" t="str">
        <f t="shared" si="45"/>
        <v/>
      </c>
      <c r="CI36" s="4" t="str">
        <f t="shared" si="45"/>
        <v/>
      </c>
      <c r="CJ36" s="4" t="str">
        <f t="shared" si="45"/>
        <v/>
      </c>
      <c r="CK36" s="4" t="str">
        <f t="shared" si="45"/>
        <v/>
      </c>
      <c r="CL36" s="4" t="str">
        <f t="shared" si="45"/>
        <v/>
      </c>
      <c r="CM36" s="4" t="str">
        <f t="shared" si="45"/>
        <v/>
      </c>
      <c r="CN36" s="4" t="str">
        <f t="shared" si="45"/>
        <v/>
      </c>
      <c r="CO36" s="4" t="str">
        <f t="shared" si="45"/>
        <v/>
      </c>
      <c r="CP36" s="4" t="str">
        <f t="shared" si="45"/>
        <v/>
      </c>
      <c r="CQ36" s="4" t="str">
        <f t="shared" si="45"/>
        <v/>
      </c>
      <c r="CR36" s="4" t="str">
        <f t="shared" si="45"/>
        <v/>
      </c>
      <c r="CS36" s="4" t="str">
        <f t="shared" si="45"/>
        <v/>
      </c>
      <c r="CT36" s="4" t="str">
        <f t="shared" si="45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8">
        <v>30501007</v>
      </c>
      <c r="DF36" s="101" t="s">
        <v>173</v>
      </c>
      <c r="DG36" s="28" t="s">
        <v>174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4"/>
        <v>0</v>
      </c>
      <c r="DX36" s="5">
        <f t="shared" si="44"/>
        <v>0</v>
      </c>
      <c r="DY36" s="5">
        <f t="shared" si="44"/>
        <v>0</v>
      </c>
      <c r="DZ36" s="5">
        <f t="shared" si="44"/>
        <v>0</v>
      </c>
      <c r="EA36" s="5">
        <f t="shared" si="44"/>
        <v>0</v>
      </c>
      <c r="EB36" s="5">
        <f t="shared" si="44"/>
        <v>0</v>
      </c>
      <c r="EC36" s="5">
        <f t="shared" si="44"/>
        <v>0</v>
      </c>
      <c r="ED36" s="5">
        <f t="shared" si="44"/>
        <v>0</v>
      </c>
      <c r="EE36" s="5">
        <f t="shared" si="44"/>
        <v>0</v>
      </c>
      <c r="EF36" s="55">
        <f t="shared" si="44"/>
        <v>0</v>
      </c>
      <c r="EG36" s="55">
        <f t="shared" si="44"/>
        <v>0</v>
      </c>
      <c r="EH36" s="55">
        <f t="shared" si="44"/>
        <v>0</v>
      </c>
      <c r="EI36" s="55">
        <f t="shared" si="44"/>
        <v>0</v>
      </c>
      <c r="EJ36" s="55">
        <f t="shared" si="44"/>
        <v>0</v>
      </c>
      <c r="EK36" s="55">
        <f t="shared" si="44"/>
        <v>0</v>
      </c>
      <c r="EL36" s="55">
        <f t="shared" si="44"/>
        <v>0</v>
      </c>
      <c r="EM36" s="55">
        <f t="shared" si="43"/>
        <v>0</v>
      </c>
      <c r="EN36" s="55">
        <f t="shared" si="43"/>
        <v>0</v>
      </c>
      <c r="EO36" s="55">
        <f t="shared" si="43"/>
        <v>0</v>
      </c>
      <c r="EP36" s="55">
        <f t="shared" si="43"/>
        <v>0</v>
      </c>
      <c r="EQ36" s="55">
        <f t="shared" si="43"/>
        <v>0</v>
      </c>
      <c r="ER36" s="55">
        <f t="shared" si="43"/>
        <v>0</v>
      </c>
      <c r="ES36" s="55">
        <f t="shared" si="43"/>
        <v>0</v>
      </c>
      <c r="ET36" s="55">
        <f t="shared" si="43"/>
        <v>0</v>
      </c>
      <c r="EU36" s="55">
        <f t="shared" si="43"/>
        <v>0</v>
      </c>
      <c r="EV36" s="55">
        <f t="shared" si="42"/>
        <v>0</v>
      </c>
      <c r="EW36" s="55">
        <f t="shared" si="42"/>
        <v>0</v>
      </c>
      <c r="EX36" s="55">
        <f t="shared" si="42"/>
        <v>0</v>
      </c>
      <c r="EY36" s="55">
        <f t="shared" si="42"/>
        <v>0</v>
      </c>
      <c r="EZ36" s="55">
        <f t="shared" si="42"/>
        <v>0</v>
      </c>
      <c r="FA36" s="55">
        <f t="shared" si="42"/>
        <v>0</v>
      </c>
      <c r="FB36" s="55">
        <f t="shared" si="42"/>
        <v>0</v>
      </c>
      <c r="FC36" s="55">
        <f t="shared" si="42"/>
        <v>0</v>
      </c>
      <c r="FD36" s="55">
        <f t="shared" si="42"/>
        <v>0</v>
      </c>
      <c r="FE36" s="55">
        <f t="shared" si="42"/>
        <v>0</v>
      </c>
      <c r="FF36" s="55">
        <f t="shared" si="42"/>
        <v>0</v>
      </c>
      <c r="FG36" s="55">
        <f t="shared" si="42"/>
        <v>0</v>
      </c>
      <c r="FH36" s="55">
        <f t="shared" si="42"/>
        <v>0</v>
      </c>
      <c r="FI36" s="55">
        <f t="shared" si="42"/>
        <v>0</v>
      </c>
      <c r="FJ36" s="55">
        <f t="shared" si="42"/>
        <v>0</v>
      </c>
      <c r="FK36" s="55">
        <f t="shared" si="42"/>
        <v>0</v>
      </c>
      <c r="FL36" s="55">
        <f t="shared" si="34"/>
        <v>0</v>
      </c>
      <c r="FM36" s="55">
        <f t="shared" si="34"/>
        <v>0</v>
      </c>
      <c r="FN36" s="55">
        <f t="shared" si="34"/>
        <v>0</v>
      </c>
      <c r="FO36" s="55">
        <f t="shared" si="34"/>
        <v>0</v>
      </c>
      <c r="FP36" s="55">
        <f t="shared" si="34"/>
        <v>0</v>
      </c>
      <c r="FQ36" s="55">
        <f t="shared" si="34"/>
        <v>0</v>
      </c>
      <c r="FR36" s="55">
        <f t="shared" si="34"/>
        <v>0</v>
      </c>
      <c r="FS36" s="55">
        <f t="shared" si="34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6"/>
        <v/>
      </c>
      <c r="GK36" s="4" t="str">
        <f t="shared" si="46"/>
        <v/>
      </c>
      <c r="GL36" s="4" t="str">
        <f t="shared" si="46"/>
        <v/>
      </c>
      <c r="GM36" s="4" t="str">
        <f t="shared" si="46"/>
        <v/>
      </c>
      <c r="GN36" s="4" t="str">
        <f t="shared" si="46"/>
        <v/>
      </c>
      <c r="GO36" s="4" t="str">
        <f t="shared" si="46"/>
        <v/>
      </c>
      <c r="GP36" s="4" t="str">
        <f t="shared" si="46"/>
        <v/>
      </c>
      <c r="GQ36" s="4" t="str">
        <f t="shared" si="46"/>
        <v/>
      </c>
      <c r="GR36" s="4" t="str">
        <f t="shared" si="46"/>
        <v/>
      </c>
      <c r="GS36" s="4" t="str">
        <f t="shared" si="46"/>
        <v/>
      </c>
      <c r="GT36" s="4" t="str">
        <f t="shared" si="46"/>
        <v/>
      </c>
      <c r="GU36" s="4" t="str">
        <f t="shared" si="46"/>
        <v/>
      </c>
      <c r="GV36" s="4" t="str">
        <f t="shared" si="46"/>
        <v/>
      </c>
      <c r="GW36" s="4" t="str">
        <f t="shared" si="46"/>
        <v/>
      </c>
      <c r="GX36" s="4" t="str">
        <f t="shared" si="46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2">
        <v>30501008</v>
      </c>
      <c r="B37" s="102"/>
      <c r="C37" s="28" t="s">
        <v>155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7"/>
        <v/>
      </c>
      <c r="BQ37" s="4" t="str">
        <f t="shared" si="47"/>
        <v/>
      </c>
      <c r="BR37" s="4" t="str">
        <f t="shared" si="47"/>
        <v/>
      </c>
      <c r="BS37" s="4">
        <f t="shared" si="47"/>
        <v>0</v>
      </c>
      <c r="BT37" s="4" t="str">
        <f t="shared" si="47"/>
        <v/>
      </c>
      <c r="BU37" s="4">
        <f t="shared" si="47"/>
        <v>0</v>
      </c>
      <c r="BV37" s="4" t="str">
        <f t="shared" si="47"/>
        <v/>
      </c>
      <c r="BW37" s="4">
        <f t="shared" si="47"/>
        <v>0</v>
      </c>
      <c r="BX37" s="4" t="str">
        <f t="shared" si="47"/>
        <v/>
      </c>
      <c r="BY37" s="4" t="str">
        <f t="shared" si="47"/>
        <v/>
      </c>
      <c r="BZ37" s="4" t="str">
        <f t="shared" si="47"/>
        <v/>
      </c>
      <c r="CA37" s="4" t="str">
        <f t="shared" si="47"/>
        <v/>
      </c>
      <c r="CB37" s="4" t="str">
        <f t="shared" si="47"/>
        <v/>
      </c>
      <c r="CC37" s="4" t="str">
        <f t="shared" si="47"/>
        <v/>
      </c>
      <c r="CD37" s="4" t="str">
        <f t="shared" si="47"/>
        <v/>
      </c>
      <c r="CE37" s="4" t="str">
        <f t="shared" si="47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5"/>
        <v/>
      </c>
      <c r="CL37" s="4" t="str">
        <f t="shared" si="45"/>
        <v/>
      </c>
      <c r="CM37" s="4" t="str">
        <f t="shared" si="45"/>
        <v/>
      </c>
      <c r="CN37" s="4" t="str">
        <f t="shared" si="45"/>
        <v/>
      </c>
      <c r="CO37" s="4" t="str">
        <f t="shared" si="45"/>
        <v/>
      </c>
      <c r="CP37" s="4" t="str">
        <f t="shared" si="45"/>
        <v/>
      </c>
      <c r="CQ37" s="4" t="str">
        <f t="shared" si="45"/>
        <v/>
      </c>
      <c r="CR37" s="4" t="str">
        <f t="shared" si="45"/>
        <v/>
      </c>
      <c r="CS37" s="4" t="str">
        <f t="shared" si="45"/>
        <v/>
      </c>
      <c r="CT37" s="4" t="str">
        <f t="shared" si="45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8">
        <v>30501008</v>
      </c>
      <c r="DF37" s="102"/>
      <c r="DG37" s="28" t="s">
        <v>155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4"/>
        <v>0</v>
      </c>
      <c r="DX37" s="5">
        <f t="shared" si="44"/>
        <v>0</v>
      </c>
      <c r="DY37" s="5">
        <f t="shared" si="44"/>
        <v>0</v>
      </c>
      <c r="DZ37" s="5">
        <f t="shared" si="44"/>
        <v>0</v>
      </c>
      <c r="EA37" s="5">
        <f t="shared" si="44"/>
        <v>0</v>
      </c>
      <c r="EB37" s="5">
        <f t="shared" si="44"/>
        <v>0</v>
      </c>
      <c r="EC37" s="5">
        <f t="shared" si="44"/>
        <v>0</v>
      </c>
      <c r="ED37" s="5">
        <f t="shared" si="44"/>
        <v>0</v>
      </c>
      <c r="EE37" s="5">
        <f t="shared" si="44"/>
        <v>0</v>
      </c>
      <c r="EF37" s="55">
        <f t="shared" si="44"/>
        <v>0</v>
      </c>
      <c r="EG37" s="55">
        <f t="shared" si="44"/>
        <v>0</v>
      </c>
      <c r="EH37" s="55">
        <f t="shared" si="44"/>
        <v>0</v>
      </c>
      <c r="EI37" s="55">
        <f t="shared" si="44"/>
        <v>0</v>
      </c>
      <c r="EJ37" s="55">
        <f t="shared" si="44"/>
        <v>0</v>
      </c>
      <c r="EK37" s="55">
        <f t="shared" si="44"/>
        <v>0</v>
      </c>
      <c r="EL37" s="55">
        <f t="shared" si="44"/>
        <v>0</v>
      </c>
      <c r="EM37" s="55">
        <f t="shared" si="43"/>
        <v>0</v>
      </c>
      <c r="EN37" s="55">
        <f t="shared" si="43"/>
        <v>0</v>
      </c>
      <c r="EO37" s="55">
        <f t="shared" si="43"/>
        <v>0</v>
      </c>
      <c r="EP37" s="55">
        <f t="shared" si="43"/>
        <v>0</v>
      </c>
      <c r="EQ37" s="55">
        <f t="shared" si="43"/>
        <v>0</v>
      </c>
      <c r="ER37" s="55">
        <f t="shared" si="43"/>
        <v>0</v>
      </c>
      <c r="ES37" s="55">
        <f t="shared" si="43"/>
        <v>0</v>
      </c>
      <c r="ET37" s="55">
        <f t="shared" si="43"/>
        <v>0</v>
      </c>
      <c r="EU37" s="55">
        <f t="shared" si="43"/>
        <v>0</v>
      </c>
      <c r="EV37" s="55">
        <f t="shared" si="42"/>
        <v>0</v>
      </c>
      <c r="EW37" s="55">
        <f t="shared" si="42"/>
        <v>0</v>
      </c>
      <c r="EX37" s="55">
        <f t="shared" si="42"/>
        <v>0</v>
      </c>
      <c r="EY37" s="55">
        <f t="shared" si="42"/>
        <v>0</v>
      </c>
      <c r="EZ37" s="55">
        <f t="shared" si="42"/>
        <v>0</v>
      </c>
      <c r="FA37" s="55">
        <f t="shared" si="42"/>
        <v>0</v>
      </c>
      <c r="FB37" s="55">
        <f t="shared" si="42"/>
        <v>0</v>
      </c>
      <c r="FC37" s="55">
        <f t="shared" si="42"/>
        <v>0</v>
      </c>
      <c r="FD37" s="55">
        <f t="shared" si="42"/>
        <v>0</v>
      </c>
      <c r="FE37" s="55">
        <f t="shared" si="42"/>
        <v>0</v>
      </c>
      <c r="FF37" s="55">
        <f t="shared" si="42"/>
        <v>0</v>
      </c>
      <c r="FG37" s="55">
        <f t="shared" si="42"/>
        <v>0</v>
      </c>
      <c r="FH37" s="55">
        <f t="shared" si="42"/>
        <v>0</v>
      </c>
      <c r="FI37" s="55">
        <f t="shared" si="42"/>
        <v>0</v>
      </c>
      <c r="FJ37" s="55">
        <f t="shared" si="42"/>
        <v>0</v>
      </c>
      <c r="FK37" s="55">
        <f t="shared" si="42"/>
        <v>0</v>
      </c>
      <c r="FL37" s="55">
        <f t="shared" si="34"/>
        <v>0</v>
      </c>
      <c r="FM37" s="55">
        <f t="shared" si="34"/>
        <v>0</v>
      </c>
      <c r="FN37" s="55">
        <f t="shared" si="34"/>
        <v>0</v>
      </c>
      <c r="FO37" s="55">
        <f t="shared" si="34"/>
        <v>0</v>
      </c>
      <c r="FP37" s="55">
        <f t="shared" si="34"/>
        <v>0</v>
      </c>
      <c r="FQ37" s="55">
        <f t="shared" si="34"/>
        <v>0</v>
      </c>
      <c r="FR37" s="55">
        <f t="shared" si="34"/>
        <v>0</v>
      </c>
      <c r="FS37" s="55">
        <f t="shared" si="34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6"/>
        <v/>
      </c>
      <c r="GK37" s="4" t="str">
        <f t="shared" si="46"/>
        <v/>
      </c>
      <c r="GL37" s="4" t="str">
        <f t="shared" si="46"/>
        <v/>
      </c>
      <c r="GM37" s="4" t="str">
        <f t="shared" si="46"/>
        <v/>
      </c>
      <c r="GN37" s="4" t="str">
        <f t="shared" si="46"/>
        <v/>
      </c>
      <c r="GO37" s="4" t="str">
        <f t="shared" si="46"/>
        <v/>
      </c>
      <c r="GP37" s="4" t="str">
        <f t="shared" si="46"/>
        <v/>
      </c>
      <c r="GQ37" s="4" t="str">
        <f t="shared" si="46"/>
        <v/>
      </c>
      <c r="GR37" s="4" t="str">
        <f t="shared" si="46"/>
        <v/>
      </c>
      <c r="GS37" s="4" t="str">
        <f t="shared" si="46"/>
        <v/>
      </c>
      <c r="GT37" s="4" t="str">
        <f t="shared" si="46"/>
        <v/>
      </c>
      <c r="GU37" s="4" t="str">
        <f t="shared" si="46"/>
        <v/>
      </c>
      <c r="GV37" s="4" t="str">
        <f t="shared" si="46"/>
        <v/>
      </c>
      <c r="GW37" s="4" t="str">
        <f t="shared" si="46"/>
        <v/>
      </c>
      <c r="GX37" s="4" t="str">
        <f t="shared" si="46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2">
        <v>30501009</v>
      </c>
      <c r="B38" s="102"/>
      <c r="C38" s="28" t="s">
        <v>175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7"/>
        <v/>
      </c>
      <c r="BQ38" s="4" t="str">
        <f t="shared" si="47"/>
        <v/>
      </c>
      <c r="BR38" s="4" t="str">
        <f t="shared" si="47"/>
        <v/>
      </c>
      <c r="BS38" s="4">
        <f t="shared" si="47"/>
        <v>0</v>
      </c>
      <c r="BT38" s="4" t="str">
        <f t="shared" si="47"/>
        <v/>
      </c>
      <c r="BU38" s="4">
        <f t="shared" si="47"/>
        <v>0</v>
      </c>
      <c r="BV38" s="4" t="str">
        <f t="shared" si="47"/>
        <v/>
      </c>
      <c r="BW38" s="4">
        <f t="shared" si="47"/>
        <v>0</v>
      </c>
      <c r="BX38" s="4" t="str">
        <f t="shared" si="47"/>
        <v/>
      </c>
      <c r="BY38" s="4" t="str">
        <f t="shared" si="47"/>
        <v/>
      </c>
      <c r="BZ38" s="4" t="str">
        <f t="shared" si="47"/>
        <v/>
      </c>
      <c r="CA38" s="4" t="str">
        <f t="shared" si="47"/>
        <v/>
      </c>
      <c r="CB38" s="4" t="str">
        <f t="shared" si="47"/>
        <v/>
      </c>
      <c r="CC38" s="4" t="str">
        <f t="shared" si="47"/>
        <v/>
      </c>
      <c r="CD38" s="4" t="str">
        <f t="shared" si="47"/>
        <v/>
      </c>
      <c r="CE38" s="4" t="str">
        <f t="shared" si="47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5"/>
        <v/>
      </c>
      <c r="CL38" s="4" t="str">
        <f t="shared" si="45"/>
        <v/>
      </c>
      <c r="CM38" s="4" t="str">
        <f t="shared" si="45"/>
        <v/>
      </c>
      <c r="CN38" s="4" t="str">
        <f t="shared" si="45"/>
        <v/>
      </c>
      <c r="CO38" s="4" t="str">
        <f t="shared" si="45"/>
        <v/>
      </c>
      <c r="CP38" s="4" t="str">
        <f t="shared" si="45"/>
        <v/>
      </c>
      <c r="CQ38" s="4" t="str">
        <f t="shared" si="45"/>
        <v/>
      </c>
      <c r="CR38" s="4" t="str">
        <f t="shared" si="45"/>
        <v/>
      </c>
      <c r="CS38" s="4" t="str">
        <f t="shared" si="45"/>
        <v/>
      </c>
      <c r="CT38" s="4" t="str">
        <f t="shared" si="45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8">
        <v>30501009</v>
      </c>
      <c r="DF38" s="102"/>
      <c r="DG38" s="28" t="s">
        <v>175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4"/>
        <v>0</v>
      </c>
      <c r="DX38" s="5">
        <f t="shared" si="44"/>
        <v>0</v>
      </c>
      <c r="DY38" s="5">
        <f t="shared" si="44"/>
        <v>0</v>
      </c>
      <c r="DZ38" s="5">
        <f t="shared" si="44"/>
        <v>0</v>
      </c>
      <c r="EA38" s="5">
        <f t="shared" si="44"/>
        <v>0</v>
      </c>
      <c r="EB38" s="5">
        <f t="shared" si="44"/>
        <v>0</v>
      </c>
      <c r="EC38" s="5">
        <f t="shared" si="44"/>
        <v>0</v>
      </c>
      <c r="ED38" s="5">
        <f t="shared" si="44"/>
        <v>0</v>
      </c>
      <c r="EE38" s="5">
        <f t="shared" si="44"/>
        <v>0</v>
      </c>
      <c r="EF38" s="55">
        <f t="shared" si="44"/>
        <v>0</v>
      </c>
      <c r="EG38" s="55">
        <f t="shared" si="44"/>
        <v>0</v>
      </c>
      <c r="EH38" s="55">
        <f t="shared" si="44"/>
        <v>0</v>
      </c>
      <c r="EI38" s="55">
        <f t="shared" si="44"/>
        <v>0</v>
      </c>
      <c r="EJ38" s="55">
        <f t="shared" si="44"/>
        <v>0</v>
      </c>
      <c r="EK38" s="55">
        <f t="shared" si="44"/>
        <v>0</v>
      </c>
      <c r="EL38" s="55">
        <f t="shared" si="44"/>
        <v>0</v>
      </c>
      <c r="EM38" s="55">
        <f t="shared" si="43"/>
        <v>0</v>
      </c>
      <c r="EN38" s="55">
        <f t="shared" si="43"/>
        <v>0</v>
      </c>
      <c r="EO38" s="55">
        <f t="shared" si="43"/>
        <v>0</v>
      </c>
      <c r="EP38" s="55">
        <f t="shared" si="43"/>
        <v>0</v>
      </c>
      <c r="EQ38" s="55">
        <f t="shared" si="43"/>
        <v>0</v>
      </c>
      <c r="ER38" s="55">
        <f t="shared" si="43"/>
        <v>0</v>
      </c>
      <c r="ES38" s="55">
        <f t="shared" si="43"/>
        <v>0</v>
      </c>
      <c r="ET38" s="55">
        <f t="shared" si="43"/>
        <v>0</v>
      </c>
      <c r="EU38" s="55">
        <f t="shared" si="43"/>
        <v>0</v>
      </c>
      <c r="EV38" s="55">
        <f t="shared" si="42"/>
        <v>0</v>
      </c>
      <c r="EW38" s="55">
        <f t="shared" si="42"/>
        <v>0</v>
      </c>
      <c r="EX38" s="55">
        <f t="shared" si="42"/>
        <v>0</v>
      </c>
      <c r="EY38" s="55">
        <f t="shared" si="42"/>
        <v>0</v>
      </c>
      <c r="EZ38" s="55">
        <f t="shared" si="42"/>
        <v>0</v>
      </c>
      <c r="FA38" s="55">
        <f t="shared" si="42"/>
        <v>0</v>
      </c>
      <c r="FB38" s="55">
        <f t="shared" si="42"/>
        <v>0</v>
      </c>
      <c r="FC38" s="55">
        <f t="shared" si="42"/>
        <v>0</v>
      </c>
      <c r="FD38" s="55">
        <f t="shared" si="42"/>
        <v>0</v>
      </c>
      <c r="FE38" s="55">
        <f t="shared" si="42"/>
        <v>0</v>
      </c>
      <c r="FF38" s="55">
        <f t="shared" si="42"/>
        <v>0</v>
      </c>
      <c r="FG38" s="55">
        <f t="shared" si="42"/>
        <v>0</v>
      </c>
      <c r="FH38" s="55">
        <f t="shared" si="42"/>
        <v>0</v>
      </c>
      <c r="FI38" s="55">
        <f t="shared" si="42"/>
        <v>0</v>
      </c>
      <c r="FJ38" s="55">
        <f t="shared" si="42"/>
        <v>0</v>
      </c>
      <c r="FK38" s="55">
        <f t="shared" si="42"/>
        <v>0</v>
      </c>
      <c r="FL38" s="55">
        <f t="shared" si="34"/>
        <v>0</v>
      </c>
      <c r="FM38" s="55">
        <f t="shared" si="34"/>
        <v>0</v>
      </c>
      <c r="FN38" s="55">
        <f t="shared" si="34"/>
        <v>0</v>
      </c>
      <c r="FO38" s="55">
        <f t="shared" si="34"/>
        <v>0</v>
      </c>
      <c r="FP38" s="55">
        <f t="shared" si="34"/>
        <v>0</v>
      </c>
      <c r="FQ38" s="55">
        <f t="shared" si="34"/>
        <v>0</v>
      </c>
      <c r="FR38" s="55">
        <f t="shared" si="34"/>
        <v>0</v>
      </c>
      <c r="FS38" s="55">
        <f t="shared" si="34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6"/>
        <v/>
      </c>
      <c r="GK38" s="4" t="str">
        <f t="shared" si="46"/>
        <v/>
      </c>
      <c r="GL38" s="4" t="str">
        <f t="shared" si="46"/>
        <v/>
      </c>
      <c r="GM38" s="4" t="str">
        <f t="shared" si="46"/>
        <v/>
      </c>
      <c r="GN38" s="4" t="str">
        <f t="shared" si="46"/>
        <v/>
      </c>
      <c r="GO38" s="4" t="str">
        <f t="shared" si="46"/>
        <v/>
      </c>
      <c r="GP38" s="4" t="str">
        <f t="shared" si="46"/>
        <v/>
      </c>
      <c r="GQ38" s="4" t="str">
        <f t="shared" si="46"/>
        <v/>
      </c>
      <c r="GR38" s="4" t="str">
        <f t="shared" si="46"/>
        <v/>
      </c>
      <c r="GS38" s="4" t="str">
        <f t="shared" si="46"/>
        <v/>
      </c>
      <c r="GT38" s="4" t="str">
        <f t="shared" si="46"/>
        <v/>
      </c>
      <c r="GU38" s="4" t="str">
        <f t="shared" si="46"/>
        <v/>
      </c>
      <c r="GV38" s="4" t="str">
        <f t="shared" si="46"/>
        <v/>
      </c>
      <c r="GW38" s="4" t="str">
        <f t="shared" si="46"/>
        <v/>
      </c>
      <c r="GX38" s="4" t="str">
        <f t="shared" si="46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2">
        <v>30501010</v>
      </c>
      <c r="B39" s="102"/>
      <c r="C39" s="28" t="s">
        <v>176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7"/>
        <v/>
      </c>
      <c r="BQ39" s="4" t="str">
        <f t="shared" si="47"/>
        <v/>
      </c>
      <c r="BR39" s="4" t="str">
        <f t="shared" si="47"/>
        <v/>
      </c>
      <c r="BS39" s="4">
        <f t="shared" si="47"/>
        <v>0</v>
      </c>
      <c r="BT39" s="4" t="str">
        <f t="shared" si="47"/>
        <v/>
      </c>
      <c r="BU39" s="4">
        <f t="shared" si="47"/>
        <v>0</v>
      </c>
      <c r="BV39" s="4" t="str">
        <f t="shared" si="47"/>
        <v/>
      </c>
      <c r="BW39" s="4">
        <f t="shared" si="47"/>
        <v>0</v>
      </c>
      <c r="BX39" s="4" t="str">
        <f t="shared" si="47"/>
        <v/>
      </c>
      <c r="BY39" s="4" t="str">
        <f t="shared" si="47"/>
        <v/>
      </c>
      <c r="BZ39" s="4" t="str">
        <f t="shared" si="47"/>
        <v/>
      </c>
      <c r="CA39" s="4" t="str">
        <f t="shared" si="47"/>
        <v/>
      </c>
      <c r="CB39" s="4" t="str">
        <f t="shared" si="47"/>
        <v/>
      </c>
      <c r="CC39" s="4" t="str">
        <f t="shared" si="47"/>
        <v/>
      </c>
      <c r="CD39" s="4" t="str">
        <f t="shared" si="47"/>
        <v/>
      </c>
      <c r="CE39" s="4" t="str">
        <f t="shared" si="47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5"/>
        <v/>
      </c>
      <c r="CL39" s="4" t="str">
        <f t="shared" si="45"/>
        <v/>
      </c>
      <c r="CM39" s="4" t="str">
        <f t="shared" si="45"/>
        <v/>
      </c>
      <c r="CN39" s="4" t="str">
        <f t="shared" si="45"/>
        <v/>
      </c>
      <c r="CO39" s="4" t="str">
        <f t="shared" si="45"/>
        <v/>
      </c>
      <c r="CP39" s="4" t="str">
        <f t="shared" si="45"/>
        <v/>
      </c>
      <c r="CQ39" s="4" t="str">
        <f t="shared" si="45"/>
        <v/>
      </c>
      <c r="CR39" s="4" t="str">
        <f t="shared" si="45"/>
        <v/>
      </c>
      <c r="CS39" s="4" t="str">
        <f t="shared" si="45"/>
        <v/>
      </c>
      <c r="CT39" s="4" t="str">
        <f t="shared" si="45"/>
        <v/>
      </c>
      <c r="CU39" s="4" t="str">
        <f t="shared" si="45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8">
        <v>30501010</v>
      </c>
      <c r="DF39" s="102"/>
      <c r="DG39" s="28" t="s">
        <v>176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4"/>
        <v>0</v>
      </c>
      <c r="DX39" s="5">
        <f t="shared" si="44"/>
        <v>0</v>
      </c>
      <c r="DY39" s="5">
        <f t="shared" si="44"/>
        <v>0</v>
      </c>
      <c r="DZ39" s="5">
        <f t="shared" si="44"/>
        <v>0</v>
      </c>
      <c r="EA39" s="5">
        <f t="shared" si="44"/>
        <v>0</v>
      </c>
      <c r="EB39" s="5">
        <f t="shared" si="44"/>
        <v>0</v>
      </c>
      <c r="EC39" s="5">
        <f t="shared" si="44"/>
        <v>0</v>
      </c>
      <c r="ED39" s="5">
        <f t="shared" si="44"/>
        <v>0</v>
      </c>
      <c r="EE39" s="5">
        <f t="shared" si="44"/>
        <v>0</v>
      </c>
      <c r="EF39" s="55">
        <f t="shared" si="44"/>
        <v>0</v>
      </c>
      <c r="EG39" s="55">
        <f t="shared" si="44"/>
        <v>0</v>
      </c>
      <c r="EH39" s="55">
        <f t="shared" si="44"/>
        <v>0</v>
      </c>
      <c r="EI39" s="55">
        <f t="shared" si="44"/>
        <v>0</v>
      </c>
      <c r="EJ39" s="55">
        <f t="shared" si="44"/>
        <v>0</v>
      </c>
      <c r="EK39" s="55">
        <f t="shared" si="44"/>
        <v>0</v>
      </c>
      <c r="EL39" s="55">
        <f t="shared" si="44"/>
        <v>0</v>
      </c>
      <c r="EM39" s="55">
        <f t="shared" si="43"/>
        <v>0</v>
      </c>
      <c r="EN39" s="55">
        <f t="shared" si="43"/>
        <v>0</v>
      </c>
      <c r="EO39" s="55">
        <f t="shared" si="43"/>
        <v>0</v>
      </c>
      <c r="EP39" s="55">
        <f t="shared" si="43"/>
        <v>0</v>
      </c>
      <c r="EQ39" s="55">
        <f t="shared" si="43"/>
        <v>0</v>
      </c>
      <c r="ER39" s="55">
        <f t="shared" si="43"/>
        <v>0</v>
      </c>
      <c r="ES39" s="55">
        <f t="shared" si="43"/>
        <v>0</v>
      </c>
      <c r="ET39" s="55">
        <f t="shared" si="43"/>
        <v>0</v>
      </c>
      <c r="EU39" s="55">
        <f t="shared" si="43"/>
        <v>0</v>
      </c>
      <c r="EV39" s="55">
        <f t="shared" si="42"/>
        <v>0</v>
      </c>
      <c r="EW39" s="55">
        <f t="shared" si="42"/>
        <v>0</v>
      </c>
      <c r="EX39" s="55">
        <f t="shared" si="42"/>
        <v>0</v>
      </c>
      <c r="EY39" s="55">
        <f t="shared" si="42"/>
        <v>0</v>
      </c>
      <c r="EZ39" s="55">
        <f t="shared" si="42"/>
        <v>0</v>
      </c>
      <c r="FA39" s="55">
        <f t="shared" si="42"/>
        <v>0</v>
      </c>
      <c r="FB39" s="55">
        <f t="shared" si="42"/>
        <v>0</v>
      </c>
      <c r="FC39" s="55">
        <f t="shared" si="42"/>
        <v>0</v>
      </c>
      <c r="FD39" s="55">
        <f t="shared" si="42"/>
        <v>0</v>
      </c>
      <c r="FE39" s="55">
        <f t="shared" si="42"/>
        <v>0</v>
      </c>
      <c r="FF39" s="55">
        <f t="shared" si="42"/>
        <v>0</v>
      </c>
      <c r="FG39" s="55">
        <f t="shared" si="42"/>
        <v>0</v>
      </c>
      <c r="FH39" s="55">
        <f t="shared" si="42"/>
        <v>0</v>
      </c>
      <c r="FI39" s="55">
        <f t="shared" si="42"/>
        <v>0</v>
      </c>
      <c r="FJ39" s="55">
        <f t="shared" si="42"/>
        <v>0</v>
      </c>
      <c r="FK39" s="55">
        <f t="shared" si="42"/>
        <v>0</v>
      </c>
      <c r="FL39" s="55">
        <f t="shared" si="34"/>
        <v>0</v>
      </c>
      <c r="FM39" s="55">
        <f t="shared" si="34"/>
        <v>0</v>
      </c>
      <c r="FN39" s="55">
        <f t="shared" si="34"/>
        <v>0</v>
      </c>
      <c r="FO39" s="55">
        <f t="shared" si="34"/>
        <v>0</v>
      </c>
      <c r="FP39" s="55">
        <f t="shared" si="34"/>
        <v>0</v>
      </c>
      <c r="FQ39" s="55">
        <f t="shared" si="34"/>
        <v>0</v>
      </c>
      <c r="FR39" s="55">
        <f t="shared" si="34"/>
        <v>0</v>
      </c>
      <c r="FS39" s="55">
        <f t="shared" si="34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6"/>
        <v/>
      </c>
      <c r="GK39" s="4" t="str">
        <f t="shared" si="46"/>
        <v/>
      </c>
      <c r="GL39" s="4" t="str">
        <f t="shared" si="46"/>
        <v/>
      </c>
      <c r="GM39" s="4" t="str">
        <f t="shared" si="46"/>
        <v/>
      </c>
      <c r="GN39" s="4" t="str">
        <f t="shared" si="46"/>
        <v/>
      </c>
      <c r="GO39" s="4" t="str">
        <f t="shared" si="46"/>
        <v/>
      </c>
      <c r="GP39" s="4" t="str">
        <f t="shared" si="46"/>
        <v/>
      </c>
      <c r="GQ39" s="4" t="str">
        <f t="shared" si="46"/>
        <v/>
      </c>
      <c r="GR39" s="4" t="str">
        <f t="shared" si="46"/>
        <v/>
      </c>
      <c r="GS39" s="4" t="str">
        <f t="shared" si="46"/>
        <v/>
      </c>
      <c r="GT39" s="4" t="str">
        <f t="shared" si="46"/>
        <v/>
      </c>
      <c r="GU39" s="4" t="str">
        <f t="shared" si="46"/>
        <v/>
      </c>
      <c r="GV39" s="4" t="str">
        <f t="shared" si="46"/>
        <v/>
      </c>
      <c r="GW39" s="4" t="str">
        <f t="shared" si="46"/>
        <v/>
      </c>
      <c r="GX39" s="4" t="str">
        <f t="shared" si="46"/>
        <v/>
      </c>
      <c r="GY39" s="4" t="str">
        <f t="shared" si="46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2">
        <v>30501011</v>
      </c>
      <c r="B40" s="103"/>
      <c r="C40" s="28" t="s">
        <v>177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7"/>
        <v/>
      </c>
      <c r="BQ40" s="4" t="str">
        <f t="shared" si="47"/>
        <v/>
      </c>
      <c r="BR40" s="4" t="str">
        <f t="shared" si="47"/>
        <v/>
      </c>
      <c r="BS40" s="4">
        <f t="shared" si="47"/>
        <v>0</v>
      </c>
      <c r="BT40" s="4" t="str">
        <f t="shared" si="47"/>
        <v/>
      </c>
      <c r="BU40" s="4">
        <f t="shared" si="47"/>
        <v>0</v>
      </c>
      <c r="BV40" s="4" t="str">
        <f t="shared" si="47"/>
        <v/>
      </c>
      <c r="BW40" s="4">
        <f t="shared" si="47"/>
        <v>0</v>
      </c>
      <c r="BX40" s="4" t="str">
        <f t="shared" si="47"/>
        <v/>
      </c>
      <c r="BY40" s="4" t="str">
        <f t="shared" si="47"/>
        <v/>
      </c>
      <c r="BZ40" s="4" t="str">
        <f t="shared" si="47"/>
        <v/>
      </c>
      <c r="CA40" s="4" t="str">
        <f t="shared" si="47"/>
        <v/>
      </c>
      <c r="CB40" s="4" t="str">
        <f t="shared" si="47"/>
        <v/>
      </c>
      <c r="CC40" s="4" t="str">
        <f t="shared" si="47"/>
        <v/>
      </c>
      <c r="CD40" s="4" t="str">
        <f t="shared" si="47"/>
        <v/>
      </c>
      <c r="CE40" s="4" t="str">
        <f t="shared" si="47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5"/>
        <v/>
      </c>
      <c r="CL40" s="4" t="str">
        <f t="shared" si="45"/>
        <v/>
      </c>
      <c r="CM40" s="4" t="str">
        <f t="shared" si="45"/>
        <v/>
      </c>
      <c r="CN40" s="4" t="str">
        <f t="shared" si="45"/>
        <v/>
      </c>
      <c r="CO40" s="4" t="str">
        <f t="shared" si="45"/>
        <v/>
      </c>
      <c r="CP40" s="4" t="str">
        <f t="shared" si="45"/>
        <v/>
      </c>
      <c r="CQ40" s="4" t="str">
        <f t="shared" si="45"/>
        <v/>
      </c>
      <c r="CR40" s="4" t="str">
        <f t="shared" si="45"/>
        <v/>
      </c>
      <c r="CS40" s="4" t="str">
        <f t="shared" si="45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8">
        <v>30501011</v>
      </c>
      <c r="DF40" s="103"/>
      <c r="DG40" s="28" t="s">
        <v>177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4"/>
        <v>0</v>
      </c>
      <c r="DX40" s="5">
        <f t="shared" si="44"/>
        <v>0</v>
      </c>
      <c r="DY40" s="5">
        <f t="shared" si="44"/>
        <v>0</v>
      </c>
      <c r="DZ40" s="5">
        <f t="shared" si="44"/>
        <v>0</v>
      </c>
      <c r="EA40" s="5">
        <f t="shared" si="44"/>
        <v>0</v>
      </c>
      <c r="EB40" s="5">
        <f t="shared" si="44"/>
        <v>0</v>
      </c>
      <c r="EC40" s="5">
        <f t="shared" si="44"/>
        <v>0</v>
      </c>
      <c r="ED40" s="5">
        <f t="shared" si="44"/>
        <v>0</v>
      </c>
      <c r="EE40" s="5">
        <f t="shared" si="44"/>
        <v>0</v>
      </c>
      <c r="EF40" s="55">
        <f t="shared" si="44"/>
        <v>0</v>
      </c>
      <c r="EG40" s="55">
        <f t="shared" si="44"/>
        <v>0</v>
      </c>
      <c r="EH40" s="55">
        <f t="shared" si="44"/>
        <v>0</v>
      </c>
      <c r="EI40" s="55">
        <f t="shared" si="44"/>
        <v>0</v>
      </c>
      <c r="EJ40" s="55">
        <f t="shared" si="44"/>
        <v>0</v>
      </c>
      <c r="EK40" s="55">
        <f t="shared" si="44"/>
        <v>0</v>
      </c>
      <c r="EL40" s="55">
        <f t="shared" si="44"/>
        <v>0</v>
      </c>
      <c r="EM40" s="55">
        <f t="shared" si="43"/>
        <v>0</v>
      </c>
      <c r="EN40" s="55">
        <f t="shared" si="43"/>
        <v>0</v>
      </c>
      <c r="EO40" s="55">
        <f t="shared" si="43"/>
        <v>0</v>
      </c>
      <c r="EP40" s="55">
        <f t="shared" si="43"/>
        <v>0</v>
      </c>
      <c r="EQ40" s="55">
        <f t="shared" si="43"/>
        <v>0</v>
      </c>
      <c r="ER40" s="55">
        <f t="shared" si="43"/>
        <v>0</v>
      </c>
      <c r="ES40" s="55">
        <f t="shared" si="43"/>
        <v>0</v>
      </c>
      <c r="ET40" s="55">
        <f t="shared" si="43"/>
        <v>0</v>
      </c>
      <c r="EU40" s="55">
        <f t="shared" si="43"/>
        <v>0</v>
      </c>
      <c r="EV40" s="55">
        <f t="shared" si="42"/>
        <v>0</v>
      </c>
      <c r="EW40" s="55">
        <f t="shared" si="42"/>
        <v>0</v>
      </c>
      <c r="EX40" s="55">
        <f t="shared" si="42"/>
        <v>0</v>
      </c>
      <c r="EY40" s="55">
        <f t="shared" si="42"/>
        <v>0</v>
      </c>
      <c r="EZ40" s="55">
        <f t="shared" si="42"/>
        <v>0</v>
      </c>
      <c r="FA40" s="55">
        <f t="shared" si="42"/>
        <v>0</v>
      </c>
      <c r="FB40" s="55">
        <f t="shared" si="42"/>
        <v>0</v>
      </c>
      <c r="FC40" s="55">
        <f t="shared" si="42"/>
        <v>0</v>
      </c>
      <c r="FD40" s="55">
        <f t="shared" si="42"/>
        <v>0</v>
      </c>
      <c r="FE40" s="55">
        <f t="shared" si="42"/>
        <v>0</v>
      </c>
      <c r="FF40" s="55">
        <f t="shared" si="42"/>
        <v>0</v>
      </c>
      <c r="FG40" s="55">
        <f t="shared" si="42"/>
        <v>0</v>
      </c>
      <c r="FH40" s="55">
        <f t="shared" si="42"/>
        <v>0</v>
      </c>
      <c r="FI40" s="55">
        <f t="shared" si="42"/>
        <v>0</v>
      </c>
      <c r="FJ40" s="55">
        <f t="shared" si="42"/>
        <v>0</v>
      </c>
      <c r="FK40" s="55">
        <f t="shared" si="42"/>
        <v>0</v>
      </c>
      <c r="FL40" s="55">
        <f t="shared" si="34"/>
        <v>0</v>
      </c>
      <c r="FM40" s="55">
        <f t="shared" si="34"/>
        <v>0</v>
      </c>
      <c r="FN40" s="55">
        <f t="shared" si="34"/>
        <v>0</v>
      </c>
      <c r="FO40" s="55">
        <f t="shared" si="34"/>
        <v>0</v>
      </c>
      <c r="FP40" s="55">
        <f t="shared" si="34"/>
        <v>0</v>
      </c>
      <c r="FQ40" s="55">
        <f t="shared" si="34"/>
        <v>0</v>
      </c>
      <c r="FR40" s="55">
        <f t="shared" si="34"/>
        <v>0</v>
      </c>
      <c r="FS40" s="55">
        <f t="shared" si="34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6"/>
        <v/>
      </c>
      <c r="GK40" s="4" t="str">
        <f t="shared" si="46"/>
        <v/>
      </c>
      <c r="GL40" s="4" t="str">
        <f t="shared" si="46"/>
        <v/>
      </c>
      <c r="GM40" s="4" t="str">
        <f t="shared" si="46"/>
        <v/>
      </c>
      <c r="GN40" s="4" t="str">
        <f t="shared" si="46"/>
        <v/>
      </c>
      <c r="GO40" s="4" t="str">
        <f t="shared" si="46"/>
        <v/>
      </c>
      <c r="GP40" s="4" t="str">
        <f t="shared" si="46"/>
        <v/>
      </c>
      <c r="GQ40" s="4" t="str">
        <f t="shared" si="46"/>
        <v/>
      </c>
      <c r="GR40" s="4" t="str">
        <f t="shared" si="46"/>
        <v/>
      </c>
      <c r="GS40" s="4" t="str">
        <f t="shared" si="46"/>
        <v/>
      </c>
      <c r="GT40" s="4" t="str">
        <f t="shared" si="46"/>
        <v/>
      </c>
      <c r="GU40" s="4" t="str">
        <f t="shared" si="46"/>
        <v/>
      </c>
      <c r="GV40" s="4" t="str">
        <f t="shared" si="46"/>
        <v/>
      </c>
      <c r="GW40" s="4" t="str">
        <f t="shared" si="46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customHeight="1">
      <c r="A41" s="62">
        <v>30100048</v>
      </c>
      <c r="B41" s="101" t="s">
        <v>178</v>
      </c>
      <c r="C41" s="28" t="s">
        <v>157</v>
      </c>
      <c r="D41" s="5">
        <v>324</v>
      </c>
      <c r="E41" s="22">
        <v>5.03</v>
      </c>
      <c r="F41" s="23">
        <f t="shared" si="0"/>
        <v>1629.72</v>
      </c>
      <c r="G41" s="23">
        <f>+'[2]9'!$L$59</f>
        <v>2125.937142857143</v>
      </c>
      <c r="H41" s="23">
        <f t="shared" si="1"/>
        <v>13</v>
      </c>
      <c r="I41" s="23">
        <f t="shared" si="2"/>
        <v>0</v>
      </c>
      <c r="J41" s="23">
        <f t="shared" si="3"/>
        <v>1642.72</v>
      </c>
      <c r="K41" s="23">
        <f t="shared" si="4"/>
        <v>0.79137041005162179</v>
      </c>
      <c r="L41" s="23">
        <f t="shared" si="5"/>
        <v>0</v>
      </c>
      <c r="M41" s="10">
        <v>0.5</v>
      </c>
      <c r="N41" s="23">
        <f t="shared" si="6"/>
        <v>8.2135999999999996</v>
      </c>
      <c r="O41" s="23">
        <f t="shared" si="7"/>
        <v>-0.29137041005162179</v>
      </c>
      <c r="P41" s="23">
        <f t="shared" si="8"/>
        <v>1.8262394078114348</v>
      </c>
      <c r="Q41" s="7">
        <v>1</v>
      </c>
      <c r="R41" s="6">
        <f t="shared" si="9"/>
        <v>1.64272</v>
      </c>
      <c r="S41" s="5">
        <v>1</v>
      </c>
      <c r="T41" s="5">
        <v>1</v>
      </c>
      <c r="U41" s="5"/>
      <c r="V41" s="5"/>
      <c r="W41" s="5">
        <v>1</v>
      </c>
      <c r="X41" s="5"/>
      <c r="Y41" s="5"/>
      <c r="Z41" s="5"/>
      <c r="AA41" s="5"/>
      <c r="AB41" s="4">
        <v>3</v>
      </c>
      <c r="AC41" s="4">
        <v>5.5</v>
      </c>
      <c r="AD41" s="4"/>
      <c r="AE41" s="4"/>
      <c r="AF41" s="4">
        <v>4.5</v>
      </c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>
        <f t="shared" si="47"/>
        <v>0.18262394078114347</v>
      </c>
      <c r="BQ41" s="4">
        <f t="shared" si="47"/>
        <v>694.99692307692294</v>
      </c>
      <c r="BR41" s="4" t="str">
        <f t="shared" si="47"/>
        <v/>
      </c>
      <c r="BS41" s="4">
        <f t="shared" si="47"/>
        <v>0</v>
      </c>
      <c r="BT41" s="4">
        <f t="shared" si="47"/>
        <v>54.787182234343049</v>
      </c>
      <c r="BU41" s="4">
        <f t="shared" si="47"/>
        <v>0</v>
      </c>
      <c r="BV41" s="4">
        <f t="shared" si="47"/>
        <v>0</v>
      </c>
      <c r="BW41" s="4">
        <f t="shared" si="47"/>
        <v>0</v>
      </c>
      <c r="BX41" s="4">
        <f t="shared" si="47"/>
        <v>0</v>
      </c>
      <c r="BY41" s="4">
        <f t="shared" si="47"/>
        <v>0</v>
      </c>
      <c r="BZ41" s="4">
        <f t="shared" si="47"/>
        <v>0</v>
      </c>
      <c r="CA41" s="4" t="str">
        <f t="shared" si="47"/>
        <v/>
      </c>
      <c r="CB41" s="4" t="str">
        <f t="shared" si="47"/>
        <v/>
      </c>
      <c r="CC41" s="4">
        <f t="shared" si="47"/>
        <v>0</v>
      </c>
      <c r="CD41" s="4" t="str">
        <f t="shared" si="47"/>
        <v/>
      </c>
      <c r="CE41" s="4" t="str">
        <f t="shared" si="47"/>
        <v/>
      </c>
      <c r="CF41" s="4" t="str">
        <f t="shared" si="45"/>
        <v/>
      </c>
      <c r="CG41" s="4" t="str">
        <f t="shared" si="45"/>
        <v/>
      </c>
      <c r="CH41" s="4">
        <f t="shared" si="45"/>
        <v>0</v>
      </c>
      <c r="CI41" s="4">
        <f t="shared" si="45"/>
        <v>0</v>
      </c>
      <c r="CJ41" s="4" t="str">
        <f t="shared" si="45"/>
        <v/>
      </c>
      <c r="CK41" s="4" t="str">
        <f t="shared" si="45"/>
        <v/>
      </c>
      <c r="CL41" s="4">
        <f t="shared" si="45"/>
        <v>0</v>
      </c>
      <c r="CM41" s="4" t="str">
        <f t="shared" si="45"/>
        <v/>
      </c>
      <c r="CN41" s="4" t="str">
        <f t="shared" si="45"/>
        <v/>
      </c>
      <c r="CO41" s="4" t="str">
        <f t="shared" si="45"/>
        <v/>
      </c>
      <c r="CP41" s="4" t="str">
        <f t="shared" si="45"/>
        <v/>
      </c>
      <c r="CQ41" s="4" t="str">
        <f t="shared" si="45"/>
        <v/>
      </c>
      <c r="CR41" s="4" t="str">
        <f t="shared" si="45"/>
        <v/>
      </c>
      <c r="CS41" s="4" t="str">
        <f t="shared" si="45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8">
        <v>30100048</v>
      </c>
      <c r="DF41" s="101" t="s">
        <v>178</v>
      </c>
      <c r="DG41" s="28" t="s">
        <v>157</v>
      </c>
      <c r="DH41" s="5">
        <f t="shared" si="13"/>
        <v>324</v>
      </c>
      <c r="DI41" s="24">
        <v>5.03</v>
      </c>
      <c r="DJ41" s="23">
        <f t="shared" si="14"/>
        <v>1629.72</v>
      </c>
      <c r="DK41" s="23">
        <f t="shared" si="15"/>
        <v>2125.937142857143</v>
      </c>
      <c r="DL41" s="23">
        <f t="shared" si="16"/>
        <v>13</v>
      </c>
      <c r="DM41" s="23">
        <f t="shared" si="17"/>
        <v>0</v>
      </c>
      <c r="DN41" s="23">
        <f t="shared" si="18"/>
        <v>1642.72</v>
      </c>
      <c r="DO41" s="23">
        <f t="shared" si="19"/>
        <v>0.79137041005162179</v>
      </c>
      <c r="DP41" s="23">
        <f t="shared" si="20"/>
        <v>0</v>
      </c>
      <c r="DQ41" s="10">
        <v>0.5</v>
      </c>
      <c r="DR41" s="23">
        <f t="shared" si="21"/>
        <v>8.2135999999999996</v>
      </c>
      <c r="DS41" s="23">
        <f t="shared" si="22"/>
        <v>-0.29137041005162179</v>
      </c>
      <c r="DT41" s="23">
        <f t="shared" si="23"/>
        <v>1.8262394078114348</v>
      </c>
      <c r="DU41" s="7">
        <v>1</v>
      </c>
      <c r="DV41" s="6">
        <f t="shared" si="24"/>
        <v>1.64272</v>
      </c>
      <c r="DW41" s="5">
        <f t="shared" si="44"/>
        <v>1</v>
      </c>
      <c r="DX41" s="5">
        <f t="shared" si="44"/>
        <v>1</v>
      </c>
      <c r="DY41" s="5">
        <f t="shared" si="44"/>
        <v>0</v>
      </c>
      <c r="DZ41" s="5">
        <f t="shared" si="44"/>
        <v>0</v>
      </c>
      <c r="EA41" s="5">
        <f t="shared" si="44"/>
        <v>1</v>
      </c>
      <c r="EB41" s="5">
        <f t="shared" si="44"/>
        <v>0</v>
      </c>
      <c r="EC41" s="5">
        <f t="shared" si="44"/>
        <v>0</v>
      </c>
      <c r="ED41" s="5">
        <f t="shared" si="44"/>
        <v>0</v>
      </c>
      <c r="EE41" s="5">
        <f t="shared" si="44"/>
        <v>0</v>
      </c>
      <c r="EF41" s="55">
        <f t="shared" si="44"/>
        <v>3</v>
      </c>
      <c r="EG41" s="55">
        <f t="shared" si="44"/>
        <v>5.5</v>
      </c>
      <c r="EH41" s="55">
        <f t="shared" si="44"/>
        <v>0</v>
      </c>
      <c r="EI41" s="55">
        <f t="shared" si="44"/>
        <v>0</v>
      </c>
      <c r="EJ41" s="55">
        <f t="shared" si="44"/>
        <v>4.5</v>
      </c>
      <c r="EK41" s="55">
        <f t="shared" si="44"/>
        <v>0</v>
      </c>
      <c r="EL41" s="55">
        <f t="shared" si="44"/>
        <v>0</v>
      </c>
      <c r="EM41" s="55">
        <f t="shared" si="43"/>
        <v>0</v>
      </c>
      <c r="EN41" s="55">
        <f t="shared" si="43"/>
        <v>0</v>
      </c>
      <c r="EO41" s="55">
        <f t="shared" si="43"/>
        <v>0</v>
      </c>
      <c r="EP41" s="55">
        <f t="shared" si="43"/>
        <v>0</v>
      </c>
      <c r="EQ41" s="55">
        <f t="shared" si="43"/>
        <v>0</v>
      </c>
      <c r="ER41" s="55">
        <f t="shared" si="43"/>
        <v>0</v>
      </c>
      <c r="ES41" s="55">
        <f t="shared" si="43"/>
        <v>0</v>
      </c>
      <c r="ET41" s="55">
        <f t="shared" si="43"/>
        <v>0</v>
      </c>
      <c r="EU41" s="55">
        <f t="shared" si="43"/>
        <v>0</v>
      </c>
      <c r="EV41" s="55">
        <f t="shared" si="43"/>
        <v>0</v>
      </c>
      <c r="EW41" s="55">
        <f t="shared" si="43"/>
        <v>0</v>
      </c>
      <c r="EX41" s="55">
        <f t="shared" si="43"/>
        <v>0</v>
      </c>
      <c r="EY41" s="55">
        <f t="shared" si="43"/>
        <v>0</v>
      </c>
      <c r="EZ41" s="55">
        <f t="shared" si="43"/>
        <v>0</v>
      </c>
      <c r="FA41" s="55">
        <f t="shared" si="43"/>
        <v>0</v>
      </c>
      <c r="FB41" s="55">
        <f t="shared" si="43"/>
        <v>0</v>
      </c>
      <c r="FC41" s="55">
        <f t="shared" si="42"/>
        <v>0</v>
      </c>
      <c r="FD41" s="55">
        <f t="shared" si="42"/>
        <v>0</v>
      </c>
      <c r="FE41" s="55">
        <f t="shared" si="42"/>
        <v>0</v>
      </c>
      <c r="FF41" s="55">
        <f t="shared" si="42"/>
        <v>0</v>
      </c>
      <c r="FG41" s="55">
        <f t="shared" si="42"/>
        <v>0</v>
      </c>
      <c r="FH41" s="55">
        <f t="shared" si="42"/>
        <v>0</v>
      </c>
      <c r="FI41" s="55">
        <f t="shared" si="42"/>
        <v>0</v>
      </c>
      <c r="FJ41" s="55">
        <f t="shared" si="42"/>
        <v>0</v>
      </c>
      <c r="FK41" s="55">
        <f t="shared" si="42"/>
        <v>0</v>
      </c>
      <c r="FL41" s="55">
        <f t="shared" si="34"/>
        <v>0</v>
      </c>
      <c r="FM41" s="55">
        <f t="shared" si="34"/>
        <v>0</v>
      </c>
      <c r="FN41" s="55">
        <f t="shared" si="34"/>
        <v>0</v>
      </c>
      <c r="FO41" s="55">
        <f t="shared" si="34"/>
        <v>0</v>
      </c>
      <c r="FP41" s="55">
        <f t="shared" si="34"/>
        <v>0</v>
      </c>
      <c r="FQ41" s="55">
        <f t="shared" si="34"/>
        <v>0</v>
      </c>
      <c r="FR41" s="55">
        <f t="shared" si="34"/>
        <v>0</v>
      </c>
      <c r="FS41" s="55">
        <f t="shared" ref="FM41:FS104" si="49">BO41+BO196</f>
        <v>0</v>
      </c>
      <c r="FT41" s="4">
        <f t="shared" si="48"/>
        <v>0.18262394078114347</v>
      </c>
      <c r="FU41" s="4">
        <f t="shared" si="48"/>
        <v>694.99692307692294</v>
      </c>
      <c r="FV41" s="4" t="str">
        <f t="shared" si="48"/>
        <v/>
      </c>
      <c r="FW41" s="4">
        <f t="shared" si="48"/>
        <v>0</v>
      </c>
      <c r="FX41" s="4">
        <f t="shared" si="48"/>
        <v>54.787182234343049</v>
      </c>
      <c r="FY41" s="4">
        <f t="shared" si="48"/>
        <v>0</v>
      </c>
      <c r="FZ41" s="4">
        <f t="shared" si="48"/>
        <v>0</v>
      </c>
      <c r="GA41" s="4">
        <f t="shared" si="48"/>
        <v>0</v>
      </c>
      <c r="GB41" s="4">
        <f t="shared" si="48"/>
        <v>0</v>
      </c>
      <c r="GC41" s="4">
        <f t="shared" si="48"/>
        <v>0</v>
      </c>
      <c r="GD41" s="4">
        <f t="shared" si="48"/>
        <v>0</v>
      </c>
      <c r="GE41" s="4" t="str">
        <f t="shared" si="48"/>
        <v/>
      </c>
      <c r="GF41" s="4" t="str">
        <f t="shared" si="48"/>
        <v/>
      </c>
      <c r="GG41" s="4">
        <f t="shared" si="48"/>
        <v>0</v>
      </c>
      <c r="GH41" s="4" t="str">
        <f t="shared" si="48"/>
        <v/>
      </c>
      <c r="GI41" s="4" t="str">
        <f t="shared" si="48"/>
        <v/>
      </c>
      <c r="GJ41" s="4" t="str">
        <f t="shared" si="46"/>
        <v/>
      </c>
      <c r="GK41" s="4" t="str">
        <f t="shared" si="46"/>
        <v/>
      </c>
      <c r="GL41" s="4">
        <f t="shared" si="46"/>
        <v>0</v>
      </c>
      <c r="GM41" s="4">
        <f t="shared" si="46"/>
        <v>0</v>
      </c>
      <c r="GN41" s="4" t="str">
        <f t="shared" si="46"/>
        <v/>
      </c>
      <c r="GO41" s="4" t="str">
        <f t="shared" si="46"/>
        <v/>
      </c>
      <c r="GP41" s="4">
        <f t="shared" si="46"/>
        <v>0</v>
      </c>
      <c r="GQ41" s="4" t="str">
        <f t="shared" si="46"/>
        <v/>
      </c>
      <c r="GR41" s="4" t="str">
        <f t="shared" si="46"/>
        <v/>
      </c>
      <c r="GS41" s="4" t="str">
        <f t="shared" si="46"/>
        <v/>
      </c>
      <c r="GT41" s="4" t="str">
        <f t="shared" si="46"/>
        <v/>
      </c>
      <c r="GU41" s="4" t="str">
        <f t="shared" si="46"/>
        <v/>
      </c>
      <c r="GV41" s="4" t="str">
        <f t="shared" si="46"/>
        <v/>
      </c>
      <c r="GW41" s="4" t="str">
        <f t="shared" si="46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2">
        <v>30100047</v>
      </c>
      <c r="B42" s="103"/>
      <c r="C42" s="28" t="s">
        <v>179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7"/>
        <v/>
      </c>
      <c r="BQ42" s="4" t="str">
        <f t="shared" si="47"/>
        <v/>
      </c>
      <c r="BR42" s="4" t="str">
        <f t="shared" si="47"/>
        <v/>
      </c>
      <c r="BS42" s="4">
        <f t="shared" si="47"/>
        <v>0</v>
      </c>
      <c r="BT42" s="4" t="str">
        <f t="shared" si="47"/>
        <v/>
      </c>
      <c r="BU42" s="4">
        <f t="shared" si="47"/>
        <v>0</v>
      </c>
      <c r="BV42" s="4" t="str">
        <f t="shared" si="47"/>
        <v/>
      </c>
      <c r="BW42" s="4">
        <f t="shared" si="47"/>
        <v>0</v>
      </c>
      <c r="BX42" s="4" t="str">
        <f t="shared" si="47"/>
        <v/>
      </c>
      <c r="BY42" s="4" t="str">
        <f t="shared" si="47"/>
        <v/>
      </c>
      <c r="BZ42" s="4" t="str">
        <f t="shared" si="47"/>
        <v/>
      </c>
      <c r="CA42" s="4" t="str">
        <f t="shared" si="47"/>
        <v/>
      </c>
      <c r="CB42" s="4" t="str">
        <f t="shared" si="47"/>
        <v/>
      </c>
      <c r="CC42" s="4" t="str">
        <f t="shared" si="47"/>
        <v/>
      </c>
      <c r="CD42" s="4" t="str">
        <f t="shared" si="47"/>
        <v/>
      </c>
      <c r="CE42" s="4" t="str">
        <f t="shared" si="47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45"/>
        <v/>
      </c>
      <c r="CL42" s="4" t="str">
        <f t="shared" si="45"/>
        <v/>
      </c>
      <c r="CM42" s="4" t="str">
        <f t="shared" si="45"/>
        <v/>
      </c>
      <c r="CN42" s="4" t="str">
        <f t="shared" si="45"/>
        <v/>
      </c>
      <c r="CO42" s="4" t="str">
        <f t="shared" si="45"/>
        <v/>
      </c>
      <c r="CP42" s="4" t="str">
        <f t="shared" si="45"/>
        <v/>
      </c>
      <c r="CQ42" s="4" t="str">
        <f t="shared" si="45"/>
        <v/>
      </c>
      <c r="CR42" s="4" t="str">
        <f t="shared" si="45"/>
        <v/>
      </c>
      <c r="CS42" s="4" t="str">
        <f t="shared" si="45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8">
        <v>30100047</v>
      </c>
      <c r="DF42" s="103"/>
      <c r="DG42" s="28" t="s">
        <v>179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4"/>
        <v>0</v>
      </c>
      <c r="DX42" s="5">
        <f t="shared" si="44"/>
        <v>0</v>
      </c>
      <c r="DY42" s="5">
        <f t="shared" si="44"/>
        <v>0</v>
      </c>
      <c r="DZ42" s="5">
        <f t="shared" si="44"/>
        <v>0</v>
      </c>
      <c r="EA42" s="5">
        <f t="shared" si="44"/>
        <v>0</v>
      </c>
      <c r="EB42" s="5">
        <f t="shared" si="44"/>
        <v>0</v>
      </c>
      <c r="EC42" s="5">
        <f t="shared" si="44"/>
        <v>0</v>
      </c>
      <c r="ED42" s="5">
        <f t="shared" si="44"/>
        <v>0</v>
      </c>
      <c r="EE42" s="5">
        <f t="shared" si="44"/>
        <v>0</v>
      </c>
      <c r="EF42" s="55">
        <f t="shared" si="44"/>
        <v>0</v>
      </c>
      <c r="EG42" s="55">
        <f t="shared" si="44"/>
        <v>0</v>
      </c>
      <c r="EH42" s="55">
        <f t="shared" si="44"/>
        <v>0</v>
      </c>
      <c r="EI42" s="55">
        <f t="shared" si="44"/>
        <v>0</v>
      </c>
      <c r="EJ42" s="55">
        <f t="shared" si="44"/>
        <v>0</v>
      </c>
      <c r="EK42" s="55">
        <f t="shared" si="44"/>
        <v>0</v>
      </c>
      <c r="EL42" s="55">
        <f t="shared" si="44"/>
        <v>0</v>
      </c>
      <c r="EM42" s="55">
        <f t="shared" si="43"/>
        <v>0</v>
      </c>
      <c r="EN42" s="55">
        <f t="shared" si="43"/>
        <v>0</v>
      </c>
      <c r="EO42" s="55">
        <f t="shared" si="43"/>
        <v>0</v>
      </c>
      <c r="EP42" s="55">
        <f t="shared" si="43"/>
        <v>0</v>
      </c>
      <c r="EQ42" s="55">
        <f t="shared" si="43"/>
        <v>0</v>
      </c>
      <c r="ER42" s="55">
        <f t="shared" si="43"/>
        <v>0</v>
      </c>
      <c r="ES42" s="55">
        <f t="shared" si="43"/>
        <v>0</v>
      </c>
      <c r="ET42" s="55">
        <f t="shared" si="43"/>
        <v>0</v>
      </c>
      <c r="EU42" s="55">
        <f t="shared" si="43"/>
        <v>0</v>
      </c>
      <c r="EV42" s="55">
        <f t="shared" si="43"/>
        <v>0</v>
      </c>
      <c r="EW42" s="55">
        <f t="shared" si="43"/>
        <v>0</v>
      </c>
      <c r="EX42" s="55">
        <f t="shared" si="43"/>
        <v>0</v>
      </c>
      <c r="EY42" s="55">
        <f t="shared" si="43"/>
        <v>0</v>
      </c>
      <c r="EZ42" s="55">
        <f t="shared" si="43"/>
        <v>0</v>
      </c>
      <c r="FA42" s="55">
        <f t="shared" si="43"/>
        <v>0</v>
      </c>
      <c r="FB42" s="55">
        <f t="shared" si="43"/>
        <v>0</v>
      </c>
      <c r="FC42" s="55">
        <f t="shared" si="42"/>
        <v>0</v>
      </c>
      <c r="FD42" s="55">
        <f t="shared" si="42"/>
        <v>0</v>
      </c>
      <c r="FE42" s="55">
        <f t="shared" si="42"/>
        <v>0</v>
      </c>
      <c r="FF42" s="55">
        <f t="shared" si="42"/>
        <v>0</v>
      </c>
      <c r="FG42" s="55">
        <f t="shared" si="42"/>
        <v>0</v>
      </c>
      <c r="FH42" s="55">
        <f t="shared" ref="FC42:FO105" si="50">BD42+BD197</f>
        <v>0</v>
      </c>
      <c r="FI42" s="55">
        <f t="shared" si="50"/>
        <v>0</v>
      </c>
      <c r="FJ42" s="55">
        <f t="shared" si="50"/>
        <v>0</v>
      </c>
      <c r="FK42" s="55">
        <f t="shared" si="50"/>
        <v>0</v>
      </c>
      <c r="FL42" s="55">
        <f t="shared" si="50"/>
        <v>0</v>
      </c>
      <c r="FM42" s="55">
        <f t="shared" si="49"/>
        <v>0</v>
      </c>
      <c r="FN42" s="55">
        <f t="shared" si="49"/>
        <v>0</v>
      </c>
      <c r="FO42" s="55">
        <f t="shared" si="49"/>
        <v>0</v>
      </c>
      <c r="FP42" s="55">
        <f t="shared" si="49"/>
        <v>0</v>
      </c>
      <c r="FQ42" s="55">
        <f t="shared" si="49"/>
        <v>0</v>
      </c>
      <c r="FR42" s="55">
        <f t="shared" si="49"/>
        <v>0</v>
      </c>
      <c r="FS42" s="55">
        <f t="shared" si="4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6"/>
        <v/>
      </c>
      <c r="GK42" s="4" t="str">
        <f t="shared" si="46"/>
        <v/>
      </c>
      <c r="GL42" s="4" t="str">
        <f t="shared" si="46"/>
        <v/>
      </c>
      <c r="GM42" s="4" t="str">
        <f t="shared" si="46"/>
        <v/>
      </c>
      <c r="GN42" s="4" t="str">
        <f t="shared" si="46"/>
        <v/>
      </c>
      <c r="GO42" s="4" t="str">
        <f t="shared" si="46"/>
        <v/>
      </c>
      <c r="GP42" s="4" t="str">
        <f t="shared" si="46"/>
        <v/>
      </c>
      <c r="GQ42" s="4" t="str">
        <f t="shared" si="46"/>
        <v/>
      </c>
      <c r="GR42" s="4" t="str">
        <f t="shared" si="46"/>
        <v/>
      </c>
      <c r="GS42" s="4" t="str">
        <f t="shared" si="46"/>
        <v/>
      </c>
      <c r="GT42" s="4" t="str">
        <f t="shared" si="46"/>
        <v/>
      </c>
      <c r="GU42" s="4" t="str">
        <f t="shared" si="46"/>
        <v/>
      </c>
      <c r="GV42" s="4" t="str">
        <f t="shared" si="46"/>
        <v/>
      </c>
      <c r="GW42" s="4" t="str">
        <f t="shared" si="46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2">
        <v>30100064</v>
      </c>
      <c r="B43" s="80" t="s">
        <v>180</v>
      </c>
      <c r="C43" s="28" t="s">
        <v>181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7"/>
        <v/>
      </c>
      <c r="BQ43" s="4" t="str">
        <f t="shared" si="47"/>
        <v/>
      </c>
      <c r="BR43" s="4" t="str">
        <f t="shared" si="47"/>
        <v/>
      </c>
      <c r="BS43" s="4">
        <f t="shared" si="47"/>
        <v>0</v>
      </c>
      <c r="BT43" s="4" t="str">
        <f t="shared" si="47"/>
        <v/>
      </c>
      <c r="BU43" s="4">
        <f t="shared" si="47"/>
        <v>0</v>
      </c>
      <c r="BV43" s="4" t="str">
        <f t="shared" si="47"/>
        <v/>
      </c>
      <c r="BW43" s="4">
        <f t="shared" si="47"/>
        <v>0</v>
      </c>
      <c r="BX43" s="4" t="str">
        <f t="shared" si="47"/>
        <v/>
      </c>
      <c r="BY43" s="4" t="str">
        <f t="shared" si="47"/>
        <v/>
      </c>
      <c r="BZ43" s="4" t="str">
        <f t="shared" si="47"/>
        <v/>
      </c>
      <c r="CA43" s="4" t="str">
        <f t="shared" si="47"/>
        <v/>
      </c>
      <c r="CB43" s="4" t="str">
        <f t="shared" si="47"/>
        <v/>
      </c>
      <c r="CC43" s="4" t="str">
        <f t="shared" si="47"/>
        <v/>
      </c>
      <c r="CD43" s="4" t="str">
        <f t="shared" si="47"/>
        <v/>
      </c>
      <c r="CE43" s="4" t="str">
        <f t="shared" si="47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45"/>
        <v/>
      </c>
      <c r="CL43" s="4" t="str">
        <f t="shared" si="45"/>
        <v/>
      </c>
      <c r="CM43" s="4" t="str">
        <f t="shared" si="45"/>
        <v/>
      </c>
      <c r="CN43" s="4" t="str">
        <f t="shared" si="45"/>
        <v/>
      </c>
      <c r="CO43" s="4" t="str">
        <f t="shared" si="45"/>
        <v/>
      </c>
      <c r="CP43" s="4" t="str">
        <f t="shared" si="45"/>
        <v/>
      </c>
      <c r="CQ43" s="4" t="str">
        <f t="shared" si="45"/>
        <v/>
      </c>
      <c r="CR43" s="4" t="str">
        <f t="shared" si="45"/>
        <v/>
      </c>
      <c r="CS43" s="4" t="str">
        <f t="shared" si="45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8">
        <v>30100064</v>
      </c>
      <c r="DF43" s="80" t="s">
        <v>180</v>
      </c>
      <c r="DG43" s="28" t="s">
        <v>181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4"/>
        <v>0</v>
      </c>
      <c r="DX43" s="5">
        <f t="shared" si="44"/>
        <v>0</v>
      </c>
      <c r="DY43" s="5">
        <f t="shared" si="44"/>
        <v>0</v>
      </c>
      <c r="DZ43" s="5">
        <f t="shared" si="44"/>
        <v>0</v>
      </c>
      <c r="EA43" s="5">
        <f t="shared" si="44"/>
        <v>0</v>
      </c>
      <c r="EB43" s="5">
        <f t="shared" si="44"/>
        <v>0</v>
      </c>
      <c r="EC43" s="5">
        <f t="shared" si="44"/>
        <v>0</v>
      </c>
      <c r="ED43" s="5">
        <f t="shared" si="44"/>
        <v>0</v>
      </c>
      <c r="EE43" s="5">
        <f t="shared" si="44"/>
        <v>0</v>
      </c>
      <c r="EF43" s="55">
        <f t="shared" si="44"/>
        <v>0</v>
      </c>
      <c r="EG43" s="55">
        <f t="shared" si="44"/>
        <v>0</v>
      </c>
      <c r="EH43" s="55">
        <f t="shared" si="44"/>
        <v>0</v>
      </c>
      <c r="EI43" s="55">
        <f t="shared" si="44"/>
        <v>0</v>
      </c>
      <c r="EJ43" s="55">
        <f t="shared" si="44"/>
        <v>0</v>
      </c>
      <c r="EK43" s="55">
        <f t="shared" si="44"/>
        <v>0</v>
      </c>
      <c r="EL43" s="55">
        <f t="shared" si="44"/>
        <v>0</v>
      </c>
      <c r="EM43" s="55">
        <f t="shared" si="43"/>
        <v>0</v>
      </c>
      <c r="EN43" s="55">
        <f t="shared" si="43"/>
        <v>0</v>
      </c>
      <c r="EO43" s="55">
        <f t="shared" si="43"/>
        <v>0</v>
      </c>
      <c r="EP43" s="55">
        <f t="shared" si="43"/>
        <v>0</v>
      </c>
      <c r="EQ43" s="55">
        <f t="shared" si="43"/>
        <v>0</v>
      </c>
      <c r="ER43" s="55">
        <f t="shared" si="43"/>
        <v>0</v>
      </c>
      <c r="ES43" s="55">
        <f t="shared" si="43"/>
        <v>0</v>
      </c>
      <c r="ET43" s="55">
        <f t="shared" si="43"/>
        <v>0</v>
      </c>
      <c r="EU43" s="55">
        <f t="shared" si="43"/>
        <v>0</v>
      </c>
      <c r="EV43" s="55">
        <f t="shared" si="43"/>
        <v>0</v>
      </c>
      <c r="EW43" s="55">
        <f t="shared" si="43"/>
        <v>0</v>
      </c>
      <c r="EX43" s="55">
        <f t="shared" si="43"/>
        <v>0</v>
      </c>
      <c r="EY43" s="55">
        <f t="shared" si="43"/>
        <v>0</v>
      </c>
      <c r="EZ43" s="55">
        <f t="shared" si="43"/>
        <v>0</v>
      </c>
      <c r="FA43" s="55">
        <f t="shared" si="43"/>
        <v>0</v>
      </c>
      <c r="FB43" s="55">
        <f t="shared" si="43"/>
        <v>0</v>
      </c>
      <c r="FC43" s="55">
        <f t="shared" si="50"/>
        <v>0</v>
      </c>
      <c r="FD43" s="55">
        <f t="shared" si="50"/>
        <v>0</v>
      </c>
      <c r="FE43" s="55">
        <f t="shared" si="50"/>
        <v>0</v>
      </c>
      <c r="FF43" s="55">
        <f t="shared" si="50"/>
        <v>0</v>
      </c>
      <c r="FG43" s="55">
        <f t="shared" si="50"/>
        <v>0</v>
      </c>
      <c r="FH43" s="55">
        <f t="shared" si="50"/>
        <v>0</v>
      </c>
      <c r="FI43" s="55">
        <f t="shared" si="50"/>
        <v>0</v>
      </c>
      <c r="FJ43" s="55">
        <f t="shared" si="50"/>
        <v>0</v>
      </c>
      <c r="FK43" s="55">
        <f t="shared" si="50"/>
        <v>0</v>
      </c>
      <c r="FL43" s="55">
        <f t="shared" si="50"/>
        <v>0</v>
      </c>
      <c r="FM43" s="55">
        <f t="shared" si="49"/>
        <v>0</v>
      </c>
      <c r="FN43" s="55">
        <f t="shared" si="49"/>
        <v>0</v>
      </c>
      <c r="FO43" s="55">
        <f t="shared" si="49"/>
        <v>0</v>
      </c>
      <c r="FP43" s="55">
        <f t="shared" si="49"/>
        <v>0</v>
      </c>
      <c r="FQ43" s="55">
        <f t="shared" si="49"/>
        <v>0</v>
      </c>
      <c r="FR43" s="55">
        <f t="shared" si="49"/>
        <v>0</v>
      </c>
      <c r="FS43" s="55">
        <f t="shared" si="4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6"/>
        <v/>
      </c>
      <c r="GK43" s="4" t="str">
        <f t="shared" si="46"/>
        <v/>
      </c>
      <c r="GL43" s="4" t="str">
        <f t="shared" si="46"/>
        <v/>
      </c>
      <c r="GM43" s="4" t="str">
        <f t="shared" si="46"/>
        <v/>
      </c>
      <c r="GN43" s="4" t="str">
        <f t="shared" si="46"/>
        <v/>
      </c>
      <c r="GO43" s="4" t="str">
        <f t="shared" si="46"/>
        <v/>
      </c>
      <c r="GP43" s="4" t="str">
        <f t="shared" si="46"/>
        <v/>
      </c>
      <c r="GQ43" s="4" t="str">
        <f t="shared" si="46"/>
        <v/>
      </c>
      <c r="GR43" s="4" t="str">
        <f t="shared" si="46"/>
        <v/>
      </c>
      <c r="GS43" s="4" t="str">
        <f t="shared" si="46"/>
        <v/>
      </c>
      <c r="GT43" s="4" t="str">
        <f t="shared" si="46"/>
        <v/>
      </c>
      <c r="GU43" s="4" t="str">
        <f t="shared" si="46"/>
        <v/>
      </c>
      <c r="GV43" s="4" t="str">
        <f t="shared" si="46"/>
        <v/>
      </c>
      <c r="GW43" s="4" t="str">
        <f t="shared" si="46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2">
        <v>30100049</v>
      </c>
      <c r="B44" s="101" t="s">
        <v>182</v>
      </c>
      <c r="C44" s="28" t="s">
        <v>183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7"/>
        <v/>
      </c>
      <c r="BQ44" s="4" t="str">
        <f t="shared" si="47"/>
        <v/>
      </c>
      <c r="BR44" s="4" t="str">
        <f t="shared" si="47"/>
        <v/>
      </c>
      <c r="BS44" s="4">
        <f t="shared" si="47"/>
        <v>0</v>
      </c>
      <c r="BT44" s="4" t="str">
        <f t="shared" si="47"/>
        <v/>
      </c>
      <c r="BU44" s="4">
        <f t="shared" si="47"/>
        <v>0</v>
      </c>
      <c r="BV44" s="4" t="str">
        <f t="shared" si="47"/>
        <v/>
      </c>
      <c r="BW44" s="4">
        <f t="shared" si="47"/>
        <v>0</v>
      </c>
      <c r="BX44" s="4" t="str">
        <f t="shared" si="47"/>
        <v/>
      </c>
      <c r="BY44" s="4" t="str">
        <f t="shared" si="47"/>
        <v/>
      </c>
      <c r="BZ44" s="4" t="str">
        <f t="shared" si="47"/>
        <v/>
      </c>
      <c r="CA44" s="4" t="str">
        <f t="shared" si="47"/>
        <v/>
      </c>
      <c r="CB44" s="4" t="str">
        <f t="shared" si="47"/>
        <v/>
      </c>
      <c r="CC44" s="4" t="str">
        <f t="shared" si="47"/>
        <v/>
      </c>
      <c r="CD44" s="4" t="str">
        <f t="shared" si="47"/>
        <v/>
      </c>
      <c r="CE44" s="4" t="str">
        <f t="shared" si="47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45"/>
        <v/>
      </c>
      <c r="CL44" s="4" t="str">
        <f t="shared" si="45"/>
        <v/>
      </c>
      <c r="CM44" s="4" t="str">
        <f t="shared" si="45"/>
        <v/>
      </c>
      <c r="CN44" s="4" t="str">
        <f t="shared" si="45"/>
        <v/>
      </c>
      <c r="CO44" s="4" t="str">
        <f t="shared" si="45"/>
        <v/>
      </c>
      <c r="CP44" s="4" t="str">
        <f t="shared" si="45"/>
        <v/>
      </c>
      <c r="CQ44" s="4" t="str">
        <f t="shared" si="45"/>
        <v/>
      </c>
      <c r="CR44" s="4" t="str">
        <f t="shared" si="45"/>
        <v/>
      </c>
      <c r="CS44" s="4" t="str">
        <f t="shared" si="45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8">
        <v>30100049</v>
      </c>
      <c r="DF44" s="101" t="s">
        <v>182</v>
      </c>
      <c r="DG44" s="28" t="s">
        <v>183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4"/>
        <v>0</v>
      </c>
      <c r="DX44" s="5">
        <f t="shared" si="44"/>
        <v>0</v>
      </c>
      <c r="DY44" s="5">
        <f t="shared" si="44"/>
        <v>0</v>
      </c>
      <c r="DZ44" s="5">
        <f t="shared" si="44"/>
        <v>0</v>
      </c>
      <c r="EA44" s="5">
        <f t="shared" si="44"/>
        <v>0</v>
      </c>
      <c r="EB44" s="5">
        <f t="shared" si="44"/>
        <v>0</v>
      </c>
      <c r="EC44" s="5">
        <f t="shared" si="44"/>
        <v>0</v>
      </c>
      <c r="ED44" s="5">
        <f t="shared" si="44"/>
        <v>0</v>
      </c>
      <c r="EE44" s="5">
        <f t="shared" si="44"/>
        <v>0</v>
      </c>
      <c r="EF44" s="55">
        <f t="shared" si="44"/>
        <v>0</v>
      </c>
      <c r="EG44" s="55">
        <f t="shared" si="44"/>
        <v>0</v>
      </c>
      <c r="EH44" s="55">
        <f t="shared" si="44"/>
        <v>0</v>
      </c>
      <c r="EI44" s="55">
        <f t="shared" si="44"/>
        <v>0</v>
      </c>
      <c r="EJ44" s="55">
        <f t="shared" si="44"/>
        <v>0</v>
      </c>
      <c r="EK44" s="55">
        <f t="shared" si="44"/>
        <v>0</v>
      </c>
      <c r="EL44" s="55">
        <f t="shared" si="44"/>
        <v>0</v>
      </c>
      <c r="EM44" s="55">
        <f t="shared" si="43"/>
        <v>0</v>
      </c>
      <c r="EN44" s="55">
        <f t="shared" si="43"/>
        <v>0</v>
      </c>
      <c r="EO44" s="55">
        <f t="shared" si="43"/>
        <v>0</v>
      </c>
      <c r="EP44" s="55">
        <f t="shared" si="43"/>
        <v>0</v>
      </c>
      <c r="EQ44" s="55">
        <f t="shared" si="43"/>
        <v>0</v>
      </c>
      <c r="ER44" s="55">
        <f t="shared" si="43"/>
        <v>0</v>
      </c>
      <c r="ES44" s="55">
        <f t="shared" si="43"/>
        <v>0</v>
      </c>
      <c r="ET44" s="55">
        <f t="shared" si="43"/>
        <v>0</v>
      </c>
      <c r="EU44" s="55">
        <f t="shared" si="43"/>
        <v>0</v>
      </c>
      <c r="EV44" s="55">
        <f t="shared" si="43"/>
        <v>0</v>
      </c>
      <c r="EW44" s="55">
        <f t="shared" si="43"/>
        <v>0</v>
      </c>
      <c r="EX44" s="55">
        <f t="shared" si="43"/>
        <v>0</v>
      </c>
      <c r="EY44" s="55">
        <f t="shared" si="43"/>
        <v>0</v>
      </c>
      <c r="EZ44" s="55">
        <f t="shared" si="43"/>
        <v>0</v>
      </c>
      <c r="FA44" s="55">
        <f t="shared" si="43"/>
        <v>0</v>
      </c>
      <c r="FB44" s="55">
        <f t="shared" si="43"/>
        <v>0</v>
      </c>
      <c r="FC44" s="55">
        <f t="shared" si="50"/>
        <v>0</v>
      </c>
      <c r="FD44" s="55">
        <f t="shared" si="50"/>
        <v>0</v>
      </c>
      <c r="FE44" s="55">
        <f t="shared" si="50"/>
        <v>0</v>
      </c>
      <c r="FF44" s="55">
        <f t="shared" si="50"/>
        <v>0</v>
      </c>
      <c r="FG44" s="55">
        <f t="shared" si="50"/>
        <v>0</v>
      </c>
      <c r="FH44" s="55">
        <f t="shared" si="50"/>
        <v>0</v>
      </c>
      <c r="FI44" s="55">
        <f t="shared" si="50"/>
        <v>0</v>
      </c>
      <c r="FJ44" s="55">
        <f t="shared" si="50"/>
        <v>0</v>
      </c>
      <c r="FK44" s="55">
        <f t="shared" si="50"/>
        <v>0</v>
      </c>
      <c r="FL44" s="55">
        <f t="shared" si="50"/>
        <v>0</v>
      </c>
      <c r="FM44" s="55">
        <f t="shared" si="49"/>
        <v>0</v>
      </c>
      <c r="FN44" s="55">
        <f t="shared" si="49"/>
        <v>0</v>
      </c>
      <c r="FO44" s="55">
        <f t="shared" si="49"/>
        <v>0</v>
      </c>
      <c r="FP44" s="55">
        <f t="shared" si="49"/>
        <v>0</v>
      </c>
      <c r="FQ44" s="55">
        <f t="shared" si="49"/>
        <v>0</v>
      </c>
      <c r="FR44" s="55">
        <f t="shared" si="49"/>
        <v>0</v>
      </c>
      <c r="FS44" s="55">
        <f t="shared" si="4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6"/>
        <v/>
      </c>
      <c r="GK44" s="4" t="str">
        <f t="shared" si="46"/>
        <v/>
      </c>
      <c r="GL44" s="4" t="str">
        <f t="shared" si="46"/>
        <v/>
      </c>
      <c r="GM44" s="4" t="str">
        <f t="shared" si="46"/>
        <v/>
      </c>
      <c r="GN44" s="4" t="str">
        <f t="shared" si="46"/>
        <v/>
      </c>
      <c r="GO44" s="4" t="str">
        <f t="shared" si="46"/>
        <v/>
      </c>
      <c r="GP44" s="4" t="str">
        <f t="shared" si="46"/>
        <v/>
      </c>
      <c r="GQ44" s="4" t="str">
        <f t="shared" si="46"/>
        <v/>
      </c>
      <c r="GR44" s="4" t="str">
        <f t="shared" si="46"/>
        <v/>
      </c>
      <c r="GS44" s="4" t="str">
        <f t="shared" si="46"/>
        <v/>
      </c>
      <c r="GT44" s="4" t="str">
        <f t="shared" si="46"/>
        <v/>
      </c>
      <c r="GU44" s="4" t="str">
        <f t="shared" si="46"/>
        <v/>
      </c>
      <c r="GV44" s="4" t="str">
        <f t="shared" si="46"/>
        <v/>
      </c>
      <c r="GW44" s="4" t="str">
        <f t="shared" si="46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2">
        <v>30100050</v>
      </c>
      <c r="B45" s="102"/>
      <c r="C45" s="28" t="s">
        <v>159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7"/>
        <v/>
      </c>
      <c r="BQ45" s="4" t="str">
        <f t="shared" si="47"/>
        <v/>
      </c>
      <c r="BR45" s="4" t="str">
        <f t="shared" si="47"/>
        <v/>
      </c>
      <c r="BS45" s="4">
        <f t="shared" si="47"/>
        <v>0</v>
      </c>
      <c r="BT45" s="4" t="str">
        <f t="shared" si="47"/>
        <v/>
      </c>
      <c r="BU45" s="4">
        <f t="shared" si="47"/>
        <v>0</v>
      </c>
      <c r="BV45" s="4" t="str">
        <f t="shared" si="47"/>
        <v/>
      </c>
      <c r="BW45" s="4">
        <f t="shared" si="47"/>
        <v>0</v>
      </c>
      <c r="BX45" s="4" t="str">
        <f t="shared" si="47"/>
        <v/>
      </c>
      <c r="BY45" s="4" t="str">
        <f t="shared" si="47"/>
        <v/>
      </c>
      <c r="BZ45" s="4" t="str">
        <f t="shared" si="47"/>
        <v/>
      </c>
      <c r="CA45" s="4" t="str">
        <f t="shared" si="47"/>
        <v/>
      </c>
      <c r="CB45" s="4" t="str">
        <f t="shared" si="47"/>
        <v/>
      </c>
      <c r="CC45" s="4" t="str">
        <f t="shared" si="47"/>
        <v/>
      </c>
      <c r="CD45" s="4" t="str">
        <f t="shared" si="47"/>
        <v/>
      </c>
      <c r="CE45" s="4" t="str">
        <f t="shared" si="47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45"/>
        <v/>
      </c>
      <c r="CL45" s="4" t="str">
        <f t="shared" si="45"/>
        <v/>
      </c>
      <c r="CM45" s="4" t="str">
        <f t="shared" si="45"/>
        <v/>
      </c>
      <c r="CN45" s="4" t="str">
        <f t="shared" si="45"/>
        <v/>
      </c>
      <c r="CO45" s="4" t="str">
        <f t="shared" si="45"/>
        <v/>
      </c>
      <c r="CP45" s="4" t="str">
        <f t="shared" si="45"/>
        <v/>
      </c>
      <c r="CQ45" s="4" t="str">
        <f t="shared" si="45"/>
        <v/>
      </c>
      <c r="CR45" s="4" t="str">
        <f t="shared" si="45"/>
        <v/>
      </c>
      <c r="CS45" s="4" t="str">
        <f t="shared" si="45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8">
        <v>30100050</v>
      </c>
      <c r="DF45" s="102"/>
      <c r="DG45" s="28" t="s">
        <v>159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4"/>
        <v>0</v>
      </c>
      <c r="DX45" s="5">
        <f t="shared" si="44"/>
        <v>0</v>
      </c>
      <c r="DY45" s="5">
        <f t="shared" si="44"/>
        <v>0</v>
      </c>
      <c r="DZ45" s="5">
        <f t="shared" si="44"/>
        <v>0</v>
      </c>
      <c r="EA45" s="5">
        <f t="shared" si="44"/>
        <v>0</v>
      </c>
      <c r="EB45" s="5">
        <f t="shared" si="44"/>
        <v>0</v>
      </c>
      <c r="EC45" s="5">
        <f t="shared" si="44"/>
        <v>0</v>
      </c>
      <c r="ED45" s="5">
        <f t="shared" si="44"/>
        <v>0</v>
      </c>
      <c r="EE45" s="5">
        <f t="shared" si="44"/>
        <v>0</v>
      </c>
      <c r="EF45" s="55">
        <f t="shared" si="44"/>
        <v>0</v>
      </c>
      <c r="EG45" s="55">
        <f t="shared" si="44"/>
        <v>0</v>
      </c>
      <c r="EH45" s="55">
        <f t="shared" si="44"/>
        <v>0</v>
      </c>
      <c r="EI45" s="55">
        <f t="shared" si="44"/>
        <v>0</v>
      </c>
      <c r="EJ45" s="55">
        <f t="shared" si="44"/>
        <v>0</v>
      </c>
      <c r="EK45" s="55">
        <f t="shared" si="44"/>
        <v>0</v>
      </c>
      <c r="EL45" s="55">
        <f t="shared" si="44"/>
        <v>0</v>
      </c>
      <c r="EM45" s="55">
        <f t="shared" si="43"/>
        <v>0</v>
      </c>
      <c r="EN45" s="55">
        <f t="shared" si="43"/>
        <v>0</v>
      </c>
      <c r="EO45" s="55">
        <f t="shared" si="43"/>
        <v>0</v>
      </c>
      <c r="EP45" s="55">
        <f t="shared" si="43"/>
        <v>0</v>
      </c>
      <c r="EQ45" s="55">
        <f t="shared" si="43"/>
        <v>0</v>
      </c>
      <c r="ER45" s="55">
        <f t="shared" si="43"/>
        <v>0</v>
      </c>
      <c r="ES45" s="55">
        <f t="shared" si="43"/>
        <v>0</v>
      </c>
      <c r="ET45" s="55">
        <f t="shared" si="43"/>
        <v>0</v>
      </c>
      <c r="EU45" s="55">
        <f t="shared" si="43"/>
        <v>0</v>
      </c>
      <c r="EV45" s="55">
        <f t="shared" si="43"/>
        <v>0</v>
      </c>
      <c r="EW45" s="55">
        <f t="shared" si="43"/>
        <v>0</v>
      </c>
      <c r="EX45" s="55">
        <f t="shared" si="43"/>
        <v>0</v>
      </c>
      <c r="EY45" s="55">
        <f t="shared" si="43"/>
        <v>0</v>
      </c>
      <c r="EZ45" s="55">
        <f t="shared" si="43"/>
        <v>0</v>
      </c>
      <c r="FA45" s="55">
        <f t="shared" si="43"/>
        <v>0</v>
      </c>
      <c r="FB45" s="55">
        <f t="shared" si="43"/>
        <v>0</v>
      </c>
      <c r="FC45" s="55">
        <f t="shared" si="50"/>
        <v>0</v>
      </c>
      <c r="FD45" s="55">
        <f t="shared" si="50"/>
        <v>0</v>
      </c>
      <c r="FE45" s="55">
        <f t="shared" si="50"/>
        <v>0</v>
      </c>
      <c r="FF45" s="55">
        <f t="shared" si="50"/>
        <v>0</v>
      </c>
      <c r="FG45" s="55">
        <f t="shared" si="50"/>
        <v>0</v>
      </c>
      <c r="FH45" s="55">
        <f t="shared" si="50"/>
        <v>0</v>
      </c>
      <c r="FI45" s="55">
        <f t="shared" si="50"/>
        <v>0</v>
      </c>
      <c r="FJ45" s="55">
        <f t="shared" si="50"/>
        <v>0</v>
      </c>
      <c r="FK45" s="55">
        <f t="shared" si="50"/>
        <v>0</v>
      </c>
      <c r="FL45" s="55">
        <f t="shared" si="50"/>
        <v>0</v>
      </c>
      <c r="FM45" s="55">
        <f t="shared" si="49"/>
        <v>0</v>
      </c>
      <c r="FN45" s="55">
        <f t="shared" si="49"/>
        <v>0</v>
      </c>
      <c r="FO45" s="55">
        <f t="shared" si="49"/>
        <v>0</v>
      </c>
      <c r="FP45" s="55">
        <f t="shared" si="49"/>
        <v>0</v>
      </c>
      <c r="FQ45" s="55">
        <f t="shared" si="49"/>
        <v>0</v>
      </c>
      <c r="FR45" s="55">
        <f t="shared" si="49"/>
        <v>0</v>
      </c>
      <c r="FS45" s="55">
        <f t="shared" si="4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6"/>
        <v/>
      </c>
      <c r="GK45" s="4" t="str">
        <f t="shared" si="46"/>
        <v/>
      </c>
      <c r="GL45" s="4" t="str">
        <f t="shared" si="46"/>
        <v/>
      </c>
      <c r="GM45" s="4" t="str">
        <f t="shared" si="46"/>
        <v/>
      </c>
      <c r="GN45" s="4" t="str">
        <f t="shared" si="46"/>
        <v/>
      </c>
      <c r="GO45" s="4" t="str">
        <f t="shared" si="46"/>
        <v/>
      </c>
      <c r="GP45" s="4" t="str">
        <f t="shared" si="46"/>
        <v/>
      </c>
      <c r="GQ45" s="4" t="str">
        <f t="shared" si="46"/>
        <v/>
      </c>
      <c r="GR45" s="4" t="str">
        <f t="shared" si="46"/>
        <v/>
      </c>
      <c r="GS45" s="4" t="str">
        <f t="shared" si="46"/>
        <v/>
      </c>
      <c r="GT45" s="4" t="str">
        <f t="shared" si="46"/>
        <v/>
      </c>
      <c r="GU45" s="4" t="str">
        <f t="shared" si="46"/>
        <v/>
      </c>
      <c r="GV45" s="4" t="str">
        <f t="shared" si="46"/>
        <v/>
      </c>
      <c r="GW45" s="4" t="str">
        <f t="shared" si="46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customHeight="1">
      <c r="A46" s="62">
        <v>30100051</v>
      </c>
      <c r="B46" s="101" t="s">
        <v>184</v>
      </c>
      <c r="C46" s="28" t="s">
        <v>159</v>
      </c>
      <c r="D46" s="5">
        <v>500</v>
      </c>
      <c r="E46" s="22">
        <v>5.04</v>
      </c>
      <c r="F46" s="23">
        <f t="shared" si="0"/>
        <v>2520</v>
      </c>
      <c r="G46" s="23">
        <f>+'[2]9'!$L$111</f>
        <v>2878.92</v>
      </c>
      <c r="H46" s="23">
        <f t="shared" si="1"/>
        <v>0</v>
      </c>
      <c r="I46" s="23">
        <f t="shared" si="2"/>
        <v>0</v>
      </c>
      <c r="J46" s="23">
        <f t="shared" si="3"/>
        <v>2520</v>
      </c>
      <c r="K46" s="23">
        <f t="shared" si="4"/>
        <v>0</v>
      </c>
      <c r="L46" s="23">
        <f t="shared" si="5"/>
        <v>0</v>
      </c>
      <c r="M46" s="10">
        <v>0.5</v>
      </c>
      <c r="N46" s="23">
        <f t="shared" si="6"/>
        <v>12.6</v>
      </c>
      <c r="O46" s="23">
        <f t="shared" si="7"/>
        <v>0.5</v>
      </c>
      <c r="P46" s="23">
        <f t="shared" si="8"/>
        <v>0.79365079365079361</v>
      </c>
      <c r="Q46" s="7">
        <v>0.6</v>
      </c>
      <c r="R46" s="6">
        <f t="shared" si="9"/>
        <v>1.512</v>
      </c>
      <c r="S46" s="5"/>
      <c r="T46" s="5"/>
      <c r="U46" s="5"/>
      <c r="V46" s="5"/>
      <c r="W46" s="5">
        <v>2</v>
      </c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>
        <f t="shared" si="47"/>
        <v>0</v>
      </c>
      <c r="BQ46" s="4" t="str">
        <f t="shared" si="47"/>
        <v/>
      </c>
      <c r="BR46" s="4" t="str">
        <f t="shared" si="47"/>
        <v/>
      </c>
      <c r="BS46" s="4">
        <f t="shared" si="47"/>
        <v>0</v>
      </c>
      <c r="BT46" s="4">
        <f t="shared" si="47"/>
        <v>0</v>
      </c>
      <c r="BU46" s="4">
        <f t="shared" si="47"/>
        <v>0</v>
      </c>
      <c r="BV46" s="4">
        <f t="shared" si="47"/>
        <v>0</v>
      </c>
      <c r="BW46" s="4">
        <f t="shared" si="47"/>
        <v>0</v>
      </c>
      <c r="BX46" s="4">
        <f t="shared" si="47"/>
        <v>0</v>
      </c>
      <c r="BY46" s="4" t="str">
        <f t="shared" si="47"/>
        <v/>
      </c>
      <c r="BZ46" s="4" t="str">
        <f t="shared" si="47"/>
        <v/>
      </c>
      <c r="CA46" s="4" t="str">
        <f t="shared" si="47"/>
        <v/>
      </c>
      <c r="CB46" s="4" t="str">
        <f t="shared" si="47"/>
        <v/>
      </c>
      <c r="CC46" s="4">
        <f t="shared" si="47"/>
        <v>0</v>
      </c>
      <c r="CD46" s="4" t="str">
        <f t="shared" si="47"/>
        <v/>
      </c>
      <c r="CE46" s="4" t="str">
        <f t="shared" si="47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45"/>
        <v/>
      </c>
      <c r="CL46" s="4" t="str">
        <f t="shared" si="45"/>
        <v/>
      </c>
      <c r="CM46" s="4" t="str">
        <f t="shared" si="45"/>
        <v/>
      </c>
      <c r="CN46" s="4" t="str">
        <f t="shared" si="45"/>
        <v/>
      </c>
      <c r="CO46" s="4" t="str">
        <f t="shared" si="45"/>
        <v/>
      </c>
      <c r="CP46" s="4" t="str">
        <f t="shared" si="45"/>
        <v/>
      </c>
      <c r="CQ46" s="4" t="str">
        <f t="shared" si="45"/>
        <v/>
      </c>
      <c r="CR46" s="4" t="str">
        <f t="shared" si="45"/>
        <v/>
      </c>
      <c r="CS46" s="4" t="str">
        <f t="shared" si="45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8">
        <v>30100051</v>
      </c>
      <c r="DF46" s="101" t="s">
        <v>184</v>
      </c>
      <c r="DG46" s="28" t="s">
        <v>159</v>
      </c>
      <c r="DH46" s="5">
        <f t="shared" si="13"/>
        <v>554</v>
      </c>
      <c r="DI46" s="24">
        <v>5.04</v>
      </c>
      <c r="DJ46" s="23">
        <f t="shared" si="14"/>
        <v>2792.16</v>
      </c>
      <c r="DK46" s="23">
        <f t="shared" si="15"/>
        <v>2878.92</v>
      </c>
      <c r="DL46" s="23">
        <f t="shared" si="16"/>
        <v>0</v>
      </c>
      <c r="DM46" s="23">
        <f t="shared" si="17"/>
        <v>0</v>
      </c>
      <c r="DN46" s="23">
        <f t="shared" si="18"/>
        <v>2792.16</v>
      </c>
      <c r="DO46" s="23">
        <f t="shared" si="19"/>
        <v>0</v>
      </c>
      <c r="DP46" s="23">
        <f t="shared" si="20"/>
        <v>0</v>
      </c>
      <c r="DQ46" s="10">
        <v>0.5</v>
      </c>
      <c r="DR46" s="23">
        <f t="shared" si="21"/>
        <v>13.960799999999999</v>
      </c>
      <c r="DS46" s="23">
        <f t="shared" si="22"/>
        <v>0.5</v>
      </c>
      <c r="DT46" s="23">
        <f t="shared" si="23"/>
        <v>0.71629133000974166</v>
      </c>
      <c r="DU46" s="7">
        <v>0.6</v>
      </c>
      <c r="DV46" s="6">
        <f t="shared" si="24"/>
        <v>1.6752959999999999</v>
      </c>
      <c r="DW46" s="5">
        <f t="shared" si="44"/>
        <v>0</v>
      </c>
      <c r="DX46" s="5">
        <f t="shared" si="44"/>
        <v>0</v>
      </c>
      <c r="DY46" s="5">
        <f t="shared" si="44"/>
        <v>0</v>
      </c>
      <c r="DZ46" s="5">
        <f t="shared" si="44"/>
        <v>0</v>
      </c>
      <c r="EA46" s="5">
        <f t="shared" si="44"/>
        <v>2</v>
      </c>
      <c r="EB46" s="5">
        <f t="shared" si="44"/>
        <v>0</v>
      </c>
      <c r="EC46" s="5">
        <f t="shared" si="44"/>
        <v>0</v>
      </c>
      <c r="ED46" s="5">
        <f t="shared" si="44"/>
        <v>0</v>
      </c>
      <c r="EE46" s="5">
        <f t="shared" si="44"/>
        <v>0</v>
      </c>
      <c r="EF46" s="55">
        <f t="shared" si="44"/>
        <v>0</v>
      </c>
      <c r="EG46" s="55">
        <f t="shared" si="44"/>
        <v>0</v>
      </c>
      <c r="EH46" s="55">
        <f t="shared" si="44"/>
        <v>0</v>
      </c>
      <c r="EI46" s="55">
        <f t="shared" si="44"/>
        <v>0</v>
      </c>
      <c r="EJ46" s="55">
        <f t="shared" si="44"/>
        <v>0</v>
      </c>
      <c r="EK46" s="55">
        <f t="shared" si="44"/>
        <v>0</v>
      </c>
      <c r="EL46" s="55">
        <f t="shared" si="44"/>
        <v>0</v>
      </c>
      <c r="EM46" s="55">
        <f t="shared" si="43"/>
        <v>0</v>
      </c>
      <c r="EN46" s="55">
        <f t="shared" si="43"/>
        <v>0</v>
      </c>
      <c r="EO46" s="55">
        <f t="shared" si="43"/>
        <v>0</v>
      </c>
      <c r="EP46" s="55">
        <f t="shared" si="43"/>
        <v>0</v>
      </c>
      <c r="EQ46" s="55">
        <f t="shared" si="43"/>
        <v>0</v>
      </c>
      <c r="ER46" s="55">
        <f t="shared" si="43"/>
        <v>0</v>
      </c>
      <c r="ES46" s="55">
        <f t="shared" si="43"/>
        <v>0</v>
      </c>
      <c r="ET46" s="55">
        <f t="shared" si="43"/>
        <v>0</v>
      </c>
      <c r="EU46" s="55">
        <f t="shared" si="43"/>
        <v>0</v>
      </c>
      <c r="EV46" s="55">
        <f t="shared" si="43"/>
        <v>0</v>
      </c>
      <c r="EW46" s="55">
        <f t="shared" si="43"/>
        <v>0</v>
      </c>
      <c r="EX46" s="55">
        <f t="shared" si="43"/>
        <v>0</v>
      </c>
      <c r="EY46" s="55">
        <f t="shared" si="43"/>
        <v>0</v>
      </c>
      <c r="EZ46" s="55">
        <f t="shared" si="43"/>
        <v>0</v>
      </c>
      <c r="FA46" s="55">
        <f t="shared" si="43"/>
        <v>0</v>
      </c>
      <c r="FB46" s="55">
        <f t="shared" si="43"/>
        <v>0</v>
      </c>
      <c r="FC46" s="55">
        <f t="shared" si="50"/>
        <v>0</v>
      </c>
      <c r="FD46" s="55">
        <f t="shared" si="50"/>
        <v>0</v>
      </c>
      <c r="FE46" s="55">
        <f t="shared" si="50"/>
        <v>0</v>
      </c>
      <c r="FF46" s="55">
        <f t="shared" si="50"/>
        <v>0</v>
      </c>
      <c r="FG46" s="55">
        <f t="shared" si="50"/>
        <v>0</v>
      </c>
      <c r="FH46" s="55">
        <f t="shared" si="50"/>
        <v>0</v>
      </c>
      <c r="FI46" s="55">
        <f t="shared" si="50"/>
        <v>0</v>
      </c>
      <c r="FJ46" s="55">
        <f t="shared" si="50"/>
        <v>0</v>
      </c>
      <c r="FK46" s="55">
        <f t="shared" si="50"/>
        <v>0</v>
      </c>
      <c r="FL46" s="55">
        <f t="shared" si="50"/>
        <v>0</v>
      </c>
      <c r="FM46" s="55">
        <f t="shared" si="50"/>
        <v>0</v>
      </c>
      <c r="FN46" s="55">
        <f t="shared" si="50"/>
        <v>0</v>
      </c>
      <c r="FO46" s="55">
        <f t="shared" si="50"/>
        <v>0</v>
      </c>
      <c r="FP46" s="55">
        <f t="shared" si="49"/>
        <v>0</v>
      </c>
      <c r="FQ46" s="55">
        <f t="shared" si="49"/>
        <v>0</v>
      </c>
      <c r="FR46" s="55">
        <f t="shared" si="49"/>
        <v>0</v>
      </c>
      <c r="FS46" s="55">
        <f t="shared" si="49"/>
        <v>0</v>
      </c>
      <c r="FT46" s="4">
        <f t="shared" si="48"/>
        <v>0</v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>
        <f t="shared" si="48"/>
        <v>0</v>
      </c>
      <c r="FY46" s="4">
        <f t="shared" si="48"/>
        <v>0</v>
      </c>
      <c r="FZ46" s="4">
        <f t="shared" si="48"/>
        <v>0</v>
      </c>
      <c r="GA46" s="4">
        <f t="shared" si="48"/>
        <v>0</v>
      </c>
      <c r="GB46" s="4">
        <f t="shared" si="48"/>
        <v>0</v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>
        <f t="shared" si="48"/>
        <v>0</v>
      </c>
      <c r="GH46" s="4" t="str">
        <f t="shared" si="48"/>
        <v/>
      </c>
      <c r="GI46" s="4" t="str">
        <f t="shared" si="48"/>
        <v/>
      </c>
      <c r="GJ46" s="4" t="str">
        <f t="shared" si="46"/>
        <v/>
      </c>
      <c r="GK46" s="4" t="str">
        <f t="shared" si="46"/>
        <v/>
      </c>
      <c r="GL46" s="4" t="str">
        <f t="shared" si="46"/>
        <v/>
      </c>
      <c r="GM46" s="4" t="str">
        <f t="shared" si="46"/>
        <v/>
      </c>
      <c r="GN46" s="4" t="str">
        <f t="shared" si="46"/>
        <v/>
      </c>
      <c r="GO46" s="4" t="str">
        <f t="shared" si="46"/>
        <v/>
      </c>
      <c r="GP46" s="4" t="str">
        <f t="shared" si="46"/>
        <v/>
      </c>
      <c r="GQ46" s="4" t="str">
        <f t="shared" si="46"/>
        <v/>
      </c>
      <c r="GR46" s="4" t="str">
        <f t="shared" si="46"/>
        <v/>
      </c>
      <c r="GS46" s="4" t="str">
        <f t="shared" si="46"/>
        <v/>
      </c>
      <c r="GT46" s="4" t="str">
        <f t="shared" si="46"/>
        <v/>
      </c>
      <c r="GU46" s="4" t="str">
        <f t="shared" si="46"/>
        <v/>
      </c>
      <c r="GV46" s="4" t="str">
        <f t="shared" si="46"/>
        <v/>
      </c>
      <c r="GW46" s="4" t="str">
        <f t="shared" si="46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2">
        <v>30100052</v>
      </c>
      <c r="B47" s="103"/>
      <c r="C47" s="28" t="s">
        <v>157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7"/>
        <v/>
      </c>
      <c r="BQ47" s="4" t="str">
        <f t="shared" si="47"/>
        <v/>
      </c>
      <c r="BR47" s="4" t="str">
        <f t="shared" si="47"/>
        <v/>
      </c>
      <c r="BS47" s="4">
        <f t="shared" si="47"/>
        <v>0</v>
      </c>
      <c r="BT47" s="4" t="str">
        <f t="shared" si="47"/>
        <v/>
      </c>
      <c r="BU47" s="4">
        <f t="shared" si="47"/>
        <v>0</v>
      </c>
      <c r="BV47" s="4" t="str">
        <f t="shared" si="47"/>
        <v/>
      </c>
      <c r="BW47" s="4">
        <f t="shared" si="47"/>
        <v>0</v>
      </c>
      <c r="BX47" s="4" t="str">
        <f t="shared" si="47"/>
        <v/>
      </c>
      <c r="BY47" s="4" t="str">
        <f t="shared" si="47"/>
        <v/>
      </c>
      <c r="BZ47" s="4" t="str">
        <f t="shared" si="47"/>
        <v/>
      </c>
      <c r="CA47" s="4" t="str">
        <f t="shared" si="47"/>
        <v/>
      </c>
      <c r="CB47" s="4" t="str">
        <f t="shared" si="47"/>
        <v/>
      </c>
      <c r="CC47" s="4" t="str">
        <f t="shared" si="47"/>
        <v/>
      </c>
      <c r="CD47" s="4" t="str">
        <f t="shared" si="47"/>
        <v/>
      </c>
      <c r="CE47" s="4" t="str">
        <f t="shared" si="47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45"/>
        <v/>
      </c>
      <c r="CL47" s="4" t="str">
        <f t="shared" si="45"/>
        <v/>
      </c>
      <c r="CM47" s="4" t="str">
        <f t="shared" si="45"/>
        <v/>
      </c>
      <c r="CN47" s="4" t="str">
        <f t="shared" si="45"/>
        <v/>
      </c>
      <c r="CO47" s="4" t="str">
        <f t="shared" si="45"/>
        <v/>
      </c>
      <c r="CP47" s="4" t="str">
        <f t="shared" si="45"/>
        <v/>
      </c>
      <c r="CQ47" s="4" t="str">
        <f t="shared" si="45"/>
        <v/>
      </c>
      <c r="CR47" s="4" t="str">
        <f t="shared" si="45"/>
        <v/>
      </c>
      <c r="CS47" s="4" t="str">
        <f t="shared" si="45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110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8">
        <v>30100052</v>
      </c>
      <c r="DF47" s="103"/>
      <c r="DG47" s="28" t="s">
        <v>157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4"/>
        <v>0</v>
      </c>
      <c r="DX47" s="5">
        <f t="shared" si="44"/>
        <v>0</v>
      </c>
      <c r="DY47" s="5">
        <f t="shared" si="44"/>
        <v>0</v>
      </c>
      <c r="DZ47" s="5">
        <f t="shared" si="44"/>
        <v>0</v>
      </c>
      <c r="EA47" s="5">
        <f t="shared" si="44"/>
        <v>0</v>
      </c>
      <c r="EB47" s="5">
        <f t="shared" si="44"/>
        <v>0</v>
      </c>
      <c r="EC47" s="5">
        <f t="shared" si="44"/>
        <v>0</v>
      </c>
      <c r="ED47" s="5">
        <f t="shared" si="44"/>
        <v>0</v>
      </c>
      <c r="EE47" s="5">
        <f t="shared" si="44"/>
        <v>0</v>
      </c>
      <c r="EF47" s="55">
        <f t="shared" si="44"/>
        <v>0</v>
      </c>
      <c r="EG47" s="55">
        <f t="shared" si="44"/>
        <v>0</v>
      </c>
      <c r="EH47" s="55">
        <f t="shared" si="44"/>
        <v>0</v>
      </c>
      <c r="EI47" s="55">
        <f t="shared" si="44"/>
        <v>0</v>
      </c>
      <c r="EJ47" s="55">
        <f t="shared" si="44"/>
        <v>0</v>
      </c>
      <c r="EK47" s="55">
        <f t="shared" si="44"/>
        <v>0</v>
      </c>
      <c r="EL47" s="55">
        <f t="shared" si="44"/>
        <v>0</v>
      </c>
      <c r="EM47" s="55">
        <f t="shared" si="43"/>
        <v>0</v>
      </c>
      <c r="EN47" s="55">
        <f t="shared" si="43"/>
        <v>0</v>
      </c>
      <c r="EO47" s="55">
        <f t="shared" si="43"/>
        <v>0</v>
      </c>
      <c r="EP47" s="55">
        <f t="shared" si="43"/>
        <v>0</v>
      </c>
      <c r="EQ47" s="55">
        <f t="shared" si="43"/>
        <v>0</v>
      </c>
      <c r="ER47" s="55">
        <f t="shared" si="43"/>
        <v>0</v>
      </c>
      <c r="ES47" s="55">
        <f t="shared" si="43"/>
        <v>0</v>
      </c>
      <c r="ET47" s="55">
        <f t="shared" si="43"/>
        <v>0</v>
      </c>
      <c r="EU47" s="55">
        <f t="shared" si="43"/>
        <v>0</v>
      </c>
      <c r="EV47" s="55">
        <f t="shared" si="43"/>
        <v>0</v>
      </c>
      <c r="EW47" s="55">
        <f t="shared" si="43"/>
        <v>0</v>
      </c>
      <c r="EX47" s="55">
        <f t="shared" si="43"/>
        <v>0</v>
      </c>
      <c r="EY47" s="55">
        <f t="shared" si="43"/>
        <v>0</v>
      </c>
      <c r="EZ47" s="55">
        <f t="shared" si="43"/>
        <v>0</v>
      </c>
      <c r="FA47" s="55">
        <f t="shared" si="43"/>
        <v>0</v>
      </c>
      <c r="FB47" s="55">
        <f t="shared" si="43"/>
        <v>0</v>
      </c>
      <c r="FC47" s="55">
        <f t="shared" si="50"/>
        <v>0</v>
      </c>
      <c r="FD47" s="55">
        <f t="shared" si="50"/>
        <v>0</v>
      </c>
      <c r="FE47" s="55">
        <f t="shared" si="50"/>
        <v>0</v>
      </c>
      <c r="FF47" s="55">
        <f t="shared" si="50"/>
        <v>0</v>
      </c>
      <c r="FG47" s="55">
        <f t="shared" si="50"/>
        <v>0</v>
      </c>
      <c r="FH47" s="55">
        <f t="shared" si="50"/>
        <v>0</v>
      </c>
      <c r="FI47" s="55">
        <f t="shared" si="50"/>
        <v>0</v>
      </c>
      <c r="FJ47" s="55">
        <f t="shared" si="50"/>
        <v>0</v>
      </c>
      <c r="FK47" s="55">
        <f t="shared" si="50"/>
        <v>0</v>
      </c>
      <c r="FL47" s="55">
        <f t="shared" si="50"/>
        <v>0</v>
      </c>
      <c r="FM47" s="55">
        <f t="shared" si="50"/>
        <v>0</v>
      </c>
      <c r="FN47" s="55">
        <f t="shared" si="50"/>
        <v>0</v>
      </c>
      <c r="FO47" s="55">
        <f t="shared" si="50"/>
        <v>0</v>
      </c>
      <c r="FP47" s="55">
        <f t="shared" si="49"/>
        <v>0</v>
      </c>
      <c r="FQ47" s="55">
        <f t="shared" si="49"/>
        <v>0</v>
      </c>
      <c r="FR47" s="55">
        <f t="shared" si="49"/>
        <v>0</v>
      </c>
      <c r="FS47" s="55">
        <f t="shared" si="4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6"/>
        <v/>
      </c>
      <c r="GK47" s="4" t="str">
        <f t="shared" si="46"/>
        <v/>
      </c>
      <c r="GL47" s="4" t="str">
        <f t="shared" si="46"/>
        <v/>
      </c>
      <c r="GM47" s="4" t="str">
        <f t="shared" si="46"/>
        <v/>
      </c>
      <c r="GN47" s="4" t="str">
        <f t="shared" si="46"/>
        <v/>
      </c>
      <c r="GO47" s="4" t="str">
        <f t="shared" si="46"/>
        <v/>
      </c>
      <c r="GP47" s="4" t="str">
        <f t="shared" si="46"/>
        <v/>
      </c>
      <c r="GQ47" s="4" t="str">
        <f t="shared" si="46"/>
        <v/>
      </c>
      <c r="GR47" s="4" t="str">
        <f t="shared" si="46"/>
        <v/>
      </c>
      <c r="GS47" s="4" t="str">
        <f t="shared" si="46"/>
        <v/>
      </c>
      <c r="GT47" s="4" t="str">
        <f t="shared" si="46"/>
        <v/>
      </c>
      <c r="GU47" s="4" t="str">
        <f t="shared" si="46"/>
        <v/>
      </c>
      <c r="GV47" s="4" t="str">
        <f t="shared" si="46"/>
        <v/>
      </c>
      <c r="GW47" s="4" t="str">
        <f t="shared" si="46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2">
        <v>30100001</v>
      </c>
      <c r="B48" s="102" t="s">
        <v>185</v>
      </c>
      <c r="C48" s="28" t="s">
        <v>172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7"/>
        <v/>
      </c>
      <c r="BQ48" s="4" t="str">
        <f t="shared" si="47"/>
        <v/>
      </c>
      <c r="BR48" s="4" t="str">
        <f t="shared" si="47"/>
        <v/>
      </c>
      <c r="BS48" s="4">
        <f t="shared" si="47"/>
        <v>0</v>
      </c>
      <c r="BT48" s="4" t="str">
        <f t="shared" si="47"/>
        <v/>
      </c>
      <c r="BU48" s="4">
        <f t="shared" si="47"/>
        <v>0</v>
      </c>
      <c r="BV48" s="4" t="str">
        <f t="shared" si="47"/>
        <v/>
      </c>
      <c r="BW48" s="4">
        <f t="shared" si="47"/>
        <v>0</v>
      </c>
      <c r="BX48" s="4" t="str">
        <f t="shared" si="47"/>
        <v/>
      </c>
      <c r="BY48" s="4" t="str">
        <f t="shared" si="47"/>
        <v/>
      </c>
      <c r="BZ48" s="4" t="str">
        <f t="shared" si="47"/>
        <v/>
      </c>
      <c r="CA48" s="4" t="str">
        <f t="shared" si="47"/>
        <v/>
      </c>
      <c r="CB48" s="4" t="str">
        <f t="shared" si="47"/>
        <v/>
      </c>
      <c r="CC48" s="4" t="str">
        <f t="shared" si="47"/>
        <v/>
      </c>
      <c r="CD48" s="4" t="str">
        <f t="shared" si="47"/>
        <v/>
      </c>
      <c r="CE48" s="4" t="str">
        <f t="shared" si="47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45"/>
        <v/>
      </c>
      <c r="CL48" s="4" t="str">
        <f t="shared" si="45"/>
        <v/>
      </c>
      <c r="CM48" s="4" t="str">
        <f t="shared" si="45"/>
        <v/>
      </c>
      <c r="CN48" s="4" t="str">
        <f t="shared" si="45"/>
        <v/>
      </c>
      <c r="CO48" s="4" t="str">
        <f t="shared" si="45"/>
        <v/>
      </c>
      <c r="CP48" s="4" t="str">
        <f t="shared" si="45"/>
        <v/>
      </c>
      <c r="CQ48" s="4" t="str">
        <f t="shared" si="45"/>
        <v/>
      </c>
      <c r="CR48" s="4" t="str">
        <f t="shared" si="45"/>
        <v/>
      </c>
      <c r="CS48" s="4" t="str">
        <f t="shared" si="45"/>
        <v/>
      </c>
      <c r="CT48" s="4" t="str">
        <f t="shared" si="45"/>
        <v/>
      </c>
      <c r="CU48" s="4" t="str">
        <f t="shared" si="45"/>
        <v/>
      </c>
      <c r="CV48" s="4" t="str">
        <f t="shared" ref="CT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8">
        <v>30100001</v>
      </c>
      <c r="DF48" s="102" t="s">
        <v>185</v>
      </c>
      <c r="DG48" s="28" t="s">
        <v>172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4"/>
        <v>0</v>
      </c>
      <c r="DX48" s="5">
        <f t="shared" si="44"/>
        <v>0</v>
      </c>
      <c r="DY48" s="5">
        <f t="shared" ref="DY48:EN111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5">
        <f t="shared" si="54"/>
        <v>0</v>
      </c>
      <c r="EG48" s="55">
        <f t="shared" si="54"/>
        <v>0</v>
      </c>
      <c r="EH48" s="55">
        <f t="shared" si="54"/>
        <v>0</v>
      </c>
      <c r="EI48" s="55">
        <f t="shared" si="54"/>
        <v>0</v>
      </c>
      <c r="EJ48" s="55">
        <f t="shared" si="54"/>
        <v>0</v>
      </c>
      <c r="EK48" s="55">
        <f t="shared" si="54"/>
        <v>0</v>
      </c>
      <c r="EL48" s="55">
        <f t="shared" si="54"/>
        <v>0</v>
      </c>
      <c r="EM48" s="55">
        <f t="shared" si="54"/>
        <v>0</v>
      </c>
      <c r="EN48" s="55">
        <f t="shared" si="54"/>
        <v>0</v>
      </c>
      <c r="EO48" s="55">
        <f t="shared" si="43"/>
        <v>0</v>
      </c>
      <c r="EP48" s="55">
        <f t="shared" si="43"/>
        <v>0</v>
      </c>
      <c r="EQ48" s="55">
        <f t="shared" si="43"/>
        <v>0</v>
      </c>
      <c r="ER48" s="55">
        <f t="shared" si="43"/>
        <v>0</v>
      </c>
      <c r="ES48" s="55">
        <f t="shared" si="43"/>
        <v>0</v>
      </c>
      <c r="ET48" s="55">
        <f t="shared" si="43"/>
        <v>0</v>
      </c>
      <c r="EU48" s="55">
        <f t="shared" si="43"/>
        <v>0</v>
      </c>
      <c r="EV48" s="55">
        <f t="shared" si="43"/>
        <v>0</v>
      </c>
      <c r="EW48" s="55">
        <f t="shared" si="43"/>
        <v>0</v>
      </c>
      <c r="EX48" s="55">
        <f t="shared" si="43"/>
        <v>0</v>
      </c>
      <c r="EY48" s="55">
        <f t="shared" si="43"/>
        <v>0</v>
      </c>
      <c r="EZ48" s="55">
        <f t="shared" si="43"/>
        <v>0</v>
      </c>
      <c r="FA48" s="55">
        <f t="shared" si="43"/>
        <v>0</v>
      </c>
      <c r="FB48" s="55">
        <f t="shared" si="43"/>
        <v>0</v>
      </c>
      <c r="FC48" s="55">
        <f t="shared" si="50"/>
        <v>0</v>
      </c>
      <c r="FD48" s="55">
        <f t="shared" si="50"/>
        <v>0</v>
      </c>
      <c r="FE48" s="55">
        <f t="shared" si="50"/>
        <v>0</v>
      </c>
      <c r="FF48" s="55">
        <f t="shared" si="50"/>
        <v>0</v>
      </c>
      <c r="FG48" s="55">
        <f t="shared" si="50"/>
        <v>0</v>
      </c>
      <c r="FH48" s="55">
        <f t="shared" si="50"/>
        <v>0</v>
      </c>
      <c r="FI48" s="55">
        <f t="shared" si="50"/>
        <v>0</v>
      </c>
      <c r="FJ48" s="55">
        <f t="shared" si="50"/>
        <v>0</v>
      </c>
      <c r="FK48" s="55">
        <f t="shared" si="50"/>
        <v>0</v>
      </c>
      <c r="FL48" s="55">
        <f t="shared" si="50"/>
        <v>0</v>
      </c>
      <c r="FM48" s="55">
        <f t="shared" si="50"/>
        <v>0</v>
      </c>
      <c r="FN48" s="55">
        <f t="shared" si="50"/>
        <v>0</v>
      </c>
      <c r="FO48" s="55">
        <f t="shared" si="50"/>
        <v>0</v>
      </c>
      <c r="FP48" s="55">
        <f t="shared" si="49"/>
        <v>0</v>
      </c>
      <c r="FQ48" s="55">
        <f t="shared" si="49"/>
        <v>0</v>
      </c>
      <c r="FR48" s="55">
        <f t="shared" si="49"/>
        <v>0</v>
      </c>
      <c r="FS48" s="55">
        <f t="shared" si="4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6"/>
        <v/>
      </c>
      <c r="GK48" s="4" t="str">
        <f t="shared" si="46"/>
        <v/>
      </c>
      <c r="GL48" s="4" t="str">
        <f t="shared" si="46"/>
        <v/>
      </c>
      <c r="GM48" s="4" t="str">
        <f t="shared" si="46"/>
        <v/>
      </c>
      <c r="GN48" s="4" t="str">
        <f t="shared" si="46"/>
        <v/>
      </c>
      <c r="GO48" s="4" t="str">
        <f t="shared" si="46"/>
        <v/>
      </c>
      <c r="GP48" s="4" t="str">
        <f t="shared" si="46"/>
        <v/>
      </c>
      <c r="GQ48" s="4" t="str">
        <f t="shared" si="46"/>
        <v/>
      </c>
      <c r="GR48" s="4" t="str">
        <f t="shared" si="46"/>
        <v/>
      </c>
      <c r="GS48" s="4" t="str">
        <f t="shared" si="46"/>
        <v/>
      </c>
      <c r="GT48" s="4" t="str">
        <f t="shared" si="46"/>
        <v/>
      </c>
      <c r="GU48" s="4" t="str">
        <f t="shared" si="46"/>
        <v/>
      </c>
      <c r="GV48" s="4" t="str">
        <f t="shared" si="46"/>
        <v/>
      </c>
      <c r="GW48" s="4" t="str">
        <f t="shared" si="46"/>
        <v/>
      </c>
      <c r="GX48" s="4" t="str">
        <f t="shared" si="46"/>
        <v/>
      </c>
      <c r="GY48" s="4" t="str">
        <f t="shared" si="46"/>
        <v/>
      </c>
      <c r="GZ48" s="4" t="str">
        <f t="shared" ref="GX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2">
        <v>30100002</v>
      </c>
      <c r="B49" s="103"/>
      <c r="C49" s="28" t="s">
        <v>186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7"/>
        <v/>
      </c>
      <c r="BQ49" s="4" t="str">
        <f t="shared" si="47"/>
        <v/>
      </c>
      <c r="BR49" s="4" t="str">
        <f t="shared" si="47"/>
        <v/>
      </c>
      <c r="BS49" s="4">
        <f t="shared" si="47"/>
        <v>0</v>
      </c>
      <c r="BT49" s="4" t="str">
        <f t="shared" si="47"/>
        <v/>
      </c>
      <c r="BU49" s="4">
        <f t="shared" si="47"/>
        <v>0</v>
      </c>
      <c r="BV49" s="4" t="str">
        <f t="shared" si="47"/>
        <v/>
      </c>
      <c r="BW49" s="4">
        <f t="shared" si="47"/>
        <v>0</v>
      </c>
      <c r="BX49" s="4" t="str">
        <f t="shared" si="47"/>
        <v/>
      </c>
      <c r="BY49" s="4" t="str">
        <f t="shared" si="47"/>
        <v/>
      </c>
      <c r="BZ49" s="4" t="str">
        <f t="shared" si="47"/>
        <v/>
      </c>
      <c r="CA49" s="4" t="str">
        <f t="shared" si="47"/>
        <v/>
      </c>
      <c r="CB49" s="4" t="str">
        <f t="shared" si="47"/>
        <v/>
      </c>
      <c r="CC49" s="4" t="str">
        <f t="shared" si="47"/>
        <v/>
      </c>
      <c r="CD49" s="4" t="str">
        <f t="shared" si="47"/>
        <v/>
      </c>
      <c r="CE49" s="4" t="str">
        <f t="shared" si="47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45"/>
        <v/>
      </c>
      <c r="CL49" s="4" t="str">
        <f t="shared" si="45"/>
        <v/>
      </c>
      <c r="CM49" s="4" t="str">
        <f t="shared" si="45"/>
        <v/>
      </c>
      <c r="CN49" s="4" t="str">
        <f t="shared" si="45"/>
        <v/>
      </c>
      <c r="CO49" s="4" t="str">
        <f t="shared" si="45"/>
        <v/>
      </c>
      <c r="CP49" s="4" t="str">
        <f t="shared" si="45"/>
        <v/>
      </c>
      <c r="CQ49" s="4" t="str">
        <f t="shared" si="45"/>
        <v/>
      </c>
      <c r="CR49" s="4" t="str">
        <f t="shared" si="45"/>
        <v/>
      </c>
      <c r="CS49" s="4" t="str">
        <f t="shared" si="45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8">
        <v>30100002</v>
      </c>
      <c r="DF49" s="103"/>
      <c r="DG49" s="28" t="s">
        <v>186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112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5">
        <f t="shared" si="54"/>
        <v>0</v>
      </c>
      <c r="EG49" s="55">
        <f t="shared" si="54"/>
        <v>0</v>
      </c>
      <c r="EH49" s="55">
        <f t="shared" si="54"/>
        <v>0</v>
      </c>
      <c r="EI49" s="55">
        <f t="shared" si="54"/>
        <v>0</v>
      </c>
      <c r="EJ49" s="55">
        <f t="shared" si="54"/>
        <v>0</v>
      </c>
      <c r="EK49" s="55">
        <f t="shared" si="54"/>
        <v>0</v>
      </c>
      <c r="EL49" s="55">
        <f t="shared" si="54"/>
        <v>0</v>
      </c>
      <c r="EM49" s="55">
        <f t="shared" si="54"/>
        <v>0</v>
      </c>
      <c r="EN49" s="55">
        <f t="shared" si="54"/>
        <v>0</v>
      </c>
      <c r="EO49" s="55">
        <f t="shared" si="43"/>
        <v>0</v>
      </c>
      <c r="EP49" s="55">
        <f t="shared" si="43"/>
        <v>0</v>
      </c>
      <c r="EQ49" s="55">
        <f t="shared" si="43"/>
        <v>0</v>
      </c>
      <c r="ER49" s="55">
        <f t="shared" si="43"/>
        <v>0</v>
      </c>
      <c r="ES49" s="55">
        <f t="shared" si="43"/>
        <v>0</v>
      </c>
      <c r="ET49" s="55">
        <f t="shared" si="43"/>
        <v>0</v>
      </c>
      <c r="EU49" s="55">
        <f t="shared" si="43"/>
        <v>0</v>
      </c>
      <c r="EV49" s="55">
        <f t="shared" si="43"/>
        <v>0</v>
      </c>
      <c r="EW49" s="55">
        <f t="shared" si="43"/>
        <v>0</v>
      </c>
      <c r="EX49" s="55">
        <f t="shared" si="43"/>
        <v>0</v>
      </c>
      <c r="EY49" s="55">
        <f t="shared" si="43"/>
        <v>0</v>
      </c>
      <c r="EZ49" s="55">
        <f t="shared" si="43"/>
        <v>0</v>
      </c>
      <c r="FA49" s="55">
        <f t="shared" si="43"/>
        <v>0</v>
      </c>
      <c r="FB49" s="55">
        <f t="shared" si="43"/>
        <v>0</v>
      </c>
      <c r="FC49" s="55">
        <f t="shared" si="50"/>
        <v>0</v>
      </c>
      <c r="FD49" s="55">
        <f t="shared" si="50"/>
        <v>0</v>
      </c>
      <c r="FE49" s="55">
        <f t="shared" si="50"/>
        <v>0</v>
      </c>
      <c r="FF49" s="55">
        <f t="shared" si="50"/>
        <v>0</v>
      </c>
      <c r="FG49" s="55">
        <f t="shared" si="50"/>
        <v>0</v>
      </c>
      <c r="FH49" s="55">
        <f t="shared" si="50"/>
        <v>0</v>
      </c>
      <c r="FI49" s="55">
        <f t="shared" si="50"/>
        <v>0</v>
      </c>
      <c r="FJ49" s="55">
        <f t="shared" si="50"/>
        <v>0</v>
      </c>
      <c r="FK49" s="55">
        <f t="shared" si="50"/>
        <v>0</v>
      </c>
      <c r="FL49" s="55">
        <f t="shared" si="50"/>
        <v>0</v>
      </c>
      <c r="FM49" s="55">
        <f t="shared" si="50"/>
        <v>0</v>
      </c>
      <c r="FN49" s="55">
        <f t="shared" si="50"/>
        <v>0</v>
      </c>
      <c r="FO49" s="55">
        <f t="shared" si="50"/>
        <v>0</v>
      </c>
      <c r="FP49" s="55">
        <f t="shared" si="49"/>
        <v>0</v>
      </c>
      <c r="FQ49" s="55">
        <f t="shared" si="49"/>
        <v>0</v>
      </c>
      <c r="FR49" s="55">
        <f t="shared" si="49"/>
        <v>0</v>
      </c>
      <c r="FS49" s="55">
        <f t="shared" si="4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6"/>
        <v/>
      </c>
      <c r="GK49" s="4" t="str">
        <f t="shared" si="46"/>
        <v/>
      </c>
      <c r="GL49" s="4" t="str">
        <f t="shared" si="46"/>
        <v/>
      </c>
      <c r="GM49" s="4" t="str">
        <f t="shared" si="46"/>
        <v/>
      </c>
      <c r="GN49" s="4" t="str">
        <f t="shared" si="46"/>
        <v/>
      </c>
      <c r="GO49" s="4" t="str">
        <f t="shared" si="46"/>
        <v/>
      </c>
      <c r="GP49" s="4" t="str">
        <f t="shared" si="46"/>
        <v/>
      </c>
      <c r="GQ49" s="4" t="str">
        <f t="shared" si="46"/>
        <v/>
      </c>
      <c r="GR49" s="4" t="str">
        <f t="shared" si="46"/>
        <v/>
      </c>
      <c r="GS49" s="4" t="str">
        <f t="shared" si="46"/>
        <v/>
      </c>
      <c r="GT49" s="4" t="str">
        <f t="shared" si="46"/>
        <v/>
      </c>
      <c r="GU49" s="4" t="str">
        <f t="shared" si="46"/>
        <v/>
      </c>
      <c r="GV49" s="4" t="str">
        <f t="shared" si="46"/>
        <v/>
      </c>
      <c r="GW49" s="4" t="str">
        <f t="shared" si="46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2">
        <v>30101068</v>
      </c>
      <c r="B50" s="102" t="s">
        <v>187</v>
      </c>
      <c r="C50" s="28" t="s">
        <v>148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7"/>
        <v/>
      </c>
      <c r="BQ50" s="4" t="str">
        <f t="shared" si="47"/>
        <v/>
      </c>
      <c r="BR50" s="4" t="str">
        <f t="shared" si="47"/>
        <v/>
      </c>
      <c r="BS50" s="4">
        <f t="shared" si="47"/>
        <v>0</v>
      </c>
      <c r="BT50" s="4" t="str">
        <f t="shared" si="47"/>
        <v/>
      </c>
      <c r="BU50" s="4">
        <f t="shared" si="47"/>
        <v>0</v>
      </c>
      <c r="BV50" s="4" t="str">
        <f t="shared" si="47"/>
        <v/>
      </c>
      <c r="BW50" s="4">
        <f t="shared" si="47"/>
        <v>0</v>
      </c>
      <c r="BX50" s="4" t="str">
        <f t="shared" si="47"/>
        <v/>
      </c>
      <c r="BY50" s="4" t="str">
        <f t="shared" si="47"/>
        <v/>
      </c>
      <c r="BZ50" s="4" t="str">
        <f t="shared" si="47"/>
        <v/>
      </c>
      <c r="CA50" s="4" t="str">
        <f t="shared" si="47"/>
        <v/>
      </c>
      <c r="CB50" s="4" t="str">
        <f t="shared" si="47"/>
        <v/>
      </c>
      <c r="CC50" s="4" t="str">
        <f t="shared" si="47"/>
        <v/>
      </c>
      <c r="CD50" s="4" t="str">
        <f t="shared" si="47"/>
        <v/>
      </c>
      <c r="CE50" s="4" t="str">
        <f t="shared" si="47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45"/>
        <v/>
      </c>
      <c r="CL50" s="4" t="str">
        <f t="shared" si="45"/>
        <v/>
      </c>
      <c r="CM50" s="4" t="str">
        <f t="shared" si="45"/>
        <v/>
      </c>
      <c r="CN50" s="4" t="str">
        <f t="shared" si="45"/>
        <v/>
      </c>
      <c r="CO50" s="4" t="str">
        <f t="shared" si="45"/>
        <v/>
      </c>
      <c r="CP50" s="4" t="str">
        <f t="shared" si="45"/>
        <v/>
      </c>
      <c r="CQ50" s="4" t="str">
        <f t="shared" si="45"/>
        <v/>
      </c>
      <c r="CR50" s="4" t="str">
        <f t="shared" si="45"/>
        <v/>
      </c>
      <c r="CS50" s="4" t="str">
        <f t="shared" si="45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8">
        <v>30101068</v>
      </c>
      <c r="DF50" s="102" t="s">
        <v>187</v>
      </c>
      <c r="DG50" s="28" t="s">
        <v>148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5">
        <f t="shared" si="54"/>
        <v>0</v>
      </c>
      <c r="EG50" s="55">
        <f t="shared" si="54"/>
        <v>0</v>
      </c>
      <c r="EH50" s="55">
        <f t="shared" si="54"/>
        <v>0</v>
      </c>
      <c r="EI50" s="55">
        <f t="shared" si="54"/>
        <v>0</v>
      </c>
      <c r="EJ50" s="55">
        <f t="shared" si="54"/>
        <v>0</v>
      </c>
      <c r="EK50" s="55">
        <f t="shared" si="54"/>
        <v>0</v>
      </c>
      <c r="EL50" s="55">
        <f t="shared" si="54"/>
        <v>0</v>
      </c>
      <c r="EM50" s="55">
        <f t="shared" si="54"/>
        <v>0</v>
      </c>
      <c r="EN50" s="55">
        <f t="shared" si="54"/>
        <v>0</v>
      </c>
      <c r="EO50" s="55">
        <f t="shared" ref="EN50:FC113" si="57">AK50+AK205</f>
        <v>0</v>
      </c>
      <c r="EP50" s="55">
        <f t="shared" si="57"/>
        <v>0</v>
      </c>
      <c r="EQ50" s="55">
        <f t="shared" si="57"/>
        <v>0</v>
      </c>
      <c r="ER50" s="55">
        <f t="shared" si="57"/>
        <v>0</v>
      </c>
      <c r="ES50" s="55">
        <f t="shared" si="57"/>
        <v>0</v>
      </c>
      <c r="ET50" s="55">
        <f t="shared" si="57"/>
        <v>0</v>
      </c>
      <c r="EU50" s="55">
        <f t="shared" si="57"/>
        <v>0</v>
      </c>
      <c r="EV50" s="55">
        <f t="shared" si="57"/>
        <v>0</v>
      </c>
      <c r="EW50" s="55">
        <f t="shared" si="57"/>
        <v>0</v>
      </c>
      <c r="EX50" s="55">
        <f t="shared" si="57"/>
        <v>0</v>
      </c>
      <c r="EY50" s="55">
        <f t="shared" si="57"/>
        <v>0</v>
      </c>
      <c r="EZ50" s="55">
        <f t="shared" si="57"/>
        <v>0</v>
      </c>
      <c r="FA50" s="55">
        <f t="shared" si="57"/>
        <v>0</v>
      </c>
      <c r="FB50" s="55">
        <f t="shared" si="57"/>
        <v>0</v>
      </c>
      <c r="FC50" s="55">
        <f t="shared" si="50"/>
        <v>0</v>
      </c>
      <c r="FD50" s="55">
        <f t="shared" si="50"/>
        <v>0</v>
      </c>
      <c r="FE50" s="55">
        <f t="shared" si="50"/>
        <v>0</v>
      </c>
      <c r="FF50" s="55">
        <f t="shared" si="50"/>
        <v>0</v>
      </c>
      <c r="FG50" s="55">
        <f t="shared" si="50"/>
        <v>0</v>
      </c>
      <c r="FH50" s="55">
        <f t="shared" si="50"/>
        <v>0</v>
      </c>
      <c r="FI50" s="55">
        <f t="shared" si="50"/>
        <v>0</v>
      </c>
      <c r="FJ50" s="55">
        <f t="shared" si="50"/>
        <v>0</v>
      </c>
      <c r="FK50" s="55">
        <f t="shared" si="50"/>
        <v>0</v>
      </c>
      <c r="FL50" s="55">
        <f t="shared" si="50"/>
        <v>0</v>
      </c>
      <c r="FM50" s="55">
        <f t="shared" si="50"/>
        <v>0</v>
      </c>
      <c r="FN50" s="55">
        <f t="shared" si="50"/>
        <v>0</v>
      </c>
      <c r="FO50" s="55">
        <f t="shared" si="50"/>
        <v>0</v>
      </c>
      <c r="FP50" s="55">
        <f t="shared" si="49"/>
        <v>0</v>
      </c>
      <c r="FQ50" s="55">
        <f t="shared" si="49"/>
        <v>0</v>
      </c>
      <c r="FR50" s="55">
        <f t="shared" si="49"/>
        <v>0</v>
      </c>
      <c r="FS50" s="55">
        <f t="shared" si="4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6"/>
        <v/>
      </c>
      <c r="GK50" s="4" t="str">
        <f t="shared" si="46"/>
        <v/>
      </c>
      <c r="GL50" s="4" t="str">
        <f t="shared" si="46"/>
        <v/>
      </c>
      <c r="GM50" s="4" t="str">
        <f t="shared" si="46"/>
        <v/>
      </c>
      <c r="GN50" s="4" t="str">
        <f t="shared" si="46"/>
        <v/>
      </c>
      <c r="GO50" s="4" t="str">
        <f t="shared" si="46"/>
        <v/>
      </c>
      <c r="GP50" s="4" t="str">
        <f t="shared" si="46"/>
        <v/>
      </c>
      <c r="GQ50" s="4" t="str">
        <f t="shared" si="46"/>
        <v/>
      </c>
      <c r="GR50" s="4" t="str">
        <f t="shared" si="46"/>
        <v/>
      </c>
      <c r="GS50" s="4" t="str">
        <f t="shared" si="46"/>
        <v/>
      </c>
      <c r="GT50" s="4" t="str">
        <f t="shared" si="46"/>
        <v/>
      </c>
      <c r="GU50" s="4" t="str">
        <f t="shared" si="46"/>
        <v/>
      </c>
      <c r="GV50" s="4" t="str">
        <f t="shared" si="46"/>
        <v/>
      </c>
      <c r="GW50" s="4" t="str">
        <f t="shared" si="46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2">
        <v>30101071</v>
      </c>
      <c r="B51" s="103"/>
      <c r="C51" s="2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7"/>
        <v/>
      </c>
      <c r="BQ51" s="4" t="str">
        <f t="shared" si="47"/>
        <v/>
      </c>
      <c r="BR51" s="4" t="str">
        <f t="shared" si="47"/>
        <v/>
      </c>
      <c r="BS51" s="4">
        <f t="shared" si="47"/>
        <v>0</v>
      </c>
      <c r="BT51" s="4" t="str">
        <f t="shared" si="47"/>
        <v/>
      </c>
      <c r="BU51" s="4">
        <f t="shared" si="47"/>
        <v>0</v>
      </c>
      <c r="BV51" s="4" t="str">
        <f t="shared" si="47"/>
        <v/>
      </c>
      <c r="BW51" s="4">
        <f t="shared" si="47"/>
        <v>0</v>
      </c>
      <c r="BX51" s="4" t="str">
        <f t="shared" si="47"/>
        <v/>
      </c>
      <c r="BY51" s="4" t="str">
        <f t="shared" si="47"/>
        <v/>
      </c>
      <c r="BZ51" s="4" t="str">
        <f t="shared" si="47"/>
        <v/>
      </c>
      <c r="CA51" s="4" t="str">
        <f t="shared" si="47"/>
        <v/>
      </c>
      <c r="CB51" s="4" t="str">
        <f t="shared" si="47"/>
        <v/>
      </c>
      <c r="CC51" s="4" t="str">
        <f t="shared" si="47"/>
        <v/>
      </c>
      <c r="CD51" s="4" t="str">
        <f t="shared" si="47"/>
        <v/>
      </c>
      <c r="CE51" s="4" t="str">
        <f t="shared" si="47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si="45"/>
        <v/>
      </c>
      <c r="CJ51" s="4" t="str">
        <f t="shared" si="45"/>
        <v/>
      </c>
      <c r="CK51" s="4" t="str">
        <f t="shared" si="45"/>
        <v/>
      </c>
      <c r="CL51" s="4" t="str">
        <f t="shared" si="45"/>
        <v/>
      </c>
      <c r="CM51" s="4" t="str">
        <f t="shared" si="45"/>
        <v/>
      </c>
      <c r="CN51" s="4" t="str">
        <f t="shared" si="45"/>
        <v/>
      </c>
      <c r="CO51" s="4" t="str">
        <f t="shared" si="45"/>
        <v/>
      </c>
      <c r="CP51" s="4" t="str">
        <f t="shared" si="45"/>
        <v/>
      </c>
      <c r="CQ51" s="4" t="str">
        <f t="shared" si="45"/>
        <v/>
      </c>
      <c r="CR51" s="4" t="str">
        <f t="shared" si="45"/>
        <v/>
      </c>
      <c r="CS51" s="4" t="str">
        <f t="shared" si="45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8">
        <v>30101071</v>
      </c>
      <c r="DF51" s="103"/>
      <c r="DG51" s="28" t="s">
        <v>16</v>
      </c>
      <c r="DH51" s="5">
        <f t="shared" si="13"/>
        <v>450</v>
      </c>
      <c r="DI51" s="24">
        <v>5.05</v>
      </c>
      <c r="DJ51" s="23">
        <f t="shared" si="14"/>
        <v>2272.5</v>
      </c>
      <c r="DK51" s="23">
        <f t="shared" si="15"/>
        <v>1337.085</v>
      </c>
      <c r="DL51" s="23">
        <f t="shared" si="16"/>
        <v>22.4</v>
      </c>
      <c r="DM51" s="23">
        <f t="shared" si="17"/>
        <v>0</v>
      </c>
      <c r="DN51" s="23">
        <f t="shared" si="18"/>
        <v>2294.9</v>
      </c>
      <c r="DO51" s="23">
        <f t="shared" si="19"/>
        <v>0.97607738899298435</v>
      </c>
      <c r="DP51" s="23">
        <f t="shared" si="20"/>
        <v>0</v>
      </c>
      <c r="DQ51" s="10">
        <v>0.5</v>
      </c>
      <c r="DR51" s="23">
        <f t="shared" si="21"/>
        <v>11.474500000000001</v>
      </c>
      <c r="DS51" s="23">
        <f t="shared" si="22"/>
        <v>-0.47607738899298435</v>
      </c>
      <c r="DT51" s="23">
        <f t="shared" si="23"/>
        <v>0</v>
      </c>
      <c r="DU51" s="7">
        <v>0.5</v>
      </c>
      <c r="DV51" s="6">
        <f t="shared" si="24"/>
        <v>1.1474500000000001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5">
        <f t="shared" si="54"/>
        <v>0</v>
      </c>
      <c r="EG51" s="55">
        <f t="shared" si="54"/>
        <v>14.6</v>
      </c>
      <c r="EH51" s="55">
        <f t="shared" si="54"/>
        <v>0</v>
      </c>
      <c r="EI51" s="55">
        <f t="shared" si="54"/>
        <v>0</v>
      </c>
      <c r="EJ51" s="55">
        <f t="shared" si="54"/>
        <v>0</v>
      </c>
      <c r="EK51" s="55">
        <f t="shared" si="54"/>
        <v>0</v>
      </c>
      <c r="EL51" s="55">
        <f t="shared" si="54"/>
        <v>0</v>
      </c>
      <c r="EM51" s="55">
        <f t="shared" si="54"/>
        <v>0</v>
      </c>
      <c r="EN51" s="55">
        <f t="shared" si="54"/>
        <v>0</v>
      </c>
      <c r="EO51" s="55">
        <f t="shared" si="57"/>
        <v>7.8</v>
      </c>
      <c r="EP51" s="55">
        <f t="shared" si="57"/>
        <v>0</v>
      </c>
      <c r="EQ51" s="55">
        <f t="shared" si="57"/>
        <v>0</v>
      </c>
      <c r="ER51" s="55">
        <f t="shared" si="57"/>
        <v>0</v>
      </c>
      <c r="ES51" s="55">
        <f t="shared" si="57"/>
        <v>0</v>
      </c>
      <c r="ET51" s="55">
        <f t="shared" si="57"/>
        <v>0</v>
      </c>
      <c r="EU51" s="55">
        <f t="shared" si="57"/>
        <v>0</v>
      </c>
      <c r="EV51" s="55">
        <f t="shared" si="57"/>
        <v>0</v>
      </c>
      <c r="EW51" s="55">
        <f t="shared" si="57"/>
        <v>0</v>
      </c>
      <c r="EX51" s="55">
        <f t="shared" si="57"/>
        <v>0</v>
      </c>
      <c r="EY51" s="55">
        <f t="shared" si="57"/>
        <v>0</v>
      </c>
      <c r="EZ51" s="55">
        <f t="shared" si="57"/>
        <v>0</v>
      </c>
      <c r="FA51" s="55">
        <f t="shared" si="57"/>
        <v>0</v>
      </c>
      <c r="FB51" s="55">
        <f t="shared" si="57"/>
        <v>0</v>
      </c>
      <c r="FC51" s="55">
        <f t="shared" si="50"/>
        <v>0</v>
      </c>
      <c r="FD51" s="55">
        <f t="shared" si="50"/>
        <v>0</v>
      </c>
      <c r="FE51" s="55">
        <f t="shared" si="50"/>
        <v>0</v>
      </c>
      <c r="FF51" s="55">
        <f t="shared" si="50"/>
        <v>0</v>
      </c>
      <c r="FG51" s="55">
        <f t="shared" si="50"/>
        <v>0</v>
      </c>
      <c r="FH51" s="55">
        <f t="shared" si="50"/>
        <v>0</v>
      </c>
      <c r="FI51" s="55">
        <f t="shared" si="50"/>
        <v>0</v>
      </c>
      <c r="FJ51" s="55">
        <f t="shared" si="50"/>
        <v>0</v>
      </c>
      <c r="FK51" s="55">
        <f t="shared" si="50"/>
        <v>0</v>
      </c>
      <c r="FL51" s="55">
        <f t="shared" si="50"/>
        <v>0</v>
      </c>
      <c r="FM51" s="55">
        <f t="shared" si="50"/>
        <v>0</v>
      </c>
      <c r="FN51" s="55">
        <f t="shared" si="50"/>
        <v>0</v>
      </c>
      <c r="FO51" s="55">
        <f t="shared" si="50"/>
        <v>0</v>
      </c>
      <c r="FP51" s="55">
        <f t="shared" si="49"/>
        <v>0</v>
      </c>
      <c r="FQ51" s="55">
        <f t="shared" si="49"/>
        <v>0</v>
      </c>
      <c r="FR51" s="55">
        <f t="shared" si="49"/>
        <v>0</v>
      </c>
      <c r="FS51" s="55">
        <f t="shared" si="49"/>
        <v>0</v>
      </c>
      <c r="FT51" s="4">
        <f t="shared" si="48"/>
        <v>0</v>
      </c>
      <c r="FU51" s="4">
        <f t="shared" si="48"/>
        <v>1495.7830357142859</v>
      </c>
      <c r="FV51" s="4" t="str">
        <f t="shared" si="48"/>
        <v/>
      </c>
      <c r="FW51" s="4">
        <f t="shared" si="48"/>
        <v>0</v>
      </c>
      <c r="FX51" s="4">
        <f t="shared" si="48"/>
        <v>0</v>
      </c>
      <c r="FY51" s="4">
        <f t="shared" si="48"/>
        <v>0</v>
      </c>
      <c r="FZ51" s="4" t="str">
        <f t="shared" si="48"/>
        <v/>
      </c>
      <c r="GA51" s="4">
        <f t="shared" si="48"/>
        <v>0</v>
      </c>
      <c r="GB51" s="4">
        <f t="shared" si="48"/>
        <v>0</v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6"/>
        <v/>
      </c>
      <c r="GK51" s="4" t="str">
        <f t="shared" si="46"/>
        <v/>
      </c>
      <c r="GL51" s="4" t="str">
        <f t="shared" si="46"/>
        <v/>
      </c>
      <c r="GM51" s="4">
        <f t="shared" si="46"/>
        <v>0</v>
      </c>
      <c r="GN51" s="4" t="str">
        <f t="shared" si="46"/>
        <v/>
      </c>
      <c r="GO51" s="4" t="str">
        <f t="shared" si="46"/>
        <v/>
      </c>
      <c r="GP51" s="4" t="str">
        <f t="shared" si="46"/>
        <v/>
      </c>
      <c r="GQ51" s="4" t="str">
        <f t="shared" si="46"/>
        <v/>
      </c>
      <c r="GR51" s="4" t="str">
        <f t="shared" si="46"/>
        <v/>
      </c>
      <c r="GS51" s="4" t="str">
        <f t="shared" si="46"/>
        <v/>
      </c>
      <c r="GT51" s="4" t="str">
        <f t="shared" si="46"/>
        <v/>
      </c>
      <c r="GU51" s="4">
        <f t="shared" si="46"/>
        <v>0</v>
      </c>
      <c r="GV51" s="4" t="str">
        <f t="shared" si="46"/>
        <v/>
      </c>
      <c r="GW51" s="4" t="str">
        <f t="shared" si="46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2">
        <v>30200006</v>
      </c>
      <c r="B52" s="101" t="s">
        <v>188</v>
      </c>
      <c r="C52" s="28" t="s">
        <v>189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7"/>
        <v/>
      </c>
      <c r="BQ52" s="4" t="str">
        <f t="shared" si="47"/>
        <v/>
      </c>
      <c r="BR52" s="4" t="str">
        <f t="shared" si="47"/>
        <v/>
      </c>
      <c r="BS52" s="4">
        <f t="shared" si="47"/>
        <v>0</v>
      </c>
      <c r="BT52" s="4" t="str">
        <f t="shared" ref="BS52:CH11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5"/>
        <v/>
      </c>
      <c r="CJ52" s="4" t="str">
        <f t="shared" si="45"/>
        <v/>
      </c>
      <c r="CK52" s="4" t="str">
        <f t="shared" si="45"/>
        <v/>
      </c>
      <c r="CL52" s="4" t="str">
        <f t="shared" si="45"/>
        <v/>
      </c>
      <c r="CM52" s="4" t="str">
        <f t="shared" si="45"/>
        <v/>
      </c>
      <c r="CN52" s="4" t="str">
        <f t="shared" si="45"/>
        <v/>
      </c>
      <c r="CO52" s="4" t="str">
        <f t="shared" si="45"/>
        <v/>
      </c>
      <c r="CP52" s="4" t="str">
        <f t="shared" si="45"/>
        <v/>
      </c>
      <c r="CQ52" s="4" t="str">
        <f t="shared" si="45"/>
        <v/>
      </c>
      <c r="CR52" s="4" t="str">
        <f t="shared" si="45"/>
        <v/>
      </c>
      <c r="CS52" s="4" t="str">
        <f t="shared" si="45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8">
        <v>30200006</v>
      </c>
      <c r="DF52" s="101" t="s">
        <v>188</v>
      </c>
      <c r="DG52" s="28" t="s">
        <v>189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5">
        <f t="shared" si="54"/>
        <v>0</v>
      </c>
      <c r="EG52" s="55">
        <f t="shared" si="54"/>
        <v>0</v>
      </c>
      <c r="EH52" s="55">
        <f t="shared" si="54"/>
        <v>0</v>
      </c>
      <c r="EI52" s="55">
        <f t="shared" si="54"/>
        <v>0</v>
      </c>
      <c r="EJ52" s="55">
        <f t="shared" si="54"/>
        <v>0</v>
      </c>
      <c r="EK52" s="55">
        <f t="shared" si="54"/>
        <v>0</v>
      </c>
      <c r="EL52" s="55">
        <f t="shared" si="54"/>
        <v>0</v>
      </c>
      <c r="EM52" s="55">
        <f t="shared" si="54"/>
        <v>0</v>
      </c>
      <c r="EN52" s="55">
        <f t="shared" si="54"/>
        <v>0</v>
      </c>
      <c r="EO52" s="55">
        <f t="shared" si="57"/>
        <v>0</v>
      </c>
      <c r="EP52" s="55">
        <f t="shared" si="57"/>
        <v>0</v>
      </c>
      <c r="EQ52" s="55">
        <f t="shared" si="57"/>
        <v>0</v>
      </c>
      <c r="ER52" s="55">
        <f t="shared" si="57"/>
        <v>0</v>
      </c>
      <c r="ES52" s="55">
        <f t="shared" si="57"/>
        <v>0</v>
      </c>
      <c r="ET52" s="55">
        <f t="shared" si="57"/>
        <v>0</v>
      </c>
      <c r="EU52" s="55">
        <f t="shared" si="57"/>
        <v>0</v>
      </c>
      <c r="EV52" s="55">
        <f t="shared" si="57"/>
        <v>0</v>
      </c>
      <c r="EW52" s="55">
        <f t="shared" si="57"/>
        <v>0</v>
      </c>
      <c r="EX52" s="55">
        <f t="shared" si="57"/>
        <v>0</v>
      </c>
      <c r="EY52" s="55">
        <f t="shared" si="57"/>
        <v>0</v>
      </c>
      <c r="EZ52" s="55">
        <f t="shared" si="57"/>
        <v>0</v>
      </c>
      <c r="FA52" s="55">
        <f t="shared" si="57"/>
        <v>0</v>
      </c>
      <c r="FB52" s="55">
        <f t="shared" si="57"/>
        <v>0</v>
      </c>
      <c r="FC52" s="55">
        <f t="shared" si="50"/>
        <v>0</v>
      </c>
      <c r="FD52" s="55">
        <f t="shared" si="50"/>
        <v>0</v>
      </c>
      <c r="FE52" s="55">
        <f t="shared" si="50"/>
        <v>0</v>
      </c>
      <c r="FF52" s="55">
        <f t="shared" si="50"/>
        <v>0</v>
      </c>
      <c r="FG52" s="55">
        <f t="shared" si="50"/>
        <v>0</v>
      </c>
      <c r="FH52" s="55">
        <f t="shared" si="50"/>
        <v>0</v>
      </c>
      <c r="FI52" s="55">
        <f t="shared" si="50"/>
        <v>0</v>
      </c>
      <c r="FJ52" s="55">
        <f t="shared" si="50"/>
        <v>0</v>
      </c>
      <c r="FK52" s="55">
        <f t="shared" si="50"/>
        <v>0</v>
      </c>
      <c r="FL52" s="55">
        <f t="shared" si="50"/>
        <v>0</v>
      </c>
      <c r="FM52" s="55">
        <f t="shared" si="50"/>
        <v>0</v>
      </c>
      <c r="FN52" s="55">
        <f t="shared" si="50"/>
        <v>0</v>
      </c>
      <c r="FO52" s="55">
        <f t="shared" si="50"/>
        <v>0</v>
      </c>
      <c r="FP52" s="55">
        <f t="shared" si="49"/>
        <v>0</v>
      </c>
      <c r="FQ52" s="55">
        <f t="shared" si="49"/>
        <v>0</v>
      </c>
      <c r="FR52" s="55">
        <f t="shared" si="49"/>
        <v>0</v>
      </c>
      <c r="FS52" s="55">
        <f t="shared" si="4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9">IF(ISERROR(EJ52/DR52*100),"",(EJ52/DR52*100))</f>
        <v/>
      </c>
      <c r="FY52" s="4" t="str">
        <f t="shared" si="59"/>
        <v/>
      </c>
      <c r="FZ52" s="4" t="str">
        <f t="shared" si="59"/>
        <v/>
      </c>
      <c r="GA52" s="4">
        <f t="shared" si="59"/>
        <v>0</v>
      </c>
      <c r="GB52" s="4" t="str">
        <f t="shared" si="59"/>
        <v/>
      </c>
      <c r="GC52" s="4" t="str">
        <f t="shared" si="59"/>
        <v/>
      </c>
      <c r="GD52" s="4" t="str">
        <f t="shared" si="59"/>
        <v/>
      </c>
      <c r="GE52" s="4" t="str">
        <f t="shared" si="59"/>
        <v/>
      </c>
      <c r="GF52" s="4" t="str">
        <f t="shared" si="59"/>
        <v/>
      </c>
      <c r="GG52" s="4" t="str">
        <f t="shared" si="59"/>
        <v/>
      </c>
      <c r="GH52" s="4" t="str">
        <f t="shared" si="59"/>
        <v/>
      </c>
      <c r="GI52" s="4" t="str">
        <f t="shared" si="59"/>
        <v/>
      </c>
      <c r="GJ52" s="4" t="str">
        <f t="shared" si="59"/>
        <v/>
      </c>
      <c r="GK52" s="4" t="str">
        <f t="shared" si="59"/>
        <v/>
      </c>
      <c r="GL52" s="4" t="str">
        <f t="shared" si="59"/>
        <v/>
      </c>
      <c r="GM52" s="4" t="str">
        <f t="shared" si="46"/>
        <v/>
      </c>
      <c r="GN52" s="4" t="str">
        <f t="shared" si="46"/>
        <v/>
      </c>
      <c r="GO52" s="4" t="str">
        <f t="shared" si="46"/>
        <v/>
      </c>
      <c r="GP52" s="4" t="str">
        <f t="shared" si="46"/>
        <v/>
      </c>
      <c r="GQ52" s="4" t="str">
        <f t="shared" si="46"/>
        <v/>
      </c>
      <c r="GR52" s="4" t="str">
        <f t="shared" si="46"/>
        <v/>
      </c>
      <c r="GS52" s="4" t="str">
        <f t="shared" si="46"/>
        <v/>
      </c>
      <c r="GT52" s="4" t="str">
        <f t="shared" si="46"/>
        <v/>
      </c>
      <c r="GU52" s="4" t="str">
        <f t="shared" si="46"/>
        <v/>
      </c>
      <c r="GV52" s="4" t="str">
        <f t="shared" si="46"/>
        <v/>
      </c>
      <c r="GW52" s="4" t="str">
        <f t="shared" si="46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2">
        <v>30200005</v>
      </c>
      <c r="B53" s="103"/>
      <c r="C53" s="28" t="s">
        <v>183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45"/>
        <v/>
      </c>
      <c r="CJ53" s="4" t="str">
        <f t="shared" si="45"/>
        <v/>
      </c>
      <c r="CK53" s="4" t="str">
        <f t="shared" si="45"/>
        <v/>
      </c>
      <c r="CL53" s="4" t="str">
        <f t="shared" si="45"/>
        <v/>
      </c>
      <c r="CM53" s="4" t="str">
        <f t="shared" si="45"/>
        <v/>
      </c>
      <c r="CN53" s="4" t="str">
        <f t="shared" si="45"/>
        <v/>
      </c>
      <c r="CO53" s="4" t="str">
        <f t="shared" ref="CI53:CS116" si="61">IF(ISERROR(BA53/AI53*100),"",(BA53/AI53*100))</f>
        <v/>
      </c>
      <c r="CP53" s="4" t="str">
        <f t="shared" si="61"/>
        <v/>
      </c>
      <c r="CQ53" s="4" t="str">
        <f t="shared" si="61"/>
        <v/>
      </c>
      <c r="CR53" s="4" t="str">
        <f t="shared" si="61"/>
        <v/>
      </c>
      <c r="CS53" s="4" t="str">
        <f t="shared" si="61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8">
        <v>30200005</v>
      </c>
      <c r="DF53" s="103"/>
      <c r="DG53" s="28" t="s">
        <v>183</v>
      </c>
      <c r="DH53" s="5">
        <f t="shared" si="13"/>
        <v>600</v>
      </c>
      <c r="DI53" s="24">
        <v>5.05</v>
      </c>
      <c r="DJ53" s="23">
        <f t="shared" si="14"/>
        <v>3030</v>
      </c>
      <c r="DK53" s="23">
        <f t="shared" si="15"/>
        <v>3357.5500000000006</v>
      </c>
      <c r="DL53" s="23">
        <f t="shared" si="16"/>
        <v>10.3</v>
      </c>
      <c r="DM53" s="23">
        <f t="shared" si="17"/>
        <v>0</v>
      </c>
      <c r="DN53" s="23">
        <f t="shared" si="18"/>
        <v>3040.3</v>
      </c>
      <c r="DO53" s="23">
        <f t="shared" si="19"/>
        <v>0.33878235700424303</v>
      </c>
      <c r="DP53" s="23">
        <f t="shared" si="20"/>
        <v>0</v>
      </c>
      <c r="DQ53" s="10">
        <v>0.6</v>
      </c>
      <c r="DR53" s="23">
        <f t="shared" si="21"/>
        <v>18.241800000000001</v>
      </c>
      <c r="DS53" s="23">
        <f t="shared" si="22"/>
        <v>0.26121764299575695</v>
      </c>
      <c r="DT53" s="23">
        <f t="shared" si="23"/>
        <v>1.315659638851429</v>
      </c>
      <c r="DU53" s="7">
        <v>1</v>
      </c>
      <c r="DV53" s="6">
        <f t="shared" si="24"/>
        <v>3.0403000000000002</v>
      </c>
      <c r="DW53" s="5">
        <f t="shared" si="56"/>
        <v>3</v>
      </c>
      <c r="DX53" s="5">
        <f t="shared" si="56"/>
        <v>1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5">
        <f t="shared" si="54"/>
        <v>3.6</v>
      </c>
      <c r="EG53" s="55">
        <f t="shared" si="54"/>
        <v>2.8</v>
      </c>
      <c r="EH53" s="55">
        <f t="shared" si="54"/>
        <v>2.9</v>
      </c>
      <c r="EI53" s="55">
        <f t="shared" si="54"/>
        <v>0</v>
      </c>
      <c r="EJ53" s="55">
        <f t="shared" si="54"/>
        <v>0</v>
      </c>
      <c r="EK53" s="55">
        <f t="shared" si="54"/>
        <v>0</v>
      </c>
      <c r="EL53" s="55">
        <f t="shared" si="54"/>
        <v>0</v>
      </c>
      <c r="EM53" s="55">
        <f t="shared" si="54"/>
        <v>0</v>
      </c>
      <c r="EN53" s="55">
        <f t="shared" si="54"/>
        <v>0</v>
      </c>
      <c r="EO53" s="55">
        <f t="shared" si="57"/>
        <v>0</v>
      </c>
      <c r="EP53" s="55">
        <f t="shared" si="57"/>
        <v>0</v>
      </c>
      <c r="EQ53" s="55">
        <f t="shared" si="57"/>
        <v>1</v>
      </c>
      <c r="ER53" s="55">
        <f t="shared" si="57"/>
        <v>0</v>
      </c>
      <c r="ES53" s="55">
        <f t="shared" si="57"/>
        <v>0</v>
      </c>
      <c r="ET53" s="55">
        <f t="shared" si="57"/>
        <v>0</v>
      </c>
      <c r="EU53" s="55">
        <f t="shared" si="57"/>
        <v>0</v>
      </c>
      <c r="EV53" s="55">
        <f t="shared" si="57"/>
        <v>0</v>
      </c>
      <c r="EW53" s="55">
        <f t="shared" si="57"/>
        <v>0</v>
      </c>
      <c r="EX53" s="55">
        <f t="shared" si="57"/>
        <v>0</v>
      </c>
      <c r="EY53" s="55">
        <f t="shared" si="57"/>
        <v>0</v>
      </c>
      <c r="EZ53" s="55">
        <f t="shared" si="57"/>
        <v>0</v>
      </c>
      <c r="FA53" s="55">
        <f t="shared" si="57"/>
        <v>0</v>
      </c>
      <c r="FB53" s="55">
        <f t="shared" si="57"/>
        <v>0</v>
      </c>
      <c r="FC53" s="55">
        <f t="shared" si="50"/>
        <v>0</v>
      </c>
      <c r="FD53" s="55">
        <f t="shared" si="50"/>
        <v>0</v>
      </c>
      <c r="FE53" s="55">
        <f t="shared" si="50"/>
        <v>0</v>
      </c>
      <c r="FF53" s="55">
        <f t="shared" si="50"/>
        <v>0</v>
      </c>
      <c r="FG53" s="55">
        <f t="shared" si="50"/>
        <v>0</v>
      </c>
      <c r="FH53" s="55">
        <f t="shared" si="50"/>
        <v>0</v>
      </c>
      <c r="FI53" s="55">
        <f t="shared" si="50"/>
        <v>0</v>
      </c>
      <c r="FJ53" s="55">
        <f t="shared" si="50"/>
        <v>0</v>
      </c>
      <c r="FK53" s="55">
        <f t="shared" si="50"/>
        <v>0</v>
      </c>
      <c r="FL53" s="55">
        <f t="shared" si="50"/>
        <v>0</v>
      </c>
      <c r="FM53" s="55">
        <f t="shared" si="50"/>
        <v>0</v>
      </c>
      <c r="FN53" s="55">
        <f t="shared" si="50"/>
        <v>0</v>
      </c>
      <c r="FO53" s="55">
        <f t="shared" si="50"/>
        <v>0</v>
      </c>
      <c r="FP53" s="55">
        <f t="shared" si="49"/>
        <v>0</v>
      </c>
      <c r="FQ53" s="55">
        <f t="shared" si="49"/>
        <v>0</v>
      </c>
      <c r="FR53" s="55">
        <f t="shared" si="49"/>
        <v>0</v>
      </c>
      <c r="FS53" s="55">
        <f t="shared" si="49"/>
        <v>0</v>
      </c>
      <c r="FT53" s="4">
        <f t="shared" ref="FT53:GI116" si="62">IF(ISERROR(EF53/DN53*100),"",(EF53/DN53*100))</f>
        <v>0.11840936749662861</v>
      </c>
      <c r="FU53" s="4">
        <f t="shared" si="62"/>
        <v>826.48932038834937</v>
      </c>
      <c r="FV53" s="4" t="str">
        <f t="shared" si="62"/>
        <v/>
      </c>
      <c r="FW53" s="4">
        <f t="shared" si="59"/>
        <v>0</v>
      </c>
      <c r="FX53" s="4">
        <f t="shared" si="59"/>
        <v>0</v>
      </c>
      <c r="FY53" s="4">
        <f t="shared" si="59"/>
        <v>0</v>
      </c>
      <c r="FZ53" s="4">
        <f t="shared" si="59"/>
        <v>0</v>
      </c>
      <c r="GA53" s="4">
        <f t="shared" si="59"/>
        <v>0</v>
      </c>
      <c r="GB53" s="4">
        <f t="shared" si="59"/>
        <v>0</v>
      </c>
      <c r="GC53" s="4">
        <f t="shared" si="59"/>
        <v>0</v>
      </c>
      <c r="GD53" s="4">
        <f t="shared" si="59"/>
        <v>0</v>
      </c>
      <c r="GE53" s="4" t="str">
        <f t="shared" si="59"/>
        <v/>
      </c>
      <c r="GF53" s="4" t="str">
        <f t="shared" si="59"/>
        <v/>
      </c>
      <c r="GG53" s="4" t="str">
        <f t="shared" si="59"/>
        <v/>
      </c>
      <c r="GH53" s="4" t="str">
        <f t="shared" si="59"/>
        <v/>
      </c>
      <c r="GI53" s="4" t="str">
        <f t="shared" si="59"/>
        <v/>
      </c>
      <c r="GJ53" s="4" t="str">
        <f t="shared" si="59"/>
        <v/>
      </c>
      <c r="GK53" s="4" t="str">
        <f t="shared" si="59"/>
        <v/>
      </c>
      <c r="GL53" s="4">
        <f t="shared" si="59"/>
        <v>0</v>
      </c>
      <c r="GM53" s="4">
        <f t="shared" si="46"/>
        <v>0</v>
      </c>
      <c r="GN53" s="4">
        <f t="shared" si="46"/>
        <v>0</v>
      </c>
      <c r="GO53" s="4" t="str">
        <f t="shared" si="46"/>
        <v/>
      </c>
      <c r="GP53" s="4" t="str">
        <f t="shared" si="46"/>
        <v/>
      </c>
      <c r="GQ53" s="4" t="str">
        <f t="shared" si="46"/>
        <v/>
      </c>
      <c r="GR53" s="4" t="str">
        <f t="shared" si="46"/>
        <v/>
      </c>
      <c r="GS53" s="4" t="str">
        <f t="shared" ref="GM53:GW116" si="63">IF(ISERROR(FE53/EM53*100),"",(FE53/EM53*100))</f>
        <v/>
      </c>
      <c r="GT53" s="4" t="str">
        <f t="shared" si="63"/>
        <v/>
      </c>
      <c r="GU53" s="4" t="str">
        <f t="shared" si="63"/>
        <v/>
      </c>
      <c r="GV53" s="4" t="str">
        <f t="shared" si="63"/>
        <v/>
      </c>
      <c r="GW53" s="4">
        <f t="shared" si="63"/>
        <v>0</v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70">
        <v>30100063</v>
      </c>
      <c r="B54" s="101" t="s">
        <v>190</v>
      </c>
      <c r="C54" s="28" t="s">
        <v>191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61"/>
        <v/>
      </c>
      <c r="CJ54" s="4" t="str">
        <f t="shared" si="61"/>
        <v/>
      </c>
      <c r="CK54" s="4" t="str">
        <f t="shared" si="61"/>
        <v/>
      </c>
      <c r="CL54" s="4" t="str">
        <f t="shared" si="61"/>
        <v/>
      </c>
      <c r="CM54" s="4" t="str">
        <f t="shared" si="61"/>
        <v/>
      </c>
      <c r="CN54" s="4" t="str">
        <f t="shared" si="61"/>
        <v/>
      </c>
      <c r="CO54" s="4" t="str">
        <f t="shared" si="61"/>
        <v/>
      </c>
      <c r="CP54" s="4" t="str">
        <f t="shared" si="61"/>
        <v/>
      </c>
      <c r="CQ54" s="4" t="str">
        <f t="shared" si="61"/>
        <v/>
      </c>
      <c r="CR54" s="4" t="str">
        <f t="shared" si="61"/>
        <v/>
      </c>
      <c r="CS54" s="4" t="str">
        <f t="shared" si="61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1">
        <v>30100063</v>
      </c>
      <c r="DF54" s="101" t="s">
        <v>190</v>
      </c>
      <c r="DG54" s="28" t="s">
        <v>191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5">
        <f t="shared" si="54"/>
        <v>0</v>
      </c>
      <c r="EG54" s="55">
        <f t="shared" si="54"/>
        <v>0</v>
      </c>
      <c r="EH54" s="55">
        <f t="shared" si="54"/>
        <v>0</v>
      </c>
      <c r="EI54" s="55">
        <f t="shared" si="54"/>
        <v>0</v>
      </c>
      <c r="EJ54" s="55">
        <f t="shared" si="54"/>
        <v>0</v>
      </c>
      <c r="EK54" s="55">
        <f t="shared" si="54"/>
        <v>0</v>
      </c>
      <c r="EL54" s="55">
        <f t="shared" si="54"/>
        <v>0</v>
      </c>
      <c r="EM54" s="55">
        <f t="shared" si="54"/>
        <v>0</v>
      </c>
      <c r="EN54" s="55">
        <f t="shared" si="54"/>
        <v>0</v>
      </c>
      <c r="EO54" s="55">
        <f t="shared" si="57"/>
        <v>0</v>
      </c>
      <c r="EP54" s="55">
        <f t="shared" si="57"/>
        <v>0</v>
      </c>
      <c r="EQ54" s="55">
        <f t="shared" si="57"/>
        <v>0</v>
      </c>
      <c r="ER54" s="55">
        <f t="shared" si="57"/>
        <v>0</v>
      </c>
      <c r="ES54" s="55">
        <f t="shared" si="57"/>
        <v>0</v>
      </c>
      <c r="ET54" s="55">
        <f t="shared" si="57"/>
        <v>0</v>
      </c>
      <c r="EU54" s="55">
        <f t="shared" si="57"/>
        <v>0</v>
      </c>
      <c r="EV54" s="55">
        <f t="shared" si="57"/>
        <v>0</v>
      </c>
      <c r="EW54" s="55">
        <f t="shared" si="57"/>
        <v>0</v>
      </c>
      <c r="EX54" s="55">
        <f t="shared" si="57"/>
        <v>0</v>
      </c>
      <c r="EY54" s="55">
        <f t="shared" si="57"/>
        <v>0</v>
      </c>
      <c r="EZ54" s="55">
        <f t="shared" si="57"/>
        <v>0</v>
      </c>
      <c r="FA54" s="55">
        <f t="shared" si="57"/>
        <v>0</v>
      </c>
      <c r="FB54" s="55">
        <f t="shared" si="57"/>
        <v>0</v>
      </c>
      <c r="FC54" s="55">
        <f t="shared" si="50"/>
        <v>0</v>
      </c>
      <c r="FD54" s="55">
        <f t="shared" si="50"/>
        <v>0</v>
      </c>
      <c r="FE54" s="55">
        <f t="shared" si="50"/>
        <v>0</v>
      </c>
      <c r="FF54" s="55">
        <f t="shared" si="50"/>
        <v>0</v>
      </c>
      <c r="FG54" s="55">
        <f t="shared" si="50"/>
        <v>0</v>
      </c>
      <c r="FH54" s="55">
        <f t="shared" si="50"/>
        <v>0</v>
      </c>
      <c r="FI54" s="55">
        <f t="shared" si="50"/>
        <v>0</v>
      </c>
      <c r="FJ54" s="55">
        <f t="shared" si="50"/>
        <v>0</v>
      </c>
      <c r="FK54" s="55">
        <f t="shared" si="50"/>
        <v>0</v>
      </c>
      <c r="FL54" s="55">
        <f t="shared" si="50"/>
        <v>0</v>
      </c>
      <c r="FM54" s="55">
        <f t="shared" si="50"/>
        <v>0</v>
      </c>
      <c r="FN54" s="55">
        <f t="shared" si="50"/>
        <v>0</v>
      </c>
      <c r="FO54" s="55">
        <f t="shared" si="50"/>
        <v>0</v>
      </c>
      <c r="FP54" s="55">
        <f t="shared" si="49"/>
        <v>0</v>
      </c>
      <c r="FQ54" s="55">
        <f t="shared" si="49"/>
        <v>0</v>
      </c>
      <c r="FR54" s="55">
        <f t="shared" si="49"/>
        <v>0</v>
      </c>
      <c r="FS54" s="55">
        <f t="shared" si="49"/>
        <v>0</v>
      </c>
      <c r="FT54" s="4" t="str">
        <f t="shared" si="62"/>
        <v/>
      </c>
      <c r="FU54" s="4" t="str">
        <f t="shared" si="62"/>
        <v/>
      </c>
      <c r="FV54" s="4" t="str">
        <f t="shared" si="62"/>
        <v/>
      </c>
      <c r="FW54" s="4">
        <f t="shared" si="59"/>
        <v>0</v>
      </c>
      <c r="FX54" s="4" t="str">
        <f t="shared" si="59"/>
        <v/>
      </c>
      <c r="FY54" s="4" t="str">
        <f t="shared" si="59"/>
        <v/>
      </c>
      <c r="FZ54" s="4" t="str">
        <f t="shared" si="59"/>
        <v/>
      </c>
      <c r="GA54" s="4">
        <f t="shared" si="59"/>
        <v>0</v>
      </c>
      <c r="GB54" s="4" t="str">
        <f t="shared" si="59"/>
        <v/>
      </c>
      <c r="GC54" s="4" t="str">
        <f t="shared" si="59"/>
        <v/>
      </c>
      <c r="GD54" s="4" t="str">
        <f t="shared" si="59"/>
        <v/>
      </c>
      <c r="GE54" s="4" t="str">
        <f t="shared" si="59"/>
        <v/>
      </c>
      <c r="GF54" s="4" t="str">
        <f t="shared" si="59"/>
        <v/>
      </c>
      <c r="GG54" s="4" t="str">
        <f t="shared" si="59"/>
        <v/>
      </c>
      <c r="GH54" s="4" t="str">
        <f t="shared" si="59"/>
        <v/>
      </c>
      <c r="GI54" s="4" t="str">
        <f t="shared" si="59"/>
        <v/>
      </c>
      <c r="GJ54" s="4" t="str">
        <f t="shared" si="59"/>
        <v/>
      </c>
      <c r="GK54" s="4" t="str">
        <f t="shared" si="59"/>
        <v/>
      </c>
      <c r="GL54" s="4" t="str">
        <f t="shared" si="59"/>
        <v/>
      </c>
      <c r="GM54" s="4" t="str">
        <f t="shared" si="63"/>
        <v/>
      </c>
      <c r="GN54" s="4" t="str">
        <f t="shared" si="63"/>
        <v/>
      </c>
      <c r="GO54" s="4" t="str">
        <f t="shared" si="63"/>
        <v/>
      </c>
      <c r="GP54" s="4" t="str">
        <f t="shared" si="63"/>
        <v/>
      </c>
      <c r="GQ54" s="4" t="str">
        <f t="shared" si="63"/>
        <v/>
      </c>
      <c r="GR54" s="4" t="str">
        <f t="shared" si="63"/>
        <v/>
      </c>
      <c r="GS54" s="4" t="str">
        <f t="shared" si="63"/>
        <v/>
      </c>
      <c r="GT54" s="4" t="str">
        <f t="shared" si="63"/>
        <v/>
      </c>
      <c r="GU54" s="4" t="str">
        <f t="shared" si="63"/>
        <v/>
      </c>
      <c r="GV54" s="4" t="str">
        <f t="shared" si="63"/>
        <v/>
      </c>
      <c r="GW54" s="4" t="str">
        <f t="shared" si="63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2">
        <v>30100061</v>
      </c>
      <c r="B55" s="103"/>
      <c r="C55" s="28" t="s">
        <v>192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61"/>
        <v/>
      </c>
      <c r="CJ55" s="4" t="str">
        <f t="shared" si="61"/>
        <v/>
      </c>
      <c r="CK55" s="4" t="str">
        <f t="shared" si="61"/>
        <v/>
      </c>
      <c r="CL55" s="4" t="str">
        <f t="shared" si="61"/>
        <v/>
      </c>
      <c r="CM55" s="4" t="str">
        <f t="shared" si="61"/>
        <v/>
      </c>
      <c r="CN55" s="4" t="str">
        <f t="shared" si="61"/>
        <v/>
      </c>
      <c r="CO55" s="4" t="str">
        <f t="shared" si="61"/>
        <v/>
      </c>
      <c r="CP55" s="4" t="str">
        <f t="shared" si="61"/>
        <v/>
      </c>
      <c r="CQ55" s="4" t="str">
        <f t="shared" si="61"/>
        <v/>
      </c>
      <c r="CR55" s="4" t="str">
        <f t="shared" si="61"/>
        <v/>
      </c>
      <c r="CS55" s="4" t="str">
        <f t="shared" si="61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8">
        <v>30100061</v>
      </c>
      <c r="DF55" s="103"/>
      <c r="DG55" s="28" t="s">
        <v>192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5">
        <f t="shared" si="54"/>
        <v>0</v>
      </c>
      <c r="EG55" s="55">
        <f t="shared" si="54"/>
        <v>0</v>
      </c>
      <c r="EH55" s="55">
        <f t="shared" si="54"/>
        <v>0</v>
      </c>
      <c r="EI55" s="55">
        <f t="shared" si="54"/>
        <v>0</v>
      </c>
      <c r="EJ55" s="55">
        <f t="shared" si="54"/>
        <v>0</v>
      </c>
      <c r="EK55" s="55">
        <f t="shared" si="54"/>
        <v>0</v>
      </c>
      <c r="EL55" s="55">
        <f t="shared" si="54"/>
        <v>0</v>
      </c>
      <c r="EM55" s="55">
        <f t="shared" si="54"/>
        <v>0</v>
      </c>
      <c r="EN55" s="55">
        <f t="shared" si="54"/>
        <v>0</v>
      </c>
      <c r="EO55" s="55">
        <f t="shared" si="57"/>
        <v>0</v>
      </c>
      <c r="EP55" s="55">
        <f t="shared" si="57"/>
        <v>0</v>
      </c>
      <c r="EQ55" s="55">
        <f t="shared" si="57"/>
        <v>0</v>
      </c>
      <c r="ER55" s="55">
        <f t="shared" si="57"/>
        <v>0</v>
      </c>
      <c r="ES55" s="55">
        <f t="shared" si="57"/>
        <v>0</v>
      </c>
      <c r="ET55" s="55">
        <f t="shared" si="57"/>
        <v>0</v>
      </c>
      <c r="EU55" s="55">
        <f t="shared" si="57"/>
        <v>0</v>
      </c>
      <c r="EV55" s="55">
        <f t="shared" si="57"/>
        <v>0</v>
      </c>
      <c r="EW55" s="55">
        <f t="shared" si="57"/>
        <v>0</v>
      </c>
      <c r="EX55" s="55">
        <f t="shared" si="57"/>
        <v>0</v>
      </c>
      <c r="EY55" s="55">
        <f t="shared" si="57"/>
        <v>0</v>
      </c>
      <c r="EZ55" s="55">
        <f t="shared" si="57"/>
        <v>0</v>
      </c>
      <c r="FA55" s="55">
        <f t="shared" si="57"/>
        <v>0</v>
      </c>
      <c r="FB55" s="55">
        <f t="shared" si="57"/>
        <v>0</v>
      </c>
      <c r="FC55" s="55">
        <f t="shared" si="50"/>
        <v>0</v>
      </c>
      <c r="FD55" s="55">
        <f t="shared" si="50"/>
        <v>0</v>
      </c>
      <c r="FE55" s="55">
        <f t="shared" si="50"/>
        <v>0</v>
      </c>
      <c r="FF55" s="55">
        <f t="shared" si="50"/>
        <v>0</v>
      </c>
      <c r="FG55" s="55">
        <f t="shared" si="50"/>
        <v>0</v>
      </c>
      <c r="FH55" s="55">
        <f t="shared" si="50"/>
        <v>0</v>
      </c>
      <c r="FI55" s="55">
        <f t="shared" si="50"/>
        <v>0</v>
      </c>
      <c r="FJ55" s="55">
        <f t="shared" si="50"/>
        <v>0</v>
      </c>
      <c r="FK55" s="55">
        <f t="shared" si="50"/>
        <v>0</v>
      </c>
      <c r="FL55" s="55">
        <f t="shared" si="50"/>
        <v>0</v>
      </c>
      <c r="FM55" s="55">
        <f t="shared" si="50"/>
        <v>0</v>
      </c>
      <c r="FN55" s="55">
        <f t="shared" si="50"/>
        <v>0</v>
      </c>
      <c r="FO55" s="55">
        <f t="shared" si="50"/>
        <v>0</v>
      </c>
      <c r="FP55" s="55">
        <f t="shared" si="49"/>
        <v>0</v>
      </c>
      <c r="FQ55" s="55">
        <f t="shared" si="49"/>
        <v>0</v>
      </c>
      <c r="FR55" s="55">
        <f t="shared" si="49"/>
        <v>0</v>
      </c>
      <c r="FS55" s="55">
        <f t="shared" si="49"/>
        <v>0</v>
      </c>
      <c r="FT55" s="4" t="str">
        <f t="shared" si="62"/>
        <v/>
      </c>
      <c r="FU55" s="4" t="str">
        <f t="shared" si="62"/>
        <v/>
      </c>
      <c r="FV55" s="4" t="str">
        <f t="shared" si="62"/>
        <v/>
      </c>
      <c r="FW55" s="4">
        <f t="shared" si="59"/>
        <v>0</v>
      </c>
      <c r="FX55" s="4" t="str">
        <f t="shared" si="59"/>
        <v/>
      </c>
      <c r="FY55" s="4" t="str">
        <f t="shared" si="59"/>
        <v/>
      </c>
      <c r="FZ55" s="4" t="str">
        <f t="shared" si="59"/>
        <v/>
      </c>
      <c r="GA55" s="4">
        <f t="shared" si="59"/>
        <v>0</v>
      </c>
      <c r="GB55" s="4" t="str">
        <f t="shared" si="59"/>
        <v/>
      </c>
      <c r="GC55" s="4" t="str">
        <f t="shared" si="59"/>
        <v/>
      </c>
      <c r="GD55" s="4" t="str">
        <f t="shared" si="59"/>
        <v/>
      </c>
      <c r="GE55" s="4" t="str">
        <f t="shared" si="59"/>
        <v/>
      </c>
      <c r="GF55" s="4" t="str">
        <f t="shared" si="59"/>
        <v/>
      </c>
      <c r="GG55" s="4" t="str">
        <f t="shared" si="59"/>
        <v/>
      </c>
      <c r="GH55" s="4" t="str">
        <f t="shared" si="59"/>
        <v/>
      </c>
      <c r="GI55" s="4" t="str">
        <f t="shared" si="59"/>
        <v/>
      </c>
      <c r="GJ55" s="4" t="str">
        <f t="shared" si="59"/>
        <v/>
      </c>
      <c r="GK55" s="4" t="str">
        <f t="shared" si="59"/>
        <v/>
      </c>
      <c r="GL55" s="4" t="str">
        <f t="shared" si="59"/>
        <v/>
      </c>
      <c r="GM55" s="4" t="str">
        <f t="shared" si="63"/>
        <v/>
      </c>
      <c r="GN55" s="4" t="str">
        <f t="shared" si="63"/>
        <v/>
      </c>
      <c r="GO55" s="4" t="str">
        <f t="shared" si="63"/>
        <v/>
      </c>
      <c r="GP55" s="4" t="str">
        <f t="shared" si="63"/>
        <v/>
      </c>
      <c r="GQ55" s="4" t="str">
        <f t="shared" si="63"/>
        <v/>
      </c>
      <c r="GR55" s="4" t="str">
        <f t="shared" si="63"/>
        <v/>
      </c>
      <c r="GS55" s="4" t="str">
        <f t="shared" si="63"/>
        <v/>
      </c>
      <c r="GT55" s="4" t="str">
        <f t="shared" si="63"/>
        <v/>
      </c>
      <c r="GU55" s="4" t="str">
        <f t="shared" si="63"/>
        <v/>
      </c>
      <c r="GV55" s="4" t="str">
        <f t="shared" si="63"/>
        <v/>
      </c>
      <c r="GW55" s="4" t="str">
        <f t="shared" si="63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2">
        <v>30200001</v>
      </c>
      <c r="B56" s="82" t="s">
        <v>193</v>
      </c>
      <c r="C56" s="28" t="s">
        <v>189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61"/>
        <v/>
      </c>
      <c r="CJ56" s="4" t="str">
        <f t="shared" si="61"/>
        <v/>
      </c>
      <c r="CK56" s="4" t="str">
        <f t="shared" si="61"/>
        <v/>
      </c>
      <c r="CL56" s="4" t="str">
        <f t="shared" si="61"/>
        <v/>
      </c>
      <c r="CM56" s="4" t="str">
        <f t="shared" si="61"/>
        <v/>
      </c>
      <c r="CN56" s="4" t="str">
        <f t="shared" si="61"/>
        <v/>
      </c>
      <c r="CO56" s="4" t="str">
        <f t="shared" si="61"/>
        <v/>
      </c>
      <c r="CP56" s="4" t="str">
        <f t="shared" si="61"/>
        <v/>
      </c>
      <c r="CQ56" s="4" t="str">
        <f t="shared" si="61"/>
        <v/>
      </c>
      <c r="CR56" s="4" t="str">
        <f t="shared" si="61"/>
        <v/>
      </c>
      <c r="CS56" s="4" t="str">
        <f t="shared" si="61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8">
        <v>30200001</v>
      </c>
      <c r="DF56" s="82" t="s">
        <v>193</v>
      </c>
      <c r="DG56" s="28" t="s">
        <v>189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5">
        <f t="shared" si="54"/>
        <v>0</v>
      </c>
      <c r="EG56" s="55">
        <f t="shared" si="54"/>
        <v>0</v>
      </c>
      <c r="EH56" s="55">
        <f t="shared" si="54"/>
        <v>0</v>
      </c>
      <c r="EI56" s="55">
        <f t="shared" si="54"/>
        <v>0</v>
      </c>
      <c r="EJ56" s="55">
        <f t="shared" si="54"/>
        <v>0</v>
      </c>
      <c r="EK56" s="55">
        <f t="shared" si="54"/>
        <v>0</v>
      </c>
      <c r="EL56" s="55">
        <f t="shared" si="54"/>
        <v>0</v>
      </c>
      <c r="EM56" s="55">
        <f t="shared" si="54"/>
        <v>0</v>
      </c>
      <c r="EN56" s="55">
        <f t="shared" si="54"/>
        <v>0</v>
      </c>
      <c r="EO56" s="55">
        <f t="shared" si="57"/>
        <v>0</v>
      </c>
      <c r="EP56" s="55">
        <f t="shared" si="57"/>
        <v>0</v>
      </c>
      <c r="EQ56" s="55">
        <f t="shared" si="57"/>
        <v>0</v>
      </c>
      <c r="ER56" s="55">
        <f t="shared" si="57"/>
        <v>0</v>
      </c>
      <c r="ES56" s="55">
        <f t="shared" si="57"/>
        <v>0</v>
      </c>
      <c r="ET56" s="55">
        <f t="shared" si="57"/>
        <v>0</v>
      </c>
      <c r="EU56" s="55">
        <f t="shared" si="57"/>
        <v>0</v>
      </c>
      <c r="EV56" s="55">
        <f t="shared" si="57"/>
        <v>0</v>
      </c>
      <c r="EW56" s="55">
        <f t="shared" si="57"/>
        <v>0</v>
      </c>
      <c r="EX56" s="55">
        <f t="shared" si="57"/>
        <v>0</v>
      </c>
      <c r="EY56" s="55">
        <f t="shared" si="57"/>
        <v>0</v>
      </c>
      <c r="EZ56" s="55">
        <f t="shared" si="57"/>
        <v>0</v>
      </c>
      <c r="FA56" s="55">
        <f t="shared" si="57"/>
        <v>0</v>
      </c>
      <c r="FB56" s="55">
        <f t="shared" si="57"/>
        <v>0</v>
      </c>
      <c r="FC56" s="55">
        <f t="shared" si="50"/>
        <v>0</v>
      </c>
      <c r="FD56" s="55">
        <f t="shared" si="50"/>
        <v>0</v>
      </c>
      <c r="FE56" s="55">
        <f t="shared" si="50"/>
        <v>0</v>
      </c>
      <c r="FF56" s="55">
        <f t="shared" si="50"/>
        <v>0</v>
      </c>
      <c r="FG56" s="55">
        <f t="shared" si="50"/>
        <v>0</v>
      </c>
      <c r="FH56" s="55">
        <f t="shared" si="50"/>
        <v>0</v>
      </c>
      <c r="FI56" s="55">
        <f t="shared" si="50"/>
        <v>0</v>
      </c>
      <c r="FJ56" s="55">
        <f t="shared" si="50"/>
        <v>0</v>
      </c>
      <c r="FK56" s="55">
        <f t="shared" si="50"/>
        <v>0</v>
      </c>
      <c r="FL56" s="55">
        <f t="shared" si="50"/>
        <v>0</v>
      </c>
      <c r="FM56" s="55">
        <f t="shared" si="50"/>
        <v>0</v>
      </c>
      <c r="FN56" s="55">
        <f t="shared" si="50"/>
        <v>0</v>
      </c>
      <c r="FO56" s="55">
        <f t="shared" si="50"/>
        <v>0</v>
      </c>
      <c r="FP56" s="55">
        <f t="shared" si="49"/>
        <v>0</v>
      </c>
      <c r="FQ56" s="55">
        <f t="shared" si="49"/>
        <v>0</v>
      </c>
      <c r="FR56" s="55">
        <f t="shared" si="49"/>
        <v>0</v>
      </c>
      <c r="FS56" s="55">
        <f t="shared" si="49"/>
        <v>0</v>
      </c>
      <c r="FT56" s="4" t="str">
        <f t="shared" si="62"/>
        <v/>
      </c>
      <c r="FU56" s="4" t="str">
        <f t="shared" si="62"/>
        <v/>
      </c>
      <c r="FV56" s="4" t="str">
        <f t="shared" si="62"/>
        <v/>
      </c>
      <c r="FW56" s="4">
        <f t="shared" si="59"/>
        <v>0</v>
      </c>
      <c r="FX56" s="4" t="str">
        <f t="shared" si="59"/>
        <v/>
      </c>
      <c r="FY56" s="4" t="str">
        <f t="shared" si="59"/>
        <v/>
      </c>
      <c r="FZ56" s="4" t="str">
        <f t="shared" si="59"/>
        <v/>
      </c>
      <c r="GA56" s="4">
        <f t="shared" si="59"/>
        <v>0</v>
      </c>
      <c r="GB56" s="4" t="str">
        <f t="shared" si="59"/>
        <v/>
      </c>
      <c r="GC56" s="4" t="str">
        <f t="shared" si="59"/>
        <v/>
      </c>
      <c r="GD56" s="4" t="str">
        <f t="shared" si="59"/>
        <v/>
      </c>
      <c r="GE56" s="4" t="str">
        <f t="shared" si="59"/>
        <v/>
      </c>
      <c r="GF56" s="4" t="str">
        <f t="shared" si="59"/>
        <v/>
      </c>
      <c r="GG56" s="4" t="str">
        <f t="shared" si="59"/>
        <v/>
      </c>
      <c r="GH56" s="4" t="str">
        <f t="shared" si="59"/>
        <v/>
      </c>
      <c r="GI56" s="4" t="str">
        <f t="shared" si="59"/>
        <v/>
      </c>
      <c r="GJ56" s="4" t="str">
        <f t="shared" si="59"/>
        <v/>
      </c>
      <c r="GK56" s="4" t="str">
        <f t="shared" si="59"/>
        <v/>
      </c>
      <c r="GL56" s="4" t="str">
        <f t="shared" si="59"/>
        <v/>
      </c>
      <c r="GM56" s="4" t="str">
        <f t="shared" si="63"/>
        <v/>
      </c>
      <c r="GN56" s="4" t="str">
        <f t="shared" si="63"/>
        <v/>
      </c>
      <c r="GO56" s="4" t="str">
        <f t="shared" si="63"/>
        <v/>
      </c>
      <c r="GP56" s="4" t="str">
        <f t="shared" si="63"/>
        <v/>
      </c>
      <c r="GQ56" s="4" t="str">
        <f t="shared" si="63"/>
        <v/>
      </c>
      <c r="GR56" s="4" t="str">
        <f t="shared" si="63"/>
        <v/>
      </c>
      <c r="GS56" s="4" t="str">
        <f t="shared" si="63"/>
        <v/>
      </c>
      <c r="GT56" s="4" t="str">
        <f t="shared" si="63"/>
        <v/>
      </c>
      <c r="GU56" s="4" t="str">
        <f t="shared" si="63"/>
        <v/>
      </c>
      <c r="GV56" s="4" t="str">
        <f t="shared" si="63"/>
        <v/>
      </c>
      <c r="GW56" s="4" t="str">
        <f t="shared" si="63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2">
        <v>30100007</v>
      </c>
      <c r="B57" s="101" t="s">
        <v>194</v>
      </c>
      <c r="C57" s="28" t="s">
        <v>183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61"/>
        <v/>
      </c>
      <c r="CJ57" s="4" t="str">
        <f t="shared" si="61"/>
        <v/>
      </c>
      <c r="CK57" s="4" t="str">
        <f t="shared" si="61"/>
        <v/>
      </c>
      <c r="CL57" s="4" t="str">
        <f t="shared" si="61"/>
        <v/>
      </c>
      <c r="CM57" s="4" t="str">
        <f t="shared" si="61"/>
        <v/>
      </c>
      <c r="CN57" s="4" t="str">
        <f t="shared" si="61"/>
        <v/>
      </c>
      <c r="CO57" s="4" t="str">
        <f t="shared" si="61"/>
        <v/>
      </c>
      <c r="CP57" s="4" t="str">
        <f t="shared" si="61"/>
        <v/>
      </c>
      <c r="CQ57" s="4" t="str">
        <f t="shared" si="61"/>
        <v/>
      </c>
      <c r="CR57" s="4" t="str">
        <f t="shared" si="61"/>
        <v/>
      </c>
      <c r="CS57" s="4" t="str">
        <f t="shared" si="61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8">
        <v>30100007</v>
      </c>
      <c r="DF57" s="101" t="s">
        <v>194</v>
      </c>
      <c r="DG57" s="28" t="s">
        <v>183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5">
        <f t="shared" si="56"/>
        <v>0</v>
      </c>
      <c r="EG57" s="55">
        <f t="shared" si="56"/>
        <v>0</v>
      </c>
      <c r="EH57" s="55">
        <f t="shared" si="56"/>
        <v>0</v>
      </c>
      <c r="EI57" s="55">
        <f t="shared" si="56"/>
        <v>0</v>
      </c>
      <c r="EJ57" s="55">
        <f t="shared" si="56"/>
        <v>0</v>
      </c>
      <c r="EK57" s="55">
        <f t="shared" si="56"/>
        <v>0</v>
      </c>
      <c r="EL57" s="55">
        <f t="shared" si="56"/>
        <v>0</v>
      </c>
      <c r="EM57" s="55">
        <f t="shared" si="54"/>
        <v>0</v>
      </c>
      <c r="EN57" s="55">
        <f t="shared" si="57"/>
        <v>0</v>
      </c>
      <c r="EO57" s="55">
        <f t="shared" si="57"/>
        <v>0</v>
      </c>
      <c r="EP57" s="55">
        <f t="shared" si="57"/>
        <v>0</v>
      </c>
      <c r="EQ57" s="55">
        <f t="shared" si="57"/>
        <v>0</v>
      </c>
      <c r="ER57" s="55">
        <f t="shared" si="57"/>
        <v>0</v>
      </c>
      <c r="ES57" s="55">
        <f t="shared" si="57"/>
        <v>0</v>
      </c>
      <c r="ET57" s="55">
        <f t="shared" si="57"/>
        <v>0</v>
      </c>
      <c r="EU57" s="55">
        <f t="shared" si="57"/>
        <v>0</v>
      </c>
      <c r="EV57" s="55">
        <f t="shared" si="57"/>
        <v>0</v>
      </c>
      <c r="EW57" s="55">
        <f t="shared" si="57"/>
        <v>0</v>
      </c>
      <c r="EX57" s="55">
        <f t="shared" si="57"/>
        <v>0</v>
      </c>
      <c r="EY57" s="55">
        <f t="shared" si="57"/>
        <v>0</v>
      </c>
      <c r="EZ57" s="55">
        <f t="shared" si="57"/>
        <v>0</v>
      </c>
      <c r="FA57" s="55">
        <f t="shared" si="57"/>
        <v>0</v>
      </c>
      <c r="FB57" s="55">
        <f t="shared" si="57"/>
        <v>0</v>
      </c>
      <c r="FC57" s="55">
        <f t="shared" si="50"/>
        <v>0</v>
      </c>
      <c r="FD57" s="55">
        <f t="shared" si="50"/>
        <v>0</v>
      </c>
      <c r="FE57" s="55">
        <f t="shared" si="50"/>
        <v>0</v>
      </c>
      <c r="FF57" s="55">
        <f t="shared" si="50"/>
        <v>0</v>
      </c>
      <c r="FG57" s="55">
        <f t="shared" si="50"/>
        <v>0</v>
      </c>
      <c r="FH57" s="55">
        <f t="shared" si="50"/>
        <v>0</v>
      </c>
      <c r="FI57" s="55">
        <f t="shared" si="50"/>
        <v>0</v>
      </c>
      <c r="FJ57" s="55">
        <f t="shared" si="50"/>
        <v>0</v>
      </c>
      <c r="FK57" s="55">
        <f t="shared" si="50"/>
        <v>0</v>
      </c>
      <c r="FL57" s="55">
        <f t="shared" si="50"/>
        <v>0</v>
      </c>
      <c r="FM57" s="55">
        <f t="shared" si="50"/>
        <v>0</v>
      </c>
      <c r="FN57" s="55">
        <f t="shared" si="50"/>
        <v>0</v>
      </c>
      <c r="FO57" s="55">
        <f t="shared" si="50"/>
        <v>0</v>
      </c>
      <c r="FP57" s="55">
        <f t="shared" si="49"/>
        <v>0</v>
      </c>
      <c r="FQ57" s="55">
        <f t="shared" si="49"/>
        <v>0</v>
      </c>
      <c r="FR57" s="55">
        <f t="shared" si="49"/>
        <v>0</v>
      </c>
      <c r="FS57" s="55">
        <f t="shared" si="49"/>
        <v>0</v>
      </c>
      <c r="FT57" s="4" t="str">
        <f t="shared" si="62"/>
        <v/>
      </c>
      <c r="FU57" s="4" t="str">
        <f t="shared" si="62"/>
        <v/>
      </c>
      <c r="FV57" s="4" t="str">
        <f t="shared" si="62"/>
        <v/>
      </c>
      <c r="FW57" s="4">
        <f t="shared" si="59"/>
        <v>0</v>
      </c>
      <c r="FX57" s="4" t="str">
        <f t="shared" si="59"/>
        <v/>
      </c>
      <c r="FY57" s="4" t="str">
        <f t="shared" si="59"/>
        <v/>
      </c>
      <c r="FZ57" s="4" t="str">
        <f t="shared" si="59"/>
        <v/>
      </c>
      <c r="GA57" s="4">
        <f t="shared" si="59"/>
        <v>0</v>
      </c>
      <c r="GB57" s="4" t="str">
        <f t="shared" si="59"/>
        <v/>
      </c>
      <c r="GC57" s="4" t="str">
        <f t="shared" si="59"/>
        <v/>
      </c>
      <c r="GD57" s="4" t="str">
        <f t="shared" si="59"/>
        <v/>
      </c>
      <c r="GE57" s="4" t="str">
        <f t="shared" si="59"/>
        <v/>
      </c>
      <c r="GF57" s="4" t="str">
        <f t="shared" si="59"/>
        <v/>
      </c>
      <c r="GG57" s="4" t="str">
        <f t="shared" si="59"/>
        <v/>
      </c>
      <c r="GH57" s="4" t="str">
        <f t="shared" si="59"/>
        <v/>
      </c>
      <c r="GI57" s="4" t="str">
        <f t="shared" si="59"/>
        <v/>
      </c>
      <c r="GJ57" s="4" t="str">
        <f t="shared" si="59"/>
        <v/>
      </c>
      <c r="GK57" s="4" t="str">
        <f t="shared" si="59"/>
        <v/>
      </c>
      <c r="GL57" s="4" t="str">
        <f t="shared" si="59"/>
        <v/>
      </c>
      <c r="GM57" s="4" t="str">
        <f t="shared" si="63"/>
        <v/>
      </c>
      <c r="GN57" s="4" t="str">
        <f t="shared" si="63"/>
        <v/>
      </c>
      <c r="GO57" s="4" t="str">
        <f t="shared" si="63"/>
        <v/>
      </c>
      <c r="GP57" s="4" t="str">
        <f t="shared" si="63"/>
        <v/>
      </c>
      <c r="GQ57" s="4" t="str">
        <f t="shared" si="63"/>
        <v/>
      </c>
      <c r="GR57" s="4" t="str">
        <f t="shared" si="63"/>
        <v/>
      </c>
      <c r="GS57" s="4" t="str">
        <f t="shared" si="63"/>
        <v/>
      </c>
      <c r="GT57" s="4" t="str">
        <f t="shared" si="63"/>
        <v/>
      </c>
      <c r="GU57" s="4" t="str">
        <f t="shared" si="63"/>
        <v/>
      </c>
      <c r="GV57" s="4" t="str">
        <f t="shared" si="63"/>
        <v/>
      </c>
      <c r="GW57" s="4" t="str">
        <f t="shared" si="63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2">
        <v>30200002</v>
      </c>
      <c r="B58" s="103"/>
      <c r="C58" s="28" t="s">
        <v>189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0"/>
        <v/>
      </c>
      <c r="BQ58" s="4" t="str">
        <f t="shared" si="60"/>
        <v/>
      </c>
      <c r="BR58" s="4" t="str">
        <f t="shared" si="60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61"/>
        <v/>
      </c>
      <c r="CJ58" s="4" t="str">
        <f t="shared" si="61"/>
        <v/>
      </c>
      <c r="CK58" s="4" t="str">
        <f t="shared" si="61"/>
        <v/>
      </c>
      <c r="CL58" s="4" t="str">
        <f t="shared" si="61"/>
        <v/>
      </c>
      <c r="CM58" s="4" t="str">
        <f t="shared" si="61"/>
        <v/>
      </c>
      <c r="CN58" s="4" t="str">
        <f t="shared" si="61"/>
        <v/>
      </c>
      <c r="CO58" s="4" t="str">
        <f t="shared" si="61"/>
        <v/>
      </c>
      <c r="CP58" s="4" t="str">
        <f t="shared" si="61"/>
        <v/>
      </c>
      <c r="CQ58" s="4" t="str">
        <f t="shared" si="61"/>
        <v/>
      </c>
      <c r="CR58" s="4" t="str">
        <f t="shared" si="61"/>
        <v/>
      </c>
      <c r="CS58" s="4" t="str">
        <f t="shared" si="61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8">
        <v>30200002</v>
      </c>
      <c r="DF58" s="103"/>
      <c r="DG58" s="28" t="s">
        <v>189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5">
        <f t="shared" si="56"/>
        <v>0</v>
      </c>
      <c r="EG58" s="55">
        <f t="shared" si="56"/>
        <v>0</v>
      </c>
      <c r="EH58" s="55">
        <f t="shared" si="56"/>
        <v>0</v>
      </c>
      <c r="EI58" s="55">
        <f t="shared" si="56"/>
        <v>0</v>
      </c>
      <c r="EJ58" s="55">
        <f t="shared" si="56"/>
        <v>0</v>
      </c>
      <c r="EK58" s="55">
        <f t="shared" si="56"/>
        <v>0</v>
      </c>
      <c r="EL58" s="55">
        <f t="shared" si="56"/>
        <v>0</v>
      </c>
      <c r="EM58" s="55">
        <f t="shared" si="54"/>
        <v>0</v>
      </c>
      <c r="EN58" s="55">
        <f t="shared" si="57"/>
        <v>0</v>
      </c>
      <c r="EO58" s="55">
        <f t="shared" si="57"/>
        <v>0</v>
      </c>
      <c r="EP58" s="55">
        <f t="shared" si="57"/>
        <v>0</v>
      </c>
      <c r="EQ58" s="55">
        <f t="shared" si="57"/>
        <v>0</v>
      </c>
      <c r="ER58" s="55">
        <f t="shared" si="57"/>
        <v>0</v>
      </c>
      <c r="ES58" s="55">
        <f t="shared" si="57"/>
        <v>0</v>
      </c>
      <c r="ET58" s="55">
        <f t="shared" si="57"/>
        <v>0</v>
      </c>
      <c r="EU58" s="55">
        <f t="shared" si="57"/>
        <v>0</v>
      </c>
      <c r="EV58" s="55">
        <f t="shared" si="57"/>
        <v>0</v>
      </c>
      <c r="EW58" s="55">
        <f t="shared" si="57"/>
        <v>0</v>
      </c>
      <c r="EX58" s="55">
        <f t="shared" si="57"/>
        <v>0</v>
      </c>
      <c r="EY58" s="55">
        <f t="shared" si="57"/>
        <v>0</v>
      </c>
      <c r="EZ58" s="55">
        <f t="shared" si="57"/>
        <v>0</v>
      </c>
      <c r="FA58" s="55">
        <f t="shared" si="57"/>
        <v>0</v>
      </c>
      <c r="FB58" s="55">
        <f t="shared" si="57"/>
        <v>0</v>
      </c>
      <c r="FC58" s="55">
        <f t="shared" si="50"/>
        <v>0</v>
      </c>
      <c r="FD58" s="55">
        <f t="shared" si="50"/>
        <v>0</v>
      </c>
      <c r="FE58" s="55">
        <f t="shared" si="50"/>
        <v>0</v>
      </c>
      <c r="FF58" s="55">
        <f t="shared" si="50"/>
        <v>0</v>
      </c>
      <c r="FG58" s="55">
        <f t="shared" si="50"/>
        <v>0</v>
      </c>
      <c r="FH58" s="55">
        <f t="shared" si="50"/>
        <v>0</v>
      </c>
      <c r="FI58" s="55">
        <f t="shared" si="50"/>
        <v>0</v>
      </c>
      <c r="FJ58" s="55">
        <f t="shared" si="50"/>
        <v>0</v>
      </c>
      <c r="FK58" s="55">
        <f t="shared" si="50"/>
        <v>0</v>
      </c>
      <c r="FL58" s="55">
        <f t="shared" si="50"/>
        <v>0</v>
      </c>
      <c r="FM58" s="55">
        <f t="shared" si="50"/>
        <v>0</v>
      </c>
      <c r="FN58" s="55">
        <f t="shared" si="50"/>
        <v>0</v>
      </c>
      <c r="FO58" s="55">
        <f t="shared" si="50"/>
        <v>0</v>
      </c>
      <c r="FP58" s="55">
        <f t="shared" si="49"/>
        <v>0</v>
      </c>
      <c r="FQ58" s="55">
        <f t="shared" si="49"/>
        <v>0</v>
      </c>
      <c r="FR58" s="55">
        <f t="shared" si="49"/>
        <v>0</v>
      </c>
      <c r="FS58" s="55">
        <f t="shared" si="49"/>
        <v>0</v>
      </c>
      <c r="FT58" s="4" t="str">
        <f t="shared" si="62"/>
        <v/>
      </c>
      <c r="FU58" s="4" t="str">
        <f t="shared" si="62"/>
        <v/>
      </c>
      <c r="FV58" s="4" t="str">
        <f t="shared" si="62"/>
        <v/>
      </c>
      <c r="FW58" s="4">
        <f t="shared" si="59"/>
        <v>0</v>
      </c>
      <c r="FX58" s="4" t="str">
        <f t="shared" si="59"/>
        <v/>
      </c>
      <c r="FY58" s="4" t="str">
        <f t="shared" si="59"/>
        <v/>
      </c>
      <c r="FZ58" s="4" t="str">
        <f t="shared" si="59"/>
        <v/>
      </c>
      <c r="GA58" s="4">
        <f t="shared" si="59"/>
        <v>0</v>
      </c>
      <c r="GB58" s="4" t="str">
        <f t="shared" si="59"/>
        <v/>
      </c>
      <c r="GC58" s="4" t="str">
        <f t="shared" si="59"/>
        <v/>
      </c>
      <c r="GD58" s="4" t="str">
        <f t="shared" si="59"/>
        <v/>
      </c>
      <c r="GE58" s="4" t="str">
        <f t="shared" si="59"/>
        <v/>
      </c>
      <c r="GF58" s="4" t="str">
        <f t="shared" si="59"/>
        <v/>
      </c>
      <c r="GG58" s="4" t="str">
        <f t="shared" si="59"/>
        <v/>
      </c>
      <c r="GH58" s="4" t="str">
        <f t="shared" si="59"/>
        <v/>
      </c>
      <c r="GI58" s="4" t="str">
        <f t="shared" si="59"/>
        <v/>
      </c>
      <c r="GJ58" s="4" t="str">
        <f t="shared" si="59"/>
        <v/>
      </c>
      <c r="GK58" s="4" t="str">
        <f t="shared" si="59"/>
        <v/>
      </c>
      <c r="GL58" s="4" t="str">
        <f t="shared" si="59"/>
        <v/>
      </c>
      <c r="GM58" s="4" t="str">
        <f t="shared" si="63"/>
        <v/>
      </c>
      <c r="GN58" s="4" t="str">
        <f t="shared" si="63"/>
        <v/>
      </c>
      <c r="GO58" s="4" t="str">
        <f t="shared" si="63"/>
        <v/>
      </c>
      <c r="GP58" s="4" t="str">
        <f t="shared" si="63"/>
        <v/>
      </c>
      <c r="GQ58" s="4" t="str">
        <f t="shared" si="63"/>
        <v/>
      </c>
      <c r="GR58" s="4" t="str">
        <f t="shared" si="63"/>
        <v/>
      </c>
      <c r="GS58" s="4" t="str">
        <f t="shared" si="63"/>
        <v/>
      </c>
      <c r="GT58" s="4" t="str">
        <f t="shared" si="63"/>
        <v/>
      </c>
      <c r="GU58" s="4" t="str">
        <f t="shared" si="63"/>
        <v/>
      </c>
      <c r="GV58" s="4" t="str">
        <f t="shared" si="63"/>
        <v/>
      </c>
      <c r="GW58" s="4" t="str">
        <f t="shared" si="63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2">
        <v>30100009</v>
      </c>
      <c r="B59" s="101" t="s">
        <v>195</v>
      </c>
      <c r="C59" s="28" t="s">
        <v>183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61"/>
        <v/>
      </c>
      <c r="CJ59" s="4" t="str">
        <f t="shared" si="61"/>
        <v/>
      </c>
      <c r="CK59" s="4" t="str">
        <f t="shared" si="61"/>
        <v/>
      </c>
      <c r="CL59" s="4" t="str">
        <f t="shared" si="61"/>
        <v/>
      </c>
      <c r="CM59" s="4" t="str">
        <f t="shared" si="61"/>
        <v/>
      </c>
      <c r="CN59" s="4" t="str">
        <f t="shared" si="61"/>
        <v/>
      </c>
      <c r="CO59" s="4" t="str">
        <f t="shared" si="61"/>
        <v/>
      </c>
      <c r="CP59" s="4" t="str">
        <f t="shared" si="61"/>
        <v/>
      </c>
      <c r="CQ59" s="4" t="str">
        <f t="shared" si="61"/>
        <v/>
      </c>
      <c r="CR59" s="4" t="str">
        <f t="shared" si="61"/>
        <v/>
      </c>
      <c r="CS59" s="4" t="str">
        <f t="shared" si="61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8">
        <v>30100009</v>
      </c>
      <c r="DF59" s="101" t="s">
        <v>195</v>
      </c>
      <c r="DG59" s="28" t="s">
        <v>183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5">
        <f t="shared" si="56"/>
        <v>0</v>
      </c>
      <c r="EG59" s="55">
        <f t="shared" si="56"/>
        <v>0</v>
      </c>
      <c r="EH59" s="55">
        <f t="shared" si="56"/>
        <v>0</v>
      </c>
      <c r="EI59" s="55">
        <f t="shared" si="56"/>
        <v>0</v>
      </c>
      <c r="EJ59" s="55">
        <f t="shared" si="56"/>
        <v>0</v>
      </c>
      <c r="EK59" s="55">
        <f t="shared" si="56"/>
        <v>0</v>
      </c>
      <c r="EL59" s="55">
        <f t="shared" si="56"/>
        <v>0</v>
      </c>
      <c r="EM59" s="55">
        <f t="shared" si="54"/>
        <v>0</v>
      </c>
      <c r="EN59" s="55">
        <f t="shared" si="57"/>
        <v>0</v>
      </c>
      <c r="EO59" s="55">
        <f t="shared" si="57"/>
        <v>0</v>
      </c>
      <c r="EP59" s="55">
        <f t="shared" si="57"/>
        <v>0</v>
      </c>
      <c r="EQ59" s="55">
        <f t="shared" si="57"/>
        <v>0</v>
      </c>
      <c r="ER59" s="55">
        <f t="shared" si="57"/>
        <v>0</v>
      </c>
      <c r="ES59" s="55">
        <f t="shared" si="57"/>
        <v>0</v>
      </c>
      <c r="ET59" s="55">
        <f t="shared" si="57"/>
        <v>0</v>
      </c>
      <c r="EU59" s="55">
        <f t="shared" si="57"/>
        <v>0</v>
      </c>
      <c r="EV59" s="55">
        <f t="shared" si="57"/>
        <v>0</v>
      </c>
      <c r="EW59" s="55">
        <f t="shared" si="57"/>
        <v>0</v>
      </c>
      <c r="EX59" s="55">
        <f t="shared" si="57"/>
        <v>0</v>
      </c>
      <c r="EY59" s="55">
        <f t="shared" si="57"/>
        <v>0</v>
      </c>
      <c r="EZ59" s="55">
        <f t="shared" si="57"/>
        <v>0</v>
      </c>
      <c r="FA59" s="55">
        <f t="shared" si="57"/>
        <v>0</v>
      </c>
      <c r="FB59" s="55">
        <f t="shared" si="57"/>
        <v>0</v>
      </c>
      <c r="FC59" s="55">
        <f t="shared" si="50"/>
        <v>0</v>
      </c>
      <c r="FD59" s="55">
        <f t="shared" si="50"/>
        <v>0</v>
      </c>
      <c r="FE59" s="55">
        <f t="shared" si="50"/>
        <v>0</v>
      </c>
      <c r="FF59" s="55">
        <f t="shared" si="50"/>
        <v>0</v>
      </c>
      <c r="FG59" s="55">
        <f t="shared" si="50"/>
        <v>0</v>
      </c>
      <c r="FH59" s="55">
        <f t="shared" si="50"/>
        <v>0</v>
      </c>
      <c r="FI59" s="55">
        <f t="shared" si="50"/>
        <v>0</v>
      </c>
      <c r="FJ59" s="55">
        <f t="shared" si="50"/>
        <v>0</v>
      </c>
      <c r="FK59" s="55">
        <f t="shared" si="50"/>
        <v>0</v>
      </c>
      <c r="FL59" s="55">
        <f t="shared" si="50"/>
        <v>0</v>
      </c>
      <c r="FM59" s="55">
        <f t="shared" si="50"/>
        <v>0</v>
      </c>
      <c r="FN59" s="55">
        <f t="shared" si="50"/>
        <v>0</v>
      </c>
      <c r="FO59" s="55">
        <f t="shared" si="50"/>
        <v>0</v>
      </c>
      <c r="FP59" s="55">
        <f t="shared" si="49"/>
        <v>0</v>
      </c>
      <c r="FQ59" s="55">
        <f t="shared" si="49"/>
        <v>0</v>
      </c>
      <c r="FR59" s="55">
        <f t="shared" si="49"/>
        <v>0</v>
      </c>
      <c r="FS59" s="55">
        <f t="shared" si="49"/>
        <v>0</v>
      </c>
      <c r="FT59" s="4" t="str">
        <f t="shared" si="62"/>
        <v/>
      </c>
      <c r="FU59" s="4" t="str">
        <f t="shared" si="62"/>
        <v/>
      </c>
      <c r="FV59" s="4" t="str">
        <f t="shared" si="62"/>
        <v/>
      </c>
      <c r="FW59" s="4">
        <f t="shared" si="59"/>
        <v>0</v>
      </c>
      <c r="FX59" s="4" t="str">
        <f t="shared" si="59"/>
        <v/>
      </c>
      <c r="FY59" s="4" t="str">
        <f t="shared" si="59"/>
        <v/>
      </c>
      <c r="FZ59" s="4" t="str">
        <f t="shared" si="59"/>
        <v/>
      </c>
      <c r="GA59" s="4">
        <f t="shared" si="59"/>
        <v>0</v>
      </c>
      <c r="GB59" s="4" t="str">
        <f t="shared" si="59"/>
        <v/>
      </c>
      <c r="GC59" s="4" t="str">
        <f t="shared" si="59"/>
        <v/>
      </c>
      <c r="GD59" s="4" t="str">
        <f t="shared" si="59"/>
        <v/>
      </c>
      <c r="GE59" s="4" t="str">
        <f t="shared" si="59"/>
        <v/>
      </c>
      <c r="GF59" s="4" t="str">
        <f t="shared" si="59"/>
        <v/>
      </c>
      <c r="GG59" s="4" t="str">
        <f t="shared" si="59"/>
        <v/>
      </c>
      <c r="GH59" s="4" t="str">
        <f t="shared" si="59"/>
        <v/>
      </c>
      <c r="GI59" s="4" t="str">
        <f t="shared" si="59"/>
        <v/>
      </c>
      <c r="GJ59" s="4" t="str">
        <f t="shared" si="59"/>
        <v/>
      </c>
      <c r="GK59" s="4" t="str">
        <f t="shared" si="59"/>
        <v/>
      </c>
      <c r="GL59" s="4" t="str">
        <f t="shared" si="59"/>
        <v/>
      </c>
      <c r="GM59" s="4" t="str">
        <f t="shared" si="63"/>
        <v/>
      </c>
      <c r="GN59" s="4" t="str">
        <f t="shared" si="63"/>
        <v/>
      </c>
      <c r="GO59" s="4" t="str">
        <f t="shared" si="63"/>
        <v/>
      </c>
      <c r="GP59" s="4" t="str">
        <f t="shared" si="63"/>
        <v/>
      </c>
      <c r="GQ59" s="4" t="str">
        <f t="shared" si="63"/>
        <v/>
      </c>
      <c r="GR59" s="4" t="str">
        <f t="shared" si="63"/>
        <v/>
      </c>
      <c r="GS59" s="4" t="str">
        <f t="shared" si="63"/>
        <v/>
      </c>
      <c r="GT59" s="4" t="str">
        <f t="shared" si="63"/>
        <v/>
      </c>
      <c r="GU59" s="4" t="str">
        <f t="shared" si="63"/>
        <v/>
      </c>
      <c r="GV59" s="4" t="str">
        <f t="shared" si="63"/>
        <v/>
      </c>
      <c r="GW59" s="4" t="str">
        <f t="shared" si="63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2">
        <v>30200004</v>
      </c>
      <c r="B60" s="103"/>
      <c r="C60" s="28" t="s">
        <v>189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61"/>
        <v/>
      </c>
      <c r="CJ60" s="4" t="str">
        <f t="shared" si="61"/>
        <v/>
      </c>
      <c r="CK60" s="4" t="str">
        <f t="shared" si="61"/>
        <v/>
      </c>
      <c r="CL60" s="4" t="str">
        <f t="shared" si="61"/>
        <v/>
      </c>
      <c r="CM60" s="4" t="str">
        <f t="shared" si="61"/>
        <v/>
      </c>
      <c r="CN60" s="4" t="str">
        <f t="shared" si="61"/>
        <v/>
      </c>
      <c r="CO60" s="4" t="str">
        <f t="shared" si="61"/>
        <v/>
      </c>
      <c r="CP60" s="4" t="str">
        <f t="shared" si="61"/>
        <v/>
      </c>
      <c r="CQ60" s="4" t="str">
        <f t="shared" si="61"/>
        <v/>
      </c>
      <c r="CR60" s="4" t="str">
        <f t="shared" si="61"/>
        <v/>
      </c>
      <c r="CS60" s="4" t="str">
        <f t="shared" si="61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8">
        <v>30200004</v>
      </c>
      <c r="DF60" s="103"/>
      <c r="DG60" s="28" t="s">
        <v>189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5">
        <f t="shared" si="56"/>
        <v>0</v>
      </c>
      <c r="EG60" s="55">
        <f t="shared" si="56"/>
        <v>0</v>
      </c>
      <c r="EH60" s="55">
        <f t="shared" si="56"/>
        <v>0</v>
      </c>
      <c r="EI60" s="55">
        <f t="shared" si="56"/>
        <v>0</v>
      </c>
      <c r="EJ60" s="55">
        <f t="shared" si="56"/>
        <v>0</v>
      </c>
      <c r="EK60" s="55">
        <f t="shared" si="56"/>
        <v>0</v>
      </c>
      <c r="EL60" s="55">
        <f t="shared" si="56"/>
        <v>0</v>
      </c>
      <c r="EM60" s="55">
        <f t="shared" si="54"/>
        <v>0</v>
      </c>
      <c r="EN60" s="55">
        <f t="shared" si="57"/>
        <v>0</v>
      </c>
      <c r="EO60" s="55">
        <f t="shared" si="57"/>
        <v>0</v>
      </c>
      <c r="EP60" s="55">
        <f t="shared" si="57"/>
        <v>0</v>
      </c>
      <c r="EQ60" s="55">
        <f t="shared" si="57"/>
        <v>0</v>
      </c>
      <c r="ER60" s="55">
        <f t="shared" si="57"/>
        <v>0</v>
      </c>
      <c r="ES60" s="55">
        <f t="shared" si="57"/>
        <v>0</v>
      </c>
      <c r="ET60" s="55">
        <f t="shared" si="57"/>
        <v>0</v>
      </c>
      <c r="EU60" s="55">
        <f t="shared" si="57"/>
        <v>0</v>
      </c>
      <c r="EV60" s="55">
        <f t="shared" si="57"/>
        <v>0</v>
      </c>
      <c r="EW60" s="55">
        <f t="shared" si="57"/>
        <v>0</v>
      </c>
      <c r="EX60" s="55">
        <f t="shared" si="57"/>
        <v>0</v>
      </c>
      <c r="EY60" s="55">
        <f t="shared" si="57"/>
        <v>0</v>
      </c>
      <c r="EZ60" s="55">
        <f t="shared" si="57"/>
        <v>0</v>
      </c>
      <c r="FA60" s="55">
        <f t="shared" si="57"/>
        <v>0</v>
      </c>
      <c r="FB60" s="55">
        <f t="shared" si="57"/>
        <v>0</v>
      </c>
      <c r="FC60" s="55">
        <f t="shared" si="50"/>
        <v>0</v>
      </c>
      <c r="FD60" s="55">
        <f t="shared" si="50"/>
        <v>0</v>
      </c>
      <c r="FE60" s="55">
        <f t="shared" si="50"/>
        <v>0</v>
      </c>
      <c r="FF60" s="55">
        <f t="shared" si="50"/>
        <v>0</v>
      </c>
      <c r="FG60" s="55">
        <f t="shared" si="50"/>
        <v>0</v>
      </c>
      <c r="FH60" s="55">
        <f t="shared" si="50"/>
        <v>0</v>
      </c>
      <c r="FI60" s="55">
        <f t="shared" si="50"/>
        <v>0</v>
      </c>
      <c r="FJ60" s="55">
        <f t="shared" si="50"/>
        <v>0</v>
      </c>
      <c r="FK60" s="55">
        <f t="shared" si="50"/>
        <v>0</v>
      </c>
      <c r="FL60" s="55">
        <f t="shared" si="50"/>
        <v>0</v>
      </c>
      <c r="FM60" s="55">
        <f t="shared" si="50"/>
        <v>0</v>
      </c>
      <c r="FN60" s="55">
        <f t="shared" si="50"/>
        <v>0</v>
      </c>
      <c r="FO60" s="55">
        <f t="shared" si="50"/>
        <v>0</v>
      </c>
      <c r="FP60" s="55">
        <f t="shared" si="49"/>
        <v>0</v>
      </c>
      <c r="FQ60" s="55">
        <f t="shared" si="49"/>
        <v>0</v>
      </c>
      <c r="FR60" s="55">
        <f t="shared" si="49"/>
        <v>0</v>
      </c>
      <c r="FS60" s="55">
        <f t="shared" si="49"/>
        <v>0</v>
      </c>
      <c r="FT60" s="4" t="str">
        <f t="shared" si="62"/>
        <v/>
      </c>
      <c r="FU60" s="4" t="str">
        <f t="shared" si="62"/>
        <v/>
      </c>
      <c r="FV60" s="4" t="str">
        <f t="shared" si="62"/>
        <v/>
      </c>
      <c r="FW60" s="4">
        <f t="shared" si="59"/>
        <v>0</v>
      </c>
      <c r="FX60" s="4" t="str">
        <f t="shared" si="59"/>
        <v/>
      </c>
      <c r="FY60" s="4" t="str">
        <f t="shared" si="59"/>
        <v/>
      </c>
      <c r="FZ60" s="4" t="str">
        <f t="shared" si="59"/>
        <v/>
      </c>
      <c r="GA60" s="4">
        <f t="shared" si="59"/>
        <v>0</v>
      </c>
      <c r="GB60" s="4" t="str">
        <f t="shared" si="59"/>
        <v/>
      </c>
      <c r="GC60" s="4" t="str">
        <f t="shared" si="59"/>
        <v/>
      </c>
      <c r="GD60" s="4" t="str">
        <f t="shared" si="59"/>
        <v/>
      </c>
      <c r="GE60" s="4" t="str">
        <f t="shared" si="59"/>
        <v/>
      </c>
      <c r="GF60" s="4" t="str">
        <f t="shared" si="59"/>
        <v/>
      </c>
      <c r="GG60" s="4" t="str">
        <f t="shared" si="59"/>
        <v/>
      </c>
      <c r="GH60" s="4" t="str">
        <f t="shared" si="59"/>
        <v/>
      </c>
      <c r="GI60" s="4" t="str">
        <f t="shared" si="59"/>
        <v/>
      </c>
      <c r="GJ60" s="4" t="str">
        <f t="shared" si="59"/>
        <v/>
      </c>
      <c r="GK60" s="4" t="str">
        <f t="shared" si="59"/>
        <v/>
      </c>
      <c r="GL60" s="4" t="str">
        <f t="shared" si="59"/>
        <v/>
      </c>
      <c r="GM60" s="4" t="str">
        <f t="shared" si="63"/>
        <v/>
      </c>
      <c r="GN60" s="4" t="str">
        <f t="shared" si="63"/>
        <v/>
      </c>
      <c r="GO60" s="4" t="str">
        <f t="shared" si="63"/>
        <v/>
      </c>
      <c r="GP60" s="4" t="str">
        <f t="shared" si="63"/>
        <v/>
      </c>
      <c r="GQ60" s="4" t="str">
        <f t="shared" si="63"/>
        <v/>
      </c>
      <c r="GR60" s="4" t="str">
        <f t="shared" si="63"/>
        <v/>
      </c>
      <c r="GS60" s="4" t="str">
        <f t="shared" si="63"/>
        <v/>
      </c>
      <c r="GT60" s="4" t="str">
        <f t="shared" si="63"/>
        <v/>
      </c>
      <c r="GU60" s="4" t="str">
        <f t="shared" si="63"/>
        <v/>
      </c>
      <c r="GV60" s="4" t="str">
        <f t="shared" si="63"/>
        <v/>
      </c>
      <c r="GW60" s="4" t="str">
        <f t="shared" si="63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2">
        <v>30400012</v>
      </c>
      <c r="B61" s="101" t="s">
        <v>196</v>
      </c>
      <c r="C61" s="28" t="s">
        <v>157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61"/>
        <v/>
      </c>
      <c r="CJ61" s="4" t="str">
        <f t="shared" si="61"/>
        <v/>
      </c>
      <c r="CK61" s="4" t="str">
        <f t="shared" si="61"/>
        <v/>
      </c>
      <c r="CL61" s="4" t="str">
        <f t="shared" si="61"/>
        <v/>
      </c>
      <c r="CM61" s="4" t="str">
        <f t="shared" si="61"/>
        <v/>
      </c>
      <c r="CN61" s="4" t="str">
        <f t="shared" si="61"/>
        <v/>
      </c>
      <c r="CO61" s="4" t="str">
        <f t="shared" si="61"/>
        <v/>
      </c>
      <c r="CP61" s="4" t="str">
        <f t="shared" si="61"/>
        <v/>
      </c>
      <c r="CQ61" s="4" t="str">
        <f t="shared" si="61"/>
        <v/>
      </c>
      <c r="CR61" s="4" t="str">
        <f t="shared" si="61"/>
        <v/>
      </c>
      <c r="CS61" s="4" t="str">
        <f t="shared" si="61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8">
        <v>30400012</v>
      </c>
      <c r="DF61" s="101" t="s">
        <v>196</v>
      </c>
      <c r="DG61" s="28" t="s">
        <v>157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877.6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>
        <f t="shared" si="20"/>
        <v>0</v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5">
        <f t="shared" si="56"/>
        <v>0</v>
      </c>
      <c r="EG61" s="55">
        <f t="shared" si="56"/>
        <v>0</v>
      </c>
      <c r="EH61" s="55">
        <f t="shared" si="56"/>
        <v>0</v>
      </c>
      <c r="EI61" s="55">
        <f t="shared" si="56"/>
        <v>0</v>
      </c>
      <c r="EJ61" s="55">
        <f t="shared" si="56"/>
        <v>0</v>
      </c>
      <c r="EK61" s="55">
        <f t="shared" si="56"/>
        <v>0</v>
      </c>
      <c r="EL61" s="55">
        <f t="shared" si="56"/>
        <v>0</v>
      </c>
      <c r="EM61" s="55">
        <f t="shared" si="54"/>
        <v>0</v>
      </c>
      <c r="EN61" s="55">
        <f t="shared" si="57"/>
        <v>0</v>
      </c>
      <c r="EO61" s="55">
        <f t="shared" si="57"/>
        <v>0</v>
      </c>
      <c r="EP61" s="55">
        <f t="shared" si="57"/>
        <v>0</v>
      </c>
      <c r="EQ61" s="55">
        <f t="shared" si="57"/>
        <v>0</v>
      </c>
      <c r="ER61" s="55">
        <f t="shared" si="57"/>
        <v>0</v>
      </c>
      <c r="ES61" s="55">
        <f t="shared" si="57"/>
        <v>0</v>
      </c>
      <c r="ET61" s="55">
        <f t="shared" si="57"/>
        <v>0</v>
      </c>
      <c r="EU61" s="55">
        <f t="shared" si="57"/>
        <v>0</v>
      </c>
      <c r="EV61" s="55">
        <f t="shared" si="57"/>
        <v>0</v>
      </c>
      <c r="EW61" s="55">
        <f t="shared" si="57"/>
        <v>0</v>
      </c>
      <c r="EX61" s="55">
        <f t="shared" si="57"/>
        <v>0</v>
      </c>
      <c r="EY61" s="55">
        <f t="shared" si="57"/>
        <v>0</v>
      </c>
      <c r="EZ61" s="55">
        <f t="shared" si="57"/>
        <v>0</v>
      </c>
      <c r="FA61" s="55">
        <f t="shared" si="57"/>
        <v>0</v>
      </c>
      <c r="FB61" s="55">
        <f t="shared" si="57"/>
        <v>0</v>
      </c>
      <c r="FC61" s="55">
        <f t="shared" si="50"/>
        <v>0</v>
      </c>
      <c r="FD61" s="55">
        <f t="shared" si="50"/>
        <v>0</v>
      </c>
      <c r="FE61" s="55">
        <f t="shared" si="50"/>
        <v>0</v>
      </c>
      <c r="FF61" s="55">
        <f t="shared" si="50"/>
        <v>0</v>
      </c>
      <c r="FG61" s="55">
        <f t="shared" si="50"/>
        <v>0</v>
      </c>
      <c r="FH61" s="55">
        <f t="shared" si="50"/>
        <v>0</v>
      </c>
      <c r="FI61" s="55">
        <f t="shared" si="50"/>
        <v>0</v>
      </c>
      <c r="FJ61" s="55">
        <f t="shared" si="50"/>
        <v>0</v>
      </c>
      <c r="FK61" s="55">
        <f t="shared" si="50"/>
        <v>0</v>
      </c>
      <c r="FL61" s="55">
        <f t="shared" si="50"/>
        <v>0</v>
      </c>
      <c r="FM61" s="55">
        <f t="shared" si="50"/>
        <v>0</v>
      </c>
      <c r="FN61" s="55">
        <f t="shared" si="50"/>
        <v>0</v>
      </c>
      <c r="FO61" s="55">
        <f t="shared" si="50"/>
        <v>0</v>
      </c>
      <c r="FP61" s="55">
        <f t="shared" si="49"/>
        <v>0</v>
      </c>
      <c r="FQ61" s="55">
        <f t="shared" si="49"/>
        <v>0</v>
      </c>
      <c r="FR61" s="55">
        <f t="shared" si="49"/>
        <v>0</v>
      </c>
      <c r="FS61" s="55">
        <f t="shared" si="49"/>
        <v>0</v>
      </c>
      <c r="FT61" s="4" t="str">
        <f t="shared" si="62"/>
        <v/>
      </c>
      <c r="FU61" s="4" t="str">
        <f t="shared" si="62"/>
        <v/>
      </c>
      <c r="FV61" s="4" t="str">
        <f t="shared" si="62"/>
        <v/>
      </c>
      <c r="FW61" s="4">
        <f t="shared" si="59"/>
        <v>0</v>
      </c>
      <c r="FX61" s="4" t="str">
        <f t="shared" si="59"/>
        <v/>
      </c>
      <c r="FY61" s="4" t="str">
        <f t="shared" si="59"/>
        <v/>
      </c>
      <c r="FZ61" s="4" t="str">
        <f t="shared" si="59"/>
        <v/>
      </c>
      <c r="GA61" s="4">
        <f t="shared" si="59"/>
        <v>0</v>
      </c>
      <c r="GB61" s="4" t="str">
        <f t="shared" si="59"/>
        <v/>
      </c>
      <c r="GC61" s="4" t="str">
        <f t="shared" si="59"/>
        <v/>
      </c>
      <c r="GD61" s="4" t="str">
        <f t="shared" si="59"/>
        <v/>
      </c>
      <c r="GE61" s="4" t="str">
        <f t="shared" si="59"/>
        <v/>
      </c>
      <c r="GF61" s="4" t="str">
        <f t="shared" si="59"/>
        <v/>
      </c>
      <c r="GG61" s="4" t="str">
        <f t="shared" si="59"/>
        <v/>
      </c>
      <c r="GH61" s="4" t="str">
        <f t="shared" si="59"/>
        <v/>
      </c>
      <c r="GI61" s="4" t="str">
        <f t="shared" si="59"/>
        <v/>
      </c>
      <c r="GJ61" s="4" t="str">
        <f t="shared" si="59"/>
        <v/>
      </c>
      <c r="GK61" s="4" t="str">
        <f t="shared" si="59"/>
        <v/>
      </c>
      <c r="GL61" s="4" t="str">
        <f t="shared" si="59"/>
        <v/>
      </c>
      <c r="GM61" s="4" t="str">
        <f t="shared" si="63"/>
        <v/>
      </c>
      <c r="GN61" s="4" t="str">
        <f t="shared" si="63"/>
        <v/>
      </c>
      <c r="GO61" s="4" t="str">
        <f t="shared" si="63"/>
        <v/>
      </c>
      <c r="GP61" s="4" t="str">
        <f t="shared" si="63"/>
        <v/>
      </c>
      <c r="GQ61" s="4" t="str">
        <f t="shared" si="63"/>
        <v/>
      </c>
      <c r="GR61" s="4" t="str">
        <f t="shared" si="63"/>
        <v/>
      </c>
      <c r="GS61" s="4" t="str">
        <f t="shared" si="63"/>
        <v/>
      </c>
      <c r="GT61" s="4" t="str">
        <f t="shared" si="63"/>
        <v/>
      </c>
      <c r="GU61" s="4" t="str">
        <f t="shared" si="63"/>
        <v/>
      </c>
      <c r="GV61" s="4" t="str">
        <f t="shared" si="63"/>
        <v/>
      </c>
      <c r="GW61" s="4" t="str">
        <f t="shared" si="63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customHeight="1">
      <c r="A62" s="62">
        <v>30400011</v>
      </c>
      <c r="B62" s="102"/>
      <c r="C62" s="28" t="s">
        <v>172</v>
      </c>
      <c r="D62" s="5">
        <v>380</v>
      </c>
      <c r="E62" s="22">
        <v>5.03</v>
      </c>
      <c r="F62" s="23">
        <f t="shared" si="0"/>
        <v>1911.4</v>
      </c>
      <c r="G62" s="23"/>
      <c r="H62" s="23">
        <f t="shared" si="1"/>
        <v>0</v>
      </c>
      <c r="I62" s="23">
        <f t="shared" si="2"/>
        <v>0</v>
      </c>
      <c r="J62" s="23">
        <f t="shared" si="3"/>
        <v>1911.4</v>
      </c>
      <c r="K62" s="23">
        <f t="shared" si="4"/>
        <v>0</v>
      </c>
      <c r="L62" s="23" t="str">
        <f t="shared" si="5"/>
        <v>0</v>
      </c>
      <c r="M62" s="10">
        <v>0.3</v>
      </c>
      <c r="N62" s="23">
        <f t="shared" si="6"/>
        <v>5.7341999999999995</v>
      </c>
      <c r="O62" s="23">
        <f t="shared" si="7"/>
        <v>0.3</v>
      </c>
      <c r="P62" s="23">
        <f t="shared" si="8"/>
        <v>0</v>
      </c>
      <c r="Q62" s="7">
        <v>0.1</v>
      </c>
      <c r="R62" s="6">
        <f t="shared" si="9"/>
        <v>0.19114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>
        <f t="shared" si="60"/>
        <v>0</v>
      </c>
      <c r="BQ62" s="4" t="str">
        <f t="shared" si="60"/>
        <v/>
      </c>
      <c r="BR62" s="4" t="str">
        <f t="shared" si="60"/>
        <v/>
      </c>
      <c r="BS62" s="4">
        <f t="shared" si="58"/>
        <v>0</v>
      </c>
      <c r="BT62" s="4">
        <f t="shared" si="58"/>
        <v>0</v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>
        <f t="shared" si="58"/>
        <v>0</v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61"/>
        <v/>
      </c>
      <c r="CJ62" s="4" t="str">
        <f t="shared" si="61"/>
        <v/>
      </c>
      <c r="CK62" s="4" t="str">
        <f t="shared" si="61"/>
        <v/>
      </c>
      <c r="CL62" s="4" t="str">
        <f t="shared" si="61"/>
        <v/>
      </c>
      <c r="CM62" s="4" t="str">
        <f t="shared" si="61"/>
        <v/>
      </c>
      <c r="CN62" s="4" t="str">
        <f t="shared" si="61"/>
        <v/>
      </c>
      <c r="CO62" s="4" t="str">
        <f t="shared" si="61"/>
        <v/>
      </c>
      <c r="CP62" s="4" t="str">
        <f t="shared" si="61"/>
        <v/>
      </c>
      <c r="CQ62" s="4" t="str">
        <f t="shared" si="61"/>
        <v/>
      </c>
      <c r="CR62" s="4" t="str">
        <f t="shared" si="61"/>
        <v/>
      </c>
      <c r="CS62" s="4" t="str">
        <f t="shared" si="61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8">
        <v>30400011</v>
      </c>
      <c r="DF62" s="102"/>
      <c r="DG62" s="28" t="s">
        <v>172</v>
      </c>
      <c r="DH62" s="5">
        <f t="shared" si="13"/>
        <v>760</v>
      </c>
      <c r="DI62" s="24">
        <v>5.03</v>
      </c>
      <c r="DJ62" s="23">
        <f t="shared" si="14"/>
        <v>3822.8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3822.8</v>
      </c>
      <c r="DO62" s="23">
        <f t="shared" si="19"/>
        <v>0</v>
      </c>
      <c r="DP62" s="23" t="str">
        <f t="shared" si="20"/>
        <v/>
      </c>
      <c r="DQ62" s="10">
        <v>0.3</v>
      </c>
      <c r="DR62" s="23">
        <f t="shared" si="21"/>
        <v>11.468399999999999</v>
      </c>
      <c r="DS62" s="23" t="str">
        <f t="shared" si="22"/>
        <v/>
      </c>
      <c r="DT62" s="23">
        <f t="shared" si="23"/>
        <v>0</v>
      </c>
      <c r="DU62" s="7">
        <v>0.1</v>
      </c>
      <c r="DV62" s="6">
        <f t="shared" si="24"/>
        <v>0.38228000000000001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5">
        <f t="shared" si="56"/>
        <v>0</v>
      </c>
      <c r="EG62" s="55">
        <f t="shared" si="56"/>
        <v>0</v>
      </c>
      <c r="EH62" s="55">
        <f t="shared" si="56"/>
        <v>0</v>
      </c>
      <c r="EI62" s="55">
        <f t="shared" si="56"/>
        <v>0</v>
      </c>
      <c r="EJ62" s="55">
        <f t="shared" si="56"/>
        <v>0</v>
      </c>
      <c r="EK62" s="55">
        <f t="shared" si="56"/>
        <v>0</v>
      </c>
      <c r="EL62" s="55">
        <f t="shared" si="56"/>
        <v>0</v>
      </c>
      <c r="EM62" s="55">
        <f t="shared" si="54"/>
        <v>0</v>
      </c>
      <c r="EN62" s="55">
        <f t="shared" si="57"/>
        <v>0</v>
      </c>
      <c r="EO62" s="55">
        <f t="shared" si="57"/>
        <v>0</v>
      </c>
      <c r="EP62" s="55">
        <f t="shared" si="57"/>
        <v>0</v>
      </c>
      <c r="EQ62" s="55">
        <f t="shared" si="57"/>
        <v>0</v>
      </c>
      <c r="ER62" s="55">
        <f t="shared" si="57"/>
        <v>0</v>
      </c>
      <c r="ES62" s="55">
        <f t="shared" si="57"/>
        <v>0</v>
      </c>
      <c r="ET62" s="55">
        <f t="shared" si="57"/>
        <v>0</v>
      </c>
      <c r="EU62" s="55">
        <f t="shared" si="57"/>
        <v>0</v>
      </c>
      <c r="EV62" s="55">
        <f t="shared" si="57"/>
        <v>0</v>
      </c>
      <c r="EW62" s="55">
        <f t="shared" si="57"/>
        <v>0</v>
      </c>
      <c r="EX62" s="55">
        <f t="shared" si="57"/>
        <v>0</v>
      </c>
      <c r="EY62" s="55">
        <f t="shared" si="57"/>
        <v>0</v>
      </c>
      <c r="EZ62" s="55">
        <f t="shared" si="57"/>
        <v>0</v>
      </c>
      <c r="FA62" s="55">
        <f t="shared" si="57"/>
        <v>0</v>
      </c>
      <c r="FB62" s="55">
        <f t="shared" si="57"/>
        <v>0</v>
      </c>
      <c r="FC62" s="55">
        <f t="shared" si="50"/>
        <v>0</v>
      </c>
      <c r="FD62" s="55">
        <f t="shared" si="50"/>
        <v>0</v>
      </c>
      <c r="FE62" s="55">
        <f t="shared" si="50"/>
        <v>0</v>
      </c>
      <c r="FF62" s="55">
        <f t="shared" si="50"/>
        <v>0</v>
      </c>
      <c r="FG62" s="55">
        <f t="shared" si="50"/>
        <v>0</v>
      </c>
      <c r="FH62" s="55">
        <f t="shared" si="50"/>
        <v>0</v>
      </c>
      <c r="FI62" s="55">
        <f t="shared" si="50"/>
        <v>0</v>
      </c>
      <c r="FJ62" s="55">
        <f t="shared" si="50"/>
        <v>0</v>
      </c>
      <c r="FK62" s="55">
        <f t="shared" si="50"/>
        <v>0</v>
      </c>
      <c r="FL62" s="55">
        <f t="shared" si="50"/>
        <v>0</v>
      </c>
      <c r="FM62" s="55">
        <f t="shared" si="50"/>
        <v>0</v>
      </c>
      <c r="FN62" s="55">
        <f t="shared" si="50"/>
        <v>0</v>
      </c>
      <c r="FO62" s="55">
        <f t="shared" ref="FL62:FO125" si="64">BK62+BK217</f>
        <v>0</v>
      </c>
      <c r="FP62" s="55">
        <f t="shared" si="49"/>
        <v>0</v>
      </c>
      <c r="FQ62" s="55">
        <f t="shared" si="49"/>
        <v>0</v>
      </c>
      <c r="FR62" s="55">
        <f t="shared" si="49"/>
        <v>0</v>
      </c>
      <c r="FS62" s="55">
        <f t="shared" si="49"/>
        <v>0</v>
      </c>
      <c r="FT62" s="4">
        <f t="shared" si="62"/>
        <v>0</v>
      </c>
      <c r="FU62" s="4" t="str">
        <f t="shared" si="62"/>
        <v/>
      </c>
      <c r="FV62" s="4" t="str">
        <f t="shared" si="62"/>
        <v/>
      </c>
      <c r="FW62" s="4">
        <f t="shared" si="59"/>
        <v>0</v>
      </c>
      <c r="FX62" s="4">
        <f t="shared" si="59"/>
        <v>0</v>
      </c>
      <c r="FY62" s="4" t="str">
        <f t="shared" si="59"/>
        <v/>
      </c>
      <c r="FZ62" s="4" t="str">
        <f t="shared" si="59"/>
        <v/>
      </c>
      <c r="GA62" s="4">
        <f t="shared" si="59"/>
        <v>0</v>
      </c>
      <c r="GB62" s="4">
        <f t="shared" si="59"/>
        <v>0</v>
      </c>
      <c r="GC62" s="4" t="str">
        <f t="shared" si="59"/>
        <v/>
      </c>
      <c r="GD62" s="4" t="str">
        <f t="shared" si="59"/>
        <v/>
      </c>
      <c r="GE62" s="4" t="str">
        <f t="shared" si="59"/>
        <v/>
      </c>
      <c r="GF62" s="4" t="str">
        <f t="shared" si="59"/>
        <v/>
      </c>
      <c r="GG62" s="4" t="str">
        <f t="shared" si="59"/>
        <v/>
      </c>
      <c r="GH62" s="4" t="str">
        <f t="shared" si="59"/>
        <v/>
      </c>
      <c r="GI62" s="4" t="str">
        <f t="shared" si="59"/>
        <v/>
      </c>
      <c r="GJ62" s="4" t="str">
        <f t="shared" si="59"/>
        <v/>
      </c>
      <c r="GK62" s="4" t="str">
        <f t="shared" si="59"/>
        <v/>
      </c>
      <c r="GL62" s="4" t="str">
        <f t="shared" si="59"/>
        <v/>
      </c>
      <c r="GM62" s="4" t="str">
        <f t="shared" si="63"/>
        <v/>
      </c>
      <c r="GN62" s="4" t="str">
        <f t="shared" si="63"/>
        <v/>
      </c>
      <c r="GO62" s="4" t="str">
        <f t="shared" si="63"/>
        <v/>
      </c>
      <c r="GP62" s="4" t="str">
        <f t="shared" si="63"/>
        <v/>
      </c>
      <c r="GQ62" s="4" t="str">
        <f t="shared" si="63"/>
        <v/>
      </c>
      <c r="GR62" s="4" t="str">
        <f t="shared" si="63"/>
        <v/>
      </c>
      <c r="GS62" s="4" t="str">
        <f t="shared" si="63"/>
        <v/>
      </c>
      <c r="GT62" s="4" t="str">
        <f t="shared" si="63"/>
        <v/>
      </c>
      <c r="GU62" s="4" t="str">
        <f t="shared" si="63"/>
        <v/>
      </c>
      <c r="GV62" s="4" t="str">
        <f t="shared" si="63"/>
        <v/>
      </c>
      <c r="GW62" s="4" t="str">
        <f t="shared" si="63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2">
        <v>30400010</v>
      </c>
      <c r="B63" s="102"/>
      <c r="C63" s="82" t="s">
        <v>149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61"/>
        <v/>
      </c>
      <c r="CJ63" s="4" t="str">
        <f t="shared" si="61"/>
        <v/>
      </c>
      <c r="CK63" s="4" t="str">
        <f t="shared" si="61"/>
        <v/>
      </c>
      <c r="CL63" s="4" t="str">
        <f t="shared" si="61"/>
        <v/>
      </c>
      <c r="CM63" s="4" t="str">
        <f t="shared" si="61"/>
        <v/>
      </c>
      <c r="CN63" s="4" t="str">
        <f t="shared" si="61"/>
        <v/>
      </c>
      <c r="CO63" s="4" t="str">
        <f t="shared" si="61"/>
        <v/>
      </c>
      <c r="CP63" s="4" t="str">
        <f t="shared" si="61"/>
        <v/>
      </c>
      <c r="CQ63" s="4" t="str">
        <f t="shared" si="61"/>
        <v/>
      </c>
      <c r="CR63" s="4" t="str">
        <f t="shared" si="61"/>
        <v/>
      </c>
      <c r="CS63" s="4" t="str">
        <f t="shared" si="61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8">
        <v>30400010</v>
      </c>
      <c r="DF63" s="102"/>
      <c r="DG63" s="82" t="s">
        <v>149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5">
        <f t="shared" si="56"/>
        <v>0</v>
      </c>
      <c r="EG63" s="55">
        <f t="shared" si="56"/>
        <v>0</v>
      </c>
      <c r="EH63" s="55">
        <f t="shared" si="56"/>
        <v>0</v>
      </c>
      <c r="EI63" s="55">
        <f t="shared" si="56"/>
        <v>0</v>
      </c>
      <c r="EJ63" s="55">
        <f t="shared" si="56"/>
        <v>0</v>
      </c>
      <c r="EK63" s="55">
        <f t="shared" si="56"/>
        <v>0</v>
      </c>
      <c r="EL63" s="55">
        <f t="shared" si="56"/>
        <v>0</v>
      </c>
      <c r="EM63" s="55">
        <f t="shared" si="54"/>
        <v>0</v>
      </c>
      <c r="EN63" s="55">
        <f t="shared" si="57"/>
        <v>0</v>
      </c>
      <c r="EO63" s="55">
        <f t="shared" si="57"/>
        <v>0</v>
      </c>
      <c r="EP63" s="55">
        <f t="shared" si="57"/>
        <v>0</v>
      </c>
      <c r="EQ63" s="55">
        <f t="shared" si="57"/>
        <v>0</v>
      </c>
      <c r="ER63" s="55">
        <f t="shared" si="57"/>
        <v>0</v>
      </c>
      <c r="ES63" s="55">
        <f t="shared" si="57"/>
        <v>0</v>
      </c>
      <c r="ET63" s="55">
        <f t="shared" si="57"/>
        <v>0</v>
      </c>
      <c r="EU63" s="55">
        <f t="shared" si="57"/>
        <v>0</v>
      </c>
      <c r="EV63" s="55">
        <f t="shared" si="57"/>
        <v>0</v>
      </c>
      <c r="EW63" s="55">
        <f t="shared" si="57"/>
        <v>0</v>
      </c>
      <c r="EX63" s="55">
        <f t="shared" si="57"/>
        <v>0</v>
      </c>
      <c r="EY63" s="55">
        <f t="shared" si="57"/>
        <v>0</v>
      </c>
      <c r="EZ63" s="55">
        <f t="shared" si="57"/>
        <v>0</v>
      </c>
      <c r="FA63" s="55">
        <f t="shared" si="57"/>
        <v>0</v>
      </c>
      <c r="FB63" s="55">
        <f t="shared" si="57"/>
        <v>0</v>
      </c>
      <c r="FC63" s="55">
        <f t="shared" si="57"/>
        <v>0</v>
      </c>
      <c r="FD63" s="55">
        <f t="shared" ref="FB63:FO126" si="65">AZ63+AZ218</f>
        <v>0</v>
      </c>
      <c r="FE63" s="55">
        <f t="shared" si="65"/>
        <v>0</v>
      </c>
      <c r="FF63" s="55">
        <f t="shared" si="65"/>
        <v>0</v>
      </c>
      <c r="FG63" s="55">
        <f t="shared" si="65"/>
        <v>0</v>
      </c>
      <c r="FH63" s="55">
        <f t="shared" si="65"/>
        <v>0</v>
      </c>
      <c r="FI63" s="55">
        <f t="shared" si="65"/>
        <v>0</v>
      </c>
      <c r="FJ63" s="55">
        <f t="shared" si="65"/>
        <v>0</v>
      </c>
      <c r="FK63" s="55">
        <f t="shared" si="65"/>
        <v>0</v>
      </c>
      <c r="FL63" s="55">
        <f t="shared" si="64"/>
        <v>0</v>
      </c>
      <c r="FM63" s="55">
        <f t="shared" si="64"/>
        <v>0</v>
      </c>
      <c r="FN63" s="55">
        <f t="shared" si="64"/>
        <v>0</v>
      </c>
      <c r="FO63" s="55">
        <f t="shared" si="64"/>
        <v>0</v>
      </c>
      <c r="FP63" s="55">
        <f t="shared" si="49"/>
        <v>0</v>
      </c>
      <c r="FQ63" s="55">
        <f t="shared" si="49"/>
        <v>0</v>
      </c>
      <c r="FR63" s="55">
        <f t="shared" si="49"/>
        <v>0</v>
      </c>
      <c r="FS63" s="55">
        <f t="shared" si="49"/>
        <v>0</v>
      </c>
      <c r="FT63" s="4" t="str">
        <f t="shared" si="62"/>
        <v/>
      </c>
      <c r="FU63" s="4" t="str">
        <f t="shared" si="62"/>
        <v/>
      </c>
      <c r="FV63" s="4" t="str">
        <f t="shared" si="62"/>
        <v/>
      </c>
      <c r="FW63" s="4">
        <f t="shared" si="59"/>
        <v>0</v>
      </c>
      <c r="FX63" s="4" t="str">
        <f t="shared" si="59"/>
        <v/>
      </c>
      <c r="FY63" s="4" t="str">
        <f t="shared" si="59"/>
        <v/>
      </c>
      <c r="FZ63" s="4" t="str">
        <f t="shared" si="59"/>
        <v/>
      </c>
      <c r="GA63" s="4">
        <f t="shared" si="59"/>
        <v>0</v>
      </c>
      <c r="GB63" s="4" t="str">
        <f t="shared" si="59"/>
        <v/>
      </c>
      <c r="GC63" s="4" t="str">
        <f t="shared" si="59"/>
        <v/>
      </c>
      <c r="GD63" s="4" t="str">
        <f t="shared" si="59"/>
        <v/>
      </c>
      <c r="GE63" s="4" t="str">
        <f t="shared" si="59"/>
        <v/>
      </c>
      <c r="GF63" s="4" t="str">
        <f t="shared" si="59"/>
        <v/>
      </c>
      <c r="GG63" s="4" t="str">
        <f t="shared" si="59"/>
        <v/>
      </c>
      <c r="GH63" s="4" t="str">
        <f t="shared" si="59"/>
        <v/>
      </c>
      <c r="GI63" s="4" t="str">
        <f t="shared" si="59"/>
        <v/>
      </c>
      <c r="GJ63" s="4" t="str">
        <f t="shared" si="59"/>
        <v/>
      </c>
      <c r="GK63" s="4" t="str">
        <f t="shared" si="59"/>
        <v/>
      </c>
      <c r="GL63" s="4" t="str">
        <f t="shared" si="59"/>
        <v/>
      </c>
      <c r="GM63" s="4" t="str">
        <f t="shared" si="63"/>
        <v/>
      </c>
      <c r="GN63" s="4" t="str">
        <f t="shared" si="63"/>
        <v/>
      </c>
      <c r="GO63" s="4" t="str">
        <f t="shared" si="63"/>
        <v/>
      </c>
      <c r="GP63" s="4" t="str">
        <f t="shared" si="63"/>
        <v/>
      </c>
      <c r="GQ63" s="4" t="str">
        <f t="shared" si="63"/>
        <v/>
      </c>
      <c r="GR63" s="4" t="str">
        <f t="shared" si="63"/>
        <v/>
      </c>
      <c r="GS63" s="4" t="str">
        <f t="shared" si="63"/>
        <v/>
      </c>
      <c r="GT63" s="4" t="str">
        <f t="shared" si="63"/>
        <v/>
      </c>
      <c r="GU63" s="4" t="str">
        <f t="shared" si="63"/>
        <v/>
      </c>
      <c r="GV63" s="4" t="str">
        <f t="shared" si="63"/>
        <v/>
      </c>
      <c r="GW63" s="4" t="str">
        <f t="shared" si="63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2">
        <v>30400009</v>
      </c>
      <c r="B64" s="103"/>
      <c r="C64" s="82" t="s">
        <v>197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61"/>
        <v/>
      </c>
      <c r="CJ64" s="4" t="str">
        <f t="shared" si="61"/>
        <v/>
      </c>
      <c r="CK64" s="4" t="str">
        <f t="shared" si="61"/>
        <v/>
      </c>
      <c r="CL64" s="4" t="str">
        <f t="shared" si="61"/>
        <v/>
      </c>
      <c r="CM64" s="4" t="str">
        <f t="shared" si="61"/>
        <v/>
      </c>
      <c r="CN64" s="4" t="str">
        <f t="shared" si="61"/>
        <v/>
      </c>
      <c r="CO64" s="4" t="str">
        <f t="shared" si="61"/>
        <v/>
      </c>
      <c r="CP64" s="4" t="str">
        <f t="shared" si="61"/>
        <v/>
      </c>
      <c r="CQ64" s="4" t="str">
        <f t="shared" si="61"/>
        <v/>
      </c>
      <c r="CR64" s="4" t="str">
        <f t="shared" si="61"/>
        <v/>
      </c>
      <c r="CS64" s="4" t="str">
        <f t="shared" si="61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8">
        <v>30400009</v>
      </c>
      <c r="DF64" s="103"/>
      <c r="DG64" s="82" t="s">
        <v>197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5">
        <f t="shared" si="56"/>
        <v>0</v>
      </c>
      <c r="EG64" s="55">
        <f t="shared" si="56"/>
        <v>0</v>
      </c>
      <c r="EH64" s="55">
        <f t="shared" si="56"/>
        <v>0</v>
      </c>
      <c r="EI64" s="55">
        <f t="shared" si="56"/>
        <v>0</v>
      </c>
      <c r="EJ64" s="55">
        <f t="shared" si="56"/>
        <v>0</v>
      </c>
      <c r="EK64" s="55">
        <f t="shared" si="56"/>
        <v>0</v>
      </c>
      <c r="EL64" s="55">
        <f t="shared" si="56"/>
        <v>0</v>
      </c>
      <c r="EM64" s="55">
        <f t="shared" si="54"/>
        <v>0</v>
      </c>
      <c r="EN64" s="55">
        <f t="shared" si="57"/>
        <v>0</v>
      </c>
      <c r="EO64" s="55">
        <f t="shared" si="57"/>
        <v>0</v>
      </c>
      <c r="EP64" s="55">
        <f t="shared" si="57"/>
        <v>0</v>
      </c>
      <c r="EQ64" s="55">
        <f t="shared" si="57"/>
        <v>0</v>
      </c>
      <c r="ER64" s="55">
        <f t="shared" si="57"/>
        <v>0</v>
      </c>
      <c r="ES64" s="55">
        <f t="shared" si="57"/>
        <v>0</v>
      </c>
      <c r="ET64" s="55">
        <f t="shared" si="57"/>
        <v>0</v>
      </c>
      <c r="EU64" s="55">
        <f t="shared" si="57"/>
        <v>0</v>
      </c>
      <c r="EV64" s="55">
        <f t="shared" si="57"/>
        <v>0</v>
      </c>
      <c r="EW64" s="55">
        <f t="shared" si="57"/>
        <v>0</v>
      </c>
      <c r="EX64" s="55">
        <f t="shared" si="57"/>
        <v>0</v>
      </c>
      <c r="EY64" s="55">
        <f t="shared" si="57"/>
        <v>0</v>
      </c>
      <c r="EZ64" s="55">
        <f t="shared" si="57"/>
        <v>0</v>
      </c>
      <c r="FA64" s="55">
        <f t="shared" si="57"/>
        <v>0</v>
      </c>
      <c r="FB64" s="55">
        <f t="shared" si="57"/>
        <v>0</v>
      </c>
      <c r="FC64" s="55">
        <f t="shared" si="65"/>
        <v>0</v>
      </c>
      <c r="FD64" s="55">
        <f t="shared" si="65"/>
        <v>0</v>
      </c>
      <c r="FE64" s="55">
        <f t="shared" si="65"/>
        <v>0</v>
      </c>
      <c r="FF64" s="55">
        <f t="shared" si="65"/>
        <v>0</v>
      </c>
      <c r="FG64" s="55">
        <f t="shared" si="65"/>
        <v>0</v>
      </c>
      <c r="FH64" s="55">
        <f t="shared" si="65"/>
        <v>0</v>
      </c>
      <c r="FI64" s="55">
        <f t="shared" si="65"/>
        <v>0</v>
      </c>
      <c r="FJ64" s="55">
        <f t="shared" si="65"/>
        <v>0</v>
      </c>
      <c r="FK64" s="55">
        <f t="shared" si="65"/>
        <v>0</v>
      </c>
      <c r="FL64" s="55">
        <f t="shared" si="64"/>
        <v>0</v>
      </c>
      <c r="FM64" s="55">
        <f t="shared" si="64"/>
        <v>0</v>
      </c>
      <c r="FN64" s="55">
        <f t="shared" si="64"/>
        <v>0</v>
      </c>
      <c r="FO64" s="55">
        <f t="shared" si="64"/>
        <v>0</v>
      </c>
      <c r="FP64" s="55">
        <f t="shared" si="49"/>
        <v>0</v>
      </c>
      <c r="FQ64" s="55">
        <f t="shared" si="49"/>
        <v>0</v>
      </c>
      <c r="FR64" s="55">
        <f t="shared" si="49"/>
        <v>0</v>
      </c>
      <c r="FS64" s="55">
        <f t="shared" si="49"/>
        <v>0</v>
      </c>
      <c r="FT64" s="4" t="str">
        <f t="shared" si="62"/>
        <v/>
      </c>
      <c r="FU64" s="4" t="str">
        <f t="shared" si="62"/>
        <v/>
      </c>
      <c r="FV64" s="4" t="str">
        <f t="shared" si="62"/>
        <v/>
      </c>
      <c r="FW64" s="4">
        <f t="shared" si="59"/>
        <v>0</v>
      </c>
      <c r="FX64" s="4" t="str">
        <f t="shared" si="59"/>
        <v/>
      </c>
      <c r="FY64" s="4" t="str">
        <f t="shared" si="59"/>
        <v/>
      </c>
      <c r="FZ64" s="4" t="str">
        <f t="shared" si="59"/>
        <v/>
      </c>
      <c r="GA64" s="4">
        <f t="shared" si="59"/>
        <v>0</v>
      </c>
      <c r="GB64" s="4" t="str">
        <f t="shared" si="59"/>
        <v/>
      </c>
      <c r="GC64" s="4" t="str">
        <f t="shared" si="59"/>
        <v/>
      </c>
      <c r="GD64" s="4" t="str">
        <f t="shared" si="59"/>
        <v/>
      </c>
      <c r="GE64" s="4" t="str">
        <f t="shared" si="59"/>
        <v/>
      </c>
      <c r="GF64" s="4" t="str">
        <f t="shared" si="59"/>
        <v/>
      </c>
      <c r="GG64" s="4" t="str">
        <f t="shared" si="59"/>
        <v/>
      </c>
      <c r="GH64" s="4" t="str">
        <f t="shared" si="59"/>
        <v/>
      </c>
      <c r="GI64" s="4" t="str">
        <f t="shared" si="59"/>
        <v/>
      </c>
      <c r="GJ64" s="4" t="str">
        <f t="shared" si="59"/>
        <v/>
      </c>
      <c r="GK64" s="4" t="str">
        <f t="shared" si="59"/>
        <v/>
      </c>
      <c r="GL64" s="4" t="str">
        <f t="shared" si="59"/>
        <v/>
      </c>
      <c r="GM64" s="4" t="str">
        <f t="shared" si="63"/>
        <v/>
      </c>
      <c r="GN64" s="4" t="str">
        <f t="shared" si="63"/>
        <v/>
      </c>
      <c r="GO64" s="4" t="str">
        <f t="shared" si="63"/>
        <v/>
      </c>
      <c r="GP64" s="4" t="str">
        <f t="shared" si="63"/>
        <v/>
      </c>
      <c r="GQ64" s="4" t="str">
        <f t="shared" si="63"/>
        <v/>
      </c>
      <c r="GR64" s="4" t="str">
        <f t="shared" si="63"/>
        <v/>
      </c>
      <c r="GS64" s="4" t="str">
        <f t="shared" si="63"/>
        <v/>
      </c>
      <c r="GT64" s="4" t="str">
        <f t="shared" si="63"/>
        <v/>
      </c>
      <c r="GU64" s="4" t="str">
        <f t="shared" si="63"/>
        <v/>
      </c>
      <c r="GV64" s="4" t="str">
        <f t="shared" si="63"/>
        <v/>
      </c>
      <c r="GW64" s="4" t="str">
        <f t="shared" si="63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2">
        <v>30400013</v>
      </c>
      <c r="B65" s="101" t="s">
        <v>198</v>
      </c>
      <c r="C65" s="28" t="s">
        <v>148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0"/>
        <v/>
      </c>
      <c r="BQ65" s="4" t="str">
        <f t="shared" si="60"/>
        <v/>
      </c>
      <c r="BR65" s="4" t="str">
        <f t="shared" si="60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61"/>
        <v/>
      </c>
      <c r="CJ65" s="4" t="str">
        <f t="shared" si="61"/>
        <v/>
      </c>
      <c r="CK65" s="4" t="str">
        <f t="shared" si="61"/>
        <v/>
      </c>
      <c r="CL65" s="4" t="str">
        <f t="shared" si="61"/>
        <v/>
      </c>
      <c r="CM65" s="4" t="str">
        <f t="shared" si="61"/>
        <v/>
      </c>
      <c r="CN65" s="4" t="str">
        <f t="shared" si="61"/>
        <v/>
      </c>
      <c r="CO65" s="4" t="str">
        <f t="shared" si="61"/>
        <v/>
      </c>
      <c r="CP65" s="4" t="str">
        <f t="shared" si="61"/>
        <v/>
      </c>
      <c r="CQ65" s="4" t="str">
        <f t="shared" si="61"/>
        <v/>
      </c>
      <c r="CR65" s="4" t="str">
        <f t="shared" si="61"/>
        <v/>
      </c>
      <c r="CS65" s="4" t="str">
        <f t="shared" si="61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8">
        <v>30400013</v>
      </c>
      <c r="DF65" s="101" t="s">
        <v>198</v>
      </c>
      <c r="DG65" s="28" t="s">
        <v>148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5">
        <f t="shared" si="56"/>
        <v>0</v>
      </c>
      <c r="EG65" s="55">
        <f t="shared" si="56"/>
        <v>0</v>
      </c>
      <c r="EH65" s="55">
        <f t="shared" si="56"/>
        <v>0</v>
      </c>
      <c r="EI65" s="55">
        <f t="shared" si="56"/>
        <v>0</v>
      </c>
      <c r="EJ65" s="55">
        <f t="shared" si="56"/>
        <v>0</v>
      </c>
      <c r="EK65" s="55">
        <f t="shared" si="56"/>
        <v>0</v>
      </c>
      <c r="EL65" s="55">
        <f t="shared" si="56"/>
        <v>0</v>
      </c>
      <c r="EM65" s="55">
        <f t="shared" si="54"/>
        <v>0</v>
      </c>
      <c r="EN65" s="55">
        <f t="shared" si="57"/>
        <v>0</v>
      </c>
      <c r="EO65" s="55">
        <f t="shared" si="57"/>
        <v>0</v>
      </c>
      <c r="EP65" s="55">
        <f t="shared" si="57"/>
        <v>0</v>
      </c>
      <c r="EQ65" s="55">
        <f t="shared" si="57"/>
        <v>0</v>
      </c>
      <c r="ER65" s="55">
        <f t="shared" si="57"/>
        <v>0</v>
      </c>
      <c r="ES65" s="55">
        <f t="shared" si="57"/>
        <v>0</v>
      </c>
      <c r="ET65" s="55">
        <f t="shared" si="57"/>
        <v>0</v>
      </c>
      <c r="EU65" s="55">
        <f t="shared" si="57"/>
        <v>0</v>
      </c>
      <c r="EV65" s="55">
        <f t="shared" si="57"/>
        <v>0</v>
      </c>
      <c r="EW65" s="55">
        <f t="shared" si="57"/>
        <v>0</v>
      </c>
      <c r="EX65" s="55">
        <f t="shared" si="57"/>
        <v>0</v>
      </c>
      <c r="EY65" s="55">
        <f t="shared" si="57"/>
        <v>0</v>
      </c>
      <c r="EZ65" s="55">
        <f t="shared" si="57"/>
        <v>0</v>
      </c>
      <c r="FA65" s="55">
        <f t="shared" si="57"/>
        <v>0</v>
      </c>
      <c r="FB65" s="55">
        <f t="shared" si="57"/>
        <v>0</v>
      </c>
      <c r="FC65" s="55">
        <f t="shared" si="65"/>
        <v>0</v>
      </c>
      <c r="FD65" s="55">
        <f t="shared" si="65"/>
        <v>0</v>
      </c>
      <c r="FE65" s="55">
        <f t="shared" si="65"/>
        <v>0</v>
      </c>
      <c r="FF65" s="55">
        <f t="shared" si="65"/>
        <v>0</v>
      </c>
      <c r="FG65" s="55">
        <f t="shared" si="65"/>
        <v>0</v>
      </c>
      <c r="FH65" s="55">
        <f t="shared" si="65"/>
        <v>0</v>
      </c>
      <c r="FI65" s="55">
        <f t="shared" si="65"/>
        <v>0</v>
      </c>
      <c r="FJ65" s="55">
        <f t="shared" si="65"/>
        <v>0</v>
      </c>
      <c r="FK65" s="55">
        <f t="shared" si="65"/>
        <v>0</v>
      </c>
      <c r="FL65" s="55">
        <f t="shared" si="64"/>
        <v>0</v>
      </c>
      <c r="FM65" s="55">
        <f t="shared" si="64"/>
        <v>0</v>
      </c>
      <c r="FN65" s="55">
        <f t="shared" si="64"/>
        <v>0</v>
      </c>
      <c r="FO65" s="55">
        <f t="shared" si="64"/>
        <v>0</v>
      </c>
      <c r="FP65" s="55">
        <f t="shared" si="49"/>
        <v>0</v>
      </c>
      <c r="FQ65" s="55">
        <f t="shared" si="49"/>
        <v>0</v>
      </c>
      <c r="FR65" s="55">
        <f t="shared" si="49"/>
        <v>0</v>
      </c>
      <c r="FS65" s="55">
        <f t="shared" si="49"/>
        <v>0</v>
      </c>
      <c r="FT65" s="4" t="str">
        <f t="shared" si="62"/>
        <v/>
      </c>
      <c r="FU65" s="4" t="str">
        <f t="shared" si="62"/>
        <v/>
      </c>
      <c r="FV65" s="4" t="str">
        <f t="shared" si="62"/>
        <v/>
      </c>
      <c r="FW65" s="4">
        <f t="shared" si="59"/>
        <v>0</v>
      </c>
      <c r="FX65" s="4" t="str">
        <f t="shared" si="59"/>
        <v/>
      </c>
      <c r="FY65" s="4" t="str">
        <f t="shared" si="59"/>
        <v/>
      </c>
      <c r="FZ65" s="4" t="str">
        <f t="shared" si="59"/>
        <v/>
      </c>
      <c r="GA65" s="4">
        <f t="shared" si="59"/>
        <v>0</v>
      </c>
      <c r="GB65" s="4" t="str">
        <f t="shared" si="59"/>
        <v/>
      </c>
      <c r="GC65" s="4" t="str">
        <f t="shared" si="59"/>
        <v/>
      </c>
      <c r="GD65" s="4" t="str">
        <f t="shared" si="59"/>
        <v/>
      </c>
      <c r="GE65" s="4" t="str">
        <f t="shared" si="59"/>
        <v/>
      </c>
      <c r="GF65" s="4" t="str">
        <f t="shared" si="59"/>
        <v/>
      </c>
      <c r="GG65" s="4" t="str">
        <f t="shared" si="59"/>
        <v/>
      </c>
      <c r="GH65" s="4" t="str">
        <f t="shared" si="59"/>
        <v/>
      </c>
      <c r="GI65" s="4" t="str">
        <f t="shared" si="59"/>
        <v/>
      </c>
      <c r="GJ65" s="4" t="str">
        <f t="shared" si="59"/>
        <v/>
      </c>
      <c r="GK65" s="4" t="str">
        <f t="shared" si="59"/>
        <v/>
      </c>
      <c r="GL65" s="4" t="str">
        <f t="shared" si="59"/>
        <v/>
      </c>
      <c r="GM65" s="4" t="str">
        <f t="shared" si="63"/>
        <v/>
      </c>
      <c r="GN65" s="4" t="str">
        <f t="shared" si="63"/>
        <v/>
      </c>
      <c r="GO65" s="4" t="str">
        <f t="shared" si="63"/>
        <v/>
      </c>
      <c r="GP65" s="4" t="str">
        <f t="shared" si="63"/>
        <v/>
      </c>
      <c r="GQ65" s="4" t="str">
        <f t="shared" si="63"/>
        <v/>
      </c>
      <c r="GR65" s="4" t="str">
        <f t="shared" si="63"/>
        <v/>
      </c>
      <c r="GS65" s="4" t="str">
        <f t="shared" si="63"/>
        <v/>
      </c>
      <c r="GT65" s="4" t="str">
        <f t="shared" si="63"/>
        <v/>
      </c>
      <c r="GU65" s="4" t="str">
        <f t="shared" si="63"/>
        <v/>
      </c>
      <c r="GV65" s="4" t="str">
        <f t="shared" si="63"/>
        <v/>
      </c>
      <c r="GW65" s="4" t="str">
        <f t="shared" si="63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2">
        <v>30400015</v>
      </c>
      <c r="B66" s="103"/>
      <c r="C66" s="30" t="s">
        <v>18</v>
      </c>
      <c r="D66" s="5"/>
      <c r="E66" s="22">
        <v>5.03</v>
      </c>
      <c r="F66" s="23">
        <f t="shared" si="0"/>
        <v>0</v>
      </c>
      <c r="G66" s="44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61"/>
        <v/>
      </c>
      <c r="CJ66" s="4" t="str">
        <f t="shared" si="61"/>
        <v/>
      </c>
      <c r="CK66" s="4" t="str">
        <f t="shared" si="61"/>
        <v/>
      </c>
      <c r="CL66" s="4" t="str">
        <f t="shared" si="61"/>
        <v/>
      </c>
      <c r="CM66" s="4" t="str">
        <f t="shared" si="61"/>
        <v/>
      </c>
      <c r="CN66" s="4" t="str">
        <f t="shared" si="61"/>
        <v/>
      </c>
      <c r="CO66" s="4" t="str">
        <f t="shared" si="61"/>
        <v/>
      </c>
      <c r="CP66" s="4" t="str">
        <f t="shared" si="61"/>
        <v/>
      </c>
      <c r="CQ66" s="4" t="str">
        <f t="shared" si="61"/>
        <v/>
      </c>
      <c r="CR66" s="4" t="str">
        <f t="shared" si="61"/>
        <v/>
      </c>
      <c r="CS66" s="4" t="str">
        <f t="shared" si="61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8">
        <v>30400015</v>
      </c>
      <c r="DF66" s="103"/>
      <c r="DG66" s="30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5">
        <f t="shared" si="56"/>
        <v>0</v>
      </c>
      <c r="EG66" s="55">
        <f t="shared" si="56"/>
        <v>0</v>
      </c>
      <c r="EH66" s="55">
        <f t="shared" si="56"/>
        <v>0</v>
      </c>
      <c r="EI66" s="55">
        <f t="shared" si="56"/>
        <v>0</v>
      </c>
      <c r="EJ66" s="55">
        <f t="shared" si="56"/>
        <v>0</v>
      </c>
      <c r="EK66" s="55">
        <f t="shared" si="56"/>
        <v>0</v>
      </c>
      <c r="EL66" s="55">
        <f t="shared" si="56"/>
        <v>0</v>
      </c>
      <c r="EM66" s="55">
        <f t="shared" si="54"/>
        <v>0</v>
      </c>
      <c r="EN66" s="55">
        <f t="shared" si="57"/>
        <v>0</v>
      </c>
      <c r="EO66" s="55">
        <f t="shared" si="57"/>
        <v>0</v>
      </c>
      <c r="EP66" s="55">
        <f t="shared" si="57"/>
        <v>0</v>
      </c>
      <c r="EQ66" s="55">
        <f t="shared" si="57"/>
        <v>0</v>
      </c>
      <c r="ER66" s="55">
        <f t="shared" si="57"/>
        <v>0</v>
      </c>
      <c r="ES66" s="55">
        <f t="shared" si="57"/>
        <v>0</v>
      </c>
      <c r="ET66" s="55">
        <f t="shared" si="57"/>
        <v>0</v>
      </c>
      <c r="EU66" s="55">
        <f t="shared" si="57"/>
        <v>0</v>
      </c>
      <c r="EV66" s="55">
        <f t="shared" si="57"/>
        <v>0</v>
      </c>
      <c r="EW66" s="55">
        <f t="shared" si="57"/>
        <v>0</v>
      </c>
      <c r="EX66" s="55">
        <f t="shared" si="57"/>
        <v>0</v>
      </c>
      <c r="EY66" s="55">
        <f t="shared" si="57"/>
        <v>0</v>
      </c>
      <c r="EZ66" s="55">
        <f t="shared" si="57"/>
        <v>0</v>
      </c>
      <c r="FA66" s="55">
        <f t="shared" si="57"/>
        <v>0</v>
      </c>
      <c r="FB66" s="55">
        <f t="shared" si="57"/>
        <v>0</v>
      </c>
      <c r="FC66" s="55">
        <f t="shared" si="65"/>
        <v>0</v>
      </c>
      <c r="FD66" s="55">
        <f t="shared" si="65"/>
        <v>0</v>
      </c>
      <c r="FE66" s="55">
        <f t="shared" si="65"/>
        <v>0</v>
      </c>
      <c r="FF66" s="55">
        <f t="shared" si="65"/>
        <v>0</v>
      </c>
      <c r="FG66" s="55">
        <f t="shared" si="65"/>
        <v>0</v>
      </c>
      <c r="FH66" s="55">
        <f t="shared" si="65"/>
        <v>0</v>
      </c>
      <c r="FI66" s="55">
        <f t="shared" si="65"/>
        <v>0</v>
      </c>
      <c r="FJ66" s="55">
        <f t="shared" si="65"/>
        <v>0</v>
      </c>
      <c r="FK66" s="55">
        <f t="shared" si="65"/>
        <v>0</v>
      </c>
      <c r="FL66" s="55">
        <f t="shared" si="64"/>
        <v>0</v>
      </c>
      <c r="FM66" s="55">
        <f t="shared" si="64"/>
        <v>0</v>
      </c>
      <c r="FN66" s="55">
        <f t="shared" si="64"/>
        <v>0</v>
      </c>
      <c r="FO66" s="55">
        <f t="shared" si="64"/>
        <v>0</v>
      </c>
      <c r="FP66" s="55">
        <f t="shared" si="49"/>
        <v>0</v>
      </c>
      <c r="FQ66" s="55">
        <f t="shared" si="49"/>
        <v>0</v>
      </c>
      <c r="FR66" s="55">
        <f t="shared" si="49"/>
        <v>0</v>
      </c>
      <c r="FS66" s="55">
        <f t="shared" si="49"/>
        <v>0</v>
      </c>
      <c r="FT66" s="4" t="str">
        <f t="shared" si="62"/>
        <v/>
      </c>
      <c r="FU66" s="4" t="str">
        <f t="shared" si="62"/>
        <v/>
      </c>
      <c r="FV66" s="4" t="str">
        <f t="shared" si="62"/>
        <v/>
      </c>
      <c r="FW66" s="4">
        <f t="shared" si="59"/>
        <v>0</v>
      </c>
      <c r="FX66" s="4" t="str">
        <f t="shared" si="59"/>
        <v/>
      </c>
      <c r="FY66" s="4" t="str">
        <f t="shared" si="59"/>
        <v/>
      </c>
      <c r="FZ66" s="4" t="str">
        <f t="shared" si="59"/>
        <v/>
      </c>
      <c r="GA66" s="4">
        <f t="shared" si="59"/>
        <v>0</v>
      </c>
      <c r="GB66" s="4" t="str">
        <f t="shared" si="59"/>
        <v/>
      </c>
      <c r="GC66" s="4" t="str">
        <f t="shared" si="59"/>
        <v/>
      </c>
      <c r="GD66" s="4" t="str">
        <f t="shared" si="59"/>
        <v/>
      </c>
      <c r="GE66" s="4" t="str">
        <f t="shared" si="59"/>
        <v/>
      </c>
      <c r="GF66" s="4" t="str">
        <f t="shared" si="59"/>
        <v/>
      </c>
      <c r="GG66" s="4" t="str">
        <f t="shared" si="59"/>
        <v/>
      </c>
      <c r="GH66" s="4" t="str">
        <f t="shared" si="59"/>
        <v/>
      </c>
      <c r="GI66" s="4" t="str">
        <f t="shared" si="59"/>
        <v/>
      </c>
      <c r="GJ66" s="4" t="str">
        <f t="shared" si="59"/>
        <v/>
      </c>
      <c r="GK66" s="4" t="str">
        <f t="shared" si="59"/>
        <v/>
      </c>
      <c r="GL66" s="4" t="str">
        <f t="shared" si="59"/>
        <v/>
      </c>
      <c r="GM66" s="4" t="str">
        <f t="shared" si="63"/>
        <v/>
      </c>
      <c r="GN66" s="4" t="str">
        <f t="shared" si="63"/>
        <v/>
      </c>
      <c r="GO66" s="4" t="str">
        <f t="shared" si="63"/>
        <v/>
      </c>
      <c r="GP66" s="4" t="str">
        <f t="shared" si="63"/>
        <v/>
      </c>
      <c r="GQ66" s="4" t="str">
        <f t="shared" si="63"/>
        <v/>
      </c>
      <c r="GR66" s="4" t="str">
        <f t="shared" si="63"/>
        <v/>
      </c>
      <c r="GS66" s="4" t="str">
        <f t="shared" si="63"/>
        <v/>
      </c>
      <c r="GT66" s="4" t="str">
        <f t="shared" si="63"/>
        <v/>
      </c>
      <c r="GU66" s="4" t="str">
        <f t="shared" si="63"/>
        <v/>
      </c>
      <c r="GV66" s="4" t="str">
        <f t="shared" si="63"/>
        <v/>
      </c>
      <c r="GW66" s="4" t="str">
        <f t="shared" si="63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2">
        <v>30400014</v>
      </c>
      <c r="B67" s="104" t="s">
        <v>199</v>
      </c>
      <c r="C67" s="28" t="s">
        <v>157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61"/>
        <v/>
      </c>
      <c r="CJ67" s="4" t="str">
        <f t="shared" si="61"/>
        <v/>
      </c>
      <c r="CK67" s="4" t="str">
        <f t="shared" si="61"/>
        <v/>
      </c>
      <c r="CL67" s="4" t="str">
        <f t="shared" si="61"/>
        <v/>
      </c>
      <c r="CM67" s="4" t="str">
        <f t="shared" si="61"/>
        <v/>
      </c>
      <c r="CN67" s="4" t="str">
        <f t="shared" si="61"/>
        <v/>
      </c>
      <c r="CO67" s="4" t="str">
        <f t="shared" si="61"/>
        <v/>
      </c>
      <c r="CP67" s="4" t="str">
        <f t="shared" si="61"/>
        <v/>
      </c>
      <c r="CQ67" s="4" t="str">
        <f t="shared" si="61"/>
        <v/>
      </c>
      <c r="CR67" s="4" t="str">
        <f t="shared" si="61"/>
        <v/>
      </c>
      <c r="CS67" s="4" t="str">
        <f t="shared" si="61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8">
        <v>30400014</v>
      </c>
      <c r="DF67" s="104" t="s">
        <v>199</v>
      </c>
      <c r="DG67" s="28" t="s">
        <v>157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5">
        <f t="shared" si="56"/>
        <v>0</v>
      </c>
      <c r="EG67" s="55">
        <f t="shared" si="56"/>
        <v>0</v>
      </c>
      <c r="EH67" s="55">
        <f t="shared" si="56"/>
        <v>0</v>
      </c>
      <c r="EI67" s="55">
        <f t="shared" si="56"/>
        <v>0</v>
      </c>
      <c r="EJ67" s="55">
        <f t="shared" si="56"/>
        <v>0</v>
      </c>
      <c r="EK67" s="55">
        <f t="shared" si="56"/>
        <v>0</v>
      </c>
      <c r="EL67" s="55">
        <f t="shared" si="56"/>
        <v>0</v>
      </c>
      <c r="EM67" s="55">
        <f t="shared" si="54"/>
        <v>0</v>
      </c>
      <c r="EN67" s="55">
        <f t="shared" si="57"/>
        <v>0</v>
      </c>
      <c r="EO67" s="55">
        <f t="shared" si="57"/>
        <v>0</v>
      </c>
      <c r="EP67" s="55">
        <f t="shared" si="57"/>
        <v>0</v>
      </c>
      <c r="EQ67" s="55">
        <f t="shared" si="57"/>
        <v>0</v>
      </c>
      <c r="ER67" s="55">
        <f t="shared" si="57"/>
        <v>0</v>
      </c>
      <c r="ES67" s="55">
        <f t="shared" si="57"/>
        <v>0</v>
      </c>
      <c r="ET67" s="55">
        <f t="shared" ref="EN67:FC130" si="66">AP67+AP222</f>
        <v>0</v>
      </c>
      <c r="EU67" s="55">
        <f t="shared" si="66"/>
        <v>0</v>
      </c>
      <c r="EV67" s="55">
        <f t="shared" si="66"/>
        <v>0</v>
      </c>
      <c r="EW67" s="55">
        <f t="shared" si="66"/>
        <v>0</v>
      </c>
      <c r="EX67" s="55">
        <f t="shared" si="66"/>
        <v>0</v>
      </c>
      <c r="EY67" s="55">
        <f t="shared" si="66"/>
        <v>0</v>
      </c>
      <c r="EZ67" s="55">
        <f t="shared" si="66"/>
        <v>0</v>
      </c>
      <c r="FA67" s="55">
        <f t="shared" si="66"/>
        <v>0</v>
      </c>
      <c r="FB67" s="55">
        <f t="shared" si="66"/>
        <v>0</v>
      </c>
      <c r="FC67" s="55">
        <f t="shared" si="65"/>
        <v>0</v>
      </c>
      <c r="FD67" s="55">
        <f t="shared" si="65"/>
        <v>0</v>
      </c>
      <c r="FE67" s="55">
        <f t="shared" si="65"/>
        <v>0</v>
      </c>
      <c r="FF67" s="55">
        <f t="shared" si="65"/>
        <v>0</v>
      </c>
      <c r="FG67" s="55">
        <f t="shared" si="65"/>
        <v>0</v>
      </c>
      <c r="FH67" s="55">
        <f t="shared" si="65"/>
        <v>0</v>
      </c>
      <c r="FI67" s="55">
        <f t="shared" si="65"/>
        <v>0</v>
      </c>
      <c r="FJ67" s="55">
        <f t="shared" si="65"/>
        <v>0</v>
      </c>
      <c r="FK67" s="55">
        <f t="shared" si="65"/>
        <v>0</v>
      </c>
      <c r="FL67" s="55">
        <f t="shared" si="64"/>
        <v>0</v>
      </c>
      <c r="FM67" s="55">
        <f t="shared" si="64"/>
        <v>0</v>
      </c>
      <c r="FN67" s="55">
        <f t="shared" si="64"/>
        <v>0</v>
      </c>
      <c r="FO67" s="55">
        <f t="shared" si="64"/>
        <v>0</v>
      </c>
      <c r="FP67" s="55">
        <f t="shared" si="49"/>
        <v>0</v>
      </c>
      <c r="FQ67" s="55">
        <f t="shared" si="49"/>
        <v>0</v>
      </c>
      <c r="FR67" s="55">
        <f t="shared" si="49"/>
        <v>0</v>
      </c>
      <c r="FS67" s="55">
        <f t="shared" si="49"/>
        <v>0</v>
      </c>
      <c r="FT67" s="4" t="str">
        <f t="shared" si="62"/>
        <v/>
      </c>
      <c r="FU67" s="4" t="str">
        <f t="shared" si="62"/>
        <v/>
      </c>
      <c r="FV67" s="4" t="str">
        <f t="shared" si="62"/>
        <v/>
      </c>
      <c r="FW67" s="4">
        <f t="shared" si="59"/>
        <v>0</v>
      </c>
      <c r="FX67" s="4" t="str">
        <f t="shared" si="59"/>
        <v/>
      </c>
      <c r="FY67" s="4" t="str">
        <f t="shared" si="59"/>
        <v/>
      </c>
      <c r="FZ67" s="4" t="str">
        <f t="shared" si="59"/>
        <v/>
      </c>
      <c r="GA67" s="4">
        <f t="shared" si="59"/>
        <v>0</v>
      </c>
      <c r="GB67" s="4" t="str">
        <f t="shared" si="59"/>
        <v/>
      </c>
      <c r="GC67" s="4" t="str">
        <f t="shared" si="59"/>
        <v/>
      </c>
      <c r="GD67" s="4" t="str">
        <f t="shared" si="59"/>
        <v/>
      </c>
      <c r="GE67" s="4" t="str">
        <f t="shared" si="59"/>
        <v/>
      </c>
      <c r="GF67" s="4" t="str">
        <f t="shared" si="59"/>
        <v/>
      </c>
      <c r="GG67" s="4" t="str">
        <f t="shared" si="59"/>
        <v/>
      </c>
      <c r="GH67" s="4" t="str">
        <f t="shared" si="59"/>
        <v/>
      </c>
      <c r="GI67" s="4" t="str">
        <f t="shared" si="59"/>
        <v/>
      </c>
      <c r="GJ67" s="4" t="str">
        <f t="shared" si="59"/>
        <v/>
      </c>
      <c r="GK67" s="4" t="str">
        <f t="shared" si="59"/>
        <v/>
      </c>
      <c r="GL67" s="4" t="str">
        <f t="shared" si="59"/>
        <v/>
      </c>
      <c r="GM67" s="4" t="str">
        <f t="shared" si="63"/>
        <v/>
      </c>
      <c r="GN67" s="4" t="str">
        <f t="shared" si="63"/>
        <v/>
      </c>
      <c r="GO67" s="4" t="str">
        <f t="shared" si="63"/>
        <v/>
      </c>
      <c r="GP67" s="4" t="str">
        <f t="shared" si="63"/>
        <v/>
      </c>
      <c r="GQ67" s="4" t="str">
        <f t="shared" si="63"/>
        <v/>
      </c>
      <c r="GR67" s="4" t="str">
        <f t="shared" si="63"/>
        <v/>
      </c>
      <c r="GS67" s="4" t="str">
        <f t="shared" si="63"/>
        <v/>
      </c>
      <c r="GT67" s="4" t="str">
        <f t="shared" si="63"/>
        <v/>
      </c>
      <c r="GU67" s="4" t="str">
        <f t="shared" si="63"/>
        <v/>
      </c>
      <c r="GV67" s="4" t="str">
        <f t="shared" si="63"/>
        <v/>
      </c>
      <c r="GW67" s="4" t="str">
        <f t="shared" si="63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2">
        <v>30400016</v>
      </c>
      <c r="B68" s="105"/>
      <c r="C68" s="28" t="s">
        <v>175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:H131" si="68">SUM(AB68:BA68)</f>
        <v>0</v>
      </c>
      <c r="I68" s="23">
        <f t="shared" ref="I68:I131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1"/>
        <v/>
      </c>
      <c r="CL68" s="4" t="str">
        <f t="shared" si="61"/>
        <v/>
      </c>
      <c r="CM68" s="4" t="str">
        <f t="shared" si="61"/>
        <v/>
      </c>
      <c r="CN68" s="4" t="str">
        <f t="shared" si="61"/>
        <v/>
      </c>
      <c r="CO68" s="4" t="str">
        <f t="shared" si="61"/>
        <v/>
      </c>
      <c r="CP68" s="4" t="str">
        <f t="shared" si="61"/>
        <v/>
      </c>
      <c r="CQ68" s="4" t="str">
        <f t="shared" si="61"/>
        <v/>
      </c>
      <c r="CR68" s="4" t="str">
        <f t="shared" si="61"/>
        <v/>
      </c>
      <c r="CS68" s="4" t="str">
        <f t="shared" si="61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8">
        <v>30400016</v>
      </c>
      <c r="DF68" s="105"/>
      <c r="DG68" s="28" t="s">
        <v>175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131" si="90">Z68+Z223</f>
        <v>0</v>
      </c>
      <c r="EE68" s="5">
        <f t="shared" si="90"/>
        <v>0</v>
      </c>
      <c r="EF68" s="55">
        <f t="shared" si="90"/>
        <v>0</v>
      </c>
      <c r="EG68" s="55">
        <f t="shared" si="90"/>
        <v>0</v>
      </c>
      <c r="EH68" s="55">
        <f t="shared" si="90"/>
        <v>0</v>
      </c>
      <c r="EI68" s="55">
        <f t="shared" si="90"/>
        <v>0</v>
      </c>
      <c r="EJ68" s="55">
        <f t="shared" si="90"/>
        <v>0</v>
      </c>
      <c r="EK68" s="55">
        <f t="shared" si="90"/>
        <v>0</v>
      </c>
      <c r="EL68" s="55">
        <f t="shared" si="90"/>
        <v>0</v>
      </c>
      <c r="EM68" s="55">
        <f t="shared" si="54"/>
        <v>0</v>
      </c>
      <c r="EN68" s="55">
        <f t="shared" si="66"/>
        <v>0</v>
      </c>
      <c r="EO68" s="55">
        <f t="shared" si="66"/>
        <v>0</v>
      </c>
      <c r="EP68" s="55">
        <f t="shared" si="66"/>
        <v>0</v>
      </c>
      <c r="EQ68" s="55">
        <f t="shared" si="66"/>
        <v>0</v>
      </c>
      <c r="ER68" s="55">
        <f t="shared" si="66"/>
        <v>0</v>
      </c>
      <c r="ES68" s="55">
        <f t="shared" si="66"/>
        <v>0</v>
      </c>
      <c r="ET68" s="55">
        <f t="shared" si="66"/>
        <v>0</v>
      </c>
      <c r="EU68" s="55">
        <f t="shared" si="66"/>
        <v>0</v>
      </c>
      <c r="EV68" s="55">
        <f t="shared" si="66"/>
        <v>0</v>
      </c>
      <c r="EW68" s="55">
        <f t="shared" si="66"/>
        <v>0</v>
      </c>
      <c r="EX68" s="55">
        <f t="shared" si="66"/>
        <v>0</v>
      </c>
      <c r="EY68" s="55">
        <f t="shared" si="66"/>
        <v>0</v>
      </c>
      <c r="EZ68" s="55">
        <f t="shared" si="66"/>
        <v>0</v>
      </c>
      <c r="FA68" s="55">
        <f t="shared" si="66"/>
        <v>0</v>
      </c>
      <c r="FB68" s="55">
        <f t="shared" si="66"/>
        <v>0</v>
      </c>
      <c r="FC68" s="55">
        <f t="shared" si="65"/>
        <v>0</v>
      </c>
      <c r="FD68" s="55">
        <f t="shared" si="65"/>
        <v>0</v>
      </c>
      <c r="FE68" s="55">
        <f t="shared" si="65"/>
        <v>0</v>
      </c>
      <c r="FF68" s="55">
        <f t="shared" si="65"/>
        <v>0</v>
      </c>
      <c r="FG68" s="55">
        <f t="shared" si="65"/>
        <v>0</v>
      </c>
      <c r="FH68" s="55">
        <f t="shared" si="65"/>
        <v>0</v>
      </c>
      <c r="FI68" s="55">
        <f t="shared" si="65"/>
        <v>0</v>
      </c>
      <c r="FJ68" s="55">
        <f t="shared" si="65"/>
        <v>0</v>
      </c>
      <c r="FK68" s="55">
        <f t="shared" si="65"/>
        <v>0</v>
      </c>
      <c r="FL68" s="55">
        <f t="shared" si="64"/>
        <v>0</v>
      </c>
      <c r="FM68" s="55">
        <f t="shared" si="64"/>
        <v>0</v>
      </c>
      <c r="FN68" s="55">
        <f t="shared" si="64"/>
        <v>0</v>
      </c>
      <c r="FO68" s="55">
        <f t="shared" si="64"/>
        <v>0</v>
      </c>
      <c r="FP68" s="55">
        <f t="shared" si="49"/>
        <v>0</v>
      </c>
      <c r="FQ68" s="55">
        <f t="shared" si="49"/>
        <v>0</v>
      </c>
      <c r="FR68" s="55">
        <f t="shared" si="49"/>
        <v>0</v>
      </c>
      <c r="FS68" s="55">
        <f t="shared" si="49"/>
        <v>0</v>
      </c>
      <c r="FT68" s="4" t="str">
        <f t="shared" si="62"/>
        <v/>
      </c>
      <c r="FU68" s="4" t="str">
        <f t="shared" si="62"/>
        <v/>
      </c>
      <c r="FV68" s="4" t="str">
        <f t="shared" si="62"/>
        <v/>
      </c>
      <c r="FW68" s="4">
        <f t="shared" si="62"/>
        <v>0</v>
      </c>
      <c r="FX68" s="4" t="str">
        <f t="shared" si="62"/>
        <v/>
      </c>
      <c r="FY68" s="4" t="str">
        <f t="shared" si="62"/>
        <v/>
      </c>
      <c r="FZ68" s="4" t="str">
        <f t="shared" si="62"/>
        <v/>
      </c>
      <c r="GA68" s="4">
        <f t="shared" si="62"/>
        <v>0</v>
      </c>
      <c r="GB68" s="4" t="str">
        <f t="shared" si="62"/>
        <v/>
      </c>
      <c r="GC68" s="4" t="str">
        <f t="shared" si="62"/>
        <v/>
      </c>
      <c r="GD68" s="4" t="str">
        <f t="shared" si="62"/>
        <v/>
      </c>
      <c r="GE68" s="4" t="str">
        <f t="shared" si="62"/>
        <v/>
      </c>
      <c r="GF68" s="4" t="str">
        <f t="shared" si="62"/>
        <v/>
      </c>
      <c r="GG68" s="4" t="str">
        <f t="shared" si="62"/>
        <v/>
      </c>
      <c r="GH68" s="4" t="str">
        <f t="shared" si="62"/>
        <v/>
      </c>
      <c r="GI68" s="4" t="str">
        <f t="shared" si="62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3"/>
        <v/>
      </c>
      <c r="GP68" s="4" t="str">
        <f t="shared" si="63"/>
        <v/>
      </c>
      <c r="GQ68" s="4" t="str">
        <f t="shared" si="63"/>
        <v/>
      </c>
      <c r="GR68" s="4" t="str">
        <f t="shared" si="63"/>
        <v/>
      </c>
      <c r="GS68" s="4" t="str">
        <f t="shared" si="63"/>
        <v/>
      </c>
      <c r="GT68" s="4" t="str">
        <f t="shared" si="63"/>
        <v/>
      </c>
      <c r="GU68" s="4" t="str">
        <f t="shared" si="63"/>
        <v/>
      </c>
      <c r="GV68" s="4" t="str">
        <f t="shared" si="63"/>
        <v/>
      </c>
      <c r="GW68" s="4" t="str">
        <f t="shared" si="63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2">
        <v>30400017</v>
      </c>
      <c r="B69" s="106"/>
      <c r="C69" s="28" t="s">
        <v>191</v>
      </c>
      <c r="D69" s="5"/>
      <c r="E69" s="22">
        <v>5.03</v>
      </c>
      <c r="F69" s="23">
        <f t="shared" si="67"/>
        <v>0</v>
      </c>
      <c r="G69" s="23"/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0"/>
        <v/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 t="str">
        <f t="shared" si="60"/>
        <v/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 t="str">
        <f t="shared" si="60"/>
        <v/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1"/>
        <v/>
      </c>
      <c r="CL69" s="4" t="str">
        <f t="shared" si="61"/>
        <v/>
      </c>
      <c r="CM69" s="4" t="str">
        <f t="shared" si="61"/>
        <v/>
      </c>
      <c r="CN69" s="4" t="str">
        <f t="shared" si="61"/>
        <v/>
      </c>
      <c r="CO69" s="4" t="str">
        <f t="shared" si="61"/>
        <v/>
      </c>
      <c r="CP69" s="4" t="str">
        <f t="shared" si="61"/>
        <v/>
      </c>
      <c r="CQ69" s="4" t="str">
        <f t="shared" si="61"/>
        <v/>
      </c>
      <c r="CR69" s="4" t="str">
        <f t="shared" si="61"/>
        <v/>
      </c>
      <c r="CS69" s="4" t="str">
        <f t="shared" si="61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8">
        <v>30400017</v>
      </c>
      <c r="DF69" s="106"/>
      <c r="DG69" s="28" t="s">
        <v>191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5">
        <f t="shared" si="90"/>
        <v>0</v>
      </c>
      <c r="EG69" s="55">
        <f t="shared" si="90"/>
        <v>0</v>
      </c>
      <c r="EH69" s="55">
        <f t="shared" si="90"/>
        <v>0</v>
      </c>
      <c r="EI69" s="55">
        <f t="shared" si="90"/>
        <v>0</v>
      </c>
      <c r="EJ69" s="55">
        <f t="shared" si="90"/>
        <v>0</v>
      </c>
      <c r="EK69" s="55">
        <f t="shared" si="90"/>
        <v>0</v>
      </c>
      <c r="EL69" s="55">
        <f t="shared" si="90"/>
        <v>0</v>
      </c>
      <c r="EM69" s="55">
        <f t="shared" si="54"/>
        <v>0</v>
      </c>
      <c r="EN69" s="55">
        <f t="shared" si="66"/>
        <v>0</v>
      </c>
      <c r="EO69" s="55">
        <f t="shared" si="66"/>
        <v>0</v>
      </c>
      <c r="EP69" s="55">
        <f t="shared" si="66"/>
        <v>0</v>
      </c>
      <c r="EQ69" s="55">
        <f t="shared" si="66"/>
        <v>0</v>
      </c>
      <c r="ER69" s="55">
        <f t="shared" si="66"/>
        <v>0</v>
      </c>
      <c r="ES69" s="55">
        <f t="shared" si="66"/>
        <v>0</v>
      </c>
      <c r="ET69" s="55">
        <f t="shared" si="66"/>
        <v>0</v>
      </c>
      <c r="EU69" s="55">
        <f t="shared" si="66"/>
        <v>0</v>
      </c>
      <c r="EV69" s="55">
        <f t="shared" si="66"/>
        <v>0</v>
      </c>
      <c r="EW69" s="55">
        <f t="shared" si="66"/>
        <v>0</v>
      </c>
      <c r="EX69" s="55">
        <f t="shared" si="66"/>
        <v>0</v>
      </c>
      <c r="EY69" s="55">
        <f t="shared" si="66"/>
        <v>0</v>
      </c>
      <c r="EZ69" s="55">
        <f t="shared" si="66"/>
        <v>0</v>
      </c>
      <c r="FA69" s="55">
        <f t="shared" si="66"/>
        <v>0</v>
      </c>
      <c r="FB69" s="55">
        <f t="shared" si="66"/>
        <v>0</v>
      </c>
      <c r="FC69" s="55">
        <f t="shared" si="65"/>
        <v>0</v>
      </c>
      <c r="FD69" s="55">
        <f t="shared" si="65"/>
        <v>0</v>
      </c>
      <c r="FE69" s="55">
        <f t="shared" si="65"/>
        <v>0</v>
      </c>
      <c r="FF69" s="55">
        <f t="shared" si="65"/>
        <v>0</v>
      </c>
      <c r="FG69" s="55">
        <f t="shared" si="65"/>
        <v>0</v>
      </c>
      <c r="FH69" s="55">
        <f t="shared" si="65"/>
        <v>0</v>
      </c>
      <c r="FI69" s="55">
        <f t="shared" si="65"/>
        <v>0</v>
      </c>
      <c r="FJ69" s="55">
        <f t="shared" si="65"/>
        <v>0</v>
      </c>
      <c r="FK69" s="55">
        <f t="shared" si="65"/>
        <v>0</v>
      </c>
      <c r="FL69" s="55">
        <f t="shared" si="64"/>
        <v>0</v>
      </c>
      <c r="FM69" s="55">
        <f t="shared" si="64"/>
        <v>0</v>
      </c>
      <c r="FN69" s="55">
        <f t="shared" si="64"/>
        <v>0</v>
      </c>
      <c r="FO69" s="55">
        <f t="shared" si="64"/>
        <v>0</v>
      </c>
      <c r="FP69" s="55">
        <f t="shared" si="49"/>
        <v>0</v>
      </c>
      <c r="FQ69" s="55">
        <f t="shared" si="49"/>
        <v>0</v>
      </c>
      <c r="FR69" s="55">
        <f t="shared" si="49"/>
        <v>0</v>
      </c>
      <c r="FS69" s="55">
        <f t="shared" si="49"/>
        <v>0</v>
      </c>
      <c r="FT69" s="4" t="str">
        <f t="shared" si="62"/>
        <v/>
      </c>
      <c r="FU69" s="4" t="str">
        <f t="shared" si="62"/>
        <v/>
      </c>
      <c r="FV69" s="4" t="str">
        <f t="shared" si="62"/>
        <v/>
      </c>
      <c r="FW69" s="4">
        <f t="shared" si="62"/>
        <v>0</v>
      </c>
      <c r="FX69" s="4" t="str">
        <f t="shared" si="62"/>
        <v/>
      </c>
      <c r="FY69" s="4" t="str">
        <f t="shared" si="62"/>
        <v/>
      </c>
      <c r="FZ69" s="4" t="str">
        <f t="shared" si="62"/>
        <v/>
      </c>
      <c r="GA69" s="4">
        <f t="shared" si="62"/>
        <v>0</v>
      </c>
      <c r="GB69" s="4" t="str">
        <f t="shared" si="62"/>
        <v/>
      </c>
      <c r="GC69" s="4" t="str">
        <f t="shared" si="62"/>
        <v/>
      </c>
      <c r="GD69" s="4" t="str">
        <f t="shared" si="62"/>
        <v/>
      </c>
      <c r="GE69" s="4" t="str">
        <f t="shared" si="62"/>
        <v/>
      </c>
      <c r="GF69" s="4" t="str">
        <f t="shared" si="62"/>
        <v/>
      </c>
      <c r="GG69" s="4" t="str">
        <f t="shared" si="62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3"/>
        <v/>
      </c>
      <c r="GP69" s="4" t="str">
        <f t="shared" si="63"/>
        <v/>
      </c>
      <c r="GQ69" s="4" t="str">
        <f t="shared" si="63"/>
        <v/>
      </c>
      <c r="GR69" s="4" t="str">
        <f t="shared" si="63"/>
        <v/>
      </c>
      <c r="GS69" s="4" t="str">
        <f t="shared" si="63"/>
        <v/>
      </c>
      <c r="GT69" s="4" t="str">
        <f t="shared" si="63"/>
        <v/>
      </c>
      <c r="GU69" s="4" t="str">
        <f t="shared" si="63"/>
        <v/>
      </c>
      <c r="GV69" s="4" t="str">
        <f t="shared" si="63"/>
        <v/>
      </c>
      <c r="GW69" s="4" t="str">
        <f t="shared" si="63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2">
        <v>30600002</v>
      </c>
      <c r="B70" s="101" t="s">
        <v>200</v>
      </c>
      <c r="C70" s="39" t="s">
        <v>149</v>
      </c>
      <c r="D70" s="5"/>
      <c r="E70" s="54">
        <v>5.03</v>
      </c>
      <c r="F70" s="23">
        <f t="shared" si="67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1"/>
        <v/>
      </c>
      <c r="CL70" s="4" t="str">
        <f t="shared" si="61"/>
        <v/>
      </c>
      <c r="CM70" s="4" t="str">
        <f t="shared" si="61"/>
        <v/>
      </c>
      <c r="CN70" s="4" t="str">
        <f t="shared" si="61"/>
        <v/>
      </c>
      <c r="CO70" s="4" t="str">
        <f t="shared" si="61"/>
        <v/>
      </c>
      <c r="CP70" s="4" t="str">
        <f t="shared" si="61"/>
        <v/>
      </c>
      <c r="CQ70" s="4" t="str">
        <f t="shared" si="61"/>
        <v/>
      </c>
      <c r="CR70" s="4" t="str">
        <f t="shared" si="61"/>
        <v/>
      </c>
      <c r="CS70" s="4" t="str">
        <f t="shared" si="61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8">
        <v>30600002</v>
      </c>
      <c r="DF70" s="101" t="s">
        <v>200</v>
      </c>
      <c r="DG70" s="39" t="s">
        <v>149</v>
      </c>
      <c r="DH70" s="5">
        <f t="shared" si="78"/>
        <v>0</v>
      </c>
      <c r="DI70" s="40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5">
        <f t="shared" si="90"/>
        <v>0</v>
      </c>
      <c r="EG70" s="55">
        <f t="shared" si="90"/>
        <v>0</v>
      </c>
      <c r="EH70" s="55">
        <f t="shared" si="90"/>
        <v>0</v>
      </c>
      <c r="EI70" s="55">
        <f t="shared" si="90"/>
        <v>0</v>
      </c>
      <c r="EJ70" s="55">
        <f t="shared" si="90"/>
        <v>0</v>
      </c>
      <c r="EK70" s="55">
        <f t="shared" si="90"/>
        <v>0</v>
      </c>
      <c r="EL70" s="55">
        <f t="shared" si="90"/>
        <v>0</v>
      </c>
      <c r="EM70" s="55">
        <f t="shared" si="54"/>
        <v>0</v>
      </c>
      <c r="EN70" s="55">
        <f t="shared" si="66"/>
        <v>0</v>
      </c>
      <c r="EO70" s="55">
        <f t="shared" si="66"/>
        <v>0</v>
      </c>
      <c r="EP70" s="55">
        <f t="shared" si="66"/>
        <v>0</v>
      </c>
      <c r="EQ70" s="55">
        <f t="shared" si="66"/>
        <v>0</v>
      </c>
      <c r="ER70" s="55">
        <f t="shared" si="66"/>
        <v>0</v>
      </c>
      <c r="ES70" s="55">
        <f t="shared" si="66"/>
        <v>0</v>
      </c>
      <c r="ET70" s="55">
        <f t="shared" si="66"/>
        <v>0</v>
      </c>
      <c r="EU70" s="55">
        <f t="shared" si="66"/>
        <v>0</v>
      </c>
      <c r="EV70" s="55">
        <f t="shared" si="66"/>
        <v>0</v>
      </c>
      <c r="EW70" s="55">
        <f t="shared" si="66"/>
        <v>0</v>
      </c>
      <c r="EX70" s="55">
        <f t="shared" si="66"/>
        <v>0</v>
      </c>
      <c r="EY70" s="55">
        <f t="shared" si="66"/>
        <v>0</v>
      </c>
      <c r="EZ70" s="55">
        <f t="shared" si="66"/>
        <v>0</v>
      </c>
      <c r="FA70" s="55">
        <f t="shared" si="66"/>
        <v>0</v>
      </c>
      <c r="FB70" s="55">
        <f t="shared" si="66"/>
        <v>0</v>
      </c>
      <c r="FC70" s="55">
        <f t="shared" si="65"/>
        <v>0</v>
      </c>
      <c r="FD70" s="55">
        <f t="shared" si="65"/>
        <v>0</v>
      </c>
      <c r="FE70" s="55">
        <f t="shared" si="65"/>
        <v>0</v>
      </c>
      <c r="FF70" s="55">
        <f t="shared" si="65"/>
        <v>0</v>
      </c>
      <c r="FG70" s="55">
        <f t="shared" si="65"/>
        <v>0</v>
      </c>
      <c r="FH70" s="55">
        <f t="shared" si="65"/>
        <v>0</v>
      </c>
      <c r="FI70" s="55">
        <f t="shared" si="65"/>
        <v>0</v>
      </c>
      <c r="FJ70" s="55">
        <f t="shared" si="65"/>
        <v>0</v>
      </c>
      <c r="FK70" s="55">
        <f t="shared" si="65"/>
        <v>0</v>
      </c>
      <c r="FL70" s="55">
        <f t="shared" si="64"/>
        <v>0</v>
      </c>
      <c r="FM70" s="55">
        <f t="shared" si="64"/>
        <v>0</v>
      </c>
      <c r="FN70" s="55">
        <f t="shared" si="64"/>
        <v>0</v>
      </c>
      <c r="FO70" s="55">
        <f t="shared" si="64"/>
        <v>0</v>
      </c>
      <c r="FP70" s="55">
        <f t="shared" si="49"/>
        <v>0</v>
      </c>
      <c r="FQ70" s="55">
        <f t="shared" si="49"/>
        <v>0</v>
      </c>
      <c r="FR70" s="55">
        <f t="shared" si="49"/>
        <v>0</v>
      </c>
      <c r="FS70" s="55">
        <f t="shared" si="49"/>
        <v>0</v>
      </c>
      <c r="FT70" s="4" t="str">
        <f t="shared" si="62"/>
        <v/>
      </c>
      <c r="FU70" s="4" t="str">
        <f t="shared" si="62"/>
        <v/>
      </c>
      <c r="FV70" s="4" t="str">
        <f t="shared" si="62"/>
        <v/>
      </c>
      <c r="FW70" s="4">
        <f t="shared" si="62"/>
        <v>0</v>
      </c>
      <c r="FX70" s="4" t="str">
        <f t="shared" si="62"/>
        <v/>
      </c>
      <c r="FY70" s="4" t="str">
        <f t="shared" si="62"/>
        <v/>
      </c>
      <c r="FZ70" s="4" t="str">
        <f t="shared" si="62"/>
        <v/>
      </c>
      <c r="GA70" s="4">
        <f t="shared" si="62"/>
        <v>0</v>
      </c>
      <c r="GB70" s="4" t="str">
        <f t="shared" si="62"/>
        <v/>
      </c>
      <c r="GC70" s="4" t="str">
        <f t="shared" si="62"/>
        <v/>
      </c>
      <c r="GD70" s="4" t="str">
        <f t="shared" si="62"/>
        <v/>
      </c>
      <c r="GE70" s="4" t="str">
        <f t="shared" si="62"/>
        <v/>
      </c>
      <c r="GF70" s="4" t="str">
        <f t="shared" si="62"/>
        <v/>
      </c>
      <c r="GG70" s="4" t="str">
        <f t="shared" si="62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3"/>
        <v/>
      </c>
      <c r="GP70" s="4" t="str">
        <f t="shared" si="63"/>
        <v/>
      </c>
      <c r="GQ70" s="4" t="str">
        <f t="shared" si="63"/>
        <v/>
      </c>
      <c r="GR70" s="4" t="str">
        <f t="shared" si="63"/>
        <v/>
      </c>
      <c r="GS70" s="4" t="str">
        <f t="shared" si="63"/>
        <v/>
      </c>
      <c r="GT70" s="4" t="str">
        <f t="shared" si="63"/>
        <v/>
      </c>
      <c r="GU70" s="4" t="str">
        <f t="shared" si="63"/>
        <v/>
      </c>
      <c r="GV70" s="4" t="str">
        <f t="shared" si="63"/>
        <v/>
      </c>
      <c r="GW70" s="4" t="str">
        <f t="shared" si="63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2">
        <v>30600004</v>
      </c>
      <c r="B71" s="102"/>
      <c r="C71" s="39" t="s">
        <v>157</v>
      </c>
      <c r="D71" s="5"/>
      <c r="E71" s="54">
        <v>5.03</v>
      </c>
      <c r="F71" s="23">
        <f t="shared" si="67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1"/>
        <v/>
      </c>
      <c r="CL71" s="4" t="str">
        <f t="shared" si="61"/>
        <v/>
      </c>
      <c r="CM71" s="4" t="str">
        <f t="shared" si="61"/>
        <v/>
      </c>
      <c r="CN71" s="4" t="str">
        <f t="shared" si="61"/>
        <v/>
      </c>
      <c r="CO71" s="4" t="str">
        <f t="shared" si="61"/>
        <v/>
      </c>
      <c r="CP71" s="4" t="str">
        <f t="shared" si="61"/>
        <v/>
      </c>
      <c r="CQ71" s="4" t="str">
        <f t="shared" si="61"/>
        <v/>
      </c>
      <c r="CR71" s="4" t="str">
        <f t="shared" si="61"/>
        <v/>
      </c>
      <c r="CS71" s="4" t="str">
        <f t="shared" si="61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8">
        <v>30600004</v>
      </c>
      <c r="DF71" s="102"/>
      <c r="DG71" s="39" t="s">
        <v>157</v>
      </c>
      <c r="DH71" s="5">
        <f t="shared" si="78"/>
        <v>0</v>
      </c>
      <c r="DI71" s="40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5">
        <f t="shared" si="90"/>
        <v>0</v>
      </c>
      <c r="EG71" s="55">
        <f t="shared" si="90"/>
        <v>0</v>
      </c>
      <c r="EH71" s="55">
        <f t="shared" si="90"/>
        <v>0</v>
      </c>
      <c r="EI71" s="55">
        <f t="shared" si="90"/>
        <v>0</v>
      </c>
      <c r="EJ71" s="55">
        <f t="shared" si="90"/>
        <v>0</v>
      </c>
      <c r="EK71" s="55">
        <f t="shared" si="90"/>
        <v>0</v>
      </c>
      <c r="EL71" s="55">
        <f t="shared" si="90"/>
        <v>0</v>
      </c>
      <c r="EM71" s="55">
        <f t="shared" si="54"/>
        <v>0</v>
      </c>
      <c r="EN71" s="55">
        <f t="shared" si="66"/>
        <v>0</v>
      </c>
      <c r="EO71" s="55">
        <f t="shared" si="66"/>
        <v>0</v>
      </c>
      <c r="EP71" s="55">
        <f t="shared" si="66"/>
        <v>0</v>
      </c>
      <c r="EQ71" s="55">
        <f t="shared" si="66"/>
        <v>0</v>
      </c>
      <c r="ER71" s="55">
        <f t="shared" si="66"/>
        <v>0</v>
      </c>
      <c r="ES71" s="55">
        <f t="shared" si="66"/>
        <v>0</v>
      </c>
      <c r="ET71" s="55">
        <f t="shared" si="66"/>
        <v>0</v>
      </c>
      <c r="EU71" s="55">
        <f t="shared" si="66"/>
        <v>0</v>
      </c>
      <c r="EV71" s="55">
        <f t="shared" si="66"/>
        <v>0</v>
      </c>
      <c r="EW71" s="55">
        <f t="shared" si="66"/>
        <v>0</v>
      </c>
      <c r="EX71" s="55">
        <f t="shared" si="66"/>
        <v>0</v>
      </c>
      <c r="EY71" s="55">
        <f t="shared" si="66"/>
        <v>0</v>
      </c>
      <c r="EZ71" s="55">
        <f t="shared" si="66"/>
        <v>0</v>
      </c>
      <c r="FA71" s="55">
        <f t="shared" si="66"/>
        <v>0</v>
      </c>
      <c r="FB71" s="55">
        <f t="shared" si="66"/>
        <v>0</v>
      </c>
      <c r="FC71" s="55">
        <f t="shared" si="65"/>
        <v>0</v>
      </c>
      <c r="FD71" s="55">
        <f t="shared" si="65"/>
        <v>0</v>
      </c>
      <c r="FE71" s="55">
        <f t="shared" si="65"/>
        <v>0</v>
      </c>
      <c r="FF71" s="55">
        <f t="shared" si="65"/>
        <v>0</v>
      </c>
      <c r="FG71" s="55">
        <f t="shared" si="65"/>
        <v>0</v>
      </c>
      <c r="FH71" s="55">
        <f t="shared" si="65"/>
        <v>0</v>
      </c>
      <c r="FI71" s="55">
        <f t="shared" si="65"/>
        <v>0</v>
      </c>
      <c r="FJ71" s="55">
        <f t="shared" si="65"/>
        <v>0</v>
      </c>
      <c r="FK71" s="55">
        <f t="shared" si="65"/>
        <v>0</v>
      </c>
      <c r="FL71" s="55">
        <f t="shared" si="64"/>
        <v>0</v>
      </c>
      <c r="FM71" s="55">
        <f t="shared" si="64"/>
        <v>0</v>
      </c>
      <c r="FN71" s="55">
        <f t="shared" si="64"/>
        <v>0</v>
      </c>
      <c r="FO71" s="55">
        <f t="shared" si="64"/>
        <v>0</v>
      </c>
      <c r="FP71" s="55">
        <f t="shared" si="49"/>
        <v>0</v>
      </c>
      <c r="FQ71" s="55">
        <f t="shared" si="49"/>
        <v>0</v>
      </c>
      <c r="FR71" s="55">
        <f t="shared" si="49"/>
        <v>0</v>
      </c>
      <c r="FS71" s="55">
        <f t="shared" si="49"/>
        <v>0</v>
      </c>
      <c r="FT71" s="4" t="str">
        <f t="shared" si="62"/>
        <v/>
      </c>
      <c r="FU71" s="4" t="str">
        <f t="shared" si="62"/>
        <v/>
      </c>
      <c r="FV71" s="4" t="str">
        <f t="shared" si="62"/>
        <v/>
      </c>
      <c r="FW71" s="4">
        <f t="shared" si="62"/>
        <v>0</v>
      </c>
      <c r="FX71" s="4" t="str">
        <f t="shared" si="62"/>
        <v/>
      </c>
      <c r="FY71" s="4" t="str">
        <f t="shared" si="62"/>
        <v/>
      </c>
      <c r="FZ71" s="4" t="str">
        <f t="shared" si="62"/>
        <v/>
      </c>
      <c r="GA71" s="4">
        <f t="shared" si="62"/>
        <v>0</v>
      </c>
      <c r="GB71" s="4" t="str">
        <f t="shared" si="62"/>
        <v/>
      </c>
      <c r="GC71" s="4" t="str">
        <f t="shared" si="62"/>
        <v/>
      </c>
      <c r="GD71" s="4" t="str">
        <f t="shared" si="62"/>
        <v/>
      </c>
      <c r="GE71" s="4" t="str">
        <f t="shared" si="62"/>
        <v/>
      </c>
      <c r="GF71" s="4" t="str">
        <f t="shared" si="62"/>
        <v/>
      </c>
      <c r="GG71" s="4" t="str">
        <f t="shared" si="62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3"/>
        <v/>
      </c>
      <c r="GP71" s="4" t="str">
        <f t="shared" si="63"/>
        <v/>
      </c>
      <c r="GQ71" s="4" t="str">
        <f t="shared" si="63"/>
        <v/>
      </c>
      <c r="GR71" s="4" t="str">
        <f t="shared" si="63"/>
        <v/>
      </c>
      <c r="GS71" s="4" t="str">
        <f t="shared" si="63"/>
        <v/>
      </c>
      <c r="GT71" s="4" t="str">
        <f t="shared" si="63"/>
        <v/>
      </c>
      <c r="GU71" s="4" t="str">
        <f t="shared" si="63"/>
        <v/>
      </c>
      <c r="GV71" s="4" t="str">
        <f t="shared" si="63"/>
        <v/>
      </c>
      <c r="GW71" s="4" t="str">
        <f t="shared" si="63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2">
        <v>30600003</v>
      </c>
      <c r="B72" s="102"/>
      <c r="C72" s="39" t="s">
        <v>201</v>
      </c>
      <c r="D72" s="5"/>
      <c r="E72" s="54">
        <v>5.03</v>
      </c>
      <c r="F72" s="23">
        <f t="shared" si="67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1"/>
        <v/>
      </c>
      <c r="CL72" s="4" t="str">
        <f t="shared" si="61"/>
        <v/>
      </c>
      <c r="CM72" s="4" t="str">
        <f t="shared" si="61"/>
        <v/>
      </c>
      <c r="CN72" s="4" t="str">
        <f t="shared" si="61"/>
        <v/>
      </c>
      <c r="CO72" s="4" t="str">
        <f t="shared" si="61"/>
        <v/>
      </c>
      <c r="CP72" s="4" t="str">
        <f t="shared" si="61"/>
        <v/>
      </c>
      <c r="CQ72" s="4" t="str">
        <f t="shared" si="61"/>
        <v/>
      </c>
      <c r="CR72" s="4" t="str">
        <f t="shared" si="61"/>
        <v/>
      </c>
      <c r="CS72" s="4" t="str">
        <f t="shared" si="61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8">
        <v>30600003</v>
      </c>
      <c r="DF72" s="102"/>
      <c r="DG72" s="39" t="s">
        <v>201</v>
      </c>
      <c r="DH72" s="5">
        <f t="shared" si="78"/>
        <v>0</v>
      </c>
      <c r="DI72" s="40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5">
        <f t="shared" si="90"/>
        <v>0</v>
      </c>
      <c r="EG72" s="55">
        <f t="shared" si="90"/>
        <v>0</v>
      </c>
      <c r="EH72" s="55">
        <f t="shared" si="90"/>
        <v>0</v>
      </c>
      <c r="EI72" s="55">
        <f t="shared" si="90"/>
        <v>0</v>
      </c>
      <c r="EJ72" s="55">
        <f t="shared" si="90"/>
        <v>0</v>
      </c>
      <c r="EK72" s="55">
        <f t="shared" si="90"/>
        <v>0</v>
      </c>
      <c r="EL72" s="55">
        <f t="shared" si="90"/>
        <v>0</v>
      </c>
      <c r="EM72" s="55">
        <f t="shared" si="54"/>
        <v>0</v>
      </c>
      <c r="EN72" s="55">
        <f t="shared" si="66"/>
        <v>0</v>
      </c>
      <c r="EO72" s="55">
        <f t="shared" si="66"/>
        <v>0</v>
      </c>
      <c r="EP72" s="55">
        <f t="shared" si="66"/>
        <v>0</v>
      </c>
      <c r="EQ72" s="55">
        <f t="shared" si="66"/>
        <v>0</v>
      </c>
      <c r="ER72" s="55">
        <f t="shared" si="66"/>
        <v>0</v>
      </c>
      <c r="ES72" s="55">
        <f t="shared" si="66"/>
        <v>0</v>
      </c>
      <c r="ET72" s="55">
        <f t="shared" si="66"/>
        <v>0</v>
      </c>
      <c r="EU72" s="55">
        <f t="shared" si="66"/>
        <v>0</v>
      </c>
      <c r="EV72" s="55">
        <f t="shared" si="66"/>
        <v>0</v>
      </c>
      <c r="EW72" s="55">
        <f t="shared" si="66"/>
        <v>0</v>
      </c>
      <c r="EX72" s="55">
        <f t="shared" si="66"/>
        <v>0</v>
      </c>
      <c r="EY72" s="55">
        <f t="shared" si="66"/>
        <v>0</v>
      </c>
      <c r="EZ72" s="55">
        <f t="shared" si="66"/>
        <v>0</v>
      </c>
      <c r="FA72" s="55">
        <f t="shared" si="66"/>
        <v>0</v>
      </c>
      <c r="FB72" s="55">
        <f t="shared" si="66"/>
        <v>0</v>
      </c>
      <c r="FC72" s="55">
        <f t="shared" si="65"/>
        <v>0</v>
      </c>
      <c r="FD72" s="55">
        <f t="shared" si="65"/>
        <v>0</v>
      </c>
      <c r="FE72" s="55">
        <f t="shared" si="65"/>
        <v>0</v>
      </c>
      <c r="FF72" s="55">
        <f t="shared" si="65"/>
        <v>0</v>
      </c>
      <c r="FG72" s="55">
        <f t="shared" si="65"/>
        <v>0</v>
      </c>
      <c r="FH72" s="55">
        <f t="shared" si="65"/>
        <v>0</v>
      </c>
      <c r="FI72" s="55">
        <f t="shared" si="65"/>
        <v>0</v>
      </c>
      <c r="FJ72" s="55">
        <f t="shared" si="65"/>
        <v>0</v>
      </c>
      <c r="FK72" s="55">
        <f t="shared" si="65"/>
        <v>0</v>
      </c>
      <c r="FL72" s="55">
        <f t="shared" si="64"/>
        <v>0</v>
      </c>
      <c r="FM72" s="55">
        <f t="shared" si="64"/>
        <v>0</v>
      </c>
      <c r="FN72" s="55">
        <f t="shared" si="64"/>
        <v>0</v>
      </c>
      <c r="FO72" s="55">
        <f t="shared" si="64"/>
        <v>0</v>
      </c>
      <c r="FP72" s="55">
        <f t="shared" si="49"/>
        <v>0</v>
      </c>
      <c r="FQ72" s="55">
        <f t="shared" si="49"/>
        <v>0</v>
      </c>
      <c r="FR72" s="55">
        <f t="shared" si="49"/>
        <v>0</v>
      </c>
      <c r="FS72" s="55">
        <f t="shared" si="49"/>
        <v>0</v>
      </c>
      <c r="FT72" s="4" t="str">
        <f t="shared" si="62"/>
        <v/>
      </c>
      <c r="FU72" s="4" t="str">
        <f t="shared" si="62"/>
        <v/>
      </c>
      <c r="FV72" s="4" t="str">
        <f t="shared" si="62"/>
        <v/>
      </c>
      <c r="FW72" s="4">
        <f t="shared" si="62"/>
        <v>0</v>
      </c>
      <c r="FX72" s="4" t="str">
        <f t="shared" si="62"/>
        <v/>
      </c>
      <c r="FY72" s="4" t="str">
        <f t="shared" si="62"/>
        <v/>
      </c>
      <c r="FZ72" s="4" t="str">
        <f t="shared" si="62"/>
        <v/>
      </c>
      <c r="GA72" s="4">
        <f t="shared" si="62"/>
        <v>0</v>
      </c>
      <c r="GB72" s="4" t="str">
        <f t="shared" si="62"/>
        <v/>
      </c>
      <c r="GC72" s="4" t="str">
        <f t="shared" si="62"/>
        <v/>
      </c>
      <c r="GD72" s="4" t="str">
        <f t="shared" si="62"/>
        <v/>
      </c>
      <c r="GE72" s="4" t="str">
        <f t="shared" si="62"/>
        <v/>
      </c>
      <c r="GF72" s="4" t="str">
        <f t="shared" si="62"/>
        <v/>
      </c>
      <c r="GG72" s="4" t="str">
        <f t="shared" si="62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3"/>
        <v/>
      </c>
      <c r="GP72" s="4" t="str">
        <f t="shared" si="63"/>
        <v/>
      </c>
      <c r="GQ72" s="4" t="str">
        <f t="shared" si="63"/>
        <v/>
      </c>
      <c r="GR72" s="4" t="str">
        <f t="shared" si="63"/>
        <v/>
      </c>
      <c r="GS72" s="4" t="str">
        <f t="shared" si="63"/>
        <v/>
      </c>
      <c r="GT72" s="4" t="str">
        <f t="shared" si="63"/>
        <v/>
      </c>
      <c r="GU72" s="4" t="str">
        <f t="shared" si="63"/>
        <v/>
      </c>
      <c r="GV72" s="4" t="str">
        <f t="shared" si="63"/>
        <v/>
      </c>
      <c r="GW72" s="4" t="str">
        <f t="shared" si="63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2">
        <v>30600001</v>
      </c>
      <c r="B73" s="103"/>
      <c r="C73" s="39" t="s">
        <v>202</v>
      </c>
      <c r="D73" s="5"/>
      <c r="E73" s="54">
        <v>5.03</v>
      </c>
      <c r="F73" s="23">
        <f t="shared" si="67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1"/>
        <v/>
      </c>
      <c r="CL73" s="4" t="str">
        <f t="shared" si="61"/>
        <v/>
      </c>
      <c r="CM73" s="4" t="str">
        <f t="shared" si="61"/>
        <v/>
      </c>
      <c r="CN73" s="4" t="str">
        <f t="shared" si="61"/>
        <v/>
      </c>
      <c r="CO73" s="4" t="str">
        <f t="shared" si="61"/>
        <v/>
      </c>
      <c r="CP73" s="4" t="str">
        <f t="shared" si="61"/>
        <v/>
      </c>
      <c r="CQ73" s="4" t="str">
        <f t="shared" si="61"/>
        <v/>
      </c>
      <c r="CR73" s="4" t="str">
        <f t="shared" si="61"/>
        <v/>
      </c>
      <c r="CS73" s="4" t="str">
        <f t="shared" si="61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8">
        <v>30600001</v>
      </c>
      <c r="DF73" s="103"/>
      <c r="DG73" s="39" t="s">
        <v>202</v>
      </c>
      <c r="DH73" s="5">
        <f t="shared" si="78"/>
        <v>0</v>
      </c>
      <c r="DI73" s="40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5">
        <f t="shared" si="90"/>
        <v>0</v>
      </c>
      <c r="EG73" s="55">
        <f t="shared" si="90"/>
        <v>0</v>
      </c>
      <c r="EH73" s="55">
        <f t="shared" si="90"/>
        <v>0</v>
      </c>
      <c r="EI73" s="55">
        <f t="shared" si="90"/>
        <v>0</v>
      </c>
      <c r="EJ73" s="55">
        <f t="shared" si="90"/>
        <v>0</v>
      </c>
      <c r="EK73" s="55">
        <f t="shared" si="90"/>
        <v>0</v>
      </c>
      <c r="EL73" s="55">
        <f t="shared" si="90"/>
        <v>0</v>
      </c>
      <c r="EM73" s="55">
        <f t="shared" si="54"/>
        <v>0</v>
      </c>
      <c r="EN73" s="55">
        <f t="shared" si="66"/>
        <v>0</v>
      </c>
      <c r="EO73" s="55">
        <f t="shared" si="66"/>
        <v>0</v>
      </c>
      <c r="EP73" s="55">
        <f t="shared" si="66"/>
        <v>0</v>
      </c>
      <c r="EQ73" s="55">
        <f t="shared" si="66"/>
        <v>0</v>
      </c>
      <c r="ER73" s="55">
        <f t="shared" si="66"/>
        <v>0</v>
      </c>
      <c r="ES73" s="55">
        <f t="shared" si="66"/>
        <v>0</v>
      </c>
      <c r="ET73" s="55">
        <f t="shared" si="66"/>
        <v>0</v>
      </c>
      <c r="EU73" s="55">
        <f t="shared" si="66"/>
        <v>0</v>
      </c>
      <c r="EV73" s="55">
        <f t="shared" si="66"/>
        <v>0</v>
      </c>
      <c r="EW73" s="55">
        <f t="shared" si="66"/>
        <v>0</v>
      </c>
      <c r="EX73" s="55">
        <f t="shared" si="66"/>
        <v>0</v>
      </c>
      <c r="EY73" s="55">
        <f t="shared" si="66"/>
        <v>0</v>
      </c>
      <c r="EZ73" s="55">
        <f t="shared" si="66"/>
        <v>0</v>
      </c>
      <c r="FA73" s="55">
        <f t="shared" si="66"/>
        <v>0</v>
      </c>
      <c r="FB73" s="55">
        <f t="shared" si="66"/>
        <v>0</v>
      </c>
      <c r="FC73" s="55">
        <f t="shared" si="65"/>
        <v>0</v>
      </c>
      <c r="FD73" s="55">
        <f t="shared" si="65"/>
        <v>0</v>
      </c>
      <c r="FE73" s="55">
        <f t="shared" si="65"/>
        <v>0</v>
      </c>
      <c r="FF73" s="55">
        <f t="shared" si="65"/>
        <v>0</v>
      </c>
      <c r="FG73" s="55">
        <f t="shared" si="65"/>
        <v>0</v>
      </c>
      <c r="FH73" s="55">
        <f t="shared" si="65"/>
        <v>0</v>
      </c>
      <c r="FI73" s="55">
        <f t="shared" si="65"/>
        <v>0</v>
      </c>
      <c r="FJ73" s="55">
        <f t="shared" si="65"/>
        <v>0</v>
      </c>
      <c r="FK73" s="55">
        <f t="shared" si="65"/>
        <v>0</v>
      </c>
      <c r="FL73" s="55">
        <f t="shared" si="64"/>
        <v>0</v>
      </c>
      <c r="FM73" s="55">
        <f t="shared" si="64"/>
        <v>0</v>
      </c>
      <c r="FN73" s="55">
        <f t="shared" si="64"/>
        <v>0</v>
      </c>
      <c r="FO73" s="55">
        <f t="shared" si="64"/>
        <v>0</v>
      </c>
      <c r="FP73" s="55">
        <f t="shared" si="49"/>
        <v>0</v>
      </c>
      <c r="FQ73" s="55">
        <f t="shared" si="49"/>
        <v>0</v>
      </c>
      <c r="FR73" s="55">
        <f t="shared" si="49"/>
        <v>0</v>
      </c>
      <c r="FS73" s="55">
        <f t="shared" si="49"/>
        <v>0</v>
      </c>
      <c r="FT73" s="4" t="str">
        <f t="shared" si="62"/>
        <v/>
      </c>
      <c r="FU73" s="4" t="str">
        <f t="shared" si="62"/>
        <v/>
      </c>
      <c r="FV73" s="4" t="str">
        <f t="shared" si="62"/>
        <v/>
      </c>
      <c r="FW73" s="4">
        <f t="shared" si="62"/>
        <v>0</v>
      </c>
      <c r="FX73" s="4" t="str">
        <f t="shared" si="62"/>
        <v/>
      </c>
      <c r="FY73" s="4" t="str">
        <f t="shared" si="62"/>
        <v/>
      </c>
      <c r="FZ73" s="4" t="str">
        <f t="shared" si="62"/>
        <v/>
      </c>
      <c r="GA73" s="4">
        <f t="shared" si="62"/>
        <v>0</v>
      </c>
      <c r="GB73" s="4" t="str">
        <f t="shared" si="62"/>
        <v/>
      </c>
      <c r="GC73" s="4" t="str">
        <f t="shared" si="62"/>
        <v/>
      </c>
      <c r="GD73" s="4" t="str">
        <f t="shared" si="62"/>
        <v/>
      </c>
      <c r="GE73" s="4" t="str">
        <f t="shared" si="62"/>
        <v/>
      </c>
      <c r="GF73" s="4" t="str">
        <f t="shared" si="62"/>
        <v/>
      </c>
      <c r="GG73" s="4" t="str">
        <f t="shared" si="62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3"/>
        <v/>
      </c>
      <c r="GP73" s="4" t="str">
        <f t="shared" si="63"/>
        <v/>
      </c>
      <c r="GQ73" s="4" t="str">
        <f t="shared" si="63"/>
        <v/>
      </c>
      <c r="GR73" s="4" t="str">
        <f t="shared" si="63"/>
        <v/>
      </c>
      <c r="GS73" s="4" t="str">
        <f t="shared" si="63"/>
        <v/>
      </c>
      <c r="GT73" s="4" t="str">
        <f t="shared" si="63"/>
        <v/>
      </c>
      <c r="GU73" s="4" t="str">
        <f t="shared" si="63"/>
        <v/>
      </c>
      <c r="GV73" s="4" t="str">
        <f t="shared" si="63"/>
        <v/>
      </c>
      <c r="GW73" s="4" t="str">
        <f t="shared" si="63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2">
        <v>30600006</v>
      </c>
      <c r="B74" s="101" t="s">
        <v>203</v>
      </c>
      <c r="C74" s="39" t="s">
        <v>149</v>
      </c>
      <c r="D74" s="5"/>
      <c r="E74" s="54">
        <v>10</v>
      </c>
      <c r="F74" s="23">
        <f t="shared" si="67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1"/>
        <v/>
      </c>
      <c r="CL74" s="4" t="str">
        <f t="shared" si="61"/>
        <v/>
      </c>
      <c r="CM74" s="4" t="str">
        <f t="shared" si="61"/>
        <v/>
      </c>
      <c r="CN74" s="4" t="str">
        <f t="shared" si="61"/>
        <v/>
      </c>
      <c r="CO74" s="4" t="str">
        <f t="shared" si="61"/>
        <v/>
      </c>
      <c r="CP74" s="4" t="str">
        <f t="shared" si="61"/>
        <v/>
      </c>
      <c r="CQ74" s="4" t="str">
        <f t="shared" si="61"/>
        <v/>
      </c>
      <c r="CR74" s="4" t="str">
        <f t="shared" si="61"/>
        <v/>
      </c>
      <c r="CS74" s="4" t="str">
        <f t="shared" si="61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8">
        <v>30600006</v>
      </c>
      <c r="DF74" s="101" t="s">
        <v>203</v>
      </c>
      <c r="DG74" s="39" t="s">
        <v>149</v>
      </c>
      <c r="DH74" s="5">
        <f t="shared" si="78"/>
        <v>0</v>
      </c>
      <c r="DI74" s="40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5">
        <f t="shared" si="90"/>
        <v>0</v>
      </c>
      <c r="EG74" s="55">
        <f t="shared" si="90"/>
        <v>0</v>
      </c>
      <c r="EH74" s="55">
        <f t="shared" si="90"/>
        <v>0</v>
      </c>
      <c r="EI74" s="55">
        <f t="shared" si="90"/>
        <v>0</v>
      </c>
      <c r="EJ74" s="55">
        <f t="shared" si="90"/>
        <v>0</v>
      </c>
      <c r="EK74" s="55">
        <f t="shared" si="90"/>
        <v>0</v>
      </c>
      <c r="EL74" s="55">
        <f t="shared" si="90"/>
        <v>0</v>
      </c>
      <c r="EM74" s="55">
        <f t="shared" si="54"/>
        <v>0</v>
      </c>
      <c r="EN74" s="55">
        <f t="shared" si="66"/>
        <v>0</v>
      </c>
      <c r="EO74" s="55">
        <f t="shared" si="66"/>
        <v>0</v>
      </c>
      <c r="EP74" s="55">
        <f t="shared" si="66"/>
        <v>0</v>
      </c>
      <c r="EQ74" s="55">
        <f t="shared" si="66"/>
        <v>0</v>
      </c>
      <c r="ER74" s="55">
        <f t="shared" si="66"/>
        <v>0</v>
      </c>
      <c r="ES74" s="55">
        <f t="shared" si="66"/>
        <v>0</v>
      </c>
      <c r="ET74" s="55">
        <f t="shared" si="66"/>
        <v>0</v>
      </c>
      <c r="EU74" s="55">
        <f t="shared" si="66"/>
        <v>0</v>
      </c>
      <c r="EV74" s="55">
        <f t="shared" si="66"/>
        <v>0</v>
      </c>
      <c r="EW74" s="55">
        <f t="shared" si="66"/>
        <v>0</v>
      </c>
      <c r="EX74" s="55">
        <f t="shared" si="66"/>
        <v>0</v>
      </c>
      <c r="EY74" s="55">
        <f t="shared" si="66"/>
        <v>0</v>
      </c>
      <c r="EZ74" s="55">
        <f t="shared" si="66"/>
        <v>0</v>
      </c>
      <c r="FA74" s="55">
        <f t="shared" si="66"/>
        <v>0</v>
      </c>
      <c r="FB74" s="55">
        <f t="shared" si="66"/>
        <v>0</v>
      </c>
      <c r="FC74" s="55">
        <f t="shared" si="65"/>
        <v>0</v>
      </c>
      <c r="FD74" s="55">
        <f t="shared" si="65"/>
        <v>0</v>
      </c>
      <c r="FE74" s="55">
        <f t="shared" si="65"/>
        <v>0</v>
      </c>
      <c r="FF74" s="55">
        <f t="shared" si="65"/>
        <v>0</v>
      </c>
      <c r="FG74" s="55">
        <f t="shared" si="65"/>
        <v>0</v>
      </c>
      <c r="FH74" s="55">
        <f t="shared" si="65"/>
        <v>0</v>
      </c>
      <c r="FI74" s="55">
        <f t="shared" si="65"/>
        <v>0</v>
      </c>
      <c r="FJ74" s="55">
        <f t="shared" si="65"/>
        <v>0</v>
      </c>
      <c r="FK74" s="55">
        <f t="shared" si="65"/>
        <v>0</v>
      </c>
      <c r="FL74" s="55">
        <f t="shared" si="64"/>
        <v>0</v>
      </c>
      <c r="FM74" s="55">
        <f t="shared" si="64"/>
        <v>0</v>
      </c>
      <c r="FN74" s="55">
        <f t="shared" si="64"/>
        <v>0</v>
      </c>
      <c r="FO74" s="55">
        <f t="shared" si="64"/>
        <v>0</v>
      </c>
      <c r="FP74" s="55">
        <f t="shared" si="49"/>
        <v>0</v>
      </c>
      <c r="FQ74" s="55">
        <f t="shared" si="49"/>
        <v>0</v>
      </c>
      <c r="FR74" s="55">
        <f t="shared" si="49"/>
        <v>0</v>
      </c>
      <c r="FS74" s="55">
        <f t="shared" si="49"/>
        <v>0</v>
      </c>
      <c r="FT74" s="4" t="str">
        <f t="shared" si="62"/>
        <v/>
      </c>
      <c r="FU74" s="4" t="str">
        <f t="shared" si="62"/>
        <v/>
      </c>
      <c r="FV74" s="4" t="str">
        <f t="shared" si="62"/>
        <v/>
      </c>
      <c r="FW74" s="4">
        <f t="shared" si="62"/>
        <v>0</v>
      </c>
      <c r="FX74" s="4" t="str">
        <f t="shared" si="62"/>
        <v/>
      </c>
      <c r="FY74" s="4" t="str">
        <f t="shared" si="62"/>
        <v/>
      </c>
      <c r="FZ74" s="4" t="str">
        <f t="shared" si="62"/>
        <v/>
      </c>
      <c r="GA74" s="4">
        <f t="shared" si="62"/>
        <v>0</v>
      </c>
      <c r="GB74" s="4" t="str">
        <f t="shared" si="62"/>
        <v/>
      </c>
      <c r="GC74" s="4" t="str">
        <f t="shared" si="62"/>
        <v/>
      </c>
      <c r="GD74" s="4" t="str">
        <f t="shared" si="62"/>
        <v/>
      </c>
      <c r="GE74" s="4" t="str">
        <f t="shared" si="62"/>
        <v/>
      </c>
      <c r="GF74" s="4" t="str">
        <f t="shared" si="62"/>
        <v/>
      </c>
      <c r="GG74" s="4" t="str">
        <f t="shared" si="62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3"/>
        <v/>
      </c>
      <c r="GP74" s="4" t="str">
        <f t="shared" si="63"/>
        <v/>
      </c>
      <c r="GQ74" s="4" t="str">
        <f t="shared" si="63"/>
        <v/>
      </c>
      <c r="GR74" s="4" t="str">
        <f t="shared" si="63"/>
        <v/>
      </c>
      <c r="GS74" s="4" t="str">
        <f t="shared" si="63"/>
        <v/>
      </c>
      <c r="GT74" s="4" t="str">
        <f t="shared" si="63"/>
        <v/>
      </c>
      <c r="GU74" s="4" t="str">
        <f t="shared" si="63"/>
        <v/>
      </c>
      <c r="GV74" s="4" t="str">
        <f t="shared" si="63"/>
        <v/>
      </c>
      <c r="GW74" s="4" t="str">
        <f t="shared" si="63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2">
        <v>30600008</v>
      </c>
      <c r="B75" s="102"/>
      <c r="C75" s="39" t="s">
        <v>157</v>
      </c>
      <c r="D75" s="5"/>
      <c r="E75" s="54">
        <v>10</v>
      </c>
      <c r="F75" s="23">
        <f t="shared" si="67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1"/>
        <v/>
      </c>
      <c r="CL75" s="4" t="str">
        <f t="shared" si="61"/>
        <v/>
      </c>
      <c r="CM75" s="4" t="str">
        <f t="shared" si="61"/>
        <v/>
      </c>
      <c r="CN75" s="4" t="str">
        <f t="shared" si="61"/>
        <v/>
      </c>
      <c r="CO75" s="4" t="str">
        <f t="shared" si="61"/>
        <v/>
      </c>
      <c r="CP75" s="4" t="str">
        <f t="shared" si="61"/>
        <v/>
      </c>
      <c r="CQ75" s="4" t="str">
        <f t="shared" si="61"/>
        <v/>
      </c>
      <c r="CR75" s="4" t="str">
        <f t="shared" si="61"/>
        <v/>
      </c>
      <c r="CS75" s="4" t="str">
        <f t="shared" si="61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8">
        <v>30600008</v>
      </c>
      <c r="DF75" s="102"/>
      <c r="DG75" s="39" t="s">
        <v>157</v>
      </c>
      <c r="DH75" s="5">
        <f t="shared" si="78"/>
        <v>0</v>
      </c>
      <c r="DI75" s="40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5">
        <f t="shared" si="90"/>
        <v>0</v>
      </c>
      <c r="EG75" s="55">
        <f t="shared" si="90"/>
        <v>0</v>
      </c>
      <c r="EH75" s="55">
        <f t="shared" si="90"/>
        <v>0</v>
      </c>
      <c r="EI75" s="55">
        <f t="shared" si="90"/>
        <v>0</v>
      </c>
      <c r="EJ75" s="55">
        <f t="shared" si="90"/>
        <v>0</v>
      </c>
      <c r="EK75" s="55">
        <f t="shared" si="90"/>
        <v>0</v>
      </c>
      <c r="EL75" s="55">
        <f t="shared" si="90"/>
        <v>0</v>
      </c>
      <c r="EM75" s="55">
        <f t="shared" si="54"/>
        <v>0</v>
      </c>
      <c r="EN75" s="55">
        <f t="shared" si="66"/>
        <v>0</v>
      </c>
      <c r="EO75" s="55">
        <f t="shared" si="66"/>
        <v>0</v>
      </c>
      <c r="EP75" s="55">
        <f t="shared" si="66"/>
        <v>0</v>
      </c>
      <c r="EQ75" s="55">
        <f t="shared" si="66"/>
        <v>0</v>
      </c>
      <c r="ER75" s="55">
        <f t="shared" si="66"/>
        <v>0</v>
      </c>
      <c r="ES75" s="55">
        <f t="shared" si="66"/>
        <v>0</v>
      </c>
      <c r="ET75" s="55">
        <f t="shared" si="66"/>
        <v>0</v>
      </c>
      <c r="EU75" s="55">
        <f t="shared" si="66"/>
        <v>0</v>
      </c>
      <c r="EV75" s="55">
        <f t="shared" si="66"/>
        <v>0</v>
      </c>
      <c r="EW75" s="55">
        <f t="shared" si="66"/>
        <v>0</v>
      </c>
      <c r="EX75" s="55">
        <f t="shared" si="66"/>
        <v>0</v>
      </c>
      <c r="EY75" s="55">
        <f t="shared" si="66"/>
        <v>0</v>
      </c>
      <c r="EZ75" s="55">
        <f t="shared" si="66"/>
        <v>0</v>
      </c>
      <c r="FA75" s="55">
        <f t="shared" si="66"/>
        <v>0</v>
      </c>
      <c r="FB75" s="55">
        <f t="shared" si="66"/>
        <v>0</v>
      </c>
      <c r="FC75" s="55">
        <f t="shared" si="65"/>
        <v>0</v>
      </c>
      <c r="FD75" s="55">
        <f t="shared" si="65"/>
        <v>0</v>
      </c>
      <c r="FE75" s="55">
        <f t="shared" si="65"/>
        <v>0</v>
      </c>
      <c r="FF75" s="55">
        <f t="shared" si="65"/>
        <v>0</v>
      </c>
      <c r="FG75" s="55">
        <f t="shared" si="65"/>
        <v>0</v>
      </c>
      <c r="FH75" s="55">
        <f t="shared" si="65"/>
        <v>0</v>
      </c>
      <c r="FI75" s="55">
        <f t="shared" si="65"/>
        <v>0</v>
      </c>
      <c r="FJ75" s="55">
        <f t="shared" si="65"/>
        <v>0</v>
      </c>
      <c r="FK75" s="55">
        <f t="shared" si="65"/>
        <v>0</v>
      </c>
      <c r="FL75" s="55">
        <f t="shared" si="64"/>
        <v>0</v>
      </c>
      <c r="FM75" s="55">
        <f t="shared" si="64"/>
        <v>0</v>
      </c>
      <c r="FN75" s="55">
        <f t="shared" si="64"/>
        <v>0</v>
      </c>
      <c r="FO75" s="55">
        <f t="shared" si="64"/>
        <v>0</v>
      </c>
      <c r="FP75" s="55">
        <f t="shared" si="49"/>
        <v>0</v>
      </c>
      <c r="FQ75" s="55">
        <f t="shared" si="49"/>
        <v>0</v>
      </c>
      <c r="FR75" s="55">
        <f t="shared" si="49"/>
        <v>0</v>
      </c>
      <c r="FS75" s="55">
        <f t="shared" si="49"/>
        <v>0</v>
      </c>
      <c r="FT75" s="4" t="str">
        <f t="shared" si="62"/>
        <v/>
      </c>
      <c r="FU75" s="4" t="str">
        <f t="shared" si="62"/>
        <v/>
      </c>
      <c r="FV75" s="4" t="str">
        <f t="shared" si="62"/>
        <v/>
      </c>
      <c r="FW75" s="4">
        <f t="shared" si="62"/>
        <v>0</v>
      </c>
      <c r="FX75" s="4" t="str">
        <f t="shared" si="62"/>
        <v/>
      </c>
      <c r="FY75" s="4" t="str">
        <f t="shared" si="62"/>
        <v/>
      </c>
      <c r="FZ75" s="4" t="str">
        <f t="shared" si="62"/>
        <v/>
      </c>
      <c r="GA75" s="4">
        <f t="shared" si="62"/>
        <v>0</v>
      </c>
      <c r="GB75" s="4" t="str">
        <f t="shared" si="62"/>
        <v/>
      </c>
      <c r="GC75" s="4" t="str">
        <f t="shared" si="62"/>
        <v/>
      </c>
      <c r="GD75" s="4" t="str">
        <f t="shared" si="62"/>
        <v/>
      </c>
      <c r="GE75" s="4" t="str">
        <f t="shared" si="62"/>
        <v/>
      </c>
      <c r="GF75" s="4" t="str">
        <f t="shared" si="62"/>
        <v/>
      </c>
      <c r="GG75" s="4" t="str">
        <f t="shared" si="62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3"/>
        <v/>
      </c>
      <c r="GP75" s="4" t="str">
        <f t="shared" si="63"/>
        <v/>
      </c>
      <c r="GQ75" s="4" t="str">
        <f t="shared" si="63"/>
        <v/>
      </c>
      <c r="GR75" s="4" t="str">
        <f t="shared" si="63"/>
        <v/>
      </c>
      <c r="GS75" s="4" t="str">
        <f t="shared" si="63"/>
        <v/>
      </c>
      <c r="GT75" s="4" t="str">
        <f t="shared" si="63"/>
        <v/>
      </c>
      <c r="GU75" s="4" t="str">
        <f t="shared" si="63"/>
        <v/>
      </c>
      <c r="GV75" s="4" t="str">
        <f t="shared" si="63"/>
        <v/>
      </c>
      <c r="GW75" s="4" t="str">
        <f t="shared" si="63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2">
        <v>30600007</v>
      </c>
      <c r="B76" s="102"/>
      <c r="C76" s="39" t="s">
        <v>201</v>
      </c>
      <c r="D76" s="5"/>
      <c r="E76" s="54">
        <v>10</v>
      </c>
      <c r="F76" s="23">
        <f t="shared" si="67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1"/>
        <v/>
      </c>
      <c r="CL76" s="4" t="str">
        <f t="shared" si="61"/>
        <v/>
      </c>
      <c r="CM76" s="4" t="str">
        <f t="shared" si="61"/>
        <v/>
      </c>
      <c r="CN76" s="4" t="str">
        <f t="shared" si="61"/>
        <v/>
      </c>
      <c r="CO76" s="4" t="str">
        <f t="shared" si="61"/>
        <v/>
      </c>
      <c r="CP76" s="4" t="str">
        <f t="shared" si="61"/>
        <v/>
      </c>
      <c r="CQ76" s="4" t="str">
        <f t="shared" si="61"/>
        <v/>
      </c>
      <c r="CR76" s="4" t="str">
        <f t="shared" si="61"/>
        <v/>
      </c>
      <c r="CS76" s="4" t="str">
        <f t="shared" si="61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8">
        <v>30600007</v>
      </c>
      <c r="DF76" s="102"/>
      <c r="DG76" s="39" t="s">
        <v>201</v>
      </c>
      <c r="DH76" s="5">
        <f t="shared" si="78"/>
        <v>0</v>
      </c>
      <c r="DI76" s="40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5">
        <f t="shared" si="90"/>
        <v>0</v>
      </c>
      <c r="EG76" s="55">
        <f t="shared" si="90"/>
        <v>0</v>
      </c>
      <c r="EH76" s="55">
        <f t="shared" si="90"/>
        <v>0</v>
      </c>
      <c r="EI76" s="55">
        <f t="shared" si="90"/>
        <v>0</v>
      </c>
      <c r="EJ76" s="55">
        <f t="shared" si="90"/>
        <v>0</v>
      </c>
      <c r="EK76" s="55">
        <f t="shared" si="90"/>
        <v>0</v>
      </c>
      <c r="EL76" s="55">
        <f t="shared" si="90"/>
        <v>0</v>
      </c>
      <c r="EM76" s="55">
        <f t="shared" si="54"/>
        <v>0</v>
      </c>
      <c r="EN76" s="55">
        <f t="shared" si="66"/>
        <v>0</v>
      </c>
      <c r="EO76" s="55">
        <f t="shared" si="66"/>
        <v>0</v>
      </c>
      <c r="EP76" s="55">
        <f t="shared" si="66"/>
        <v>0</v>
      </c>
      <c r="EQ76" s="55">
        <f t="shared" si="66"/>
        <v>0</v>
      </c>
      <c r="ER76" s="55">
        <f t="shared" si="66"/>
        <v>0</v>
      </c>
      <c r="ES76" s="55">
        <f t="shared" si="66"/>
        <v>0</v>
      </c>
      <c r="ET76" s="55">
        <f t="shared" si="66"/>
        <v>0</v>
      </c>
      <c r="EU76" s="55">
        <f t="shared" si="66"/>
        <v>0</v>
      </c>
      <c r="EV76" s="55">
        <f t="shared" si="66"/>
        <v>0</v>
      </c>
      <c r="EW76" s="55">
        <f t="shared" si="66"/>
        <v>0</v>
      </c>
      <c r="EX76" s="55">
        <f t="shared" si="66"/>
        <v>0</v>
      </c>
      <c r="EY76" s="55">
        <f t="shared" si="66"/>
        <v>0</v>
      </c>
      <c r="EZ76" s="55">
        <f t="shared" si="66"/>
        <v>0</v>
      </c>
      <c r="FA76" s="55">
        <f t="shared" si="66"/>
        <v>0</v>
      </c>
      <c r="FB76" s="55">
        <f t="shared" si="66"/>
        <v>0</v>
      </c>
      <c r="FC76" s="55">
        <f t="shared" si="65"/>
        <v>0</v>
      </c>
      <c r="FD76" s="55">
        <f t="shared" si="65"/>
        <v>0</v>
      </c>
      <c r="FE76" s="55">
        <f t="shared" si="65"/>
        <v>0</v>
      </c>
      <c r="FF76" s="55">
        <f t="shared" si="65"/>
        <v>0</v>
      </c>
      <c r="FG76" s="55">
        <f t="shared" si="65"/>
        <v>0</v>
      </c>
      <c r="FH76" s="55">
        <f t="shared" si="65"/>
        <v>0</v>
      </c>
      <c r="FI76" s="55">
        <f t="shared" si="65"/>
        <v>0</v>
      </c>
      <c r="FJ76" s="55">
        <f t="shared" si="65"/>
        <v>0</v>
      </c>
      <c r="FK76" s="55">
        <f t="shared" si="65"/>
        <v>0</v>
      </c>
      <c r="FL76" s="55">
        <f t="shared" si="64"/>
        <v>0</v>
      </c>
      <c r="FM76" s="55">
        <f t="shared" si="64"/>
        <v>0</v>
      </c>
      <c r="FN76" s="55">
        <f t="shared" si="64"/>
        <v>0</v>
      </c>
      <c r="FO76" s="55">
        <f t="shared" si="64"/>
        <v>0</v>
      </c>
      <c r="FP76" s="55">
        <f t="shared" si="49"/>
        <v>0</v>
      </c>
      <c r="FQ76" s="55">
        <f t="shared" si="49"/>
        <v>0</v>
      </c>
      <c r="FR76" s="55">
        <f t="shared" si="49"/>
        <v>0</v>
      </c>
      <c r="FS76" s="55">
        <f t="shared" si="49"/>
        <v>0</v>
      </c>
      <c r="FT76" s="4" t="str">
        <f t="shared" si="62"/>
        <v/>
      </c>
      <c r="FU76" s="4" t="str">
        <f t="shared" si="62"/>
        <v/>
      </c>
      <c r="FV76" s="4" t="str">
        <f t="shared" si="62"/>
        <v/>
      </c>
      <c r="FW76" s="4">
        <f t="shared" si="62"/>
        <v>0</v>
      </c>
      <c r="FX76" s="4" t="str">
        <f t="shared" si="62"/>
        <v/>
      </c>
      <c r="FY76" s="4" t="str">
        <f t="shared" si="62"/>
        <v/>
      </c>
      <c r="FZ76" s="4" t="str">
        <f t="shared" si="62"/>
        <v/>
      </c>
      <c r="GA76" s="4">
        <f t="shared" si="62"/>
        <v>0</v>
      </c>
      <c r="GB76" s="4" t="str">
        <f t="shared" si="62"/>
        <v/>
      </c>
      <c r="GC76" s="4" t="str">
        <f t="shared" si="62"/>
        <v/>
      </c>
      <c r="GD76" s="4" t="str">
        <f t="shared" si="62"/>
        <v/>
      </c>
      <c r="GE76" s="4" t="str">
        <f t="shared" si="62"/>
        <v/>
      </c>
      <c r="GF76" s="4" t="str">
        <f t="shared" si="62"/>
        <v/>
      </c>
      <c r="GG76" s="4" t="str">
        <f t="shared" si="62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3"/>
        <v/>
      </c>
      <c r="GP76" s="4" t="str">
        <f t="shared" si="63"/>
        <v/>
      </c>
      <c r="GQ76" s="4" t="str">
        <f t="shared" si="63"/>
        <v/>
      </c>
      <c r="GR76" s="4" t="str">
        <f t="shared" si="63"/>
        <v/>
      </c>
      <c r="GS76" s="4" t="str">
        <f t="shared" si="63"/>
        <v/>
      </c>
      <c r="GT76" s="4" t="str">
        <f t="shared" si="63"/>
        <v/>
      </c>
      <c r="GU76" s="4" t="str">
        <f t="shared" si="63"/>
        <v/>
      </c>
      <c r="GV76" s="4" t="str">
        <f t="shared" si="63"/>
        <v/>
      </c>
      <c r="GW76" s="4" t="str">
        <f t="shared" si="63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2">
        <v>30600005</v>
      </c>
      <c r="B77" s="103"/>
      <c r="C77" s="39" t="s">
        <v>202</v>
      </c>
      <c r="D77" s="5"/>
      <c r="E77" s="54">
        <v>10</v>
      </c>
      <c r="F77" s="23">
        <f t="shared" si="67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1"/>
        <v/>
      </c>
      <c r="CL77" s="4" t="str">
        <f t="shared" si="61"/>
        <v/>
      </c>
      <c r="CM77" s="4" t="str">
        <f t="shared" si="61"/>
        <v/>
      </c>
      <c r="CN77" s="4" t="str">
        <f t="shared" si="61"/>
        <v/>
      </c>
      <c r="CO77" s="4" t="str">
        <f t="shared" si="61"/>
        <v/>
      </c>
      <c r="CP77" s="4" t="str">
        <f t="shared" si="61"/>
        <v/>
      </c>
      <c r="CQ77" s="4" t="str">
        <f t="shared" si="61"/>
        <v/>
      </c>
      <c r="CR77" s="4" t="str">
        <f t="shared" si="61"/>
        <v/>
      </c>
      <c r="CS77" s="4" t="str">
        <f t="shared" si="61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8">
        <v>30600005</v>
      </c>
      <c r="DF77" s="103"/>
      <c r="DG77" s="39" t="s">
        <v>202</v>
      </c>
      <c r="DH77" s="5">
        <f t="shared" si="78"/>
        <v>0</v>
      </c>
      <c r="DI77" s="40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5">
        <f t="shared" si="90"/>
        <v>0</v>
      </c>
      <c r="EG77" s="55">
        <f t="shared" si="90"/>
        <v>0</v>
      </c>
      <c r="EH77" s="55">
        <f t="shared" si="90"/>
        <v>0</v>
      </c>
      <c r="EI77" s="55">
        <f t="shared" si="90"/>
        <v>0</v>
      </c>
      <c r="EJ77" s="55">
        <f t="shared" si="90"/>
        <v>0</v>
      </c>
      <c r="EK77" s="55">
        <f t="shared" si="90"/>
        <v>0</v>
      </c>
      <c r="EL77" s="55">
        <f t="shared" si="90"/>
        <v>0</v>
      </c>
      <c r="EM77" s="55">
        <f t="shared" si="54"/>
        <v>0</v>
      </c>
      <c r="EN77" s="55">
        <f t="shared" si="66"/>
        <v>0</v>
      </c>
      <c r="EO77" s="55">
        <f t="shared" si="66"/>
        <v>0</v>
      </c>
      <c r="EP77" s="55">
        <f t="shared" si="66"/>
        <v>0</v>
      </c>
      <c r="EQ77" s="55">
        <f t="shared" si="66"/>
        <v>0</v>
      </c>
      <c r="ER77" s="55">
        <f t="shared" si="66"/>
        <v>0</v>
      </c>
      <c r="ES77" s="55">
        <f t="shared" si="66"/>
        <v>0</v>
      </c>
      <c r="ET77" s="55">
        <f t="shared" si="66"/>
        <v>0</v>
      </c>
      <c r="EU77" s="55">
        <f t="shared" si="66"/>
        <v>0</v>
      </c>
      <c r="EV77" s="55">
        <f t="shared" si="66"/>
        <v>0</v>
      </c>
      <c r="EW77" s="55">
        <f t="shared" si="66"/>
        <v>0</v>
      </c>
      <c r="EX77" s="55">
        <f t="shared" si="66"/>
        <v>0</v>
      </c>
      <c r="EY77" s="55">
        <f t="shared" si="66"/>
        <v>0</v>
      </c>
      <c r="EZ77" s="55">
        <f t="shared" si="66"/>
        <v>0</v>
      </c>
      <c r="FA77" s="55">
        <f t="shared" si="66"/>
        <v>0</v>
      </c>
      <c r="FB77" s="55">
        <f t="shared" si="66"/>
        <v>0</v>
      </c>
      <c r="FC77" s="55">
        <f t="shared" si="65"/>
        <v>0</v>
      </c>
      <c r="FD77" s="55">
        <f t="shared" si="65"/>
        <v>0</v>
      </c>
      <c r="FE77" s="55">
        <f t="shared" si="65"/>
        <v>0</v>
      </c>
      <c r="FF77" s="55">
        <f t="shared" si="65"/>
        <v>0</v>
      </c>
      <c r="FG77" s="55">
        <f t="shared" si="65"/>
        <v>0</v>
      </c>
      <c r="FH77" s="55">
        <f t="shared" si="65"/>
        <v>0</v>
      </c>
      <c r="FI77" s="55">
        <f t="shared" si="65"/>
        <v>0</v>
      </c>
      <c r="FJ77" s="55">
        <f t="shared" si="65"/>
        <v>0</v>
      </c>
      <c r="FK77" s="55">
        <f t="shared" si="65"/>
        <v>0</v>
      </c>
      <c r="FL77" s="55">
        <f t="shared" si="64"/>
        <v>0</v>
      </c>
      <c r="FM77" s="55">
        <f t="shared" si="64"/>
        <v>0</v>
      </c>
      <c r="FN77" s="55">
        <f t="shared" si="64"/>
        <v>0</v>
      </c>
      <c r="FO77" s="55">
        <f t="shared" si="64"/>
        <v>0</v>
      </c>
      <c r="FP77" s="55">
        <f t="shared" si="49"/>
        <v>0</v>
      </c>
      <c r="FQ77" s="55">
        <f t="shared" si="49"/>
        <v>0</v>
      </c>
      <c r="FR77" s="55">
        <f t="shared" si="49"/>
        <v>0</v>
      </c>
      <c r="FS77" s="55">
        <f t="shared" si="49"/>
        <v>0</v>
      </c>
      <c r="FT77" s="4" t="str">
        <f t="shared" si="62"/>
        <v/>
      </c>
      <c r="FU77" s="4" t="str">
        <f t="shared" si="62"/>
        <v/>
      </c>
      <c r="FV77" s="4" t="str">
        <f t="shared" si="62"/>
        <v/>
      </c>
      <c r="FW77" s="4">
        <f t="shared" si="62"/>
        <v>0</v>
      </c>
      <c r="FX77" s="4" t="str">
        <f t="shared" si="62"/>
        <v/>
      </c>
      <c r="FY77" s="4" t="str">
        <f t="shared" si="62"/>
        <v/>
      </c>
      <c r="FZ77" s="4" t="str">
        <f t="shared" si="62"/>
        <v/>
      </c>
      <c r="GA77" s="4">
        <f t="shared" si="62"/>
        <v>0</v>
      </c>
      <c r="GB77" s="4" t="str">
        <f t="shared" si="62"/>
        <v/>
      </c>
      <c r="GC77" s="4" t="str">
        <f t="shared" si="62"/>
        <v/>
      </c>
      <c r="GD77" s="4" t="str">
        <f t="shared" si="62"/>
        <v/>
      </c>
      <c r="GE77" s="4" t="str">
        <f t="shared" si="62"/>
        <v/>
      </c>
      <c r="GF77" s="4" t="str">
        <f t="shared" si="62"/>
        <v/>
      </c>
      <c r="GG77" s="4" t="str">
        <f t="shared" si="62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3"/>
        <v/>
      </c>
      <c r="GP77" s="4" t="str">
        <f t="shared" si="63"/>
        <v/>
      </c>
      <c r="GQ77" s="4" t="str">
        <f t="shared" si="63"/>
        <v/>
      </c>
      <c r="GR77" s="4" t="str">
        <f t="shared" si="63"/>
        <v/>
      </c>
      <c r="GS77" s="4" t="str">
        <f t="shared" si="63"/>
        <v/>
      </c>
      <c r="GT77" s="4" t="str">
        <f t="shared" si="63"/>
        <v/>
      </c>
      <c r="GU77" s="4" t="str">
        <f t="shared" si="63"/>
        <v/>
      </c>
      <c r="GV77" s="4" t="str">
        <f t="shared" si="63"/>
        <v/>
      </c>
      <c r="GW77" s="4" t="str">
        <f t="shared" si="63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2">
        <v>30700010</v>
      </c>
      <c r="B78" s="80" t="s">
        <v>204</v>
      </c>
      <c r="C78" s="39" t="s">
        <v>205</v>
      </c>
      <c r="D78" s="5"/>
      <c r="E78" s="54">
        <v>10</v>
      </c>
      <c r="F78" s="23">
        <f t="shared" si="67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0"/>
        <v/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 t="str">
        <f t="shared" si="60"/>
        <v/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 t="str">
        <f t="shared" si="60"/>
        <v/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1"/>
        <v/>
      </c>
      <c r="CL78" s="4" t="str">
        <f t="shared" si="61"/>
        <v/>
      </c>
      <c r="CM78" s="4" t="str">
        <f t="shared" si="61"/>
        <v/>
      </c>
      <c r="CN78" s="4" t="str">
        <f t="shared" si="61"/>
        <v/>
      </c>
      <c r="CO78" s="4" t="str">
        <f t="shared" si="61"/>
        <v/>
      </c>
      <c r="CP78" s="4" t="str">
        <f t="shared" si="61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8">
        <v>30700010</v>
      </c>
      <c r="DF78" s="80" t="s">
        <v>204</v>
      </c>
      <c r="DG78" s="39" t="s">
        <v>205</v>
      </c>
      <c r="DH78" s="5">
        <f t="shared" si="78"/>
        <v>0</v>
      </c>
      <c r="DI78" s="40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5">
        <f t="shared" si="90"/>
        <v>0</v>
      </c>
      <c r="EG78" s="55">
        <f t="shared" si="90"/>
        <v>0</v>
      </c>
      <c r="EH78" s="55">
        <f t="shared" si="90"/>
        <v>0</v>
      </c>
      <c r="EI78" s="55">
        <f t="shared" si="90"/>
        <v>0</v>
      </c>
      <c r="EJ78" s="55">
        <f t="shared" si="90"/>
        <v>0</v>
      </c>
      <c r="EK78" s="55">
        <f t="shared" si="90"/>
        <v>0</v>
      </c>
      <c r="EL78" s="55">
        <f t="shared" si="90"/>
        <v>0</v>
      </c>
      <c r="EM78" s="55">
        <f t="shared" si="54"/>
        <v>0</v>
      </c>
      <c r="EN78" s="55">
        <f t="shared" si="66"/>
        <v>0</v>
      </c>
      <c r="EO78" s="55">
        <f t="shared" si="66"/>
        <v>0</v>
      </c>
      <c r="EP78" s="55">
        <f t="shared" si="66"/>
        <v>0</v>
      </c>
      <c r="EQ78" s="55">
        <f t="shared" si="66"/>
        <v>0</v>
      </c>
      <c r="ER78" s="55">
        <f t="shared" si="66"/>
        <v>0</v>
      </c>
      <c r="ES78" s="55">
        <f t="shared" si="66"/>
        <v>0</v>
      </c>
      <c r="ET78" s="55">
        <f t="shared" si="66"/>
        <v>0</v>
      </c>
      <c r="EU78" s="55">
        <f t="shared" si="66"/>
        <v>0</v>
      </c>
      <c r="EV78" s="55">
        <f t="shared" si="66"/>
        <v>0</v>
      </c>
      <c r="EW78" s="55">
        <f t="shared" si="66"/>
        <v>0</v>
      </c>
      <c r="EX78" s="55">
        <f t="shared" si="66"/>
        <v>0</v>
      </c>
      <c r="EY78" s="55">
        <f t="shared" si="66"/>
        <v>0</v>
      </c>
      <c r="EZ78" s="55">
        <f t="shared" si="66"/>
        <v>0</v>
      </c>
      <c r="FA78" s="55">
        <f t="shared" si="66"/>
        <v>0</v>
      </c>
      <c r="FB78" s="55">
        <f t="shared" si="66"/>
        <v>0</v>
      </c>
      <c r="FC78" s="55">
        <f t="shared" si="66"/>
        <v>0</v>
      </c>
      <c r="FD78" s="55">
        <f t="shared" si="65"/>
        <v>0</v>
      </c>
      <c r="FE78" s="55">
        <f t="shared" si="65"/>
        <v>0</v>
      </c>
      <c r="FF78" s="55">
        <f t="shared" si="65"/>
        <v>0</v>
      </c>
      <c r="FG78" s="55">
        <f t="shared" si="65"/>
        <v>0</v>
      </c>
      <c r="FH78" s="55">
        <f t="shared" si="65"/>
        <v>0</v>
      </c>
      <c r="FI78" s="55">
        <f t="shared" si="65"/>
        <v>0</v>
      </c>
      <c r="FJ78" s="55">
        <f t="shared" si="65"/>
        <v>0</v>
      </c>
      <c r="FK78" s="55">
        <f t="shared" si="65"/>
        <v>0</v>
      </c>
      <c r="FL78" s="55">
        <f t="shared" si="64"/>
        <v>0</v>
      </c>
      <c r="FM78" s="55">
        <f t="shared" si="64"/>
        <v>0</v>
      </c>
      <c r="FN78" s="55">
        <f t="shared" si="64"/>
        <v>0</v>
      </c>
      <c r="FO78" s="55">
        <f t="shared" si="64"/>
        <v>0</v>
      </c>
      <c r="FP78" s="55">
        <f t="shared" si="49"/>
        <v>0</v>
      </c>
      <c r="FQ78" s="55">
        <f t="shared" si="49"/>
        <v>0</v>
      </c>
      <c r="FR78" s="55">
        <f t="shared" si="49"/>
        <v>0</v>
      </c>
      <c r="FS78" s="55">
        <f t="shared" si="49"/>
        <v>0</v>
      </c>
      <c r="FT78" s="4" t="str">
        <f t="shared" si="62"/>
        <v/>
      </c>
      <c r="FU78" s="4" t="str">
        <f t="shared" si="62"/>
        <v/>
      </c>
      <c r="FV78" s="4" t="str">
        <f t="shared" si="62"/>
        <v/>
      </c>
      <c r="FW78" s="4">
        <f t="shared" si="62"/>
        <v>0</v>
      </c>
      <c r="FX78" s="4" t="str">
        <f t="shared" si="62"/>
        <v/>
      </c>
      <c r="FY78" s="4" t="str">
        <f t="shared" si="62"/>
        <v/>
      </c>
      <c r="FZ78" s="4" t="str">
        <f t="shared" si="62"/>
        <v/>
      </c>
      <c r="GA78" s="4">
        <f t="shared" si="62"/>
        <v>0</v>
      </c>
      <c r="GB78" s="4" t="str">
        <f t="shared" si="62"/>
        <v/>
      </c>
      <c r="GC78" s="4" t="str">
        <f t="shared" si="62"/>
        <v/>
      </c>
      <c r="GD78" s="4" t="str">
        <f t="shared" si="62"/>
        <v/>
      </c>
      <c r="GE78" s="4" t="str">
        <f t="shared" si="62"/>
        <v/>
      </c>
      <c r="GF78" s="4" t="str">
        <f t="shared" si="62"/>
        <v/>
      </c>
      <c r="GG78" s="4" t="str">
        <f t="shared" si="62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3"/>
        <v/>
      </c>
      <c r="GP78" s="4" t="str">
        <f t="shared" si="63"/>
        <v/>
      </c>
      <c r="GQ78" s="4" t="str">
        <f t="shared" si="63"/>
        <v/>
      </c>
      <c r="GR78" s="4" t="str">
        <f t="shared" si="63"/>
        <v/>
      </c>
      <c r="GS78" s="4" t="str">
        <f t="shared" si="63"/>
        <v/>
      </c>
      <c r="GT78" s="4" t="str">
        <f t="shared" si="63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customHeight="1">
      <c r="A79" s="62">
        <v>30400001</v>
      </c>
      <c r="B79" s="101" t="s">
        <v>206</v>
      </c>
      <c r="C79" s="82" t="s">
        <v>161</v>
      </c>
      <c r="D79" s="5">
        <f>73+273</f>
        <v>346</v>
      </c>
      <c r="E79" s="22">
        <v>5.0599999999999996</v>
      </c>
      <c r="F79" s="23">
        <f t="shared" si="67"/>
        <v>1750.7599999999998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1750.7599999999998</v>
      </c>
      <c r="K79" s="23">
        <f t="shared" si="71"/>
        <v>0</v>
      </c>
      <c r="L79" s="23" t="str">
        <f t="shared" si="72"/>
        <v>0</v>
      </c>
      <c r="M79" s="10">
        <v>0.3</v>
      </c>
      <c r="N79" s="23">
        <f t="shared" si="73"/>
        <v>5.2522799999999998</v>
      </c>
      <c r="O79" s="23">
        <f t="shared" si="74"/>
        <v>0.3</v>
      </c>
      <c r="P79" s="23">
        <f t="shared" si="75"/>
        <v>0</v>
      </c>
      <c r="Q79" s="7">
        <v>0.1</v>
      </c>
      <c r="R79" s="6">
        <f t="shared" si="76"/>
        <v>0.17507599999999998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>
        <f t="shared" si="60"/>
        <v>0</v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>
        <f t="shared" si="60"/>
        <v>0</v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>
        <f t="shared" si="60"/>
        <v>0</v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8">
        <v>30400001</v>
      </c>
      <c r="DF79" s="101" t="s">
        <v>206</v>
      </c>
      <c r="DG79" s="82" t="s">
        <v>161</v>
      </c>
      <c r="DH79" s="5">
        <f t="shared" si="78"/>
        <v>692</v>
      </c>
      <c r="DI79" s="24">
        <v>5.0599999999999996</v>
      </c>
      <c r="DJ79" s="23">
        <f t="shared" si="79"/>
        <v>3501.5199999999995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3501.5199999999995</v>
      </c>
      <c r="DO79" s="23">
        <f t="shared" si="84"/>
        <v>0</v>
      </c>
      <c r="DP79" s="23" t="str">
        <f t="shared" si="85"/>
        <v/>
      </c>
      <c r="DQ79" s="10">
        <v>0.3</v>
      </c>
      <c r="DR79" s="23">
        <f t="shared" si="86"/>
        <v>10.50456</v>
      </c>
      <c r="DS79" s="23" t="str">
        <f t="shared" si="87"/>
        <v/>
      </c>
      <c r="DT79" s="23">
        <f t="shared" si="88"/>
        <v>0</v>
      </c>
      <c r="DU79" s="7">
        <v>0.1</v>
      </c>
      <c r="DV79" s="6">
        <f t="shared" si="89"/>
        <v>0.35015199999999996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5">
        <f t="shared" si="90"/>
        <v>0</v>
      </c>
      <c r="EG79" s="55">
        <f t="shared" si="90"/>
        <v>0</v>
      </c>
      <c r="EH79" s="55">
        <f t="shared" si="90"/>
        <v>0</v>
      </c>
      <c r="EI79" s="55">
        <f t="shared" si="90"/>
        <v>0</v>
      </c>
      <c r="EJ79" s="55">
        <f t="shared" si="90"/>
        <v>0</v>
      </c>
      <c r="EK79" s="55">
        <f t="shared" si="90"/>
        <v>0</v>
      </c>
      <c r="EL79" s="55">
        <f t="shared" si="90"/>
        <v>0</v>
      </c>
      <c r="EM79" s="55">
        <f t="shared" si="54"/>
        <v>0</v>
      </c>
      <c r="EN79" s="55">
        <f t="shared" si="66"/>
        <v>0</v>
      </c>
      <c r="EO79" s="55">
        <f t="shared" si="66"/>
        <v>0</v>
      </c>
      <c r="EP79" s="55">
        <f t="shared" si="66"/>
        <v>0</v>
      </c>
      <c r="EQ79" s="55">
        <f t="shared" si="66"/>
        <v>0</v>
      </c>
      <c r="ER79" s="55">
        <f t="shared" si="66"/>
        <v>0</v>
      </c>
      <c r="ES79" s="55">
        <f t="shared" si="66"/>
        <v>0</v>
      </c>
      <c r="ET79" s="55">
        <f t="shared" si="66"/>
        <v>0</v>
      </c>
      <c r="EU79" s="55">
        <f t="shared" si="66"/>
        <v>0</v>
      </c>
      <c r="EV79" s="55">
        <f t="shared" si="66"/>
        <v>0</v>
      </c>
      <c r="EW79" s="55">
        <f t="shared" si="66"/>
        <v>0</v>
      </c>
      <c r="EX79" s="55">
        <f t="shared" si="66"/>
        <v>0</v>
      </c>
      <c r="EY79" s="55">
        <f t="shared" si="66"/>
        <v>0</v>
      </c>
      <c r="EZ79" s="55">
        <f t="shared" si="66"/>
        <v>0</v>
      </c>
      <c r="FA79" s="55">
        <f t="shared" si="66"/>
        <v>0</v>
      </c>
      <c r="FB79" s="55">
        <f t="shared" si="65"/>
        <v>0</v>
      </c>
      <c r="FC79" s="55">
        <f t="shared" si="65"/>
        <v>0</v>
      </c>
      <c r="FD79" s="55">
        <f t="shared" si="65"/>
        <v>0</v>
      </c>
      <c r="FE79" s="55">
        <f t="shared" si="65"/>
        <v>0</v>
      </c>
      <c r="FF79" s="55">
        <f t="shared" si="65"/>
        <v>0</v>
      </c>
      <c r="FG79" s="55">
        <f t="shared" si="65"/>
        <v>0</v>
      </c>
      <c r="FH79" s="55">
        <f t="shared" si="65"/>
        <v>0</v>
      </c>
      <c r="FI79" s="55">
        <f t="shared" si="65"/>
        <v>0</v>
      </c>
      <c r="FJ79" s="55">
        <f t="shared" si="65"/>
        <v>0</v>
      </c>
      <c r="FK79" s="55">
        <f t="shared" si="65"/>
        <v>0</v>
      </c>
      <c r="FL79" s="55">
        <f t="shared" si="64"/>
        <v>0</v>
      </c>
      <c r="FM79" s="55">
        <f t="shared" si="64"/>
        <v>0</v>
      </c>
      <c r="FN79" s="55">
        <f t="shared" si="64"/>
        <v>0</v>
      </c>
      <c r="FO79" s="55">
        <f t="shared" si="64"/>
        <v>0</v>
      </c>
      <c r="FP79" s="55">
        <f t="shared" si="49"/>
        <v>0</v>
      </c>
      <c r="FQ79" s="55">
        <f t="shared" si="49"/>
        <v>0</v>
      </c>
      <c r="FR79" s="55">
        <f t="shared" si="49"/>
        <v>0</v>
      </c>
      <c r="FS79" s="55">
        <f t="shared" si="49"/>
        <v>0</v>
      </c>
      <c r="FT79" s="4">
        <f t="shared" si="62"/>
        <v>0</v>
      </c>
      <c r="FU79" s="4" t="str">
        <f t="shared" si="62"/>
        <v/>
      </c>
      <c r="FV79" s="4" t="str">
        <f t="shared" si="62"/>
        <v/>
      </c>
      <c r="FW79" s="4">
        <f t="shared" si="62"/>
        <v>0</v>
      </c>
      <c r="FX79" s="4">
        <f t="shared" si="62"/>
        <v>0</v>
      </c>
      <c r="FY79" s="4" t="str">
        <f t="shared" si="62"/>
        <v/>
      </c>
      <c r="FZ79" s="4" t="str">
        <f t="shared" si="62"/>
        <v/>
      </c>
      <c r="GA79" s="4">
        <f t="shared" si="62"/>
        <v>0</v>
      </c>
      <c r="GB79" s="4">
        <f t="shared" si="62"/>
        <v>0</v>
      </c>
      <c r="GC79" s="4" t="str">
        <f t="shared" si="62"/>
        <v/>
      </c>
      <c r="GD79" s="4" t="str">
        <f t="shared" si="62"/>
        <v/>
      </c>
      <c r="GE79" s="4" t="str">
        <f t="shared" si="62"/>
        <v/>
      </c>
      <c r="GF79" s="4" t="str">
        <f t="shared" si="62"/>
        <v/>
      </c>
      <c r="GG79" s="4" t="str">
        <f t="shared" si="62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2">
        <v>30400002</v>
      </c>
      <c r="B80" s="103"/>
      <c r="C80" s="28" t="s">
        <v>148</v>
      </c>
      <c r="D80" s="5"/>
      <c r="E80" s="22">
        <v>5.0599999999999996</v>
      </c>
      <c r="F80" s="23">
        <f t="shared" si="67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8">
        <v>30400002</v>
      </c>
      <c r="DF80" s="103"/>
      <c r="DG80" s="28" t="s">
        <v>148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5">
        <f t="shared" si="90"/>
        <v>0</v>
      </c>
      <c r="EG80" s="55">
        <f t="shared" si="90"/>
        <v>0</v>
      </c>
      <c r="EH80" s="55">
        <f t="shared" si="90"/>
        <v>0</v>
      </c>
      <c r="EI80" s="55">
        <f t="shared" si="90"/>
        <v>0</v>
      </c>
      <c r="EJ80" s="55">
        <f t="shared" si="90"/>
        <v>0</v>
      </c>
      <c r="EK80" s="55">
        <f t="shared" si="90"/>
        <v>0</v>
      </c>
      <c r="EL80" s="55">
        <f t="shared" si="90"/>
        <v>0</v>
      </c>
      <c r="EM80" s="55">
        <f t="shared" si="54"/>
        <v>0</v>
      </c>
      <c r="EN80" s="55">
        <f t="shared" si="66"/>
        <v>0</v>
      </c>
      <c r="EO80" s="55">
        <f t="shared" si="66"/>
        <v>0</v>
      </c>
      <c r="EP80" s="55">
        <f t="shared" si="66"/>
        <v>0</v>
      </c>
      <c r="EQ80" s="55">
        <f t="shared" si="66"/>
        <v>0</v>
      </c>
      <c r="ER80" s="55">
        <f t="shared" si="66"/>
        <v>0</v>
      </c>
      <c r="ES80" s="55">
        <f t="shared" si="66"/>
        <v>0</v>
      </c>
      <c r="ET80" s="55">
        <f t="shared" si="66"/>
        <v>0</v>
      </c>
      <c r="EU80" s="55">
        <f t="shared" si="66"/>
        <v>0</v>
      </c>
      <c r="EV80" s="55">
        <f t="shared" si="66"/>
        <v>0</v>
      </c>
      <c r="EW80" s="55">
        <f t="shared" si="66"/>
        <v>0</v>
      </c>
      <c r="EX80" s="55">
        <f t="shared" si="66"/>
        <v>0</v>
      </c>
      <c r="EY80" s="55">
        <f t="shared" si="66"/>
        <v>0</v>
      </c>
      <c r="EZ80" s="55">
        <f t="shared" si="66"/>
        <v>0</v>
      </c>
      <c r="FA80" s="55">
        <f t="shared" si="66"/>
        <v>0</v>
      </c>
      <c r="FB80" s="55">
        <f t="shared" si="65"/>
        <v>0</v>
      </c>
      <c r="FC80" s="55">
        <f t="shared" si="65"/>
        <v>0</v>
      </c>
      <c r="FD80" s="55">
        <f t="shared" si="65"/>
        <v>0</v>
      </c>
      <c r="FE80" s="55">
        <f t="shared" si="65"/>
        <v>0</v>
      </c>
      <c r="FF80" s="55">
        <f t="shared" si="65"/>
        <v>0</v>
      </c>
      <c r="FG80" s="55">
        <f t="shared" si="65"/>
        <v>0</v>
      </c>
      <c r="FH80" s="55">
        <f t="shared" si="65"/>
        <v>0</v>
      </c>
      <c r="FI80" s="55">
        <f t="shared" si="65"/>
        <v>0</v>
      </c>
      <c r="FJ80" s="55">
        <f t="shared" si="65"/>
        <v>0</v>
      </c>
      <c r="FK80" s="55">
        <f t="shared" si="65"/>
        <v>0</v>
      </c>
      <c r="FL80" s="55">
        <f t="shared" si="64"/>
        <v>0</v>
      </c>
      <c r="FM80" s="55">
        <f t="shared" si="64"/>
        <v>0</v>
      </c>
      <c r="FN80" s="55">
        <f t="shared" si="64"/>
        <v>0</v>
      </c>
      <c r="FO80" s="55">
        <f t="shared" si="64"/>
        <v>0</v>
      </c>
      <c r="FP80" s="55">
        <f t="shared" si="49"/>
        <v>0</v>
      </c>
      <c r="FQ80" s="55">
        <f t="shared" si="49"/>
        <v>0</v>
      </c>
      <c r="FR80" s="55">
        <f t="shared" si="49"/>
        <v>0</v>
      </c>
      <c r="FS80" s="55">
        <f t="shared" si="49"/>
        <v>0</v>
      </c>
      <c r="FT80" s="4" t="str">
        <f t="shared" si="62"/>
        <v/>
      </c>
      <c r="FU80" s="4" t="str">
        <f t="shared" si="62"/>
        <v/>
      </c>
      <c r="FV80" s="4" t="str">
        <f t="shared" si="62"/>
        <v/>
      </c>
      <c r="FW80" s="4">
        <f t="shared" si="62"/>
        <v>0</v>
      </c>
      <c r="FX80" s="4" t="str">
        <f t="shared" si="62"/>
        <v/>
      </c>
      <c r="FY80" s="4" t="str">
        <f t="shared" si="62"/>
        <v/>
      </c>
      <c r="FZ80" s="4" t="str">
        <f t="shared" si="62"/>
        <v/>
      </c>
      <c r="GA80" s="4">
        <f t="shared" si="62"/>
        <v>0</v>
      </c>
      <c r="GB80" s="4" t="str">
        <f t="shared" si="62"/>
        <v/>
      </c>
      <c r="GC80" s="4" t="str">
        <f t="shared" si="62"/>
        <v/>
      </c>
      <c r="GD80" s="4" t="str">
        <f t="shared" si="62"/>
        <v/>
      </c>
      <c r="GE80" s="4" t="str">
        <f t="shared" si="62"/>
        <v/>
      </c>
      <c r="GF80" s="4" t="str">
        <f t="shared" si="62"/>
        <v/>
      </c>
      <c r="GG80" s="4" t="str">
        <f t="shared" si="62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2">
        <v>30400008</v>
      </c>
      <c r="B81" s="101" t="s">
        <v>207</v>
      </c>
      <c r="C81" s="28" t="s">
        <v>157</v>
      </c>
      <c r="D81" s="5"/>
      <c r="E81" s="22">
        <v>5.07</v>
      </c>
      <c r="F81" s="23">
        <f t="shared" si="67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8">
        <v>30400008</v>
      </c>
      <c r="DF81" s="101" t="s">
        <v>207</v>
      </c>
      <c r="DG81" s="28" t="s">
        <v>157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5">
        <f t="shared" si="90"/>
        <v>0</v>
      </c>
      <c r="EG81" s="55">
        <f t="shared" si="90"/>
        <v>0</v>
      </c>
      <c r="EH81" s="55">
        <f t="shared" si="90"/>
        <v>0</v>
      </c>
      <c r="EI81" s="55">
        <f t="shared" si="90"/>
        <v>0</v>
      </c>
      <c r="EJ81" s="55">
        <f t="shared" si="90"/>
        <v>0</v>
      </c>
      <c r="EK81" s="55">
        <f t="shared" si="90"/>
        <v>0</v>
      </c>
      <c r="EL81" s="55">
        <f t="shared" si="90"/>
        <v>0</v>
      </c>
      <c r="EM81" s="55">
        <f t="shared" si="54"/>
        <v>0</v>
      </c>
      <c r="EN81" s="55">
        <f t="shared" si="66"/>
        <v>0</v>
      </c>
      <c r="EO81" s="55">
        <f t="shared" si="66"/>
        <v>0</v>
      </c>
      <c r="EP81" s="55">
        <f t="shared" si="66"/>
        <v>0</v>
      </c>
      <c r="EQ81" s="55">
        <f t="shared" si="66"/>
        <v>0</v>
      </c>
      <c r="ER81" s="55">
        <f t="shared" si="66"/>
        <v>0</v>
      </c>
      <c r="ES81" s="55">
        <f t="shared" si="66"/>
        <v>0</v>
      </c>
      <c r="ET81" s="55">
        <f t="shared" si="66"/>
        <v>0</v>
      </c>
      <c r="EU81" s="55">
        <f t="shared" si="66"/>
        <v>0</v>
      </c>
      <c r="EV81" s="55">
        <f t="shared" si="66"/>
        <v>0</v>
      </c>
      <c r="EW81" s="55">
        <f t="shared" si="66"/>
        <v>0</v>
      </c>
      <c r="EX81" s="55">
        <f t="shared" si="66"/>
        <v>0</v>
      </c>
      <c r="EY81" s="55">
        <f t="shared" si="66"/>
        <v>0</v>
      </c>
      <c r="EZ81" s="55">
        <f t="shared" si="66"/>
        <v>0</v>
      </c>
      <c r="FA81" s="55">
        <f t="shared" si="66"/>
        <v>0</v>
      </c>
      <c r="FB81" s="55">
        <f t="shared" si="65"/>
        <v>0</v>
      </c>
      <c r="FC81" s="55">
        <f t="shared" si="65"/>
        <v>0</v>
      </c>
      <c r="FD81" s="55">
        <f t="shared" si="65"/>
        <v>0</v>
      </c>
      <c r="FE81" s="55">
        <f t="shared" si="65"/>
        <v>0</v>
      </c>
      <c r="FF81" s="55">
        <f t="shared" si="65"/>
        <v>0</v>
      </c>
      <c r="FG81" s="55">
        <f t="shared" si="65"/>
        <v>0</v>
      </c>
      <c r="FH81" s="55">
        <f t="shared" si="65"/>
        <v>0</v>
      </c>
      <c r="FI81" s="55">
        <f t="shared" si="65"/>
        <v>0</v>
      </c>
      <c r="FJ81" s="55">
        <f t="shared" si="65"/>
        <v>0</v>
      </c>
      <c r="FK81" s="55">
        <f t="shared" si="65"/>
        <v>0</v>
      </c>
      <c r="FL81" s="55">
        <f t="shared" si="64"/>
        <v>0</v>
      </c>
      <c r="FM81" s="55">
        <f t="shared" si="64"/>
        <v>0</v>
      </c>
      <c r="FN81" s="55">
        <f t="shared" si="64"/>
        <v>0</v>
      </c>
      <c r="FO81" s="55">
        <f t="shared" si="64"/>
        <v>0</v>
      </c>
      <c r="FP81" s="55">
        <f t="shared" si="49"/>
        <v>0</v>
      </c>
      <c r="FQ81" s="55">
        <f t="shared" si="49"/>
        <v>0</v>
      </c>
      <c r="FR81" s="55">
        <f t="shared" si="49"/>
        <v>0</v>
      </c>
      <c r="FS81" s="55">
        <f t="shared" si="49"/>
        <v>0</v>
      </c>
      <c r="FT81" s="4" t="str">
        <f t="shared" si="62"/>
        <v/>
      </c>
      <c r="FU81" s="4" t="str">
        <f t="shared" si="62"/>
        <v/>
      </c>
      <c r="FV81" s="4" t="str">
        <f t="shared" si="62"/>
        <v/>
      </c>
      <c r="FW81" s="4">
        <f t="shared" si="62"/>
        <v>0</v>
      </c>
      <c r="FX81" s="4" t="str">
        <f t="shared" si="62"/>
        <v/>
      </c>
      <c r="FY81" s="4" t="str">
        <f t="shared" si="62"/>
        <v/>
      </c>
      <c r="FZ81" s="4" t="str">
        <f t="shared" si="62"/>
        <v/>
      </c>
      <c r="GA81" s="4">
        <f t="shared" si="62"/>
        <v>0</v>
      </c>
      <c r="GB81" s="4" t="str">
        <f t="shared" si="62"/>
        <v/>
      </c>
      <c r="GC81" s="4" t="str">
        <f t="shared" si="62"/>
        <v/>
      </c>
      <c r="GD81" s="4" t="str">
        <f t="shared" si="62"/>
        <v/>
      </c>
      <c r="GE81" s="4" t="str">
        <f t="shared" si="62"/>
        <v/>
      </c>
      <c r="GF81" s="4" t="str">
        <f t="shared" si="62"/>
        <v/>
      </c>
      <c r="GG81" s="4" t="str">
        <f t="shared" si="62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2">
        <v>30400006</v>
      </c>
      <c r="B82" s="102"/>
      <c r="C82" s="28" t="s">
        <v>149</v>
      </c>
      <c r="D82" s="5"/>
      <c r="E82" s="22">
        <v>5.07</v>
      </c>
      <c r="F82" s="23">
        <f t="shared" si="67"/>
        <v>0</v>
      </c>
      <c r="G82" s="23"/>
      <c r="H82" s="23">
        <f t="shared" si="92"/>
        <v>0</v>
      </c>
      <c r="I82" s="23">
        <f t="shared" si="93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0"/>
        <v/>
      </c>
      <c r="BQ82" s="4" t="str">
        <f t="shared" si="60"/>
        <v/>
      </c>
      <c r="BR82" s="4" t="str">
        <f t="shared" si="60"/>
        <v/>
      </c>
      <c r="BS82" s="4">
        <f t="shared" si="60"/>
        <v>0</v>
      </c>
      <c r="BT82" s="4" t="str">
        <f t="shared" si="60"/>
        <v/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 t="str">
        <f t="shared" si="60"/>
        <v/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8">
        <v>30400006</v>
      </c>
      <c r="DF82" s="102"/>
      <c r="DG82" s="28" t="s">
        <v>149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4266.2599999999993</v>
      </c>
      <c r="DL82" s="23">
        <f t="shared" si="81"/>
        <v>0</v>
      </c>
      <c r="DM82" s="23">
        <f t="shared" si="82"/>
        <v>0</v>
      </c>
      <c r="DN82" s="23">
        <f t="shared" si="83"/>
        <v>0</v>
      </c>
      <c r="DO82" s="23" t="str">
        <f t="shared" si="84"/>
        <v/>
      </c>
      <c r="DP82" s="23">
        <f t="shared" si="85"/>
        <v>0</v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5">
        <f t="shared" si="90"/>
        <v>0</v>
      </c>
      <c r="EG82" s="55">
        <f t="shared" si="90"/>
        <v>0</v>
      </c>
      <c r="EH82" s="55">
        <f t="shared" si="90"/>
        <v>0</v>
      </c>
      <c r="EI82" s="55">
        <f t="shared" si="90"/>
        <v>0</v>
      </c>
      <c r="EJ82" s="55">
        <f t="shared" si="90"/>
        <v>0</v>
      </c>
      <c r="EK82" s="55">
        <f t="shared" si="90"/>
        <v>0</v>
      </c>
      <c r="EL82" s="55">
        <f t="shared" si="90"/>
        <v>0</v>
      </c>
      <c r="EM82" s="55">
        <f t="shared" si="54"/>
        <v>0</v>
      </c>
      <c r="EN82" s="55">
        <f t="shared" si="66"/>
        <v>0</v>
      </c>
      <c r="EO82" s="55">
        <f t="shared" si="66"/>
        <v>0</v>
      </c>
      <c r="EP82" s="55">
        <f t="shared" si="66"/>
        <v>0</v>
      </c>
      <c r="EQ82" s="55">
        <f t="shared" si="66"/>
        <v>0</v>
      </c>
      <c r="ER82" s="55">
        <f t="shared" si="66"/>
        <v>0</v>
      </c>
      <c r="ES82" s="55">
        <f t="shared" si="66"/>
        <v>0</v>
      </c>
      <c r="ET82" s="55">
        <f t="shared" si="66"/>
        <v>0</v>
      </c>
      <c r="EU82" s="55">
        <f t="shared" si="66"/>
        <v>0</v>
      </c>
      <c r="EV82" s="55">
        <f t="shared" si="66"/>
        <v>0</v>
      </c>
      <c r="EW82" s="55">
        <f t="shared" si="66"/>
        <v>0</v>
      </c>
      <c r="EX82" s="55">
        <f t="shared" si="66"/>
        <v>0</v>
      </c>
      <c r="EY82" s="55">
        <f t="shared" si="66"/>
        <v>0</v>
      </c>
      <c r="EZ82" s="55">
        <f t="shared" si="66"/>
        <v>0</v>
      </c>
      <c r="FA82" s="55">
        <f t="shared" si="66"/>
        <v>0</v>
      </c>
      <c r="FB82" s="55">
        <f t="shared" si="65"/>
        <v>0</v>
      </c>
      <c r="FC82" s="55">
        <f t="shared" si="65"/>
        <v>0</v>
      </c>
      <c r="FD82" s="55">
        <f t="shared" si="65"/>
        <v>0</v>
      </c>
      <c r="FE82" s="55">
        <f t="shared" si="65"/>
        <v>0</v>
      </c>
      <c r="FF82" s="55">
        <f t="shared" si="65"/>
        <v>0</v>
      </c>
      <c r="FG82" s="55">
        <f t="shared" si="65"/>
        <v>0</v>
      </c>
      <c r="FH82" s="55">
        <f t="shared" si="65"/>
        <v>0</v>
      </c>
      <c r="FI82" s="55">
        <f t="shared" si="65"/>
        <v>0</v>
      </c>
      <c r="FJ82" s="55">
        <f t="shared" si="65"/>
        <v>0</v>
      </c>
      <c r="FK82" s="55">
        <f t="shared" si="65"/>
        <v>0</v>
      </c>
      <c r="FL82" s="55">
        <f t="shared" si="64"/>
        <v>0</v>
      </c>
      <c r="FM82" s="55">
        <f t="shared" si="64"/>
        <v>0</v>
      </c>
      <c r="FN82" s="55">
        <f t="shared" si="64"/>
        <v>0</v>
      </c>
      <c r="FO82" s="55">
        <f t="shared" si="64"/>
        <v>0</v>
      </c>
      <c r="FP82" s="55">
        <f t="shared" si="49"/>
        <v>0</v>
      </c>
      <c r="FQ82" s="55">
        <f t="shared" si="49"/>
        <v>0</v>
      </c>
      <c r="FR82" s="55">
        <f t="shared" si="49"/>
        <v>0</v>
      </c>
      <c r="FS82" s="55">
        <f t="shared" si="49"/>
        <v>0</v>
      </c>
      <c r="FT82" s="4" t="str">
        <f t="shared" si="62"/>
        <v/>
      </c>
      <c r="FU82" s="4" t="str">
        <f t="shared" si="62"/>
        <v/>
      </c>
      <c r="FV82" s="4" t="str">
        <f t="shared" si="62"/>
        <v/>
      </c>
      <c r="FW82" s="4">
        <f t="shared" si="62"/>
        <v>0</v>
      </c>
      <c r="FX82" s="4" t="str">
        <f t="shared" si="62"/>
        <v/>
      </c>
      <c r="FY82" s="4" t="str">
        <f t="shared" si="62"/>
        <v/>
      </c>
      <c r="FZ82" s="4" t="str">
        <f t="shared" si="62"/>
        <v/>
      </c>
      <c r="GA82" s="4">
        <f t="shared" si="62"/>
        <v>0</v>
      </c>
      <c r="GB82" s="4" t="str">
        <f t="shared" si="62"/>
        <v/>
      </c>
      <c r="GC82" s="4" t="str">
        <f t="shared" si="62"/>
        <v/>
      </c>
      <c r="GD82" s="4" t="str">
        <f t="shared" si="62"/>
        <v/>
      </c>
      <c r="GE82" s="4" t="str">
        <f t="shared" si="62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customHeight="1">
      <c r="A83" s="62">
        <v>30400007</v>
      </c>
      <c r="B83" s="103"/>
      <c r="C83" s="28" t="s">
        <v>172</v>
      </c>
      <c r="D83" s="5">
        <f>125+153</f>
        <v>278</v>
      </c>
      <c r="E83" s="22">
        <v>5.07</v>
      </c>
      <c r="F83" s="23">
        <f t="shared" si="67"/>
        <v>1409.46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1409.46</v>
      </c>
      <c r="K83" s="23">
        <f t="shared" si="71"/>
        <v>0</v>
      </c>
      <c r="L83" s="23" t="str">
        <f t="shared" si="72"/>
        <v>0</v>
      </c>
      <c r="M83" s="10">
        <v>0.3</v>
      </c>
      <c r="N83" s="23">
        <f t="shared" si="73"/>
        <v>4.2283800000000005</v>
      </c>
      <c r="O83" s="23">
        <f t="shared" si="74"/>
        <v>0.3</v>
      </c>
      <c r="P83" s="23">
        <f t="shared" si="75"/>
        <v>0</v>
      </c>
      <c r="Q83" s="7">
        <v>0.1</v>
      </c>
      <c r="R83" s="6">
        <f t="shared" si="76"/>
        <v>0.14094599999999999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>
        <f t="shared" ref="BP83:CC146" si="98">IF(ISERROR(AB83/J83*100),"",(AB83/J83*100))</f>
        <v>0</v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>
        <f t="shared" si="98"/>
        <v>0</v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>
        <f t="shared" si="96"/>
        <v>0</v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8">
        <v>30400007</v>
      </c>
      <c r="DF83" s="103"/>
      <c r="DG83" s="28" t="s">
        <v>172</v>
      </c>
      <c r="DH83" s="5">
        <f t="shared" si="78"/>
        <v>556</v>
      </c>
      <c r="DI83" s="24">
        <v>5.07</v>
      </c>
      <c r="DJ83" s="23">
        <f t="shared" si="79"/>
        <v>2818.92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2818.92</v>
      </c>
      <c r="DO83" s="23">
        <f t="shared" si="84"/>
        <v>0</v>
      </c>
      <c r="DP83" s="23" t="str">
        <f t="shared" si="85"/>
        <v/>
      </c>
      <c r="DQ83" s="10">
        <v>0.3</v>
      </c>
      <c r="DR83" s="23">
        <f t="shared" si="86"/>
        <v>8.4567600000000009</v>
      </c>
      <c r="DS83" s="23" t="str">
        <f t="shared" si="87"/>
        <v/>
      </c>
      <c r="DT83" s="23">
        <f t="shared" si="88"/>
        <v>0</v>
      </c>
      <c r="DU83" s="7">
        <v>0.1</v>
      </c>
      <c r="DV83" s="6">
        <f t="shared" si="89"/>
        <v>0.28189199999999998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5">
        <f t="shared" si="90"/>
        <v>0</v>
      </c>
      <c r="EG83" s="55">
        <f t="shared" si="90"/>
        <v>0</v>
      </c>
      <c r="EH83" s="55">
        <f t="shared" si="90"/>
        <v>0</v>
      </c>
      <c r="EI83" s="55">
        <f t="shared" si="90"/>
        <v>0</v>
      </c>
      <c r="EJ83" s="55">
        <f t="shared" si="90"/>
        <v>0</v>
      </c>
      <c r="EK83" s="55">
        <f t="shared" si="90"/>
        <v>0</v>
      </c>
      <c r="EL83" s="55">
        <f t="shared" si="90"/>
        <v>0</v>
      </c>
      <c r="EM83" s="55">
        <f t="shared" si="54"/>
        <v>0</v>
      </c>
      <c r="EN83" s="55">
        <f t="shared" si="66"/>
        <v>0</v>
      </c>
      <c r="EO83" s="55">
        <f t="shared" si="66"/>
        <v>0</v>
      </c>
      <c r="EP83" s="55">
        <f t="shared" si="66"/>
        <v>0</v>
      </c>
      <c r="EQ83" s="55">
        <f t="shared" si="66"/>
        <v>0</v>
      </c>
      <c r="ER83" s="55">
        <f t="shared" si="66"/>
        <v>0</v>
      </c>
      <c r="ES83" s="55">
        <f t="shared" si="66"/>
        <v>0</v>
      </c>
      <c r="ET83" s="55">
        <f t="shared" si="66"/>
        <v>0</v>
      </c>
      <c r="EU83" s="55">
        <f t="shared" si="66"/>
        <v>0</v>
      </c>
      <c r="EV83" s="55">
        <f t="shared" si="66"/>
        <v>0</v>
      </c>
      <c r="EW83" s="55">
        <f t="shared" si="66"/>
        <v>0</v>
      </c>
      <c r="EX83" s="55">
        <f t="shared" si="66"/>
        <v>0</v>
      </c>
      <c r="EY83" s="55">
        <f t="shared" si="66"/>
        <v>0</v>
      </c>
      <c r="EZ83" s="55">
        <f t="shared" si="66"/>
        <v>0</v>
      </c>
      <c r="FA83" s="55">
        <f t="shared" si="66"/>
        <v>0</v>
      </c>
      <c r="FB83" s="55">
        <f t="shared" si="65"/>
        <v>0</v>
      </c>
      <c r="FC83" s="55">
        <f t="shared" si="65"/>
        <v>0</v>
      </c>
      <c r="FD83" s="55">
        <f t="shared" si="65"/>
        <v>0</v>
      </c>
      <c r="FE83" s="55">
        <f t="shared" si="65"/>
        <v>0</v>
      </c>
      <c r="FF83" s="55">
        <f t="shared" si="65"/>
        <v>0</v>
      </c>
      <c r="FG83" s="55">
        <f t="shared" si="65"/>
        <v>0</v>
      </c>
      <c r="FH83" s="55">
        <f t="shared" si="65"/>
        <v>0</v>
      </c>
      <c r="FI83" s="55">
        <f t="shared" si="65"/>
        <v>0</v>
      </c>
      <c r="FJ83" s="55">
        <f t="shared" si="65"/>
        <v>0</v>
      </c>
      <c r="FK83" s="55">
        <f t="shared" si="65"/>
        <v>0</v>
      </c>
      <c r="FL83" s="55">
        <f t="shared" si="64"/>
        <v>0</v>
      </c>
      <c r="FM83" s="55">
        <f t="shared" si="64"/>
        <v>0</v>
      </c>
      <c r="FN83" s="55">
        <f t="shared" si="64"/>
        <v>0</v>
      </c>
      <c r="FO83" s="55">
        <f t="shared" si="64"/>
        <v>0</v>
      </c>
      <c r="FP83" s="55">
        <f t="shared" si="49"/>
        <v>0</v>
      </c>
      <c r="FQ83" s="55">
        <f t="shared" si="49"/>
        <v>0</v>
      </c>
      <c r="FR83" s="55">
        <f t="shared" si="49"/>
        <v>0</v>
      </c>
      <c r="FS83" s="55">
        <f t="shared" si="49"/>
        <v>0</v>
      </c>
      <c r="FT83" s="4">
        <f t="shared" ref="FT83:GG146" si="99">IF(ISERROR(EF83/DN83*100),"",(EF83/DN83*100))</f>
        <v>0</v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>
        <f t="shared" si="99"/>
        <v>0</v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>
        <f t="shared" si="97"/>
        <v>0</v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2">
        <v>30400022</v>
      </c>
      <c r="B84" s="101" t="s">
        <v>208</v>
      </c>
      <c r="C84" s="28" t="s">
        <v>202</v>
      </c>
      <c r="D84" s="5"/>
      <c r="E84" s="22">
        <v>5.05</v>
      </c>
      <c r="F84" s="23">
        <f t="shared" si="67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8">
        <v>30400022</v>
      </c>
      <c r="DF84" s="101" t="s">
        <v>208</v>
      </c>
      <c r="DG84" s="28" t="s">
        <v>202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5">
        <f t="shared" si="100"/>
        <v>0</v>
      </c>
      <c r="EG84" s="55">
        <f t="shared" si="100"/>
        <v>0</v>
      </c>
      <c r="EH84" s="55">
        <f t="shared" si="100"/>
        <v>0</v>
      </c>
      <c r="EI84" s="55">
        <f t="shared" si="100"/>
        <v>0</v>
      </c>
      <c r="EJ84" s="55">
        <f t="shared" si="100"/>
        <v>0</v>
      </c>
      <c r="EK84" s="55">
        <f t="shared" si="100"/>
        <v>0</v>
      </c>
      <c r="EL84" s="55">
        <f t="shared" si="100"/>
        <v>0</v>
      </c>
      <c r="EM84" s="55">
        <f t="shared" si="54"/>
        <v>0</v>
      </c>
      <c r="EN84" s="55">
        <f t="shared" si="66"/>
        <v>0</v>
      </c>
      <c r="EO84" s="55">
        <f t="shared" si="66"/>
        <v>0</v>
      </c>
      <c r="EP84" s="55">
        <f t="shared" si="66"/>
        <v>0</v>
      </c>
      <c r="EQ84" s="55">
        <f t="shared" si="66"/>
        <v>0</v>
      </c>
      <c r="ER84" s="55">
        <f t="shared" si="66"/>
        <v>0</v>
      </c>
      <c r="ES84" s="55">
        <f t="shared" si="66"/>
        <v>0</v>
      </c>
      <c r="ET84" s="55">
        <f t="shared" si="66"/>
        <v>0</v>
      </c>
      <c r="EU84" s="55">
        <f t="shared" si="66"/>
        <v>0</v>
      </c>
      <c r="EV84" s="55">
        <f t="shared" si="66"/>
        <v>0</v>
      </c>
      <c r="EW84" s="55">
        <f t="shared" si="66"/>
        <v>0</v>
      </c>
      <c r="EX84" s="55">
        <f t="shared" ref="EV84:FK147" si="101">AT84+AT239</f>
        <v>0</v>
      </c>
      <c r="EY84" s="55">
        <f t="shared" si="101"/>
        <v>0</v>
      </c>
      <c r="EZ84" s="55">
        <f t="shared" si="101"/>
        <v>0</v>
      </c>
      <c r="FA84" s="55">
        <f t="shared" si="101"/>
        <v>0</v>
      </c>
      <c r="FB84" s="55">
        <f t="shared" si="65"/>
        <v>0</v>
      </c>
      <c r="FC84" s="55">
        <f t="shared" si="65"/>
        <v>0</v>
      </c>
      <c r="FD84" s="55">
        <f t="shared" si="65"/>
        <v>0</v>
      </c>
      <c r="FE84" s="55">
        <f t="shared" si="65"/>
        <v>0</v>
      </c>
      <c r="FF84" s="55">
        <f t="shared" si="65"/>
        <v>0</v>
      </c>
      <c r="FG84" s="55">
        <f t="shared" si="65"/>
        <v>0</v>
      </c>
      <c r="FH84" s="55">
        <f t="shared" si="65"/>
        <v>0</v>
      </c>
      <c r="FI84" s="55">
        <f t="shared" si="65"/>
        <v>0</v>
      </c>
      <c r="FJ84" s="55">
        <f t="shared" si="65"/>
        <v>0</v>
      </c>
      <c r="FK84" s="55">
        <f t="shared" si="65"/>
        <v>0</v>
      </c>
      <c r="FL84" s="55">
        <f t="shared" si="64"/>
        <v>0</v>
      </c>
      <c r="FM84" s="55">
        <f t="shared" si="64"/>
        <v>0</v>
      </c>
      <c r="FN84" s="55">
        <f t="shared" si="64"/>
        <v>0</v>
      </c>
      <c r="FO84" s="55">
        <f t="shared" si="64"/>
        <v>0</v>
      </c>
      <c r="FP84" s="55">
        <f t="shared" si="49"/>
        <v>0</v>
      </c>
      <c r="FQ84" s="55">
        <f t="shared" si="49"/>
        <v>0</v>
      </c>
      <c r="FR84" s="55">
        <f t="shared" si="49"/>
        <v>0</v>
      </c>
      <c r="FS84" s="55">
        <f t="shared" si="49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2">
        <v>30400025</v>
      </c>
      <c r="B85" s="102"/>
      <c r="C85" s="28" t="s">
        <v>157</v>
      </c>
      <c r="D85" s="5"/>
      <c r="E85" s="22">
        <v>5.05</v>
      </c>
      <c r="F85" s="23">
        <f t="shared" si="67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8">
        <v>30400025</v>
      </c>
      <c r="DF85" s="102"/>
      <c r="DG85" s="28" t="s">
        <v>157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5">
        <f t="shared" si="100"/>
        <v>0</v>
      </c>
      <c r="EG85" s="55">
        <f t="shared" si="100"/>
        <v>0</v>
      </c>
      <c r="EH85" s="55">
        <f t="shared" si="100"/>
        <v>0</v>
      </c>
      <c r="EI85" s="55">
        <f t="shared" si="100"/>
        <v>0</v>
      </c>
      <c r="EJ85" s="55">
        <f t="shared" si="100"/>
        <v>0</v>
      </c>
      <c r="EK85" s="55">
        <f t="shared" si="100"/>
        <v>0</v>
      </c>
      <c r="EL85" s="55">
        <f t="shared" si="100"/>
        <v>0</v>
      </c>
      <c r="EM85" s="55">
        <f t="shared" si="54"/>
        <v>0</v>
      </c>
      <c r="EN85" s="55">
        <f t="shared" si="54"/>
        <v>0</v>
      </c>
      <c r="EO85" s="55">
        <f t="shared" ref="EM85:EX148" si="103">AK85+AK240</f>
        <v>0</v>
      </c>
      <c r="EP85" s="55">
        <f t="shared" si="103"/>
        <v>0</v>
      </c>
      <c r="EQ85" s="55">
        <f t="shared" si="103"/>
        <v>0</v>
      </c>
      <c r="ER85" s="55">
        <f t="shared" si="103"/>
        <v>0</v>
      </c>
      <c r="ES85" s="55">
        <f t="shared" si="103"/>
        <v>0</v>
      </c>
      <c r="ET85" s="55">
        <f t="shared" si="103"/>
        <v>0</v>
      </c>
      <c r="EU85" s="55">
        <f t="shared" si="103"/>
        <v>0</v>
      </c>
      <c r="EV85" s="55">
        <f t="shared" si="101"/>
        <v>0</v>
      </c>
      <c r="EW85" s="55">
        <f t="shared" si="101"/>
        <v>0</v>
      </c>
      <c r="EX85" s="55">
        <f t="shared" si="101"/>
        <v>0</v>
      </c>
      <c r="EY85" s="55">
        <f t="shared" si="101"/>
        <v>0</v>
      </c>
      <c r="EZ85" s="55">
        <f t="shared" si="101"/>
        <v>0</v>
      </c>
      <c r="FA85" s="55">
        <f t="shared" si="101"/>
        <v>0</v>
      </c>
      <c r="FB85" s="55">
        <f t="shared" si="65"/>
        <v>0</v>
      </c>
      <c r="FC85" s="55">
        <f t="shared" si="65"/>
        <v>0</v>
      </c>
      <c r="FD85" s="55">
        <f t="shared" si="65"/>
        <v>0</v>
      </c>
      <c r="FE85" s="55">
        <f t="shared" si="65"/>
        <v>0</v>
      </c>
      <c r="FF85" s="55">
        <f t="shared" si="65"/>
        <v>0</v>
      </c>
      <c r="FG85" s="55">
        <f t="shared" si="65"/>
        <v>0</v>
      </c>
      <c r="FH85" s="55">
        <f t="shared" si="65"/>
        <v>0</v>
      </c>
      <c r="FI85" s="55">
        <f t="shared" si="65"/>
        <v>0</v>
      </c>
      <c r="FJ85" s="55">
        <f t="shared" si="65"/>
        <v>0</v>
      </c>
      <c r="FK85" s="55">
        <f t="shared" si="65"/>
        <v>0</v>
      </c>
      <c r="FL85" s="55">
        <f t="shared" si="64"/>
        <v>0</v>
      </c>
      <c r="FM85" s="55">
        <f t="shared" si="64"/>
        <v>0</v>
      </c>
      <c r="FN85" s="55">
        <f t="shared" si="64"/>
        <v>0</v>
      </c>
      <c r="FO85" s="55">
        <f t="shared" si="64"/>
        <v>0</v>
      </c>
      <c r="FP85" s="55">
        <f t="shared" si="49"/>
        <v>0</v>
      </c>
      <c r="FQ85" s="55">
        <f t="shared" si="49"/>
        <v>0</v>
      </c>
      <c r="FR85" s="55">
        <f t="shared" si="49"/>
        <v>0</v>
      </c>
      <c r="FS85" s="55">
        <f t="shared" si="49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2">
        <v>30400024</v>
      </c>
      <c r="B86" s="102"/>
      <c r="C86" s="28" t="s">
        <v>172</v>
      </c>
      <c r="D86" s="5"/>
      <c r="E86" s="22">
        <v>5.05</v>
      </c>
      <c r="F86" s="23">
        <f t="shared" si="67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8">
        <v>30400024</v>
      </c>
      <c r="DF86" s="102"/>
      <c r="DG86" s="28" t="s">
        <v>172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5">
        <f t="shared" si="100"/>
        <v>0</v>
      </c>
      <c r="EG86" s="55">
        <f t="shared" si="100"/>
        <v>0</v>
      </c>
      <c r="EH86" s="55">
        <f t="shared" si="100"/>
        <v>0</v>
      </c>
      <c r="EI86" s="55">
        <f t="shared" si="100"/>
        <v>0</v>
      </c>
      <c r="EJ86" s="55">
        <f t="shared" si="100"/>
        <v>0</v>
      </c>
      <c r="EK86" s="55">
        <f t="shared" si="100"/>
        <v>0</v>
      </c>
      <c r="EL86" s="55">
        <f t="shared" si="100"/>
        <v>0</v>
      </c>
      <c r="EM86" s="55">
        <f t="shared" si="54"/>
        <v>0</v>
      </c>
      <c r="EN86" s="55">
        <f t="shared" si="103"/>
        <v>0</v>
      </c>
      <c r="EO86" s="55">
        <f t="shared" si="103"/>
        <v>0</v>
      </c>
      <c r="EP86" s="55">
        <f t="shared" si="103"/>
        <v>0</v>
      </c>
      <c r="EQ86" s="55">
        <f t="shared" si="103"/>
        <v>0</v>
      </c>
      <c r="ER86" s="55">
        <f t="shared" si="103"/>
        <v>0</v>
      </c>
      <c r="ES86" s="55">
        <f t="shared" si="103"/>
        <v>0</v>
      </c>
      <c r="ET86" s="55">
        <f t="shared" si="103"/>
        <v>0</v>
      </c>
      <c r="EU86" s="55">
        <f t="shared" si="103"/>
        <v>0</v>
      </c>
      <c r="EV86" s="55">
        <f t="shared" si="101"/>
        <v>0</v>
      </c>
      <c r="EW86" s="55">
        <f t="shared" si="101"/>
        <v>0</v>
      </c>
      <c r="EX86" s="55">
        <f t="shared" si="101"/>
        <v>0</v>
      </c>
      <c r="EY86" s="55">
        <f t="shared" si="101"/>
        <v>0</v>
      </c>
      <c r="EZ86" s="55">
        <f t="shared" si="101"/>
        <v>0</v>
      </c>
      <c r="FA86" s="55">
        <f t="shared" si="101"/>
        <v>0</v>
      </c>
      <c r="FB86" s="55">
        <f t="shared" si="65"/>
        <v>0</v>
      </c>
      <c r="FC86" s="55">
        <f t="shared" si="65"/>
        <v>0</v>
      </c>
      <c r="FD86" s="55">
        <f t="shared" si="65"/>
        <v>0</v>
      </c>
      <c r="FE86" s="55">
        <f t="shared" si="65"/>
        <v>0</v>
      </c>
      <c r="FF86" s="55">
        <f t="shared" si="65"/>
        <v>0</v>
      </c>
      <c r="FG86" s="55">
        <f t="shared" si="65"/>
        <v>0</v>
      </c>
      <c r="FH86" s="55">
        <f t="shared" si="65"/>
        <v>0</v>
      </c>
      <c r="FI86" s="55">
        <f t="shared" si="65"/>
        <v>0</v>
      </c>
      <c r="FJ86" s="55">
        <f t="shared" si="65"/>
        <v>0</v>
      </c>
      <c r="FK86" s="55">
        <f t="shared" si="65"/>
        <v>0</v>
      </c>
      <c r="FL86" s="55">
        <f t="shared" si="64"/>
        <v>0</v>
      </c>
      <c r="FM86" s="55">
        <f t="shared" si="64"/>
        <v>0</v>
      </c>
      <c r="FN86" s="55">
        <f t="shared" si="64"/>
        <v>0</v>
      </c>
      <c r="FO86" s="55">
        <f t="shared" si="64"/>
        <v>0</v>
      </c>
      <c r="FP86" s="55">
        <f t="shared" si="49"/>
        <v>0</v>
      </c>
      <c r="FQ86" s="55">
        <f t="shared" si="49"/>
        <v>0</v>
      </c>
      <c r="FR86" s="55">
        <f t="shared" si="49"/>
        <v>0</v>
      </c>
      <c r="FS86" s="55">
        <f t="shared" si="49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2">
        <v>30400023</v>
      </c>
      <c r="B87" s="103"/>
      <c r="C87" s="28" t="s">
        <v>149</v>
      </c>
      <c r="D87" s="5"/>
      <c r="E87" s="22">
        <v>5.05</v>
      </c>
      <c r="F87" s="23">
        <f t="shared" si="67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8">
        <v>30400023</v>
      </c>
      <c r="DF87" s="103"/>
      <c r="DG87" s="28" t="s">
        <v>149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5">
        <f t="shared" si="100"/>
        <v>0</v>
      </c>
      <c r="EG87" s="55">
        <f t="shared" si="100"/>
        <v>0</v>
      </c>
      <c r="EH87" s="55">
        <f t="shared" si="100"/>
        <v>0</v>
      </c>
      <c r="EI87" s="55">
        <f t="shared" si="100"/>
        <v>0</v>
      </c>
      <c r="EJ87" s="55">
        <f t="shared" si="100"/>
        <v>0</v>
      </c>
      <c r="EK87" s="55">
        <f t="shared" si="100"/>
        <v>0</v>
      </c>
      <c r="EL87" s="55">
        <f t="shared" si="100"/>
        <v>0</v>
      </c>
      <c r="EM87" s="55">
        <f t="shared" si="54"/>
        <v>0</v>
      </c>
      <c r="EN87" s="55">
        <f t="shared" si="103"/>
        <v>0</v>
      </c>
      <c r="EO87" s="55">
        <f t="shared" si="103"/>
        <v>0</v>
      </c>
      <c r="EP87" s="55">
        <f t="shared" si="103"/>
        <v>0</v>
      </c>
      <c r="EQ87" s="55">
        <f t="shared" si="103"/>
        <v>0</v>
      </c>
      <c r="ER87" s="55">
        <f t="shared" si="103"/>
        <v>0</v>
      </c>
      <c r="ES87" s="55">
        <f t="shared" si="103"/>
        <v>0</v>
      </c>
      <c r="ET87" s="55">
        <f t="shared" si="103"/>
        <v>0</v>
      </c>
      <c r="EU87" s="55">
        <f t="shared" si="103"/>
        <v>0</v>
      </c>
      <c r="EV87" s="55">
        <f t="shared" si="101"/>
        <v>0</v>
      </c>
      <c r="EW87" s="55">
        <f t="shared" si="101"/>
        <v>0</v>
      </c>
      <c r="EX87" s="55">
        <f t="shared" si="101"/>
        <v>0</v>
      </c>
      <c r="EY87" s="55">
        <f t="shared" si="101"/>
        <v>0</v>
      </c>
      <c r="EZ87" s="55">
        <f t="shared" si="101"/>
        <v>0</v>
      </c>
      <c r="FA87" s="55">
        <f t="shared" si="101"/>
        <v>0</v>
      </c>
      <c r="FB87" s="55">
        <f t="shared" si="65"/>
        <v>0</v>
      </c>
      <c r="FC87" s="55">
        <f t="shared" si="65"/>
        <v>0</v>
      </c>
      <c r="FD87" s="55">
        <f t="shared" si="65"/>
        <v>0</v>
      </c>
      <c r="FE87" s="55">
        <f t="shared" si="65"/>
        <v>0</v>
      </c>
      <c r="FF87" s="55">
        <f t="shared" si="65"/>
        <v>0</v>
      </c>
      <c r="FG87" s="55">
        <f t="shared" si="65"/>
        <v>0</v>
      </c>
      <c r="FH87" s="55">
        <f t="shared" si="65"/>
        <v>0</v>
      </c>
      <c r="FI87" s="55">
        <f t="shared" si="65"/>
        <v>0</v>
      </c>
      <c r="FJ87" s="55">
        <f t="shared" si="65"/>
        <v>0</v>
      </c>
      <c r="FK87" s="55">
        <f t="shared" si="65"/>
        <v>0</v>
      </c>
      <c r="FL87" s="55">
        <f t="shared" si="64"/>
        <v>0</v>
      </c>
      <c r="FM87" s="55">
        <f t="shared" si="64"/>
        <v>0</v>
      </c>
      <c r="FN87" s="55">
        <f t="shared" si="64"/>
        <v>0</v>
      </c>
      <c r="FO87" s="55">
        <f t="shared" si="64"/>
        <v>0</v>
      </c>
      <c r="FP87" s="55">
        <f t="shared" si="49"/>
        <v>0</v>
      </c>
      <c r="FQ87" s="55">
        <f t="shared" si="49"/>
        <v>0</v>
      </c>
      <c r="FR87" s="55">
        <f t="shared" si="49"/>
        <v>0</v>
      </c>
      <c r="FS87" s="55">
        <f t="shared" si="49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2">
        <v>30400018</v>
      </c>
      <c r="B88" s="101" t="s">
        <v>209</v>
      </c>
      <c r="C88" s="28" t="s">
        <v>202</v>
      </c>
      <c r="D88" s="5"/>
      <c r="E88" s="22">
        <v>5.05</v>
      </c>
      <c r="F88" s="23">
        <f t="shared" si="67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8">
        <v>30400018</v>
      </c>
      <c r="DF88" s="101" t="s">
        <v>209</v>
      </c>
      <c r="DG88" s="28" t="s">
        <v>202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5">
        <f t="shared" si="100"/>
        <v>0</v>
      </c>
      <c r="EG88" s="55">
        <f t="shared" si="100"/>
        <v>0</v>
      </c>
      <c r="EH88" s="55">
        <f t="shared" si="100"/>
        <v>0</v>
      </c>
      <c r="EI88" s="55">
        <f t="shared" si="100"/>
        <v>0</v>
      </c>
      <c r="EJ88" s="55">
        <f t="shared" si="100"/>
        <v>0</v>
      </c>
      <c r="EK88" s="55">
        <f t="shared" si="100"/>
        <v>0</v>
      </c>
      <c r="EL88" s="55">
        <f t="shared" si="100"/>
        <v>0</v>
      </c>
      <c r="EM88" s="55">
        <f t="shared" si="54"/>
        <v>0</v>
      </c>
      <c r="EN88" s="55">
        <f t="shared" si="54"/>
        <v>0</v>
      </c>
      <c r="EO88" s="55">
        <f t="shared" si="103"/>
        <v>0</v>
      </c>
      <c r="EP88" s="55">
        <f t="shared" si="103"/>
        <v>0</v>
      </c>
      <c r="EQ88" s="55">
        <f t="shared" si="103"/>
        <v>0</v>
      </c>
      <c r="ER88" s="55">
        <f t="shared" si="103"/>
        <v>0</v>
      </c>
      <c r="ES88" s="55">
        <f t="shared" si="103"/>
        <v>0</v>
      </c>
      <c r="ET88" s="55">
        <f t="shared" si="103"/>
        <v>0</v>
      </c>
      <c r="EU88" s="55">
        <f t="shared" si="103"/>
        <v>0</v>
      </c>
      <c r="EV88" s="55">
        <f t="shared" si="101"/>
        <v>0</v>
      </c>
      <c r="EW88" s="55">
        <f t="shared" si="101"/>
        <v>0</v>
      </c>
      <c r="EX88" s="55">
        <f t="shared" si="101"/>
        <v>0</v>
      </c>
      <c r="EY88" s="55">
        <f t="shared" si="101"/>
        <v>0</v>
      </c>
      <c r="EZ88" s="55">
        <f t="shared" si="101"/>
        <v>0</v>
      </c>
      <c r="FA88" s="55">
        <f t="shared" si="101"/>
        <v>0</v>
      </c>
      <c r="FB88" s="55">
        <f t="shared" si="65"/>
        <v>0</v>
      </c>
      <c r="FC88" s="55">
        <f t="shared" si="65"/>
        <v>0</v>
      </c>
      <c r="FD88" s="55">
        <f t="shared" si="65"/>
        <v>0</v>
      </c>
      <c r="FE88" s="55">
        <f t="shared" si="65"/>
        <v>0</v>
      </c>
      <c r="FF88" s="55">
        <f t="shared" si="65"/>
        <v>0</v>
      </c>
      <c r="FG88" s="55">
        <f t="shared" si="65"/>
        <v>0</v>
      </c>
      <c r="FH88" s="55">
        <f t="shared" si="65"/>
        <v>0</v>
      </c>
      <c r="FI88" s="55">
        <f t="shared" si="65"/>
        <v>0</v>
      </c>
      <c r="FJ88" s="55">
        <f t="shared" si="65"/>
        <v>0</v>
      </c>
      <c r="FK88" s="55">
        <f t="shared" si="65"/>
        <v>0</v>
      </c>
      <c r="FL88" s="55">
        <f t="shared" si="65"/>
        <v>0</v>
      </c>
      <c r="FM88" s="55">
        <f t="shared" si="65"/>
        <v>0</v>
      </c>
      <c r="FN88" s="55">
        <f t="shared" si="65"/>
        <v>0</v>
      </c>
      <c r="FO88" s="55">
        <f t="shared" si="65"/>
        <v>0</v>
      </c>
      <c r="FP88" s="55">
        <f t="shared" si="49"/>
        <v>0</v>
      </c>
      <c r="FQ88" s="55">
        <f t="shared" si="49"/>
        <v>0</v>
      </c>
      <c r="FR88" s="55">
        <f t="shared" si="49"/>
        <v>0</v>
      </c>
      <c r="FS88" s="55">
        <f t="shared" si="49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customHeight="1">
      <c r="A89" s="62">
        <v>30400021</v>
      </c>
      <c r="B89" s="102"/>
      <c r="C89" s="28" t="s">
        <v>157</v>
      </c>
      <c r="D89" s="5">
        <v>81</v>
      </c>
      <c r="E89" s="22">
        <v>5.05</v>
      </c>
      <c r="F89" s="23">
        <f t="shared" si="67"/>
        <v>409.05</v>
      </c>
      <c r="G89" s="23">
        <f>+'[2]9'!$L$191</f>
        <v>224.4</v>
      </c>
      <c r="H89" s="23">
        <f t="shared" si="92"/>
        <v>1.05</v>
      </c>
      <c r="I89" s="23">
        <f t="shared" si="93"/>
        <v>0</v>
      </c>
      <c r="J89" s="23">
        <f t="shared" si="70"/>
        <v>410.1</v>
      </c>
      <c r="K89" s="23">
        <f t="shared" si="71"/>
        <v>0.25603511338697876</v>
      </c>
      <c r="L89" s="23">
        <f t="shared" si="72"/>
        <v>0</v>
      </c>
      <c r="M89" s="10">
        <v>0.3</v>
      </c>
      <c r="N89" s="23">
        <f t="shared" si="73"/>
        <v>1.2302999999999999</v>
      </c>
      <c r="O89" s="23">
        <f t="shared" si="74"/>
        <v>4.3964886613021226E-2</v>
      </c>
      <c r="P89" s="23">
        <f t="shared" si="75"/>
        <v>0</v>
      </c>
      <c r="Q89" s="7">
        <v>0.1</v>
      </c>
      <c r="R89" s="6">
        <f t="shared" si="76"/>
        <v>4.1010000000000005E-2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>
        <v>1.05</v>
      </c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>
        <f t="shared" si="98"/>
        <v>0</v>
      </c>
      <c r="BQ89" s="4">
        <f t="shared" si="98"/>
        <v>0</v>
      </c>
      <c r="BR89" s="4" t="str">
        <f t="shared" si="98"/>
        <v/>
      </c>
      <c r="BS89" s="4">
        <f t="shared" si="98"/>
        <v>0</v>
      </c>
      <c r="BT89" s="4">
        <f t="shared" si="98"/>
        <v>0</v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>
        <f t="shared" si="96"/>
        <v>0</v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>
        <f t="shared" si="94"/>
        <v>0</v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8">
        <v>30400021</v>
      </c>
      <c r="DF89" s="102"/>
      <c r="DG89" s="28" t="s">
        <v>157</v>
      </c>
      <c r="DH89" s="5">
        <f t="shared" si="78"/>
        <v>81</v>
      </c>
      <c r="DI89" s="24">
        <v>5.05</v>
      </c>
      <c r="DJ89" s="23">
        <f t="shared" si="79"/>
        <v>409.05</v>
      </c>
      <c r="DK89" s="23">
        <f t="shared" si="80"/>
        <v>224.4</v>
      </c>
      <c r="DL89" s="23">
        <f t="shared" si="81"/>
        <v>1.05</v>
      </c>
      <c r="DM89" s="23">
        <f t="shared" si="82"/>
        <v>0</v>
      </c>
      <c r="DN89" s="23">
        <f t="shared" si="83"/>
        <v>410.1</v>
      </c>
      <c r="DO89" s="23">
        <f t="shared" si="84"/>
        <v>0.25603511338697876</v>
      </c>
      <c r="DP89" s="23">
        <f t="shared" si="85"/>
        <v>0</v>
      </c>
      <c r="DQ89" s="10">
        <v>0.3</v>
      </c>
      <c r="DR89" s="23">
        <f t="shared" si="86"/>
        <v>1.2302999999999999</v>
      </c>
      <c r="DS89" s="23">
        <f t="shared" si="87"/>
        <v>4.3964886613021226E-2</v>
      </c>
      <c r="DT89" s="23">
        <f t="shared" si="88"/>
        <v>0</v>
      </c>
      <c r="DU89" s="7">
        <v>0.1</v>
      </c>
      <c r="DV89" s="6">
        <f t="shared" si="89"/>
        <v>4.1010000000000005E-2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5">
        <f t="shared" si="100"/>
        <v>0</v>
      </c>
      <c r="EG89" s="55">
        <f t="shared" si="100"/>
        <v>0</v>
      </c>
      <c r="EH89" s="55">
        <f t="shared" si="100"/>
        <v>0</v>
      </c>
      <c r="EI89" s="55">
        <f t="shared" si="100"/>
        <v>0</v>
      </c>
      <c r="EJ89" s="55">
        <f t="shared" si="100"/>
        <v>0</v>
      </c>
      <c r="EK89" s="55">
        <f t="shared" si="100"/>
        <v>0</v>
      </c>
      <c r="EL89" s="55">
        <f t="shared" si="100"/>
        <v>0</v>
      </c>
      <c r="EM89" s="55">
        <f t="shared" si="103"/>
        <v>0</v>
      </c>
      <c r="EN89" s="55">
        <f t="shared" si="103"/>
        <v>0</v>
      </c>
      <c r="EO89" s="55">
        <f t="shared" si="103"/>
        <v>0</v>
      </c>
      <c r="EP89" s="55">
        <f t="shared" si="103"/>
        <v>0</v>
      </c>
      <c r="EQ89" s="55">
        <f t="shared" si="103"/>
        <v>0</v>
      </c>
      <c r="ER89" s="55">
        <f t="shared" si="103"/>
        <v>0</v>
      </c>
      <c r="ES89" s="55">
        <f t="shared" si="103"/>
        <v>0</v>
      </c>
      <c r="ET89" s="55">
        <f t="shared" si="103"/>
        <v>0</v>
      </c>
      <c r="EU89" s="55">
        <f t="shared" si="103"/>
        <v>1.05</v>
      </c>
      <c r="EV89" s="55">
        <f t="shared" si="101"/>
        <v>0</v>
      </c>
      <c r="EW89" s="55">
        <f t="shared" si="101"/>
        <v>0</v>
      </c>
      <c r="EX89" s="55">
        <f t="shared" si="101"/>
        <v>0</v>
      </c>
      <c r="EY89" s="55">
        <f t="shared" si="101"/>
        <v>0</v>
      </c>
      <c r="EZ89" s="55">
        <f t="shared" si="101"/>
        <v>0</v>
      </c>
      <c r="FA89" s="55">
        <f t="shared" si="101"/>
        <v>0</v>
      </c>
      <c r="FB89" s="55">
        <f t="shared" si="65"/>
        <v>0</v>
      </c>
      <c r="FC89" s="55">
        <f t="shared" si="65"/>
        <v>0</v>
      </c>
      <c r="FD89" s="55">
        <f t="shared" si="65"/>
        <v>0</v>
      </c>
      <c r="FE89" s="55">
        <f t="shared" si="65"/>
        <v>0</v>
      </c>
      <c r="FF89" s="55">
        <f t="shared" si="65"/>
        <v>0</v>
      </c>
      <c r="FG89" s="55">
        <f t="shared" si="65"/>
        <v>0</v>
      </c>
      <c r="FH89" s="55">
        <f t="shared" si="65"/>
        <v>0</v>
      </c>
      <c r="FI89" s="55">
        <f t="shared" si="65"/>
        <v>0</v>
      </c>
      <c r="FJ89" s="55">
        <f t="shared" si="65"/>
        <v>0</v>
      </c>
      <c r="FK89" s="55">
        <f t="shared" ref="FF89:FR152" si="104">BG89+BG244</f>
        <v>0</v>
      </c>
      <c r="FL89" s="55">
        <f t="shared" si="104"/>
        <v>0</v>
      </c>
      <c r="FM89" s="55">
        <f t="shared" si="104"/>
        <v>0</v>
      </c>
      <c r="FN89" s="55">
        <f t="shared" si="104"/>
        <v>0</v>
      </c>
      <c r="FO89" s="55">
        <f t="shared" si="104"/>
        <v>0</v>
      </c>
      <c r="FP89" s="55">
        <f t="shared" si="49"/>
        <v>0</v>
      </c>
      <c r="FQ89" s="55">
        <f t="shared" si="49"/>
        <v>0</v>
      </c>
      <c r="FR89" s="55">
        <f t="shared" si="49"/>
        <v>0</v>
      </c>
      <c r="FS89" s="55">
        <f t="shared" si="49"/>
        <v>0</v>
      </c>
      <c r="FT89" s="4">
        <f t="shared" si="99"/>
        <v>0</v>
      </c>
      <c r="FU89" s="4">
        <f t="shared" si="99"/>
        <v>0</v>
      </c>
      <c r="FV89" s="4" t="str">
        <f t="shared" si="99"/>
        <v/>
      </c>
      <c r="FW89" s="4">
        <f t="shared" si="99"/>
        <v>0</v>
      </c>
      <c r="FX89" s="4">
        <f t="shared" si="99"/>
        <v>0</v>
      </c>
      <c r="FY89" s="4">
        <f t="shared" si="97"/>
        <v>0</v>
      </c>
      <c r="FZ89" s="4" t="str">
        <f t="shared" si="97"/>
        <v/>
      </c>
      <c r="GA89" s="4">
        <f t="shared" si="97"/>
        <v>0</v>
      </c>
      <c r="GB89" s="4">
        <f t="shared" si="97"/>
        <v>0</v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>
        <f t="shared" si="95"/>
        <v>0</v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customHeight="1">
      <c r="A90" s="62">
        <v>30400020</v>
      </c>
      <c r="B90" s="102"/>
      <c r="C90" s="28" t="s">
        <v>172</v>
      </c>
      <c r="D90" s="5">
        <v>514</v>
      </c>
      <c r="E90" s="22">
        <v>5.05</v>
      </c>
      <c r="F90" s="23">
        <f t="shared" si="67"/>
        <v>2595.6999999999998</v>
      </c>
      <c r="G90" s="23">
        <f>+'[2]9'!$L$194</f>
        <v>3197.7000000000003</v>
      </c>
      <c r="H90" s="23">
        <f t="shared" si="92"/>
        <v>8.23</v>
      </c>
      <c r="I90" s="23">
        <f t="shared" si="93"/>
        <v>0</v>
      </c>
      <c r="J90" s="23">
        <f t="shared" si="70"/>
        <v>2603.9299999999998</v>
      </c>
      <c r="K90" s="23">
        <f t="shared" si="71"/>
        <v>0.31606072359856069</v>
      </c>
      <c r="L90" s="23">
        <f t="shared" si="72"/>
        <v>0</v>
      </c>
      <c r="M90" s="10">
        <v>0.3</v>
      </c>
      <c r="N90" s="23">
        <f t="shared" si="73"/>
        <v>7.8117899999999993</v>
      </c>
      <c r="O90" s="23">
        <f t="shared" si="74"/>
        <v>-1.60607235985607E-2</v>
      </c>
      <c r="P90" s="23">
        <f t="shared" si="75"/>
        <v>0</v>
      </c>
      <c r="Q90" s="7">
        <v>0.1</v>
      </c>
      <c r="R90" s="6">
        <f t="shared" si="76"/>
        <v>0.26039299999999999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>
        <v>8.23</v>
      </c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>
        <f t="shared" si="98"/>
        <v>0</v>
      </c>
      <c r="BQ90" s="4">
        <f t="shared" si="98"/>
        <v>0</v>
      </c>
      <c r="BR90" s="4" t="str">
        <f t="shared" si="98"/>
        <v/>
      </c>
      <c r="BS90" s="4">
        <f t="shared" si="98"/>
        <v>0</v>
      </c>
      <c r="BT90" s="4">
        <f t="shared" si="98"/>
        <v>0</v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>
        <f t="shared" si="96"/>
        <v>0</v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>
        <f t="shared" si="94"/>
        <v>0</v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1"/>
        <v/>
      </c>
      <c r="DB90" s="4" t="str">
        <f t="shared" si="51"/>
        <v/>
      </c>
      <c r="DC90" s="4" t="str">
        <f t="shared" si="51"/>
        <v/>
      </c>
      <c r="DE90" s="68">
        <v>30400020</v>
      </c>
      <c r="DF90" s="102"/>
      <c r="DG90" s="28" t="s">
        <v>172</v>
      </c>
      <c r="DH90" s="5">
        <f t="shared" si="78"/>
        <v>1173</v>
      </c>
      <c r="DI90" s="24">
        <v>5.05</v>
      </c>
      <c r="DJ90" s="23">
        <f t="shared" si="79"/>
        <v>5923.65</v>
      </c>
      <c r="DK90" s="23">
        <f t="shared" si="80"/>
        <v>6619.8</v>
      </c>
      <c r="DL90" s="23">
        <f t="shared" si="81"/>
        <v>15.13</v>
      </c>
      <c r="DM90" s="23">
        <f t="shared" si="82"/>
        <v>10</v>
      </c>
      <c r="DN90" s="23">
        <f t="shared" si="83"/>
        <v>5938.78</v>
      </c>
      <c r="DO90" s="23">
        <f t="shared" si="84"/>
        <v>0.25476613041735846</v>
      </c>
      <c r="DP90" s="23">
        <f t="shared" si="85"/>
        <v>0.15106196561829663</v>
      </c>
      <c r="DQ90" s="10">
        <v>0.3</v>
      </c>
      <c r="DR90" s="23">
        <f t="shared" si="86"/>
        <v>17.816339999999997</v>
      </c>
      <c r="DS90" s="23">
        <f t="shared" si="87"/>
        <v>-0.1058280960356551</v>
      </c>
      <c r="DT90" s="23">
        <f t="shared" si="88"/>
        <v>0</v>
      </c>
      <c r="DU90" s="7">
        <v>0.1</v>
      </c>
      <c r="DV90" s="6">
        <f t="shared" si="89"/>
        <v>0.59387800000000002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5">
        <f t="shared" si="100"/>
        <v>0</v>
      </c>
      <c r="EG90" s="55">
        <f t="shared" si="100"/>
        <v>0</v>
      </c>
      <c r="EH90" s="55">
        <f t="shared" si="100"/>
        <v>0</v>
      </c>
      <c r="EI90" s="55">
        <f t="shared" si="100"/>
        <v>0</v>
      </c>
      <c r="EJ90" s="55">
        <f t="shared" si="100"/>
        <v>0</v>
      </c>
      <c r="EK90" s="55">
        <f t="shared" si="100"/>
        <v>0</v>
      </c>
      <c r="EL90" s="55">
        <f t="shared" si="100"/>
        <v>0</v>
      </c>
      <c r="EM90" s="55">
        <f t="shared" si="103"/>
        <v>0</v>
      </c>
      <c r="EN90" s="55">
        <f t="shared" si="103"/>
        <v>0</v>
      </c>
      <c r="EO90" s="55">
        <f t="shared" si="103"/>
        <v>0</v>
      </c>
      <c r="EP90" s="55">
        <f t="shared" si="103"/>
        <v>0</v>
      </c>
      <c r="EQ90" s="55">
        <f t="shared" si="103"/>
        <v>0</v>
      </c>
      <c r="ER90" s="55">
        <f t="shared" si="103"/>
        <v>0</v>
      </c>
      <c r="ES90" s="55">
        <f t="shared" si="103"/>
        <v>0</v>
      </c>
      <c r="ET90" s="55">
        <f t="shared" si="103"/>
        <v>0</v>
      </c>
      <c r="EU90" s="55">
        <f t="shared" si="103"/>
        <v>15.13</v>
      </c>
      <c r="EV90" s="55">
        <f t="shared" si="101"/>
        <v>0</v>
      </c>
      <c r="EW90" s="55">
        <f t="shared" si="101"/>
        <v>0</v>
      </c>
      <c r="EX90" s="55">
        <f t="shared" si="101"/>
        <v>0</v>
      </c>
      <c r="EY90" s="55">
        <f t="shared" si="101"/>
        <v>0</v>
      </c>
      <c r="EZ90" s="55">
        <f t="shared" si="101"/>
        <v>0</v>
      </c>
      <c r="FA90" s="55">
        <f t="shared" si="101"/>
        <v>0</v>
      </c>
      <c r="FB90" s="55">
        <f t="shared" si="101"/>
        <v>0</v>
      </c>
      <c r="FC90" s="55">
        <f t="shared" si="101"/>
        <v>0</v>
      </c>
      <c r="FD90" s="55">
        <f t="shared" si="101"/>
        <v>0</v>
      </c>
      <c r="FE90" s="55">
        <f t="shared" si="101"/>
        <v>0</v>
      </c>
      <c r="FF90" s="55">
        <f t="shared" si="101"/>
        <v>0</v>
      </c>
      <c r="FG90" s="55">
        <f t="shared" si="101"/>
        <v>10</v>
      </c>
      <c r="FH90" s="55">
        <f t="shared" si="101"/>
        <v>0</v>
      </c>
      <c r="FI90" s="55">
        <f t="shared" si="101"/>
        <v>0</v>
      </c>
      <c r="FJ90" s="55">
        <f t="shared" si="104"/>
        <v>0</v>
      </c>
      <c r="FK90" s="55">
        <f t="shared" si="104"/>
        <v>0</v>
      </c>
      <c r="FL90" s="55">
        <f t="shared" si="104"/>
        <v>0</v>
      </c>
      <c r="FM90" s="55">
        <f t="shared" si="104"/>
        <v>0</v>
      </c>
      <c r="FN90" s="55">
        <f t="shared" si="104"/>
        <v>0</v>
      </c>
      <c r="FO90" s="55">
        <f t="shared" si="104"/>
        <v>0</v>
      </c>
      <c r="FP90" s="55">
        <f t="shared" si="49"/>
        <v>0</v>
      </c>
      <c r="FQ90" s="55">
        <f t="shared" si="49"/>
        <v>0</v>
      </c>
      <c r="FR90" s="55">
        <f t="shared" si="49"/>
        <v>0</v>
      </c>
      <c r="FS90" s="55">
        <f t="shared" si="49"/>
        <v>0</v>
      </c>
      <c r="FT90" s="4">
        <f t="shared" si="99"/>
        <v>0</v>
      </c>
      <c r="FU90" s="4">
        <f t="shared" si="99"/>
        <v>0</v>
      </c>
      <c r="FV90" s="4">
        <f t="shared" si="99"/>
        <v>0</v>
      </c>
      <c r="FW90" s="4">
        <f t="shared" si="99"/>
        <v>0</v>
      </c>
      <c r="FX90" s="4">
        <f t="shared" si="99"/>
        <v>0</v>
      </c>
      <c r="FY90" s="4">
        <f t="shared" si="97"/>
        <v>0</v>
      </c>
      <c r="FZ90" s="4" t="str">
        <f t="shared" si="97"/>
        <v/>
      </c>
      <c r="GA90" s="4">
        <f t="shared" si="97"/>
        <v>0</v>
      </c>
      <c r="GB90" s="4">
        <f t="shared" si="97"/>
        <v>0</v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>
        <f t="shared" si="95"/>
        <v>0</v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2"/>
        <v/>
      </c>
      <c r="HF90" s="4" t="str">
        <f t="shared" si="52"/>
        <v/>
      </c>
      <c r="HG90" s="4" t="str">
        <f t="shared" si="52"/>
        <v/>
      </c>
    </row>
    <row r="91" spans="1:215" s="1" customFormat="1" ht="15" hidden="1" customHeight="1">
      <c r="A91" s="62">
        <v>30400019</v>
      </c>
      <c r="B91" s="103"/>
      <c r="C91" s="28" t="s">
        <v>149</v>
      </c>
      <c r="D91" s="5"/>
      <c r="E91" s="22">
        <v>5.05</v>
      </c>
      <c r="F91" s="23">
        <f t="shared" si="67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1"/>
        <v/>
      </c>
      <c r="DB91" s="4" t="str">
        <f t="shared" si="51"/>
        <v/>
      </c>
      <c r="DC91" s="4" t="str">
        <f t="shared" si="51"/>
        <v/>
      </c>
      <c r="DE91" s="68">
        <v>30400019</v>
      </c>
      <c r="DF91" s="103"/>
      <c r="DG91" s="28" t="s">
        <v>149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5">
        <f t="shared" si="100"/>
        <v>0</v>
      </c>
      <c r="EG91" s="55">
        <f t="shared" si="100"/>
        <v>0</v>
      </c>
      <c r="EH91" s="55">
        <f t="shared" si="100"/>
        <v>0</v>
      </c>
      <c r="EI91" s="55">
        <f t="shared" si="100"/>
        <v>0</v>
      </c>
      <c r="EJ91" s="55">
        <f t="shared" si="100"/>
        <v>0</v>
      </c>
      <c r="EK91" s="55">
        <f t="shared" si="100"/>
        <v>0</v>
      </c>
      <c r="EL91" s="55">
        <f t="shared" si="100"/>
        <v>0</v>
      </c>
      <c r="EM91" s="55">
        <f t="shared" si="103"/>
        <v>0</v>
      </c>
      <c r="EN91" s="55">
        <f t="shared" si="103"/>
        <v>0</v>
      </c>
      <c r="EO91" s="55">
        <f t="shared" si="103"/>
        <v>0</v>
      </c>
      <c r="EP91" s="55">
        <f t="shared" si="103"/>
        <v>0</v>
      </c>
      <c r="EQ91" s="55">
        <f t="shared" si="103"/>
        <v>0</v>
      </c>
      <c r="ER91" s="55">
        <f t="shared" si="103"/>
        <v>0</v>
      </c>
      <c r="ES91" s="55">
        <f t="shared" si="103"/>
        <v>0</v>
      </c>
      <c r="ET91" s="55">
        <f t="shared" si="103"/>
        <v>0</v>
      </c>
      <c r="EU91" s="55">
        <f t="shared" si="103"/>
        <v>0</v>
      </c>
      <c r="EV91" s="55">
        <f t="shared" si="103"/>
        <v>0</v>
      </c>
      <c r="EW91" s="55">
        <f t="shared" si="103"/>
        <v>0</v>
      </c>
      <c r="EX91" s="55">
        <f t="shared" si="103"/>
        <v>0</v>
      </c>
      <c r="EY91" s="55">
        <f t="shared" si="101"/>
        <v>0</v>
      </c>
      <c r="EZ91" s="55">
        <f t="shared" si="101"/>
        <v>0</v>
      </c>
      <c r="FA91" s="55">
        <f t="shared" si="101"/>
        <v>0</v>
      </c>
      <c r="FB91" s="55">
        <f t="shared" si="101"/>
        <v>0</v>
      </c>
      <c r="FC91" s="55">
        <f t="shared" si="101"/>
        <v>0</v>
      </c>
      <c r="FD91" s="55">
        <f t="shared" si="101"/>
        <v>0</v>
      </c>
      <c r="FE91" s="55">
        <f t="shared" si="101"/>
        <v>0</v>
      </c>
      <c r="FF91" s="55">
        <f t="shared" si="101"/>
        <v>0</v>
      </c>
      <c r="FG91" s="55">
        <f t="shared" si="101"/>
        <v>0</v>
      </c>
      <c r="FH91" s="55">
        <f t="shared" si="101"/>
        <v>0</v>
      </c>
      <c r="FI91" s="55">
        <f t="shared" si="101"/>
        <v>0</v>
      </c>
      <c r="FJ91" s="55">
        <f t="shared" si="104"/>
        <v>0</v>
      </c>
      <c r="FK91" s="55">
        <f t="shared" si="104"/>
        <v>0</v>
      </c>
      <c r="FL91" s="55">
        <f t="shared" si="104"/>
        <v>0</v>
      </c>
      <c r="FM91" s="55">
        <f t="shared" si="104"/>
        <v>0</v>
      </c>
      <c r="FN91" s="55">
        <f t="shared" si="104"/>
        <v>0</v>
      </c>
      <c r="FO91" s="55">
        <f t="shared" si="104"/>
        <v>0</v>
      </c>
      <c r="FP91" s="55">
        <f t="shared" si="49"/>
        <v>0</v>
      </c>
      <c r="FQ91" s="55">
        <f t="shared" si="49"/>
        <v>0</v>
      </c>
      <c r="FR91" s="55">
        <f t="shared" si="49"/>
        <v>0</v>
      </c>
      <c r="FS91" s="55">
        <f t="shared" si="49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2"/>
        <v/>
      </c>
      <c r="HF91" s="4" t="str">
        <f t="shared" si="52"/>
        <v/>
      </c>
      <c r="HG91" s="4" t="str">
        <f t="shared" si="52"/>
        <v/>
      </c>
    </row>
    <row r="92" spans="1:215" s="8" customFormat="1" ht="15" hidden="1" customHeight="1">
      <c r="A92" s="62">
        <v>30100029</v>
      </c>
      <c r="B92" s="101" t="s">
        <v>210</v>
      </c>
      <c r="C92" s="28" t="s">
        <v>148</v>
      </c>
      <c r="D92" s="5"/>
      <c r="E92" s="22">
        <v>5.08</v>
      </c>
      <c r="F92" s="23">
        <f t="shared" si="67"/>
        <v>0</v>
      </c>
      <c r="G92" s="23"/>
      <c r="H92" s="23">
        <f t="shared" si="92"/>
        <v>0</v>
      </c>
      <c r="I92" s="23">
        <f t="shared" si="93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1"/>
        <v/>
      </c>
      <c r="DB92" s="4" t="str">
        <f t="shared" si="51"/>
        <v/>
      </c>
      <c r="DC92" s="4" t="str">
        <f t="shared" si="51"/>
        <v/>
      </c>
      <c r="DE92" s="68">
        <v>30100029</v>
      </c>
      <c r="DF92" s="101" t="s">
        <v>210</v>
      </c>
      <c r="DG92" s="28" t="s">
        <v>148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5">
        <f t="shared" si="100"/>
        <v>0</v>
      </c>
      <c r="EG92" s="55">
        <f t="shared" si="100"/>
        <v>0</v>
      </c>
      <c r="EH92" s="55">
        <f t="shared" si="100"/>
        <v>0</v>
      </c>
      <c r="EI92" s="55">
        <f t="shared" si="100"/>
        <v>0</v>
      </c>
      <c r="EJ92" s="55">
        <f t="shared" si="100"/>
        <v>0</v>
      </c>
      <c r="EK92" s="55">
        <f t="shared" si="100"/>
        <v>0</v>
      </c>
      <c r="EL92" s="55">
        <f t="shared" si="100"/>
        <v>0</v>
      </c>
      <c r="EM92" s="55">
        <f t="shared" si="103"/>
        <v>0</v>
      </c>
      <c r="EN92" s="55">
        <f t="shared" si="103"/>
        <v>0</v>
      </c>
      <c r="EO92" s="55">
        <f t="shared" si="103"/>
        <v>0</v>
      </c>
      <c r="EP92" s="55">
        <f t="shared" si="103"/>
        <v>0</v>
      </c>
      <c r="EQ92" s="55">
        <f t="shared" si="103"/>
        <v>0</v>
      </c>
      <c r="ER92" s="55">
        <f t="shared" si="103"/>
        <v>0</v>
      </c>
      <c r="ES92" s="55">
        <f t="shared" si="103"/>
        <v>0</v>
      </c>
      <c r="ET92" s="55">
        <f t="shared" si="103"/>
        <v>0</v>
      </c>
      <c r="EU92" s="55">
        <f t="shared" si="103"/>
        <v>0</v>
      </c>
      <c r="EV92" s="55">
        <f t="shared" si="103"/>
        <v>0</v>
      </c>
      <c r="EW92" s="55">
        <f t="shared" si="103"/>
        <v>0</v>
      </c>
      <c r="EX92" s="55">
        <f t="shared" si="103"/>
        <v>0</v>
      </c>
      <c r="EY92" s="55">
        <f t="shared" si="101"/>
        <v>0</v>
      </c>
      <c r="EZ92" s="55">
        <f t="shared" si="101"/>
        <v>0</v>
      </c>
      <c r="FA92" s="55">
        <f t="shared" si="101"/>
        <v>0</v>
      </c>
      <c r="FB92" s="55">
        <f t="shared" si="101"/>
        <v>0</v>
      </c>
      <c r="FC92" s="55">
        <f t="shared" si="101"/>
        <v>0</v>
      </c>
      <c r="FD92" s="55">
        <f t="shared" si="101"/>
        <v>0</v>
      </c>
      <c r="FE92" s="55">
        <f t="shared" si="101"/>
        <v>0</v>
      </c>
      <c r="FF92" s="55">
        <f t="shared" si="101"/>
        <v>0</v>
      </c>
      <c r="FG92" s="55">
        <f t="shared" si="101"/>
        <v>0</v>
      </c>
      <c r="FH92" s="55">
        <f t="shared" si="101"/>
        <v>0</v>
      </c>
      <c r="FI92" s="55">
        <f t="shared" si="101"/>
        <v>0</v>
      </c>
      <c r="FJ92" s="55">
        <f t="shared" si="104"/>
        <v>0</v>
      </c>
      <c r="FK92" s="55">
        <f t="shared" si="104"/>
        <v>0</v>
      </c>
      <c r="FL92" s="55">
        <f t="shared" si="104"/>
        <v>0</v>
      </c>
      <c r="FM92" s="55">
        <f t="shared" si="104"/>
        <v>0</v>
      </c>
      <c r="FN92" s="55">
        <f t="shared" si="104"/>
        <v>0</v>
      </c>
      <c r="FO92" s="55">
        <f t="shared" si="104"/>
        <v>0</v>
      </c>
      <c r="FP92" s="55">
        <f t="shared" si="49"/>
        <v>0</v>
      </c>
      <c r="FQ92" s="55">
        <f t="shared" si="49"/>
        <v>0</v>
      </c>
      <c r="FR92" s="55">
        <f t="shared" si="49"/>
        <v>0</v>
      </c>
      <c r="FS92" s="55">
        <f t="shared" si="49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1"/>
        <v/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2"/>
        <v/>
      </c>
      <c r="HF92" s="4" t="str">
        <f t="shared" si="52"/>
        <v/>
      </c>
      <c r="HG92" s="4" t="str">
        <f t="shared" si="52"/>
        <v/>
      </c>
    </row>
    <row r="93" spans="1:215" s="8" customFormat="1" ht="15" hidden="1" customHeight="1">
      <c r="A93" s="62">
        <v>30100022</v>
      </c>
      <c r="B93" s="102"/>
      <c r="C93" s="28" t="s">
        <v>149</v>
      </c>
      <c r="D93" s="5"/>
      <c r="E93" s="22">
        <v>5.08</v>
      </c>
      <c r="F93" s="23">
        <f t="shared" si="67"/>
        <v>0</v>
      </c>
      <c r="G93" s="23"/>
      <c r="H93" s="23">
        <f t="shared" si="92"/>
        <v>0</v>
      </c>
      <c r="I93" s="23">
        <f t="shared" si="93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1"/>
        <v/>
      </c>
      <c r="DB93" s="4" t="str">
        <f t="shared" si="51"/>
        <v/>
      </c>
      <c r="DC93" s="4" t="str">
        <f t="shared" si="51"/>
        <v/>
      </c>
      <c r="DE93" s="68">
        <v>30100022</v>
      </c>
      <c r="DF93" s="102"/>
      <c r="DG93" s="28" t="s">
        <v>149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5">
        <f t="shared" si="100"/>
        <v>0</v>
      </c>
      <c r="EG93" s="55">
        <f t="shared" si="100"/>
        <v>0</v>
      </c>
      <c r="EH93" s="55">
        <f t="shared" si="100"/>
        <v>0</v>
      </c>
      <c r="EI93" s="55">
        <f t="shared" si="100"/>
        <v>0</v>
      </c>
      <c r="EJ93" s="55">
        <f t="shared" si="100"/>
        <v>0</v>
      </c>
      <c r="EK93" s="55">
        <f t="shared" si="100"/>
        <v>0</v>
      </c>
      <c r="EL93" s="55">
        <f t="shared" si="100"/>
        <v>0</v>
      </c>
      <c r="EM93" s="55">
        <f t="shared" si="103"/>
        <v>0</v>
      </c>
      <c r="EN93" s="55">
        <f t="shared" si="103"/>
        <v>0</v>
      </c>
      <c r="EO93" s="55">
        <f t="shared" si="103"/>
        <v>0</v>
      </c>
      <c r="EP93" s="55">
        <f t="shared" si="103"/>
        <v>0</v>
      </c>
      <c r="EQ93" s="55">
        <f t="shared" si="103"/>
        <v>0</v>
      </c>
      <c r="ER93" s="55">
        <f t="shared" si="103"/>
        <v>0</v>
      </c>
      <c r="ES93" s="55">
        <f t="shared" si="103"/>
        <v>0</v>
      </c>
      <c r="ET93" s="55">
        <f t="shared" si="103"/>
        <v>0</v>
      </c>
      <c r="EU93" s="55">
        <f t="shared" si="103"/>
        <v>0</v>
      </c>
      <c r="EV93" s="55">
        <f t="shared" si="103"/>
        <v>0</v>
      </c>
      <c r="EW93" s="55">
        <f t="shared" si="103"/>
        <v>0</v>
      </c>
      <c r="EX93" s="55">
        <f t="shared" si="103"/>
        <v>0</v>
      </c>
      <c r="EY93" s="55">
        <f t="shared" si="101"/>
        <v>0</v>
      </c>
      <c r="EZ93" s="55">
        <f t="shared" si="101"/>
        <v>0</v>
      </c>
      <c r="FA93" s="55">
        <f t="shared" si="101"/>
        <v>0</v>
      </c>
      <c r="FB93" s="55">
        <f t="shared" si="101"/>
        <v>0</v>
      </c>
      <c r="FC93" s="55">
        <f t="shared" si="101"/>
        <v>0</v>
      </c>
      <c r="FD93" s="55">
        <f t="shared" si="101"/>
        <v>0</v>
      </c>
      <c r="FE93" s="55">
        <f t="shared" si="101"/>
        <v>0</v>
      </c>
      <c r="FF93" s="55">
        <f t="shared" si="101"/>
        <v>0</v>
      </c>
      <c r="FG93" s="55">
        <f t="shared" si="101"/>
        <v>0</v>
      </c>
      <c r="FH93" s="55">
        <f t="shared" si="101"/>
        <v>0</v>
      </c>
      <c r="FI93" s="55">
        <f t="shared" si="101"/>
        <v>0</v>
      </c>
      <c r="FJ93" s="55">
        <f t="shared" si="104"/>
        <v>0</v>
      </c>
      <c r="FK93" s="55">
        <f t="shared" si="104"/>
        <v>0</v>
      </c>
      <c r="FL93" s="55">
        <f t="shared" si="104"/>
        <v>0</v>
      </c>
      <c r="FM93" s="55">
        <f t="shared" si="104"/>
        <v>0</v>
      </c>
      <c r="FN93" s="55">
        <f t="shared" si="104"/>
        <v>0</v>
      </c>
      <c r="FO93" s="55">
        <f t="shared" si="104"/>
        <v>0</v>
      </c>
      <c r="FP93" s="55">
        <f t="shared" si="49"/>
        <v>0</v>
      </c>
      <c r="FQ93" s="55">
        <f t="shared" si="49"/>
        <v>0</v>
      </c>
      <c r="FR93" s="55">
        <f t="shared" si="49"/>
        <v>0</v>
      </c>
      <c r="FS93" s="55">
        <f t="shared" si="49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1"/>
        <v/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2"/>
        <v/>
      </c>
      <c r="HF93" s="4" t="str">
        <f t="shared" si="52"/>
        <v/>
      </c>
      <c r="HG93" s="4" t="str">
        <f t="shared" si="52"/>
        <v/>
      </c>
    </row>
    <row r="94" spans="1:215" s="8" customFormat="1" ht="15" customHeight="1">
      <c r="A94" s="62">
        <v>30100026</v>
      </c>
      <c r="B94" s="102"/>
      <c r="C94" s="28" t="s">
        <v>146</v>
      </c>
      <c r="D94" s="5">
        <v>794</v>
      </c>
      <c r="E94" s="22">
        <v>5.08</v>
      </c>
      <c r="F94" s="23">
        <f t="shared" si="67"/>
        <v>4033.52</v>
      </c>
      <c r="G94" s="23">
        <f>+'[2]9'!$L$11</f>
        <v>4127.2</v>
      </c>
      <c r="H94" s="23">
        <f t="shared" si="92"/>
        <v>9.64</v>
      </c>
      <c r="I94" s="23">
        <f t="shared" si="93"/>
        <v>18</v>
      </c>
      <c r="J94" s="23">
        <f t="shared" si="70"/>
        <v>4043.16</v>
      </c>
      <c r="K94" s="23">
        <f t="shared" si="71"/>
        <v>0.23842736869181536</v>
      </c>
      <c r="L94" s="23">
        <f t="shared" si="72"/>
        <v>0.43613103314595858</v>
      </c>
      <c r="M94" s="10">
        <v>1</v>
      </c>
      <c r="N94" s="23">
        <f t="shared" si="73"/>
        <v>40.431599999999996</v>
      </c>
      <c r="O94" s="23">
        <f t="shared" si="74"/>
        <v>0.32544159816222606</v>
      </c>
      <c r="P94" s="23">
        <f t="shared" si="75"/>
        <v>0</v>
      </c>
      <c r="Q94" s="7">
        <v>0.1</v>
      </c>
      <c r="R94" s="6">
        <f t="shared" si="76"/>
        <v>0.40431600000000001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>
        <v>9.64</v>
      </c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>
        <v>18</v>
      </c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>
        <f t="shared" si="98"/>
        <v>0</v>
      </c>
      <c r="BQ94" s="4">
        <f t="shared" si="98"/>
        <v>0</v>
      </c>
      <c r="BR94" s="4">
        <f t="shared" si="98"/>
        <v>2210.3448888888888</v>
      </c>
      <c r="BS94" s="4">
        <f t="shared" si="98"/>
        <v>0</v>
      </c>
      <c r="BT94" s="4">
        <f t="shared" si="98"/>
        <v>0</v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>
        <f t="shared" si="98"/>
        <v>0</v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>
        <f t="shared" si="77"/>
        <v>0</v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1"/>
        <v/>
      </c>
      <c r="DB94" s="4" t="str">
        <f t="shared" si="51"/>
        <v/>
      </c>
      <c r="DC94" s="4" t="str">
        <f t="shared" si="51"/>
        <v/>
      </c>
      <c r="DE94" s="68">
        <v>30100026</v>
      </c>
      <c r="DF94" s="102"/>
      <c r="DG94" s="28" t="s">
        <v>146</v>
      </c>
      <c r="DH94" s="5">
        <f t="shared" si="78"/>
        <v>1607</v>
      </c>
      <c r="DI94" s="24">
        <v>5.08</v>
      </c>
      <c r="DJ94" s="23">
        <f t="shared" si="79"/>
        <v>8163.56</v>
      </c>
      <c r="DK94" s="23">
        <f t="shared" si="80"/>
        <v>8131.2</v>
      </c>
      <c r="DL94" s="23">
        <f t="shared" si="81"/>
        <v>14.84</v>
      </c>
      <c r="DM94" s="23">
        <f t="shared" si="82"/>
        <v>29</v>
      </c>
      <c r="DN94" s="23">
        <f t="shared" si="83"/>
        <v>8178.4000000000005</v>
      </c>
      <c r="DO94" s="23">
        <f t="shared" si="84"/>
        <v>0.18145358505331116</v>
      </c>
      <c r="DP94" s="23">
        <f t="shared" si="85"/>
        <v>0.35665092483274302</v>
      </c>
      <c r="DQ94" s="10">
        <v>1</v>
      </c>
      <c r="DR94" s="23">
        <f t="shared" si="86"/>
        <v>81.784000000000006</v>
      </c>
      <c r="DS94" s="23">
        <f t="shared" si="87"/>
        <v>0.46189549011394576</v>
      </c>
      <c r="DT94" s="23">
        <f t="shared" si="88"/>
        <v>0</v>
      </c>
      <c r="DU94" s="7">
        <v>0.1</v>
      </c>
      <c r="DV94" s="6">
        <f t="shared" si="89"/>
        <v>0.81784000000000012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5">
        <f t="shared" si="100"/>
        <v>0</v>
      </c>
      <c r="EG94" s="55">
        <f t="shared" si="100"/>
        <v>0</v>
      </c>
      <c r="EH94" s="55">
        <f t="shared" si="100"/>
        <v>14.84</v>
      </c>
      <c r="EI94" s="55">
        <f t="shared" si="100"/>
        <v>0</v>
      </c>
      <c r="EJ94" s="55">
        <f t="shared" si="100"/>
        <v>0</v>
      </c>
      <c r="EK94" s="55">
        <f t="shared" si="100"/>
        <v>0</v>
      </c>
      <c r="EL94" s="55">
        <f t="shared" si="100"/>
        <v>0</v>
      </c>
      <c r="EM94" s="55">
        <f t="shared" si="103"/>
        <v>0</v>
      </c>
      <c r="EN94" s="55">
        <f t="shared" si="103"/>
        <v>0</v>
      </c>
      <c r="EO94" s="55">
        <f t="shared" si="103"/>
        <v>0</v>
      </c>
      <c r="EP94" s="55">
        <f t="shared" si="103"/>
        <v>0</v>
      </c>
      <c r="EQ94" s="55">
        <f t="shared" si="103"/>
        <v>0</v>
      </c>
      <c r="ER94" s="55">
        <f t="shared" si="103"/>
        <v>0</v>
      </c>
      <c r="ES94" s="55">
        <f t="shared" si="103"/>
        <v>0</v>
      </c>
      <c r="ET94" s="55">
        <f t="shared" si="103"/>
        <v>0</v>
      </c>
      <c r="EU94" s="55">
        <f t="shared" si="103"/>
        <v>0</v>
      </c>
      <c r="EV94" s="55">
        <f t="shared" si="103"/>
        <v>0</v>
      </c>
      <c r="EW94" s="55">
        <f t="shared" si="103"/>
        <v>0</v>
      </c>
      <c r="EX94" s="55">
        <f t="shared" si="103"/>
        <v>0</v>
      </c>
      <c r="EY94" s="55">
        <f t="shared" si="101"/>
        <v>0</v>
      </c>
      <c r="EZ94" s="55">
        <f t="shared" si="101"/>
        <v>0</v>
      </c>
      <c r="FA94" s="55">
        <f t="shared" si="101"/>
        <v>0</v>
      </c>
      <c r="FB94" s="55">
        <f t="shared" si="101"/>
        <v>0</v>
      </c>
      <c r="FC94" s="55">
        <f t="shared" si="101"/>
        <v>0</v>
      </c>
      <c r="FD94" s="55">
        <f t="shared" si="101"/>
        <v>0</v>
      </c>
      <c r="FE94" s="55">
        <f t="shared" si="101"/>
        <v>0</v>
      </c>
      <c r="FF94" s="55">
        <f t="shared" si="101"/>
        <v>0</v>
      </c>
      <c r="FG94" s="55">
        <f t="shared" si="101"/>
        <v>0</v>
      </c>
      <c r="FH94" s="55">
        <f t="shared" si="101"/>
        <v>29</v>
      </c>
      <c r="FI94" s="55">
        <f t="shared" si="101"/>
        <v>0</v>
      </c>
      <c r="FJ94" s="55">
        <f t="shared" si="104"/>
        <v>0</v>
      </c>
      <c r="FK94" s="55">
        <f t="shared" si="104"/>
        <v>0</v>
      </c>
      <c r="FL94" s="55">
        <f t="shared" si="104"/>
        <v>0</v>
      </c>
      <c r="FM94" s="55">
        <f t="shared" si="104"/>
        <v>0</v>
      </c>
      <c r="FN94" s="55">
        <f t="shared" si="104"/>
        <v>0</v>
      </c>
      <c r="FO94" s="55">
        <f t="shared" si="104"/>
        <v>0</v>
      </c>
      <c r="FP94" s="55">
        <f t="shared" si="49"/>
        <v>0</v>
      </c>
      <c r="FQ94" s="55">
        <f t="shared" si="49"/>
        <v>0</v>
      </c>
      <c r="FR94" s="55">
        <f t="shared" si="49"/>
        <v>0</v>
      </c>
      <c r="FS94" s="55">
        <f t="shared" si="49"/>
        <v>0</v>
      </c>
      <c r="FT94" s="4">
        <f t="shared" si="99"/>
        <v>0</v>
      </c>
      <c r="FU94" s="4">
        <f t="shared" si="99"/>
        <v>0</v>
      </c>
      <c r="FV94" s="4">
        <f t="shared" si="99"/>
        <v>4160.9313103448276</v>
      </c>
      <c r="FW94" s="4">
        <f t="shared" si="99"/>
        <v>0</v>
      </c>
      <c r="FX94" s="4">
        <f t="shared" si="99"/>
        <v>0</v>
      </c>
      <c r="FY94" s="4">
        <f t="shared" si="99"/>
        <v>0</v>
      </c>
      <c r="FZ94" s="4" t="str">
        <f t="shared" si="99"/>
        <v/>
      </c>
      <c r="GA94" s="4">
        <f t="shared" si="99"/>
        <v>0</v>
      </c>
      <c r="GB94" s="4">
        <f t="shared" si="99"/>
        <v>0</v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>
        <f t="shared" si="91"/>
        <v>0</v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2"/>
        <v/>
      </c>
      <c r="HF94" s="4" t="str">
        <f t="shared" si="52"/>
        <v/>
      </c>
      <c r="HG94" s="4" t="str">
        <f t="shared" si="52"/>
        <v/>
      </c>
    </row>
    <row r="95" spans="1:215" s="8" customFormat="1" ht="15" hidden="1" customHeight="1">
      <c r="A95" s="62">
        <v>30100028</v>
      </c>
      <c r="B95" s="102"/>
      <c r="C95" s="28" t="s">
        <v>176</v>
      </c>
      <c r="D95" s="5"/>
      <c r="E95" s="22">
        <v>5.08</v>
      </c>
      <c r="F95" s="23">
        <f t="shared" si="67"/>
        <v>0</v>
      </c>
      <c r="G95" s="23"/>
      <c r="H95" s="23">
        <f t="shared" si="92"/>
        <v>0</v>
      </c>
      <c r="I95" s="23">
        <f t="shared" si="93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77"/>
        <v/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1"/>
        <v/>
      </c>
      <c r="DB95" s="4" t="str">
        <f t="shared" si="51"/>
        <v/>
      </c>
      <c r="DC95" s="4" t="str">
        <f t="shared" si="51"/>
        <v/>
      </c>
      <c r="DE95" s="68">
        <v>30100028</v>
      </c>
      <c r="DF95" s="102"/>
      <c r="DG95" s="28" t="s">
        <v>176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5">
        <f t="shared" si="100"/>
        <v>0</v>
      </c>
      <c r="EG95" s="55">
        <f t="shared" si="100"/>
        <v>0</v>
      </c>
      <c r="EH95" s="55">
        <f t="shared" si="100"/>
        <v>0</v>
      </c>
      <c r="EI95" s="55">
        <f t="shared" si="100"/>
        <v>0</v>
      </c>
      <c r="EJ95" s="55">
        <f t="shared" si="100"/>
        <v>0</v>
      </c>
      <c r="EK95" s="55">
        <f t="shared" si="100"/>
        <v>0</v>
      </c>
      <c r="EL95" s="55">
        <f t="shared" si="100"/>
        <v>0</v>
      </c>
      <c r="EM95" s="55">
        <f t="shared" si="103"/>
        <v>0</v>
      </c>
      <c r="EN95" s="55">
        <f t="shared" si="103"/>
        <v>0</v>
      </c>
      <c r="EO95" s="55">
        <f t="shared" si="103"/>
        <v>0</v>
      </c>
      <c r="EP95" s="55">
        <f t="shared" si="103"/>
        <v>0</v>
      </c>
      <c r="EQ95" s="55">
        <f t="shared" si="103"/>
        <v>0</v>
      </c>
      <c r="ER95" s="55">
        <f t="shared" si="103"/>
        <v>0</v>
      </c>
      <c r="ES95" s="55">
        <f t="shared" si="103"/>
        <v>0</v>
      </c>
      <c r="ET95" s="55">
        <f t="shared" si="103"/>
        <v>0</v>
      </c>
      <c r="EU95" s="55">
        <f t="shared" si="103"/>
        <v>0</v>
      </c>
      <c r="EV95" s="55">
        <f t="shared" si="103"/>
        <v>0</v>
      </c>
      <c r="EW95" s="55">
        <f t="shared" si="103"/>
        <v>0</v>
      </c>
      <c r="EX95" s="55">
        <f t="shared" si="103"/>
        <v>0</v>
      </c>
      <c r="EY95" s="55">
        <f t="shared" si="101"/>
        <v>0</v>
      </c>
      <c r="EZ95" s="55">
        <f t="shared" si="101"/>
        <v>0</v>
      </c>
      <c r="FA95" s="55">
        <f t="shared" si="101"/>
        <v>0</v>
      </c>
      <c r="FB95" s="55">
        <f t="shared" si="101"/>
        <v>0</v>
      </c>
      <c r="FC95" s="55">
        <f t="shared" si="101"/>
        <v>0</v>
      </c>
      <c r="FD95" s="55">
        <f t="shared" si="101"/>
        <v>0</v>
      </c>
      <c r="FE95" s="55">
        <f t="shared" si="101"/>
        <v>0</v>
      </c>
      <c r="FF95" s="55">
        <f t="shared" si="101"/>
        <v>0</v>
      </c>
      <c r="FG95" s="55">
        <f t="shared" si="101"/>
        <v>0</v>
      </c>
      <c r="FH95" s="55">
        <f t="shared" si="101"/>
        <v>0</v>
      </c>
      <c r="FI95" s="55">
        <f t="shared" si="101"/>
        <v>0</v>
      </c>
      <c r="FJ95" s="55">
        <f t="shared" si="104"/>
        <v>0</v>
      </c>
      <c r="FK95" s="55">
        <f t="shared" si="104"/>
        <v>0</v>
      </c>
      <c r="FL95" s="55">
        <f t="shared" si="104"/>
        <v>0</v>
      </c>
      <c r="FM95" s="55">
        <f t="shared" si="104"/>
        <v>0</v>
      </c>
      <c r="FN95" s="55">
        <f t="shared" si="104"/>
        <v>0</v>
      </c>
      <c r="FO95" s="55">
        <f t="shared" si="104"/>
        <v>0</v>
      </c>
      <c r="FP95" s="55">
        <f t="shared" si="49"/>
        <v>0</v>
      </c>
      <c r="FQ95" s="55">
        <f t="shared" si="49"/>
        <v>0</v>
      </c>
      <c r="FR95" s="55">
        <f t="shared" si="49"/>
        <v>0</v>
      </c>
      <c r="FS95" s="55">
        <f t="shared" si="49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91"/>
        <v/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2"/>
        <v/>
      </c>
      <c r="HF95" s="4" t="str">
        <f t="shared" si="52"/>
        <v/>
      </c>
      <c r="HG95" s="4" t="str">
        <f t="shared" si="52"/>
        <v/>
      </c>
    </row>
    <row r="96" spans="1:215" s="8" customFormat="1" ht="15" hidden="1" customHeight="1">
      <c r="A96" s="62">
        <v>30100025</v>
      </c>
      <c r="B96" s="102"/>
      <c r="C96" s="28" t="s">
        <v>155</v>
      </c>
      <c r="D96" s="5"/>
      <c r="E96" s="22">
        <v>5.08</v>
      </c>
      <c r="F96" s="23">
        <f t="shared" si="67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1"/>
        <v/>
      </c>
      <c r="DB96" s="4" t="str">
        <f t="shared" si="51"/>
        <v/>
      </c>
      <c r="DC96" s="4" t="str">
        <f t="shared" si="51"/>
        <v/>
      </c>
      <c r="DE96" s="68">
        <v>30100025</v>
      </c>
      <c r="DF96" s="102"/>
      <c r="DG96" s="28" t="s">
        <v>155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5">
        <f t="shared" si="100"/>
        <v>0</v>
      </c>
      <c r="EG96" s="55">
        <f t="shared" si="100"/>
        <v>0</v>
      </c>
      <c r="EH96" s="55">
        <f t="shared" si="100"/>
        <v>0</v>
      </c>
      <c r="EI96" s="55">
        <f t="shared" si="100"/>
        <v>0</v>
      </c>
      <c r="EJ96" s="55">
        <f t="shared" si="100"/>
        <v>0</v>
      </c>
      <c r="EK96" s="55">
        <f t="shared" si="100"/>
        <v>0</v>
      </c>
      <c r="EL96" s="55">
        <f t="shared" si="100"/>
        <v>0</v>
      </c>
      <c r="EM96" s="55">
        <f t="shared" si="103"/>
        <v>0</v>
      </c>
      <c r="EN96" s="55">
        <f t="shared" si="103"/>
        <v>0</v>
      </c>
      <c r="EO96" s="55">
        <f t="shared" si="103"/>
        <v>0</v>
      </c>
      <c r="EP96" s="55">
        <f t="shared" si="103"/>
        <v>0</v>
      </c>
      <c r="EQ96" s="55">
        <f t="shared" si="103"/>
        <v>0</v>
      </c>
      <c r="ER96" s="55">
        <f t="shared" si="103"/>
        <v>0</v>
      </c>
      <c r="ES96" s="55">
        <f t="shared" si="103"/>
        <v>0</v>
      </c>
      <c r="ET96" s="55">
        <f t="shared" si="103"/>
        <v>0</v>
      </c>
      <c r="EU96" s="55">
        <f t="shared" si="103"/>
        <v>0</v>
      </c>
      <c r="EV96" s="55">
        <f t="shared" si="103"/>
        <v>0</v>
      </c>
      <c r="EW96" s="55">
        <f t="shared" si="103"/>
        <v>0</v>
      </c>
      <c r="EX96" s="55">
        <f t="shared" si="103"/>
        <v>0</v>
      </c>
      <c r="EY96" s="55">
        <f t="shared" si="101"/>
        <v>0</v>
      </c>
      <c r="EZ96" s="55">
        <f t="shared" si="101"/>
        <v>0</v>
      </c>
      <c r="FA96" s="55">
        <f t="shared" si="101"/>
        <v>0</v>
      </c>
      <c r="FB96" s="55">
        <f t="shared" si="101"/>
        <v>0</v>
      </c>
      <c r="FC96" s="55">
        <f t="shared" si="101"/>
        <v>0</v>
      </c>
      <c r="FD96" s="55">
        <f t="shared" si="101"/>
        <v>0</v>
      </c>
      <c r="FE96" s="55">
        <f t="shared" si="101"/>
        <v>0</v>
      </c>
      <c r="FF96" s="55">
        <f t="shared" si="101"/>
        <v>0</v>
      </c>
      <c r="FG96" s="55">
        <f t="shared" si="101"/>
        <v>0</v>
      </c>
      <c r="FH96" s="55">
        <f t="shared" si="101"/>
        <v>0</v>
      </c>
      <c r="FI96" s="55">
        <f t="shared" si="101"/>
        <v>0</v>
      </c>
      <c r="FJ96" s="55">
        <f t="shared" si="104"/>
        <v>0</v>
      </c>
      <c r="FK96" s="55">
        <f t="shared" si="104"/>
        <v>0</v>
      </c>
      <c r="FL96" s="55">
        <f t="shared" si="104"/>
        <v>0</v>
      </c>
      <c r="FM96" s="55">
        <f t="shared" si="104"/>
        <v>0</v>
      </c>
      <c r="FN96" s="55">
        <f t="shared" si="104"/>
        <v>0</v>
      </c>
      <c r="FO96" s="55">
        <f t="shared" si="104"/>
        <v>0</v>
      </c>
      <c r="FP96" s="55">
        <f t="shared" si="49"/>
        <v>0</v>
      </c>
      <c r="FQ96" s="55">
        <f t="shared" si="49"/>
        <v>0</v>
      </c>
      <c r="FR96" s="55">
        <f t="shared" si="49"/>
        <v>0</v>
      </c>
      <c r="FS96" s="55">
        <f t="shared" si="49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2"/>
        <v/>
      </c>
      <c r="HF96" s="4" t="str">
        <f t="shared" si="52"/>
        <v/>
      </c>
      <c r="HG96" s="4" t="str">
        <f t="shared" si="52"/>
        <v/>
      </c>
    </row>
    <row r="97" spans="1:215" s="8" customFormat="1" ht="15" hidden="1" customHeight="1">
      <c r="A97" s="62">
        <v>30100024</v>
      </c>
      <c r="B97" s="102"/>
      <c r="C97" s="28" t="s">
        <v>211</v>
      </c>
      <c r="D97" s="5"/>
      <c r="E97" s="22">
        <v>5.08</v>
      </c>
      <c r="F97" s="23">
        <f t="shared" si="67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1"/>
        <v/>
      </c>
      <c r="DB97" s="4" t="str">
        <f t="shared" si="51"/>
        <v/>
      </c>
      <c r="DC97" s="4" t="str">
        <f t="shared" si="51"/>
        <v/>
      </c>
      <c r="DE97" s="68">
        <v>30100024</v>
      </c>
      <c r="DF97" s="102"/>
      <c r="DG97" s="28" t="s">
        <v>211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5">
        <f t="shared" si="100"/>
        <v>0</v>
      </c>
      <c r="EG97" s="55">
        <f t="shared" si="100"/>
        <v>0</v>
      </c>
      <c r="EH97" s="55">
        <f t="shared" si="100"/>
        <v>0</v>
      </c>
      <c r="EI97" s="55">
        <f t="shared" si="100"/>
        <v>0</v>
      </c>
      <c r="EJ97" s="55">
        <f t="shared" si="100"/>
        <v>0</v>
      </c>
      <c r="EK97" s="55">
        <f t="shared" si="100"/>
        <v>0</v>
      </c>
      <c r="EL97" s="55">
        <f t="shared" si="100"/>
        <v>0</v>
      </c>
      <c r="EM97" s="55">
        <f t="shared" si="103"/>
        <v>0</v>
      </c>
      <c r="EN97" s="55">
        <f t="shared" si="103"/>
        <v>0</v>
      </c>
      <c r="EO97" s="55">
        <f t="shared" si="103"/>
        <v>0</v>
      </c>
      <c r="EP97" s="55">
        <f t="shared" si="103"/>
        <v>0</v>
      </c>
      <c r="EQ97" s="55">
        <f t="shared" si="103"/>
        <v>0</v>
      </c>
      <c r="ER97" s="55">
        <f t="shared" si="103"/>
        <v>0</v>
      </c>
      <c r="ES97" s="55">
        <f t="shared" si="103"/>
        <v>0</v>
      </c>
      <c r="ET97" s="55">
        <f t="shared" si="103"/>
        <v>0</v>
      </c>
      <c r="EU97" s="55">
        <f t="shared" si="103"/>
        <v>0</v>
      </c>
      <c r="EV97" s="55">
        <f t="shared" si="103"/>
        <v>0</v>
      </c>
      <c r="EW97" s="55">
        <f t="shared" si="103"/>
        <v>0</v>
      </c>
      <c r="EX97" s="55">
        <f t="shared" si="103"/>
        <v>0</v>
      </c>
      <c r="EY97" s="55">
        <f t="shared" si="101"/>
        <v>0</v>
      </c>
      <c r="EZ97" s="55">
        <f t="shared" si="101"/>
        <v>0</v>
      </c>
      <c r="FA97" s="55">
        <f t="shared" si="101"/>
        <v>0</v>
      </c>
      <c r="FB97" s="55">
        <f t="shared" si="101"/>
        <v>0</v>
      </c>
      <c r="FC97" s="55">
        <f t="shared" si="101"/>
        <v>0</v>
      </c>
      <c r="FD97" s="55">
        <f t="shared" si="101"/>
        <v>0</v>
      </c>
      <c r="FE97" s="55">
        <f t="shared" si="101"/>
        <v>0</v>
      </c>
      <c r="FF97" s="55">
        <f t="shared" si="101"/>
        <v>0</v>
      </c>
      <c r="FG97" s="55">
        <f t="shared" si="101"/>
        <v>0</v>
      </c>
      <c r="FH97" s="55">
        <f t="shared" si="101"/>
        <v>0</v>
      </c>
      <c r="FI97" s="55">
        <f t="shared" si="101"/>
        <v>0</v>
      </c>
      <c r="FJ97" s="55">
        <f t="shared" si="104"/>
        <v>0</v>
      </c>
      <c r="FK97" s="55">
        <f t="shared" si="104"/>
        <v>0</v>
      </c>
      <c r="FL97" s="55">
        <f t="shared" si="104"/>
        <v>0</v>
      </c>
      <c r="FM97" s="55">
        <f t="shared" si="104"/>
        <v>0</v>
      </c>
      <c r="FN97" s="55">
        <f t="shared" si="104"/>
        <v>0</v>
      </c>
      <c r="FO97" s="55">
        <f t="shared" si="104"/>
        <v>0</v>
      </c>
      <c r="FP97" s="55">
        <f t="shared" si="49"/>
        <v>0</v>
      </c>
      <c r="FQ97" s="55">
        <f t="shared" si="49"/>
        <v>0</v>
      </c>
      <c r="FR97" s="55">
        <f t="shared" si="49"/>
        <v>0</v>
      </c>
      <c r="FS97" s="55">
        <f t="shared" si="49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2"/>
        <v/>
      </c>
      <c r="HF97" s="4" t="str">
        <f t="shared" si="52"/>
        <v/>
      </c>
      <c r="HG97" s="4" t="str">
        <f t="shared" si="52"/>
        <v/>
      </c>
    </row>
    <row r="98" spans="1:215" s="8" customFormat="1" ht="15" hidden="1" customHeight="1">
      <c r="A98" s="62">
        <v>30100023</v>
      </c>
      <c r="B98" s="102"/>
      <c r="C98" s="28" t="s">
        <v>172</v>
      </c>
      <c r="D98" s="5"/>
      <c r="E98" s="22">
        <v>5.08</v>
      </c>
      <c r="F98" s="23">
        <f t="shared" si="67"/>
        <v>0</v>
      </c>
      <c r="G98" s="23"/>
      <c r="H98" s="23">
        <f t="shared" si="92"/>
        <v>0</v>
      </c>
      <c r="I98" s="23">
        <f t="shared" si="93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77"/>
        <v/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1"/>
        <v/>
      </c>
      <c r="DB98" s="4" t="str">
        <f t="shared" si="51"/>
        <v/>
      </c>
      <c r="DC98" s="4" t="str">
        <f t="shared" ref="CW98:DC161" si="105">IF(ISERROR(BO98/AW98*100),"",(BO98/AW98*100))</f>
        <v/>
      </c>
      <c r="DE98" s="68">
        <v>30100023</v>
      </c>
      <c r="DF98" s="102"/>
      <c r="DG98" s="28" t="s">
        <v>172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5">
        <f t="shared" si="100"/>
        <v>0</v>
      </c>
      <c r="EG98" s="55">
        <f t="shared" si="100"/>
        <v>0</v>
      </c>
      <c r="EH98" s="55">
        <f t="shared" si="100"/>
        <v>0</v>
      </c>
      <c r="EI98" s="55">
        <f t="shared" si="100"/>
        <v>0</v>
      </c>
      <c r="EJ98" s="55">
        <f t="shared" si="100"/>
        <v>0</v>
      </c>
      <c r="EK98" s="55">
        <f t="shared" si="100"/>
        <v>0</v>
      </c>
      <c r="EL98" s="55">
        <f t="shared" si="100"/>
        <v>0</v>
      </c>
      <c r="EM98" s="55">
        <f t="shared" si="103"/>
        <v>0</v>
      </c>
      <c r="EN98" s="55">
        <f t="shared" si="103"/>
        <v>0</v>
      </c>
      <c r="EO98" s="55">
        <f t="shared" si="103"/>
        <v>0</v>
      </c>
      <c r="EP98" s="55">
        <f t="shared" si="103"/>
        <v>0</v>
      </c>
      <c r="EQ98" s="55">
        <f t="shared" si="103"/>
        <v>0</v>
      </c>
      <c r="ER98" s="55">
        <f t="shared" si="103"/>
        <v>0</v>
      </c>
      <c r="ES98" s="55">
        <f t="shared" si="103"/>
        <v>0</v>
      </c>
      <c r="ET98" s="55">
        <f t="shared" si="103"/>
        <v>0</v>
      </c>
      <c r="EU98" s="55">
        <f t="shared" si="103"/>
        <v>0</v>
      </c>
      <c r="EV98" s="55">
        <f t="shared" si="103"/>
        <v>0</v>
      </c>
      <c r="EW98" s="55">
        <f t="shared" si="103"/>
        <v>0</v>
      </c>
      <c r="EX98" s="55">
        <f t="shared" si="103"/>
        <v>0</v>
      </c>
      <c r="EY98" s="55">
        <f t="shared" si="101"/>
        <v>0</v>
      </c>
      <c r="EZ98" s="55">
        <f t="shared" si="101"/>
        <v>0</v>
      </c>
      <c r="FA98" s="55">
        <f t="shared" si="101"/>
        <v>0</v>
      </c>
      <c r="FB98" s="55">
        <f t="shared" si="101"/>
        <v>0</v>
      </c>
      <c r="FC98" s="55">
        <f t="shared" si="101"/>
        <v>0</v>
      </c>
      <c r="FD98" s="55">
        <f t="shared" si="101"/>
        <v>0</v>
      </c>
      <c r="FE98" s="55">
        <f t="shared" si="101"/>
        <v>0</v>
      </c>
      <c r="FF98" s="55">
        <f t="shared" si="101"/>
        <v>0</v>
      </c>
      <c r="FG98" s="55">
        <f t="shared" si="101"/>
        <v>0</v>
      </c>
      <c r="FH98" s="55">
        <f t="shared" si="101"/>
        <v>0</v>
      </c>
      <c r="FI98" s="55">
        <f t="shared" si="101"/>
        <v>0</v>
      </c>
      <c r="FJ98" s="55">
        <f t="shared" si="104"/>
        <v>0</v>
      </c>
      <c r="FK98" s="55">
        <f t="shared" si="104"/>
        <v>0</v>
      </c>
      <c r="FL98" s="55">
        <f t="shared" si="104"/>
        <v>0</v>
      </c>
      <c r="FM98" s="55">
        <f t="shared" si="104"/>
        <v>0</v>
      </c>
      <c r="FN98" s="55">
        <f t="shared" si="104"/>
        <v>0</v>
      </c>
      <c r="FO98" s="55">
        <f t="shared" si="104"/>
        <v>0</v>
      </c>
      <c r="FP98" s="55">
        <f t="shared" si="49"/>
        <v>0</v>
      </c>
      <c r="FQ98" s="55">
        <f t="shared" si="49"/>
        <v>0</v>
      </c>
      <c r="FR98" s="55">
        <f t="shared" si="49"/>
        <v>0</v>
      </c>
      <c r="FS98" s="55">
        <f t="shared" si="49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91"/>
        <v/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2"/>
        <v/>
      </c>
      <c r="HF98" s="4" t="str">
        <f t="shared" si="52"/>
        <v/>
      </c>
      <c r="HG98" s="4" t="str">
        <f t="shared" ref="HA98:HG161" si="106">IF(ISERROR(FS98/FA98*100),"",(FS98/FA98*100))</f>
        <v/>
      </c>
    </row>
    <row r="99" spans="1:215" s="8" customFormat="1" ht="15" hidden="1" customHeight="1">
      <c r="A99" s="62">
        <v>30100027</v>
      </c>
      <c r="B99" s="103"/>
      <c r="C99" s="28" t="s">
        <v>157</v>
      </c>
      <c r="D99" s="5"/>
      <c r="E99" s="22">
        <v>5.08</v>
      </c>
      <c r="F99" s="23">
        <f t="shared" si="67"/>
        <v>0</v>
      </c>
      <c r="G99" s="23"/>
      <c r="H99" s="23">
        <f t="shared" si="92"/>
        <v>0</v>
      </c>
      <c r="I99" s="23">
        <f t="shared" si="93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77"/>
        <v/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68">
        <v>30100027</v>
      </c>
      <c r="DF99" s="103"/>
      <c r="DG99" s="28" t="s">
        <v>157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5">
        <f t="shared" si="100"/>
        <v>0</v>
      </c>
      <c r="EG99" s="55">
        <f t="shared" si="100"/>
        <v>0</v>
      </c>
      <c r="EH99" s="55">
        <f t="shared" si="100"/>
        <v>0</v>
      </c>
      <c r="EI99" s="55">
        <f t="shared" si="100"/>
        <v>0</v>
      </c>
      <c r="EJ99" s="55">
        <f t="shared" si="100"/>
        <v>0</v>
      </c>
      <c r="EK99" s="55">
        <f t="shared" si="100"/>
        <v>0</v>
      </c>
      <c r="EL99" s="55">
        <f t="shared" si="100"/>
        <v>0</v>
      </c>
      <c r="EM99" s="55">
        <f t="shared" si="103"/>
        <v>0</v>
      </c>
      <c r="EN99" s="55">
        <f t="shared" si="103"/>
        <v>0</v>
      </c>
      <c r="EO99" s="55">
        <f t="shared" si="103"/>
        <v>0</v>
      </c>
      <c r="EP99" s="55">
        <f t="shared" si="103"/>
        <v>0</v>
      </c>
      <c r="EQ99" s="55">
        <f t="shared" si="103"/>
        <v>0</v>
      </c>
      <c r="ER99" s="55">
        <f t="shared" si="103"/>
        <v>0</v>
      </c>
      <c r="ES99" s="55">
        <f t="shared" si="103"/>
        <v>0</v>
      </c>
      <c r="ET99" s="55">
        <f t="shared" si="103"/>
        <v>0</v>
      </c>
      <c r="EU99" s="55">
        <f t="shared" si="103"/>
        <v>0</v>
      </c>
      <c r="EV99" s="55">
        <f t="shared" si="103"/>
        <v>0</v>
      </c>
      <c r="EW99" s="55">
        <f t="shared" si="103"/>
        <v>0</v>
      </c>
      <c r="EX99" s="55">
        <f t="shared" si="103"/>
        <v>0</v>
      </c>
      <c r="EY99" s="55">
        <f t="shared" si="101"/>
        <v>0</v>
      </c>
      <c r="EZ99" s="55">
        <f t="shared" si="101"/>
        <v>0</v>
      </c>
      <c r="FA99" s="55">
        <f t="shared" si="101"/>
        <v>0</v>
      </c>
      <c r="FB99" s="55">
        <f t="shared" si="101"/>
        <v>0</v>
      </c>
      <c r="FC99" s="55">
        <f t="shared" si="101"/>
        <v>0</v>
      </c>
      <c r="FD99" s="55">
        <f t="shared" si="101"/>
        <v>0</v>
      </c>
      <c r="FE99" s="55">
        <f t="shared" si="101"/>
        <v>0</v>
      </c>
      <c r="FF99" s="55">
        <f t="shared" si="101"/>
        <v>0</v>
      </c>
      <c r="FG99" s="55">
        <f t="shared" si="101"/>
        <v>0</v>
      </c>
      <c r="FH99" s="55">
        <f t="shared" si="101"/>
        <v>0</v>
      </c>
      <c r="FI99" s="55">
        <f t="shared" si="101"/>
        <v>0</v>
      </c>
      <c r="FJ99" s="55">
        <f t="shared" si="104"/>
        <v>0</v>
      </c>
      <c r="FK99" s="55">
        <f t="shared" si="104"/>
        <v>0</v>
      </c>
      <c r="FL99" s="55">
        <f t="shared" si="104"/>
        <v>0</v>
      </c>
      <c r="FM99" s="55">
        <f t="shared" si="104"/>
        <v>0</v>
      </c>
      <c r="FN99" s="55">
        <f t="shared" si="104"/>
        <v>0</v>
      </c>
      <c r="FO99" s="55">
        <f t="shared" si="104"/>
        <v>0</v>
      </c>
      <c r="FP99" s="55">
        <f t="shared" si="49"/>
        <v>0</v>
      </c>
      <c r="FQ99" s="55">
        <f t="shared" si="49"/>
        <v>0</v>
      </c>
      <c r="FR99" s="55">
        <f t="shared" si="49"/>
        <v>0</v>
      </c>
      <c r="FS99" s="55">
        <f t="shared" si="49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91"/>
        <v/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2">
        <v>30100055</v>
      </c>
      <c r="B100" s="101" t="s">
        <v>212</v>
      </c>
      <c r="C100" s="30" t="s">
        <v>175</v>
      </c>
      <c r="D100" s="5"/>
      <c r="E100" s="22">
        <v>5.05</v>
      </c>
      <c r="F100" s="23">
        <f t="shared" si="67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68">
        <v>30100055</v>
      </c>
      <c r="DF100" s="101" t="s">
        <v>212</v>
      </c>
      <c r="DG100" s="30" t="s">
        <v>175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5">
        <f t="shared" si="100"/>
        <v>0</v>
      </c>
      <c r="EG100" s="55">
        <f t="shared" si="100"/>
        <v>0</v>
      </c>
      <c r="EH100" s="55">
        <f t="shared" si="100"/>
        <v>0</v>
      </c>
      <c r="EI100" s="55">
        <f t="shared" si="100"/>
        <v>0</v>
      </c>
      <c r="EJ100" s="55">
        <f t="shared" si="100"/>
        <v>0</v>
      </c>
      <c r="EK100" s="55">
        <f t="shared" si="100"/>
        <v>0</v>
      </c>
      <c r="EL100" s="55">
        <f t="shared" si="100"/>
        <v>0</v>
      </c>
      <c r="EM100" s="55">
        <f t="shared" si="103"/>
        <v>0</v>
      </c>
      <c r="EN100" s="55">
        <f t="shared" si="103"/>
        <v>0</v>
      </c>
      <c r="EO100" s="55">
        <f t="shared" si="103"/>
        <v>0</v>
      </c>
      <c r="EP100" s="55">
        <f t="shared" si="103"/>
        <v>0</v>
      </c>
      <c r="EQ100" s="55">
        <f t="shared" si="103"/>
        <v>0</v>
      </c>
      <c r="ER100" s="55">
        <f t="shared" si="103"/>
        <v>0</v>
      </c>
      <c r="ES100" s="55">
        <f t="shared" si="103"/>
        <v>0</v>
      </c>
      <c r="ET100" s="55">
        <f t="shared" si="103"/>
        <v>0</v>
      </c>
      <c r="EU100" s="55">
        <f t="shared" si="103"/>
        <v>0</v>
      </c>
      <c r="EV100" s="55">
        <f t="shared" si="103"/>
        <v>0</v>
      </c>
      <c r="EW100" s="55">
        <f t="shared" si="103"/>
        <v>0</v>
      </c>
      <c r="EX100" s="55">
        <f t="shared" si="103"/>
        <v>0</v>
      </c>
      <c r="EY100" s="55">
        <f t="shared" si="101"/>
        <v>0</v>
      </c>
      <c r="EZ100" s="55">
        <f t="shared" si="101"/>
        <v>0</v>
      </c>
      <c r="FA100" s="55">
        <f t="shared" si="101"/>
        <v>0</v>
      </c>
      <c r="FB100" s="55">
        <f t="shared" si="101"/>
        <v>0</v>
      </c>
      <c r="FC100" s="55">
        <f t="shared" si="101"/>
        <v>0</v>
      </c>
      <c r="FD100" s="55">
        <f t="shared" si="101"/>
        <v>0</v>
      </c>
      <c r="FE100" s="55">
        <f t="shared" si="101"/>
        <v>0</v>
      </c>
      <c r="FF100" s="55">
        <f t="shared" si="101"/>
        <v>0</v>
      </c>
      <c r="FG100" s="55">
        <f t="shared" si="101"/>
        <v>0</v>
      </c>
      <c r="FH100" s="55">
        <f t="shared" si="101"/>
        <v>0</v>
      </c>
      <c r="FI100" s="55">
        <f t="shared" si="101"/>
        <v>0</v>
      </c>
      <c r="FJ100" s="55">
        <f t="shared" si="104"/>
        <v>0</v>
      </c>
      <c r="FK100" s="55">
        <f t="shared" si="104"/>
        <v>0</v>
      </c>
      <c r="FL100" s="55">
        <f t="shared" si="104"/>
        <v>0</v>
      </c>
      <c r="FM100" s="55">
        <f t="shared" si="104"/>
        <v>0</v>
      </c>
      <c r="FN100" s="55">
        <f t="shared" si="104"/>
        <v>0</v>
      </c>
      <c r="FO100" s="55">
        <f t="shared" si="104"/>
        <v>0</v>
      </c>
      <c r="FP100" s="55">
        <f t="shared" si="49"/>
        <v>0</v>
      </c>
      <c r="FQ100" s="55">
        <f t="shared" si="49"/>
        <v>0</v>
      </c>
      <c r="FR100" s="55">
        <f t="shared" si="49"/>
        <v>0</v>
      </c>
      <c r="FS100" s="55">
        <f t="shared" si="49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2">
        <v>30100056</v>
      </c>
      <c r="B101" s="102"/>
      <c r="C101" s="28" t="s">
        <v>172</v>
      </c>
      <c r="D101" s="5"/>
      <c r="E101" s="22">
        <v>5.05</v>
      </c>
      <c r="F101" s="23">
        <f t="shared" si="67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68">
        <v>30100056</v>
      </c>
      <c r="DF101" s="102"/>
      <c r="DG101" s="28" t="s">
        <v>172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5">
        <f t="shared" si="100"/>
        <v>0</v>
      </c>
      <c r="EG101" s="55">
        <f t="shared" si="100"/>
        <v>0</v>
      </c>
      <c r="EH101" s="55">
        <f t="shared" si="100"/>
        <v>0</v>
      </c>
      <c r="EI101" s="55">
        <f t="shared" si="100"/>
        <v>0</v>
      </c>
      <c r="EJ101" s="55">
        <f t="shared" si="100"/>
        <v>0</v>
      </c>
      <c r="EK101" s="55">
        <f t="shared" si="100"/>
        <v>0</v>
      </c>
      <c r="EL101" s="55">
        <f t="shared" si="100"/>
        <v>0</v>
      </c>
      <c r="EM101" s="55">
        <f t="shared" si="103"/>
        <v>0</v>
      </c>
      <c r="EN101" s="55">
        <f t="shared" si="103"/>
        <v>0</v>
      </c>
      <c r="EO101" s="55">
        <f t="shared" si="103"/>
        <v>0</v>
      </c>
      <c r="EP101" s="55">
        <f t="shared" si="103"/>
        <v>0</v>
      </c>
      <c r="EQ101" s="55">
        <f t="shared" si="103"/>
        <v>0</v>
      </c>
      <c r="ER101" s="55">
        <f t="shared" si="103"/>
        <v>0</v>
      </c>
      <c r="ES101" s="55">
        <f t="shared" si="103"/>
        <v>0</v>
      </c>
      <c r="ET101" s="55">
        <f t="shared" si="103"/>
        <v>0</v>
      </c>
      <c r="EU101" s="55">
        <f t="shared" si="103"/>
        <v>0</v>
      </c>
      <c r="EV101" s="55">
        <f t="shared" si="103"/>
        <v>0</v>
      </c>
      <c r="EW101" s="55">
        <f t="shared" si="103"/>
        <v>0</v>
      </c>
      <c r="EX101" s="55">
        <f t="shared" si="103"/>
        <v>0</v>
      </c>
      <c r="EY101" s="55">
        <f t="shared" si="101"/>
        <v>0</v>
      </c>
      <c r="EZ101" s="55">
        <f t="shared" si="101"/>
        <v>0</v>
      </c>
      <c r="FA101" s="55">
        <f t="shared" si="101"/>
        <v>0</v>
      </c>
      <c r="FB101" s="55">
        <f t="shared" si="101"/>
        <v>0</v>
      </c>
      <c r="FC101" s="55">
        <f t="shared" si="101"/>
        <v>0</v>
      </c>
      <c r="FD101" s="55">
        <f t="shared" si="101"/>
        <v>0</v>
      </c>
      <c r="FE101" s="55">
        <f t="shared" si="101"/>
        <v>0</v>
      </c>
      <c r="FF101" s="55">
        <f t="shared" si="101"/>
        <v>0</v>
      </c>
      <c r="FG101" s="55">
        <f t="shared" si="101"/>
        <v>0</v>
      </c>
      <c r="FH101" s="55">
        <f t="shared" si="101"/>
        <v>0</v>
      </c>
      <c r="FI101" s="55">
        <f t="shared" si="101"/>
        <v>0</v>
      </c>
      <c r="FJ101" s="55">
        <f t="shared" si="104"/>
        <v>0</v>
      </c>
      <c r="FK101" s="55">
        <f t="shared" si="104"/>
        <v>0</v>
      </c>
      <c r="FL101" s="55">
        <f t="shared" si="104"/>
        <v>0</v>
      </c>
      <c r="FM101" s="55">
        <f t="shared" si="104"/>
        <v>0</v>
      </c>
      <c r="FN101" s="55">
        <f t="shared" si="104"/>
        <v>0</v>
      </c>
      <c r="FO101" s="55">
        <f t="shared" si="104"/>
        <v>0</v>
      </c>
      <c r="FP101" s="55">
        <f t="shared" si="49"/>
        <v>0</v>
      </c>
      <c r="FQ101" s="55">
        <f t="shared" si="49"/>
        <v>0</v>
      </c>
      <c r="FR101" s="55">
        <f t="shared" si="49"/>
        <v>0</v>
      </c>
      <c r="FS101" s="55">
        <f t="shared" si="49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2">
        <v>30100057</v>
      </c>
      <c r="B102" s="102"/>
      <c r="C102" s="30" t="s">
        <v>213</v>
      </c>
      <c r="D102" s="5"/>
      <c r="E102" s="22">
        <v>5.05</v>
      </c>
      <c r="F102" s="23">
        <f t="shared" si="67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68">
        <v>30100057</v>
      </c>
      <c r="DF102" s="102"/>
      <c r="DG102" s="30" t="s">
        <v>213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5">
        <f t="shared" si="100"/>
        <v>0</v>
      </c>
      <c r="EG102" s="55">
        <f t="shared" si="100"/>
        <v>0</v>
      </c>
      <c r="EH102" s="55">
        <f t="shared" si="100"/>
        <v>0</v>
      </c>
      <c r="EI102" s="55">
        <f t="shared" si="100"/>
        <v>0</v>
      </c>
      <c r="EJ102" s="55">
        <f t="shared" si="100"/>
        <v>0</v>
      </c>
      <c r="EK102" s="55">
        <f t="shared" si="100"/>
        <v>0</v>
      </c>
      <c r="EL102" s="55">
        <f t="shared" si="100"/>
        <v>0</v>
      </c>
      <c r="EM102" s="55">
        <f t="shared" si="103"/>
        <v>0</v>
      </c>
      <c r="EN102" s="55">
        <f t="shared" si="103"/>
        <v>0</v>
      </c>
      <c r="EO102" s="55">
        <f t="shared" si="103"/>
        <v>0</v>
      </c>
      <c r="EP102" s="55">
        <f t="shared" si="103"/>
        <v>0</v>
      </c>
      <c r="EQ102" s="55">
        <f t="shared" si="103"/>
        <v>0</v>
      </c>
      <c r="ER102" s="55">
        <f t="shared" si="103"/>
        <v>0</v>
      </c>
      <c r="ES102" s="55">
        <f t="shared" si="103"/>
        <v>0</v>
      </c>
      <c r="ET102" s="55">
        <f t="shared" si="103"/>
        <v>0</v>
      </c>
      <c r="EU102" s="55">
        <f t="shared" si="103"/>
        <v>0</v>
      </c>
      <c r="EV102" s="55">
        <f t="shared" si="103"/>
        <v>0</v>
      </c>
      <c r="EW102" s="55">
        <f t="shared" si="103"/>
        <v>0</v>
      </c>
      <c r="EX102" s="55">
        <f t="shared" si="103"/>
        <v>0</v>
      </c>
      <c r="EY102" s="55">
        <f t="shared" si="101"/>
        <v>0</v>
      </c>
      <c r="EZ102" s="55">
        <f t="shared" si="101"/>
        <v>0</v>
      </c>
      <c r="FA102" s="55">
        <f t="shared" si="101"/>
        <v>0</v>
      </c>
      <c r="FB102" s="55">
        <f t="shared" si="101"/>
        <v>0</v>
      </c>
      <c r="FC102" s="55">
        <f t="shared" si="101"/>
        <v>0</v>
      </c>
      <c r="FD102" s="55">
        <f t="shared" si="101"/>
        <v>0</v>
      </c>
      <c r="FE102" s="55">
        <f t="shared" si="101"/>
        <v>0</v>
      </c>
      <c r="FF102" s="55">
        <f t="shared" si="101"/>
        <v>0</v>
      </c>
      <c r="FG102" s="55">
        <f t="shared" si="101"/>
        <v>0</v>
      </c>
      <c r="FH102" s="55">
        <f t="shared" si="101"/>
        <v>0</v>
      </c>
      <c r="FI102" s="55">
        <f t="shared" si="101"/>
        <v>0</v>
      </c>
      <c r="FJ102" s="55">
        <f t="shared" si="104"/>
        <v>0</v>
      </c>
      <c r="FK102" s="55">
        <f t="shared" si="104"/>
        <v>0</v>
      </c>
      <c r="FL102" s="55">
        <f t="shared" si="104"/>
        <v>0</v>
      </c>
      <c r="FM102" s="55">
        <f t="shared" si="104"/>
        <v>0</v>
      </c>
      <c r="FN102" s="55">
        <f t="shared" si="104"/>
        <v>0</v>
      </c>
      <c r="FO102" s="55">
        <f t="shared" si="104"/>
        <v>0</v>
      </c>
      <c r="FP102" s="55">
        <f t="shared" si="49"/>
        <v>0</v>
      </c>
      <c r="FQ102" s="55">
        <f t="shared" si="49"/>
        <v>0</v>
      </c>
      <c r="FR102" s="55">
        <f t="shared" ref="FP102:FS165" si="107">BN102+BN257</f>
        <v>0</v>
      </c>
      <c r="FS102" s="55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2">
        <v>30100058</v>
      </c>
      <c r="B103" s="103"/>
      <c r="C103" s="30" t="s">
        <v>155</v>
      </c>
      <c r="D103" s="5"/>
      <c r="E103" s="22">
        <v>5.05</v>
      </c>
      <c r="F103" s="23">
        <f t="shared" si="67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68">
        <v>30100058</v>
      </c>
      <c r="DF103" s="103"/>
      <c r="DG103" s="30" t="s">
        <v>155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5">
        <f t="shared" si="100"/>
        <v>0</v>
      </c>
      <c r="EG103" s="55">
        <f t="shared" si="100"/>
        <v>0</v>
      </c>
      <c r="EH103" s="55">
        <f t="shared" si="100"/>
        <v>0</v>
      </c>
      <c r="EI103" s="55">
        <f t="shared" si="100"/>
        <v>0</v>
      </c>
      <c r="EJ103" s="55">
        <f t="shared" si="100"/>
        <v>0</v>
      </c>
      <c r="EK103" s="55">
        <f t="shared" si="100"/>
        <v>0</v>
      </c>
      <c r="EL103" s="55">
        <f t="shared" si="100"/>
        <v>0</v>
      </c>
      <c r="EM103" s="55">
        <f t="shared" si="103"/>
        <v>0</v>
      </c>
      <c r="EN103" s="55">
        <f t="shared" si="103"/>
        <v>0</v>
      </c>
      <c r="EO103" s="55">
        <f t="shared" si="103"/>
        <v>0</v>
      </c>
      <c r="EP103" s="55">
        <f t="shared" si="103"/>
        <v>0</v>
      </c>
      <c r="EQ103" s="55">
        <f t="shared" si="103"/>
        <v>0</v>
      </c>
      <c r="ER103" s="55">
        <f t="shared" si="103"/>
        <v>0</v>
      </c>
      <c r="ES103" s="55">
        <f t="shared" si="103"/>
        <v>0</v>
      </c>
      <c r="ET103" s="55">
        <f t="shared" si="103"/>
        <v>0</v>
      </c>
      <c r="EU103" s="55">
        <f t="shared" si="103"/>
        <v>0</v>
      </c>
      <c r="EV103" s="55">
        <f t="shared" si="103"/>
        <v>0</v>
      </c>
      <c r="EW103" s="55">
        <f t="shared" si="103"/>
        <v>0</v>
      </c>
      <c r="EX103" s="55">
        <f t="shared" si="103"/>
        <v>0</v>
      </c>
      <c r="EY103" s="55">
        <f t="shared" si="101"/>
        <v>0</v>
      </c>
      <c r="EZ103" s="55">
        <f t="shared" si="101"/>
        <v>0</v>
      </c>
      <c r="FA103" s="55">
        <f t="shared" si="101"/>
        <v>0</v>
      </c>
      <c r="FB103" s="55">
        <f t="shared" si="101"/>
        <v>0</v>
      </c>
      <c r="FC103" s="55">
        <f t="shared" si="101"/>
        <v>0</v>
      </c>
      <c r="FD103" s="55">
        <f t="shared" si="101"/>
        <v>0</v>
      </c>
      <c r="FE103" s="55">
        <f t="shared" si="101"/>
        <v>0</v>
      </c>
      <c r="FF103" s="55">
        <f t="shared" si="101"/>
        <v>0</v>
      </c>
      <c r="FG103" s="55">
        <f t="shared" si="101"/>
        <v>0</v>
      </c>
      <c r="FH103" s="55">
        <f t="shared" si="101"/>
        <v>0</v>
      </c>
      <c r="FI103" s="55">
        <f t="shared" si="101"/>
        <v>0</v>
      </c>
      <c r="FJ103" s="55">
        <f t="shared" si="104"/>
        <v>0</v>
      </c>
      <c r="FK103" s="55">
        <f t="shared" si="104"/>
        <v>0</v>
      </c>
      <c r="FL103" s="55">
        <f t="shared" si="104"/>
        <v>0</v>
      </c>
      <c r="FM103" s="55">
        <f t="shared" si="104"/>
        <v>0</v>
      </c>
      <c r="FN103" s="55">
        <f t="shared" si="104"/>
        <v>0</v>
      </c>
      <c r="FO103" s="55">
        <f t="shared" si="104"/>
        <v>0</v>
      </c>
      <c r="FP103" s="55">
        <f t="shared" si="107"/>
        <v>0</v>
      </c>
      <c r="FQ103" s="55">
        <f t="shared" si="107"/>
        <v>0</v>
      </c>
      <c r="FR103" s="55">
        <f t="shared" si="107"/>
        <v>0</v>
      </c>
      <c r="FS103" s="55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70">
        <v>30500001</v>
      </c>
      <c r="B104" s="101" t="s">
        <v>214</v>
      </c>
      <c r="C104" s="30" t="s">
        <v>177</v>
      </c>
      <c r="D104" s="5"/>
      <c r="E104" s="22">
        <v>5.07</v>
      </c>
      <c r="F104" s="23">
        <f t="shared" si="67"/>
        <v>0</v>
      </c>
      <c r="G104" s="44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1">
        <v>30500001</v>
      </c>
      <c r="DF104" s="101" t="s">
        <v>214</v>
      </c>
      <c r="DG104" s="30" t="s">
        <v>177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5">
        <f t="shared" ref="EB104:EQ167" si="108">AB104+AB259</f>
        <v>0</v>
      </c>
      <c r="EG104" s="55">
        <f t="shared" si="108"/>
        <v>0</v>
      </c>
      <c r="EH104" s="55">
        <f t="shared" si="108"/>
        <v>0</v>
      </c>
      <c r="EI104" s="55">
        <f t="shared" si="108"/>
        <v>0</v>
      </c>
      <c r="EJ104" s="55">
        <f t="shared" si="108"/>
        <v>0</v>
      </c>
      <c r="EK104" s="55">
        <f t="shared" si="108"/>
        <v>0</v>
      </c>
      <c r="EL104" s="55">
        <f t="shared" si="108"/>
        <v>0</v>
      </c>
      <c r="EM104" s="55">
        <f t="shared" si="103"/>
        <v>0</v>
      </c>
      <c r="EN104" s="55">
        <f t="shared" si="103"/>
        <v>0</v>
      </c>
      <c r="EO104" s="55">
        <f t="shared" si="103"/>
        <v>0</v>
      </c>
      <c r="EP104" s="55">
        <f t="shared" si="103"/>
        <v>0</v>
      </c>
      <c r="EQ104" s="55">
        <f t="shared" si="103"/>
        <v>0</v>
      </c>
      <c r="ER104" s="55">
        <f t="shared" si="103"/>
        <v>0</v>
      </c>
      <c r="ES104" s="55">
        <f t="shared" si="103"/>
        <v>0</v>
      </c>
      <c r="ET104" s="55">
        <f t="shared" si="103"/>
        <v>0</v>
      </c>
      <c r="EU104" s="55">
        <f t="shared" si="103"/>
        <v>0</v>
      </c>
      <c r="EV104" s="55">
        <f t="shared" si="103"/>
        <v>0</v>
      </c>
      <c r="EW104" s="55">
        <f t="shared" si="103"/>
        <v>0</v>
      </c>
      <c r="EX104" s="55">
        <f t="shared" si="103"/>
        <v>0</v>
      </c>
      <c r="EY104" s="55">
        <f t="shared" si="101"/>
        <v>0</v>
      </c>
      <c r="EZ104" s="55">
        <f t="shared" si="101"/>
        <v>0</v>
      </c>
      <c r="FA104" s="55">
        <f t="shared" si="101"/>
        <v>0</v>
      </c>
      <c r="FB104" s="55">
        <f t="shared" si="101"/>
        <v>0</v>
      </c>
      <c r="FC104" s="55">
        <f t="shared" si="101"/>
        <v>0</v>
      </c>
      <c r="FD104" s="55">
        <f t="shared" si="101"/>
        <v>0</v>
      </c>
      <c r="FE104" s="55">
        <f t="shared" si="101"/>
        <v>0</v>
      </c>
      <c r="FF104" s="55">
        <f t="shared" si="101"/>
        <v>0</v>
      </c>
      <c r="FG104" s="55">
        <f t="shared" si="101"/>
        <v>0</v>
      </c>
      <c r="FH104" s="55">
        <f t="shared" si="101"/>
        <v>0</v>
      </c>
      <c r="FI104" s="55">
        <f t="shared" si="101"/>
        <v>0</v>
      </c>
      <c r="FJ104" s="55">
        <f t="shared" si="101"/>
        <v>0</v>
      </c>
      <c r="FK104" s="55">
        <f t="shared" si="101"/>
        <v>0</v>
      </c>
      <c r="FL104" s="55">
        <f t="shared" si="104"/>
        <v>0</v>
      </c>
      <c r="FM104" s="55">
        <f t="shared" si="104"/>
        <v>0</v>
      </c>
      <c r="FN104" s="55">
        <f t="shared" si="104"/>
        <v>0</v>
      </c>
      <c r="FO104" s="55">
        <f t="shared" si="104"/>
        <v>0</v>
      </c>
      <c r="FP104" s="55">
        <f t="shared" si="107"/>
        <v>0</v>
      </c>
      <c r="FQ104" s="55">
        <f t="shared" si="107"/>
        <v>0</v>
      </c>
      <c r="FR104" s="55">
        <f t="shared" si="107"/>
        <v>0</v>
      </c>
      <c r="FS104" s="55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70">
        <v>30500002</v>
      </c>
      <c r="B105" s="102"/>
      <c r="C105" s="30" t="s">
        <v>215</v>
      </c>
      <c r="D105" s="5"/>
      <c r="E105" s="22">
        <v>5.07</v>
      </c>
      <c r="F105" s="23">
        <f t="shared" si="67"/>
        <v>0</v>
      </c>
      <c r="G105" s="44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1">
        <v>30500002</v>
      </c>
      <c r="DF105" s="102"/>
      <c r="DG105" s="30" t="s">
        <v>215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5">
        <f t="shared" si="108"/>
        <v>0</v>
      </c>
      <c r="EG105" s="55">
        <f t="shared" si="108"/>
        <v>0</v>
      </c>
      <c r="EH105" s="55">
        <f t="shared" si="108"/>
        <v>0</v>
      </c>
      <c r="EI105" s="55">
        <f t="shared" si="108"/>
        <v>0</v>
      </c>
      <c r="EJ105" s="55">
        <f t="shared" si="108"/>
        <v>0</v>
      </c>
      <c r="EK105" s="55">
        <f t="shared" si="108"/>
        <v>0</v>
      </c>
      <c r="EL105" s="55">
        <f t="shared" si="108"/>
        <v>0</v>
      </c>
      <c r="EM105" s="55">
        <f t="shared" si="103"/>
        <v>0</v>
      </c>
      <c r="EN105" s="55">
        <f t="shared" si="103"/>
        <v>0</v>
      </c>
      <c r="EO105" s="55">
        <f t="shared" si="103"/>
        <v>0</v>
      </c>
      <c r="EP105" s="55">
        <f t="shared" si="103"/>
        <v>0</v>
      </c>
      <c r="EQ105" s="55">
        <f t="shared" si="103"/>
        <v>0</v>
      </c>
      <c r="ER105" s="55">
        <f t="shared" si="103"/>
        <v>0</v>
      </c>
      <c r="ES105" s="55">
        <f t="shared" si="103"/>
        <v>0</v>
      </c>
      <c r="ET105" s="55">
        <f t="shared" si="103"/>
        <v>0</v>
      </c>
      <c r="EU105" s="55">
        <f t="shared" si="103"/>
        <v>0</v>
      </c>
      <c r="EV105" s="55">
        <f t="shared" si="103"/>
        <v>0</v>
      </c>
      <c r="EW105" s="55">
        <f t="shared" si="103"/>
        <v>0</v>
      </c>
      <c r="EX105" s="55">
        <f t="shared" si="103"/>
        <v>0</v>
      </c>
      <c r="EY105" s="55">
        <f t="shared" si="101"/>
        <v>0</v>
      </c>
      <c r="EZ105" s="55">
        <f t="shared" si="101"/>
        <v>0</v>
      </c>
      <c r="FA105" s="55">
        <f t="shared" si="101"/>
        <v>0</v>
      </c>
      <c r="FB105" s="55">
        <f t="shared" si="101"/>
        <v>0</v>
      </c>
      <c r="FC105" s="55">
        <f t="shared" si="101"/>
        <v>0</v>
      </c>
      <c r="FD105" s="55">
        <f t="shared" si="101"/>
        <v>0</v>
      </c>
      <c r="FE105" s="55">
        <f t="shared" si="101"/>
        <v>0</v>
      </c>
      <c r="FF105" s="55">
        <f t="shared" si="104"/>
        <v>0</v>
      </c>
      <c r="FG105" s="55">
        <f t="shared" si="104"/>
        <v>0</v>
      </c>
      <c r="FH105" s="55">
        <f t="shared" si="104"/>
        <v>0</v>
      </c>
      <c r="FI105" s="55">
        <f t="shared" si="104"/>
        <v>0</v>
      </c>
      <c r="FJ105" s="55">
        <f t="shared" si="104"/>
        <v>0</v>
      </c>
      <c r="FK105" s="55">
        <f t="shared" si="104"/>
        <v>0</v>
      </c>
      <c r="FL105" s="55">
        <f t="shared" si="104"/>
        <v>0</v>
      </c>
      <c r="FM105" s="55">
        <f t="shared" si="104"/>
        <v>0</v>
      </c>
      <c r="FN105" s="55">
        <f t="shared" si="104"/>
        <v>0</v>
      </c>
      <c r="FO105" s="55">
        <f t="shared" si="104"/>
        <v>0</v>
      </c>
      <c r="FP105" s="55">
        <f t="shared" si="107"/>
        <v>0</v>
      </c>
      <c r="FQ105" s="55">
        <f t="shared" si="107"/>
        <v>0</v>
      </c>
      <c r="FR105" s="55">
        <f t="shared" si="107"/>
        <v>0</v>
      </c>
      <c r="FS105" s="55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70">
        <v>30500003</v>
      </c>
      <c r="B106" s="102"/>
      <c r="C106" s="30" t="s">
        <v>216</v>
      </c>
      <c r="D106" s="5"/>
      <c r="E106" s="22">
        <v>5.07</v>
      </c>
      <c r="F106" s="23">
        <f t="shared" si="67"/>
        <v>0</v>
      </c>
      <c r="G106" s="44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1">
        <v>30500003</v>
      </c>
      <c r="DF106" s="102"/>
      <c r="DG106" s="30" t="s">
        <v>216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5">
        <f t="shared" si="108"/>
        <v>0</v>
      </c>
      <c r="EG106" s="55">
        <f t="shared" si="108"/>
        <v>0</v>
      </c>
      <c r="EH106" s="55">
        <f t="shared" si="108"/>
        <v>0</v>
      </c>
      <c r="EI106" s="55">
        <f t="shared" si="108"/>
        <v>0</v>
      </c>
      <c r="EJ106" s="55">
        <f t="shared" si="108"/>
        <v>0</v>
      </c>
      <c r="EK106" s="55">
        <f t="shared" si="108"/>
        <v>0</v>
      </c>
      <c r="EL106" s="55">
        <f t="shared" si="108"/>
        <v>0</v>
      </c>
      <c r="EM106" s="55">
        <f t="shared" si="103"/>
        <v>0</v>
      </c>
      <c r="EN106" s="55">
        <f t="shared" si="103"/>
        <v>0</v>
      </c>
      <c r="EO106" s="55">
        <f t="shared" si="103"/>
        <v>0</v>
      </c>
      <c r="EP106" s="55">
        <f t="shared" si="103"/>
        <v>0</v>
      </c>
      <c r="EQ106" s="55">
        <f t="shared" si="103"/>
        <v>0</v>
      </c>
      <c r="ER106" s="55">
        <f t="shared" si="103"/>
        <v>0</v>
      </c>
      <c r="ES106" s="55">
        <f t="shared" si="103"/>
        <v>0</v>
      </c>
      <c r="ET106" s="55">
        <f t="shared" si="103"/>
        <v>0</v>
      </c>
      <c r="EU106" s="55">
        <f t="shared" si="103"/>
        <v>0</v>
      </c>
      <c r="EV106" s="55">
        <f t="shared" si="103"/>
        <v>0</v>
      </c>
      <c r="EW106" s="55">
        <f t="shared" si="103"/>
        <v>0</v>
      </c>
      <c r="EX106" s="55">
        <f t="shared" si="103"/>
        <v>0</v>
      </c>
      <c r="EY106" s="55">
        <f t="shared" si="101"/>
        <v>0</v>
      </c>
      <c r="EZ106" s="55">
        <f t="shared" si="101"/>
        <v>0</v>
      </c>
      <c r="FA106" s="55">
        <f t="shared" si="101"/>
        <v>0</v>
      </c>
      <c r="FB106" s="55">
        <f t="shared" si="101"/>
        <v>0</v>
      </c>
      <c r="FC106" s="55">
        <f t="shared" si="101"/>
        <v>0</v>
      </c>
      <c r="FD106" s="55">
        <f t="shared" si="101"/>
        <v>0</v>
      </c>
      <c r="FE106" s="55">
        <f t="shared" si="101"/>
        <v>0</v>
      </c>
      <c r="FF106" s="55">
        <f t="shared" si="104"/>
        <v>0</v>
      </c>
      <c r="FG106" s="55">
        <f t="shared" si="104"/>
        <v>0</v>
      </c>
      <c r="FH106" s="55">
        <f t="shared" si="104"/>
        <v>0</v>
      </c>
      <c r="FI106" s="55">
        <f t="shared" si="104"/>
        <v>0</v>
      </c>
      <c r="FJ106" s="55">
        <f t="shared" si="104"/>
        <v>0</v>
      </c>
      <c r="FK106" s="55">
        <f t="shared" si="104"/>
        <v>0</v>
      </c>
      <c r="FL106" s="55">
        <f t="shared" si="104"/>
        <v>0</v>
      </c>
      <c r="FM106" s="55">
        <f t="shared" si="104"/>
        <v>0</v>
      </c>
      <c r="FN106" s="55">
        <f t="shared" si="104"/>
        <v>0</v>
      </c>
      <c r="FO106" s="55">
        <f t="shared" si="104"/>
        <v>0</v>
      </c>
      <c r="FP106" s="55">
        <f t="shared" si="107"/>
        <v>0</v>
      </c>
      <c r="FQ106" s="55">
        <f t="shared" si="107"/>
        <v>0</v>
      </c>
      <c r="FR106" s="55">
        <f t="shared" si="107"/>
        <v>0</v>
      </c>
      <c r="FS106" s="55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70">
        <v>30500004</v>
      </c>
      <c r="B107" s="103"/>
      <c r="C107" s="30" t="s">
        <v>217</v>
      </c>
      <c r="D107" s="5"/>
      <c r="E107" s="22">
        <v>5.07</v>
      </c>
      <c r="F107" s="23">
        <f t="shared" si="67"/>
        <v>0</v>
      </c>
      <c r="G107" s="44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1">
        <v>30500004</v>
      </c>
      <c r="DF107" s="103"/>
      <c r="DG107" s="30" t="s">
        <v>217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5">
        <f t="shared" si="108"/>
        <v>0</v>
      </c>
      <c r="EG107" s="55">
        <f t="shared" si="108"/>
        <v>0</v>
      </c>
      <c r="EH107" s="55">
        <f t="shared" si="108"/>
        <v>0</v>
      </c>
      <c r="EI107" s="55">
        <f t="shared" si="108"/>
        <v>0</v>
      </c>
      <c r="EJ107" s="55">
        <f t="shared" si="108"/>
        <v>0</v>
      </c>
      <c r="EK107" s="55">
        <f t="shared" si="108"/>
        <v>0</v>
      </c>
      <c r="EL107" s="55">
        <f t="shared" si="108"/>
        <v>0</v>
      </c>
      <c r="EM107" s="55">
        <f t="shared" si="103"/>
        <v>0</v>
      </c>
      <c r="EN107" s="55">
        <f t="shared" si="103"/>
        <v>0</v>
      </c>
      <c r="EO107" s="55">
        <f t="shared" si="103"/>
        <v>0</v>
      </c>
      <c r="EP107" s="55">
        <f t="shared" si="103"/>
        <v>0</v>
      </c>
      <c r="EQ107" s="55">
        <f t="shared" si="103"/>
        <v>0</v>
      </c>
      <c r="ER107" s="55">
        <f t="shared" si="103"/>
        <v>0</v>
      </c>
      <c r="ES107" s="55">
        <f t="shared" si="103"/>
        <v>0</v>
      </c>
      <c r="ET107" s="55">
        <f t="shared" si="103"/>
        <v>0</v>
      </c>
      <c r="EU107" s="55">
        <f t="shared" si="103"/>
        <v>0</v>
      </c>
      <c r="EV107" s="55">
        <f t="shared" si="103"/>
        <v>0</v>
      </c>
      <c r="EW107" s="55">
        <f t="shared" si="103"/>
        <v>0</v>
      </c>
      <c r="EX107" s="55">
        <f t="shared" si="103"/>
        <v>0</v>
      </c>
      <c r="EY107" s="55">
        <f t="shared" si="101"/>
        <v>0</v>
      </c>
      <c r="EZ107" s="55">
        <f t="shared" si="101"/>
        <v>0</v>
      </c>
      <c r="FA107" s="55">
        <f t="shared" si="101"/>
        <v>0</v>
      </c>
      <c r="FB107" s="55">
        <f t="shared" si="101"/>
        <v>0</v>
      </c>
      <c r="FC107" s="55">
        <f t="shared" si="101"/>
        <v>0</v>
      </c>
      <c r="FD107" s="55">
        <f t="shared" si="101"/>
        <v>0</v>
      </c>
      <c r="FE107" s="55">
        <f t="shared" si="101"/>
        <v>0</v>
      </c>
      <c r="FF107" s="55">
        <f t="shared" si="104"/>
        <v>0</v>
      </c>
      <c r="FG107" s="55">
        <f t="shared" si="104"/>
        <v>0</v>
      </c>
      <c r="FH107" s="55">
        <f t="shared" si="104"/>
        <v>0</v>
      </c>
      <c r="FI107" s="55">
        <f t="shared" si="104"/>
        <v>0</v>
      </c>
      <c r="FJ107" s="55">
        <f t="shared" si="104"/>
        <v>0</v>
      </c>
      <c r="FK107" s="55">
        <f t="shared" si="104"/>
        <v>0</v>
      </c>
      <c r="FL107" s="55">
        <f t="shared" si="104"/>
        <v>0</v>
      </c>
      <c r="FM107" s="55">
        <f t="shared" si="104"/>
        <v>0</v>
      </c>
      <c r="FN107" s="55">
        <f t="shared" si="104"/>
        <v>0</v>
      </c>
      <c r="FO107" s="55">
        <f t="shared" si="104"/>
        <v>0</v>
      </c>
      <c r="FP107" s="55">
        <f t="shared" si="107"/>
        <v>0</v>
      </c>
      <c r="FQ107" s="55">
        <f t="shared" si="107"/>
        <v>0</v>
      </c>
      <c r="FR107" s="55">
        <f t="shared" si="107"/>
        <v>0</v>
      </c>
      <c r="FS107" s="55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70">
        <v>30700005</v>
      </c>
      <c r="B108" s="101" t="s">
        <v>218</v>
      </c>
      <c r="C108" s="30" t="s">
        <v>177</v>
      </c>
      <c r="D108" s="5"/>
      <c r="E108" s="22">
        <v>5.04</v>
      </c>
      <c r="F108" s="23">
        <f t="shared" si="67"/>
        <v>0</v>
      </c>
      <c r="G108" s="44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1">
        <v>30700005</v>
      </c>
      <c r="DF108" s="101" t="s">
        <v>218</v>
      </c>
      <c r="DG108" s="30" t="s">
        <v>177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5">
        <f t="shared" si="108"/>
        <v>0</v>
      </c>
      <c r="EG108" s="55">
        <f t="shared" si="108"/>
        <v>0</v>
      </c>
      <c r="EH108" s="55">
        <f t="shared" si="108"/>
        <v>0</v>
      </c>
      <c r="EI108" s="55">
        <f t="shared" si="108"/>
        <v>0</v>
      </c>
      <c r="EJ108" s="55">
        <f t="shared" si="108"/>
        <v>0</v>
      </c>
      <c r="EK108" s="55">
        <f t="shared" si="108"/>
        <v>0</v>
      </c>
      <c r="EL108" s="55">
        <f t="shared" si="108"/>
        <v>0</v>
      </c>
      <c r="EM108" s="55">
        <f t="shared" si="103"/>
        <v>0</v>
      </c>
      <c r="EN108" s="55">
        <f t="shared" si="103"/>
        <v>0</v>
      </c>
      <c r="EO108" s="55">
        <f t="shared" si="103"/>
        <v>0</v>
      </c>
      <c r="EP108" s="55">
        <f t="shared" ref="EK108:EZ171" si="114">AL108+AL263</f>
        <v>0</v>
      </c>
      <c r="EQ108" s="55">
        <f t="shared" si="114"/>
        <v>0</v>
      </c>
      <c r="ER108" s="55">
        <f t="shared" si="114"/>
        <v>0</v>
      </c>
      <c r="ES108" s="55">
        <f t="shared" si="114"/>
        <v>0</v>
      </c>
      <c r="ET108" s="55">
        <f t="shared" si="114"/>
        <v>0</v>
      </c>
      <c r="EU108" s="55">
        <f t="shared" si="114"/>
        <v>0</v>
      </c>
      <c r="EV108" s="55">
        <f t="shared" si="114"/>
        <v>0</v>
      </c>
      <c r="EW108" s="55">
        <f t="shared" si="114"/>
        <v>0</v>
      </c>
      <c r="EX108" s="55">
        <f t="shared" si="114"/>
        <v>0</v>
      </c>
      <c r="EY108" s="55">
        <f t="shared" si="101"/>
        <v>0</v>
      </c>
      <c r="EZ108" s="55">
        <f t="shared" si="101"/>
        <v>0</v>
      </c>
      <c r="FA108" s="55">
        <f t="shared" si="101"/>
        <v>0</v>
      </c>
      <c r="FB108" s="55">
        <f t="shared" si="101"/>
        <v>0</v>
      </c>
      <c r="FC108" s="55">
        <f t="shared" si="101"/>
        <v>0</v>
      </c>
      <c r="FD108" s="55">
        <f t="shared" si="101"/>
        <v>0</v>
      </c>
      <c r="FE108" s="55">
        <f t="shared" si="101"/>
        <v>0</v>
      </c>
      <c r="FF108" s="55">
        <f t="shared" si="104"/>
        <v>0</v>
      </c>
      <c r="FG108" s="55">
        <f t="shared" si="104"/>
        <v>0</v>
      </c>
      <c r="FH108" s="55">
        <f t="shared" si="104"/>
        <v>0</v>
      </c>
      <c r="FI108" s="55">
        <f t="shared" si="104"/>
        <v>0</v>
      </c>
      <c r="FJ108" s="55">
        <f t="shared" si="104"/>
        <v>0</v>
      </c>
      <c r="FK108" s="55">
        <f t="shared" si="104"/>
        <v>0</v>
      </c>
      <c r="FL108" s="55">
        <f t="shared" si="104"/>
        <v>0</v>
      </c>
      <c r="FM108" s="55">
        <f t="shared" si="104"/>
        <v>0</v>
      </c>
      <c r="FN108" s="55">
        <f t="shared" si="104"/>
        <v>0</v>
      </c>
      <c r="FO108" s="55">
        <f t="shared" si="104"/>
        <v>0</v>
      </c>
      <c r="FP108" s="55">
        <f t="shared" si="107"/>
        <v>0</v>
      </c>
      <c r="FQ108" s="55">
        <f t="shared" si="107"/>
        <v>0</v>
      </c>
      <c r="FR108" s="55">
        <f t="shared" si="107"/>
        <v>0</v>
      </c>
      <c r="FS108" s="55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70">
        <v>30700002</v>
      </c>
      <c r="B109" s="102"/>
      <c r="C109" s="30" t="s">
        <v>215</v>
      </c>
      <c r="D109" s="5"/>
      <c r="E109" s="22">
        <v>5.04</v>
      </c>
      <c r="F109" s="23">
        <f t="shared" si="67"/>
        <v>0</v>
      </c>
      <c r="G109" s="44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1">
        <v>30700002</v>
      </c>
      <c r="DF109" s="102"/>
      <c r="DG109" s="30" t="s">
        <v>215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5">
        <f t="shared" si="108"/>
        <v>0</v>
      </c>
      <c r="EG109" s="55">
        <f t="shared" si="108"/>
        <v>0</v>
      </c>
      <c r="EH109" s="55">
        <f t="shared" si="108"/>
        <v>0</v>
      </c>
      <c r="EI109" s="55">
        <f t="shared" si="108"/>
        <v>0</v>
      </c>
      <c r="EJ109" s="55">
        <f t="shared" si="108"/>
        <v>0</v>
      </c>
      <c r="EK109" s="55">
        <f t="shared" si="108"/>
        <v>0</v>
      </c>
      <c r="EL109" s="55">
        <f t="shared" si="108"/>
        <v>0</v>
      </c>
      <c r="EM109" s="55">
        <f t="shared" si="114"/>
        <v>0</v>
      </c>
      <c r="EN109" s="55">
        <f t="shared" si="114"/>
        <v>0</v>
      </c>
      <c r="EO109" s="55">
        <f t="shared" si="114"/>
        <v>0</v>
      </c>
      <c r="EP109" s="55">
        <f t="shared" si="114"/>
        <v>0</v>
      </c>
      <c r="EQ109" s="55">
        <f t="shared" si="114"/>
        <v>0</v>
      </c>
      <c r="ER109" s="55">
        <f t="shared" si="114"/>
        <v>0</v>
      </c>
      <c r="ES109" s="55">
        <f t="shared" si="114"/>
        <v>0</v>
      </c>
      <c r="ET109" s="55">
        <f t="shared" si="114"/>
        <v>0</v>
      </c>
      <c r="EU109" s="55">
        <f t="shared" si="114"/>
        <v>0</v>
      </c>
      <c r="EV109" s="55">
        <f t="shared" si="114"/>
        <v>0</v>
      </c>
      <c r="EW109" s="55">
        <f t="shared" si="114"/>
        <v>0</v>
      </c>
      <c r="EX109" s="55">
        <f t="shared" si="114"/>
        <v>0</v>
      </c>
      <c r="EY109" s="55">
        <f t="shared" si="101"/>
        <v>0</v>
      </c>
      <c r="EZ109" s="55">
        <f t="shared" si="101"/>
        <v>0</v>
      </c>
      <c r="FA109" s="55">
        <f t="shared" si="101"/>
        <v>0</v>
      </c>
      <c r="FB109" s="55">
        <f t="shared" si="101"/>
        <v>0</v>
      </c>
      <c r="FC109" s="55">
        <f t="shared" si="101"/>
        <v>0</v>
      </c>
      <c r="FD109" s="55">
        <f t="shared" si="101"/>
        <v>0</v>
      </c>
      <c r="FE109" s="55">
        <f t="shared" si="101"/>
        <v>0</v>
      </c>
      <c r="FF109" s="55">
        <f t="shared" si="104"/>
        <v>0</v>
      </c>
      <c r="FG109" s="55">
        <f t="shared" si="104"/>
        <v>0</v>
      </c>
      <c r="FH109" s="55">
        <f t="shared" si="104"/>
        <v>0</v>
      </c>
      <c r="FI109" s="55">
        <f t="shared" si="104"/>
        <v>0</v>
      </c>
      <c r="FJ109" s="55">
        <f t="shared" si="104"/>
        <v>0</v>
      </c>
      <c r="FK109" s="55">
        <f t="shared" si="104"/>
        <v>0</v>
      </c>
      <c r="FL109" s="55">
        <f t="shared" si="104"/>
        <v>0</v>
      </c>
      <c r="FM109" s="55">
        <f t="shared" si="104"/>
        <v>0</v>
      </c>
      <c r="FN109" s="55">
        <f t="shared" si="104"/>
        <v>0</v>
      </c>
      <c r="FO109" s="55">
        <f t="shared" si="104"/>
        <v>0</v>
      </c>
      <c r="FP109" s="55">
        <f t="shared" si="104"/>
        <v>0</v>
      </c>
      <c r="FQ109" s="55">
        <f t="shared" si="104"/>
        <v>0</v>
      </c>
      <c r="FR109" s="55">
        <f t="shared" si="104"/>
        <v>0</v>
      </c>
      <c r="FS109" s="55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70">
        <v>30700003</v>
      </c>
      <c r="B110" s="102"/>
      <c r="C110" s="30" t="s">
        <v>216</v>
      </c>
      <c r="D110" s="5"/>
      <c r="E110" s="22">
        <v>5.04</v>
      </c>
      <c r="F110" s="23">
        <f t="shared" si="67"/>
        <v>0</v>
      </c>
      <c r="G110" s="44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1">
        <v>30700003</v>
      </c>
      <c r="DF110" s="102"/>
      <c r="DG110" s="30" t="s">
        <v>216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5">
        <f t="shared" si="108"/>
        <v>0</v>
      </c>
      <c r="EG110" s="55">
        <f t="shared" si="108"/>
        <v>0</v>
      </c>
      <c r="EH110" s="55">
        <f t="shared" si="108"/>
        <v>0</v>
      </c>
      <c r="EI110" s="55">
        <f t="shared" si="108"/>
        <v>0</v>
      </c>
      <c r="EJ110" s="55">
        <f t="shared" si="108"/>
        <v>0</v>
      </c>
      <c r="EK110" s="55">
        <f t="shared" si="108"/>
        <v>0</v>
      </c>
      <c r="EL110" s="55">
        <f t="shared" si="108"/>
        <v>0</v>
      </c>
      <c r="EM110" s="55">
        <f t="shared" si="114"/>
        <v>0</v>
      </c>
      <c r="EN110" s="55">
        <f t="shared" si="114"/>
        <v>0</v>
      </c>
      <c r="EO110" s="55">
        <f t="shared" si="114"/>
        <v>0</v>
      </c>
      <c r="EP110" s="55">
        <f t="shared" si="114"/>
        <v>0</v>
      </c>
      <c r="EQ110" s="55">
        <f t="shared" si="114"/>
        <v>0</v>
      </c>
      <c r="ER110" s="55">
        <f t="shared" si="114"/>
        <v>0</v>
      </c>
      <c r="ES110" s="55">
        <f t="shared" si="114"/>
        <v>0</v>
      </c>
      <c r="ET110" s="55">
        <f t="shared" si="114"/>
        <v>0</v>
      </c>
      <c r="EU110" s="55">
        <f t="shared" si="114"/>
        <v>0</v>
      </c>
      <c r="EV110" s="55">
        <f t="shared" si="114"/>
        <v>0</v>
      </c>
      <c r="EW110" s="55">
        <f t="shared" si="114"/>
        <v>0</v>
      </c>
      <c r="EX110" s="55">
        <f t="shared" si="114"/>
        <v>0</v>
      </c>
      <c r="EY110" s="55">
        <f t="shared" si="101"/>
        <v>0</v>
      </c>
      <c r="EZ110" s="55">
        <f t="shared" si="101"/>
        <v>0</v>
      </c>
      <c r="FA110" s="55">
        <f t="shared" si="101"/>
        <v>0</v>
      </c>
      <c r="FB110" s="55">
        <f t="shared" si="101"/>
        <v>0</v>
      </c>
      <c r="FC110" s="55">
        <f t="shared" si="101"/>
        <v>0</v>
      </c>
      <c r="FD110" s="55">
        <f t="shared" si="101"/>
        <v>0</v>
      </c>
      <c r="FE110" s="55">
        <f t="shared" si="101"/>
        <v>0</v>
      </c>
      <c r="FF110" s="55">
        <f t="shared" si="104"/>
        <v>0</v>
      </c>
      <c r="FG110" s="55">
        <f t="shared" si="104"/>
        <v>0</v>
      </c>
      <c r="FH110" s="55">
        <f t="shared" si="104"/>
        <v>0</v>
      </c>
      <c r="FI110" s="55">
        <f t="shared" si="104"/>
        <v>0</v>
      </c>
      <c r="FJ110" s="55">
        <f t="shared" si="104"/>
        <v>0</v>
      </c>
      <c r="FK110" s="55">
        <f t="shared" si="104"/>
        <v>0</v>
      </c>
      <c r="FL110" s="55">
        <f t="shared" si="104"/>
        <v>0</v>
      </c>
      <c r="FM110" s="55">
        <f t="shared" si="104"/>
        <v>0</v>
      </c>
      <c r="FN110" s="55">
        <f t="shared" si="104"/>
        <v>0</v>
      </c>
      <c r="FO110" s="55">
        <f t="shared" si="104"/>
        <v>0</v>
      </c>
      <c r="FP110" s="55">
        <f t="shared" si="104"/>
        <v>0</v>
      </c>
      <c r="FQ110" s="55">
        <f t="shared" si="104"/>
        <v>0</v>
      </c>
      <c r="FR110" s="55">
        <f t="shared" si="104"/>
        <v>0</v>
      </c>
      <c r="FS110" s="55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70">
        <v>30700004</v>
      </c>
      <c r="B111" s="103"/>
      <c r="C111" s="30" t="s">
        <v>217</v>
      </c>
      <c r="D111" s="5"/>
      <c r="E111" s="22">
        <v>5.04</v>
      </c>
      <c r="F111" s="23">
        <f t="shared" si="67"/>
        <v>0</v>
      </c>
      <c r="G111" s="44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1">
        <v>30700004</v>
      </c>
      <c r="DF111" s="103"/>
      <c r="DG111" s="30" t="s">
        <v>217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5">
        <f t="shared" si="108"/>
        <v>0</v>
      </c>
      <c r="EG111" s="55">
        <f t="shared" si="108"/>
        <v>0</v>
      </c>
      <c r="EH111" s="55">
        <f t="shared" si="108"/>
        <v>0</v>
      </c>
      <c r="EI111" s="55">
        <f t="shared" si="108"/>
        <v>0</v>
      </c>
      <c r="EJ111" s="55">
        <f t="shared" si="108"/>
        <v>0</v>
      </c>
      <c r="EK111" s="55">
        <f t="shared" si="108"/>
        <v>0</v>
      </c>
      <c r="EL111" s="55">
        <f t="shared" si="108"/>
        <v>0</v>
      </c>
      <c r="EM111" s="55">
        <f t="shared" si="114"/>
        <v>0</v>
      </c>
      <c r="EN111" s="55">
        <f t="shared" si="114"/>
        <v>0</v>
      </c>
      <c r="EO111" s="55">
        <f t="shared" si="114"/>
        <v>0</v>
      </c>
      <c r="EP111" s="55">
        <f t="shared" si="114"/>
        <v>0</v>
      </c>
      <c r="EQ111" s="55">
        <f t="shared" si="114"/>
        <v>0</v>
      </c>
      <c r="ER111" s="55">
        <f t="shared" si="114"/>
        <v>0</v>
      </c>
      <c r="ES111" s="55">
        <f t="shared" si="114"/>
        <v>0</v>
      </c>
      <c r="ET111" s="55">
        <f t="shared" si="114"/>
        <v>0</v>
      </c>
      <c r="EU111" s="55">
        <f t="shared" si="114"/>
        <v>0</v>
      </c>
      <c r="EV111" s="55">
        <f t="shared" si="114"/>
        <v>0</v>
      </c>
      <c r="EW111" s="55">
        <f t="shared" si="114"/>
        <v>0</v>
      </c>
      <c r="EX111" s="55">
        <f t="shared" si="114"/>
        <v>0</v>
      </c>
      <c r="EY111" s="55">
        <f t="shared" si="101"/>
        <v>0</v>
      </c>
      <c r="EZ111" s="55">
        <f t="shared" si="101"/>
        <v>0</v>
      </c>
      <c r="FA111" s="55">
        <f t="shared" si="101"/>
        <v>0</v>
      </c>
      <c r="FB111" s="55">
        <f t="shared" si="101"/>
        <v>0</v>
      </c>
      <c r="FC111" s="55">
        <f t="shared" si="101"/>
        <v>0</v>
      </c>
      <c r="FD111" s="55">
        <f t="shared" si="101"/>
        <v>0</v>
      </c>
      <c r="FE111" s="55">
        <f t="shared" si="101"/>
        <v>0</v>
      </c>
      <c r="FF111" s="55">
        <f t="shared" si="104"/>
        <v>0</v>
      </c>
      <c r="FG111" s="55">
        <f t="shared" si="104"/>
        <v>0</v>
      </c>
      <c r="FH111" s="55">
        <f t="shared" si="104"/>
        <v>0</v>
      </c>
      <c r="FI111" s="55">
        <f t="shared" si="104"/>
        <v>0</v>
      </c>
      <c r="FJ111" s="55">
        <f t="shared" si="104"/>
        <v>0</v>
      </c>
      <c r="FK111" s="55">
        <f t="shared" si="104"/>
        <v>0</v>
      </c>
      <c r="FL111" s="55">
        <f t="shared" si="104"/>
        <v>0</v>
      </c>
      <c r="FM111" s="55">
        <f t="shared" si="104"/>
        <v>0</v>
      </c>
      <c r="FN111" s="55">
        <f t="shared" si="104"/>
        <v>0</v>
      </c>
      <c r="FO111" s="55">
        <f t="shared" si="104"/>
        <v>0</v>
      </c>
      <c r="FP111" s="55">
        <f t="shared" si="104"/>
        <v>0</v>
      </c>
      <c r="FQ111" s="55">
        <f t="shared" si="104"/>
        <v>0</v>
      </c>
      <c r="FR111" s="55">
        <f t="shared" si="104"/>
        <v>0</v>
      </c>
      <c r="FS111" s="55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customHeight="1">
      <c r="A112" s="62">
        <v>30600009</v>
      </c>
      <c r="B112" s="101" t="s">
        <v>219</v>
      </c>
      <c r="C112" s="30" t="s">
        <v>220</v>
      </c>
      <c r="D112" s="5">
        <f>45+56</f>
        <v>101</v>
      </c>
      <c r="E112" s="22">
        <v>5.05</v>
      </c>
      <c r="F112" s="23">
        <f t="shared" si="67"/>
        <v>510.04999999999995</v>
      </c>
      <c r="G112" s="44">
        <f>+'[2]9'!$L$106</f>
        <v>4257.4799999999996</v>
      </c>
      <c r="H112" s="23">
        <f t="shared" si="92"/>
        <v>0</v>
      </c>
      <c r="I112" s="23">
        <f t="shared" si="93"/>
        <v>0</v>
      </c>
      <c r="J112" s="23">
        <f t="shared" si="70"/>
        <v>510.04999999999995</v>
      </c>
      <c r="K112" s="23">
        <f t="shared" si="71"/>
        <v>0</v>
      </c>
      <c r="L112" s="23">
        <f t="shared" si="72"/>
        <v>0</v>
      </c>
      <c r="M112" s="3">
        <v>0.4</v>
      </c>
      <c r="N112" s="23">
        <f t="shared" si="73"/>
        <v>2.0402</v>
      </c>
      <c r="O112" s="23">
        <f t="shared" si="74"/>
        <v>0.4</v>
      </c>
      <c r="P112" s="23">
        <f t="shared" si="75"/>
        <v>0</v>
      </c>
      <c r="Q112" s="2">
        <v>0.1</v>
      </c>
      <c r="R112" s="6">
        <f t="shared" si="76"/>
        <v>5.1004999999999995E-2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>
        <f t="shared" si="109"/>
        <v>0</v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>
        <f t="shared" si="109"/>
        <v>0</v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>
        <f t="shared" si="109"/>
        <v>0</v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68">
        <v>30600009</v>
      </c>
      <c r="DF112" s="101" t="s">
        <v>219</v>
      </c>
      <c r="DG112" s="30" t="s">
        <v>220</v>
      </c>
      <c r="DH112" s="5">
        <f t="shared" si="78"/>
        <v>202</v>
      </c>
      <c r="DI112" s="22">
        <v>5.05</v>
      </c>
      <c r="DJ112" s="23">
        <f t="shared" si="79"/>
        <v>1020.0999999999999</v>
      </c>
      <c r="DK112" s="23">
        <f t="shared" si="80"/>
        <v>4257.4799999999996</v>
      </c>
      <c r="DL112" s="23">
        <f t="shared" si="81"/>
        <v>0</v>
      </c>
      <c r="DM112" s="23">
        <f t="shared" si="82"/>
        <v>0</v>
      </c>
      <c r="DN112" s="23">
        <f t="shared" si="83"/>
        <v>1020.0999999999999</v>
      </c>
      <c r="DO112" s="23">
        <f t="shared" si="84"/>
        <v>0</v>
      </c>
      <c r="DP112" s="23">
        <f t="shared" si="85"/>
        <v>0</v>
      </c>
      <c r="DQ112" s="3">
        <v>0.4</v>
      </c>
      <c r="DR112" s="23">
        <f t="shared" si="86"/>
        <v>4.0804</v>
      </c>
      <c r="DS112" s="23">
        <f t="shared" si="87"/>
        <v>0.4</v>
      </c>
      <c r="DT112" s="23">
        <f t="shared" si="88"/>
        <v>0</v>
      </c>
      <c r="DU112" s="2">
        <v>0.1</v>
      </c>
      <c r="DV112" s="6">
        <f t="shared" si="89"/>
        <v>0.10200999999999999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5">
        <f t="shared" si="108"/>
        <v>0</v>
      </c>
      <c r="EG112" s="55">
        <f t="shared" si="108"/>
        <v>0</v>
      </c>
      <c r="EH112" s="55">
        <f t="shared" si="108"/>
        <v>0</v>
      </c>
      <c r="EI112" s="55">
        <f t="shared" si="108"/>
        <v>0</v>
      </c>
      <c r="EJ112" s="55">
        <f t="shared" si="108"/>
        <v>0</v>
      </c>
      <c r="EK112" s="55">
        <f t="shared" si="108"/>
        <v>0</v>
      </c>
      <c r="EL112" s="55">
        <f t="shared" si="108"/>
        <v>0</v>
      </c>
      <c r="EM112" s="55">
        <f t="shared" si="114"/>
        <v>0</v>
      </c>
      <c r="EN112" s="55">
        <f t="shared" si="114"/>
        <v>0</v>
      </c>
      <c r="EO112" s="55">
        <f t="shared" si="114"/>
        <v>0</v>
      </c>
      <c r="EP112" s="55">
        <f t="shared" si="114"/>
        <v>0</v>
      </c>
      <c r="EQ112" s="55">
        <f t="shared" si="114"/>
        <v>0</v>
      </c>
      <c r="ER112" s="55">
        <f t="shared" si="114"/>
        <v>0</v>
      </c>
      <c r="ES112" s="55">
        <f t="shared" si="114"/>
        <v>0</v>
      </c>
      <c r="ET112" s="55">
        <f t="shared" si="114"/>
        <v>0</v>
      </c>
      <c r="EU112" s="55">
        <f t="shared" si="114"/>
        <v>0</v>
      </c>
      <c r="EV112" s="55">
        <f t="shared" si="114"/>
        <v>0</v>
      </c>
      <c r="EW112" s="55">
        <f t="shared" si="114"/>
        <v>0</v>
      </c>
      <c r="EX112" s="55">
        <f t="shared" si="114"/>
        <v>0</v>
      </c>
      <c r="EY112" s="55">
        <f t="shared" si="101"/>
        <v>0</v>
      </c>
      <c r="EZ112" s="55">
        <f t="shared" si="101"/>
        <v>0</v>
      </c>
      <c r="FA112" s="55">
        <f t="shared" ref="EY112:FK175" si="118">AW112+AW267</f>
        <v>0</v>
      </c>
      <c r="FB112" s="55">
        <f t="shared" si="118"/>
        <v>0</v>
      </c>
      <c r="FC112" s="55">
        <f t="shared" si="118"/>
        <v>0</v>
      </c>
      <c r="FD112" s="55">
        <f t="shared" si="118"/>
        <v>0</v>
      </c>
      <c r="FE112" s="55">
        <f t="shared" si="118"/>
        <v>0</v>
      </c>
      <c r="FF112" s="55">
        <f t="shared" si="104"/>
        <v>0</v>
      </c>
      <c r="FG112" s="55">
        <f t="shared" si="104"/>
        <v>0</v>
      </c>
      <c r="FH112" s="55">
        <f t="shared" si="104"/>
        <v>0</v>
      </c>
      <c r="FI112" s="55">
        <f t="shared" si="104"/>
        <v>0</v>
      </c>
      <c r="FJ112" s="55">
        <f t="shared" si="104"/>
        <v>0</v>
      </c>
      <c r="FK112" s="55">
        <f t="shared" si="104"/>
        <v>0</v>
      </c>
      <c r="FL112" s="55">
        <f t="shared" si="104"/>
        <v>0</v>
      </c>
      <c r="FM112" s="55">
        <f t="shared" si="104"/>
        <v>0</v>
      </c>
      <c r="FN112" s="55">
        <f t="shared" si="104"/>
        <v>0</v>
      </c>
      <c r="FO112" s="55">
        <f t="shared" si="104"/>
        <v>0</v>
      </c>
      <c r="FP112" s="55">
        <f t="shared" si="104"/>
        <v>0</v>
      </c>
      <c r="FQ112" s="55">
        <f t="shared" si="104"/>
        <v>0</v>
      </c>
      <c r="FR112" s="55">
        <f t="shared" si="104"/>
        <v>0</v>
      </c>
      <c r="FS112" s="55">
        <f t="shared" si="107"/>
        <v>0</v>
      </c>
      <c r="FT112" s="4">
        <f t="shared" si="111"/>
        <v>0</v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>
        <f t="shared" si="111"/>
        <v>0</v>
      </c>
      <c r="FY112" s="4">
        <f t="shared" si="111"/>
        <v>0</v>
      </c>
      <c r="FZ112" s="4" t="str">
        <f t="shared" si="111"/>
        <v/>
      </c>
      <c r="GA112" s="4">
        <f t="shared" si="111"/>
        <v>0</v>
      </c>
      <c r="GB112" s="4">
        <f t="shared" si="111"/>
        <v>0</v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hidden="1" customHeight="1">
      <c r="A113" s="62">
        <v>30600010</v>
      </c>
      <c r="B113" s="103"/>
      <c r="C113" s="30" t="s">
        <v>192</v>
      </c>
      <c r="D113" s="5"/>
      <c r="E113" s="22">
        <v>5.05</v>
      </c>
      <c r="F113" s="23">
        <f t="shared" si="67"/>
        <v>0</v>
      </c>
      <c r="G113" s="44">
        <f>+'[2]9'!$L$107</f>
        <v>1252.1999999999998</v>
      </c>
      <c r="H113" s="23">
        <f t="shared" si="92"/>
        <v>0</v>
      </c>
      <c r="I113" s="23">
        <f t="shared" si="93"/>
        <v>0</v>
      </c>
      <c r="J113" s="23">
        <f t="shared" si="70"/>
        <v>0</v>
      </c>
      <c r="K113" s="23" t="str">
        <f t="shared" si="71"/>
        <v>0</v>
      </c>
      <c r="L113" s="23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9"/>
        <v/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 t="str">
        <f t="shared" si="109"/>
        <v/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 t="str">
        <f t="shared" si="109"/>
        <v/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68">
        <v>30600010</v>
      </c>
      <c r="DF113" s="103"/>
      <c r="DG113" s="30" t="s">
        <v>192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1252.1999999999998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>
        <f t="shared" si="85"/>
        <v>0</v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5">
        <f t="shared" si="108"/>
        <v>0</v>
      </c>
      <c r="EG113" s="55">
        <f t="shared" si="108"/>
        <v>0</v>
      </c>
      <c r="EH113" s="55">
        <f t="shared" si="108"/>
        <v>0</v>
      </c>
      <c r="EI113" s="55">
        <f t="shared" si="108"/>
        <v>0</v>
      </c>
      <c r="EJ113" s="55">
        <f t="shared" si="108"/>
        <v>0</v>
      </c>
      <c r="EK113" s="55">
        <f t="shared" si="108"/>
        <v>0</v>
      </c>
      <c r="EL113" s="55">
        <f t="shared" si="108"/>
        <v>0</v>
      </c>
      <c r="EM113" s="55">
        <f t="shared" si="114"/>
        <v>0</v>
      </c>
      <c r="EN113" s="55">
        <f t="shared" si="114"/>
        <v>0</v>
      </c>
      <c r="EO113" s="55">
        <f t="shared" si="114"/>
        <v>0</v>
      </c>
      <c r="EP113" s="55">
        <f t="shared" si="114"/>
        <v>0</v>
      </c>
      <c r="EQ113" s="55">
        <f t="shared" si="114"/>
        <v>0</v>
      </c>
      <c r="ER113" s="55">
        <f t="shared" si="114"/>
        <v>0</v>
      </c>
      <c r="ES113" s="55">
        <f t="shared" si="114"/>
        <v>0</v>
      </c>
      <c r="ET113" s="55">
        <f t="shared" si="114"/>
        <v>0</v>
      </c>
      <c r="EU113" s="55">
        <f t="shared" si="114"/>
        <v>0</v>
      </c>
      <c r="EV113" s="55">
        <f t="shared" si="114"/>
        <v>0</v>
      </c>
      <c r="EW113" s="55">
        <f t="shared" si="114"/>
        <v>0</v>
      </c>
      <c r="EX113" s="55">
        <f t="shared" si="114"/>
        <v>0</v>
      </c>
      <c r="EY113" s="55">
        <f t="shared" si="118"/>
        <v>0</v>
      </c>
      <c r="EZ113" s="55">
        <f t="shared" si="118"/>
        <v>0</v>
      </c>
      <c r="FA113" s="55">
        <f t="shared" si="118"/>
        <v>0</v>
      </c>
      <c r="FB113" s="55">
        <f t="shared" si="118"/>
        <v>0</v>
      </c>
      <c r="FC113" s="55">
        <f t="shared" si="118"/>
        <v>0</v>
      </c>
      <c r="FD113" s="55">
        <f t="shared" si="118"/>
        <v>0</v>
      </c>
      <c r="FE113" s="55">
        <f t="shared" si="118"/>
        <v>0</v>
      </c>
      <c r="FF113" s="55">
        <f t="shared" si="104"/>
        <v>0</v>
      </c>
      <c r="FG113" s="55">
        <f t="shared" si="104"/>
        <v>0</v>
      </c>
      <c r="FH113" s="55">
        <f t="shared" si="104"/>
        <v>0</v>
      </c>
      <c r="FI113" s="55">
        <f t="shared" si="104"/>
        <v>0</v>
      </c>
      <c r="FJ113" s="55">
        <f t="shared" si="104"/>
        <v>0</v>
      </c>
      <c r="FK113" s="55">
        <f t="shared" si="104"/>
        <v>0</v>
      </c>
      <c r="FL113" s="55">
        <f t="shared" si="104"/>
        <v>0</v>
      </c>
      <c r="FM113" s="55">
        <f t="shared" si="104"/>
        <v>0</v>
      </c>
      <c r="FN113" s="55">
        <f t="shared" si="104"/>
        <v>0</v>
      </c>
      <c r="FO113" s="55">
        <f t="shared" si="104"/>
        <v>0</v>
      </c>
      <c r="FP113" s="55">
        <f t="shared" si="104"/>
        <v>0</v>
      </c>
      <c r="FQ113" s="55">
        <f t="shared" si="104"/>
        <v>0</v>
      </c>
      <c r="FR113" s="55">
        <f t="shared" si="104"/>
        <v>0</v>
      </c>
      <c r="FS113" s="55">
        <f t="shared" si="107"/>
        <v>0</v>
      </c>
      <c r="FT113" s="4" t="str">
        <f t="shared" si="111"/>
        <v/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 t="str">
        <f t="shared" si="111"/>
        <v/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 t="str">
        <f t="shared" si="111"/>
        <v/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62">
        <v>30400026</v>
      </c>
      <c r="B114" s="101" t="s">
        <v>221</v>
      </c>
      <c r="C114" s="30" t="s">
        <v>197</v>
      </c>
      <c r="D114" s="5"/>
      <c r="E114" s="22">
        <v>5.05</v>
      </c>
      <c r="F114" s="23">
        <f t="shared" si="67"/>
        <v>0</v>
      </c>
      <c r="G114" s="44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68">
        <v>30400026</v>
      </c>
      <c r="DF114" s="101" t="s">
        <v>221</v>
      </c>
      <c r="DG114" s="30" t="s">
        <v>197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5">
        <f t="shared" si="108"/>
        <v>0</v>
      </c>
      <c r="EG114" s="55">
        <f t="shared" si="108"/>
        <v>0</v>
      </c>
      <c r="EH114" s="55">
        <f t="shared" si="108"/>
        <v>0</v>
      </c>
      <c r="EI114" s="55">
        <f t="shared" si="108"/>
        <v>0</v>
      </c>
      <c r="EJ114" s="55">
        <f t="shared" si="108"/>
        <v>0</v>
      </c>
      <c r="EK114" s="55">
        <f t="shared" si="108"/>
        <v>0</v>
      </c>
      <c r="EL114" s="55">
        <f t="shared" si="108"/>
        <v>0</v>
      </c>
      <c r="EM114" s="55">
        <f t="shared" si="114"/>
        <v>0</v>
      </c>
      <c r="EN114" s="55">
        <f t="shared" si="114"/>
        <v>0</v>
      </c>
      <c r="EO114" s="55">
        <f t="shared" si="114"/>
        <v>0</v>
      </c>
      <c r="EP114" s="55">
        <f t="shared" si="114"/>
        <v>0</v>
      </c>
      <c r="EQ114" s="55">
        <f t="shared" si="114"/>
        <v>0</v>
      </c>
      <c r="ER114" s="55">
        <f t="shared" si="114"/>
        <v>0</v>
      </c>
      <c r="ES114" s="55">
        <f t="shared" si="114"/>
        <v>0</v>
      </c>
      <c r="ET114" s="55">
        <f t="shared" si="114"/>
        <v>0</v>
      </c>
      <c r="EU114" s="55">
        <f t="shared" si="114"/>
        <v>0</v>
      </c>
      <c r="EV114" s="55">
        <f t="shared" si="114"/>
        <v>0</v>
      </c>
      <c r="EW114" s="55">
        <f t="shared" si="114"/>
        <v>0</v>
      </c>
      <c r="EX114" s="55">
        <f t="shared" si="114"/>
        <v>0</v>
      </c>
      <c r="EY114" s="55">
        <f t="shared" si="118"/>
        <v>0</v>
      </c>
      <c r="EZ114" s="55">
        <f t="shared" si="118"/>
        <v>0</v>
      </c>
      <c r="FA114" s="55">
        <f t="shared" si="118"/>
        <v>0</v>
      </c>
      <c r="FB114" s="55">
        <f t="shared" si="118"/>
        <v>0</v>
      </c>
      <c r="FC114" s="55">
        <f t="shared" si="118"/>
        <v>0</v>
      </c>
      <c r="FD114" s="55">
        <f t="shared" si="118"/>
        <v>0</v>
      </c>
      <c r="FE114" s="55">
        <f t="shared" si="118"/>
        <v>0</v>
      </c>
      <c r="FF114" s="55">
        <f t="shared" si="104"/>
        <v>0</v>
      </c>
      <c r="FG114" s="55">
        <f t="shared" si="104"/>
        <v>0</v>
      </c>
      <c r="FH114" s="55">
        <f t="shared" si="104"/>
        <v>0</v>
      </c>
      <c r="FI114" s="55">
        <f t="shared" si="104"/>
        <v>0</v>
      </c>
      <c r="FJ114" s="55">
        <f t="shared" si="104"/>
        <v>0</v>
      </c>
      <c r="FK114" s="55">
        <f t="shared" si="104"/>
        <v>0</v>
      </c>
      <c r="FL114" s="55">
        <f t="shared" si="104"/>
        <v>0</v>
      </c>
      <c r="FM114" s="55">
        <f t="shared" si="104"/>
        <v>0</v>
      </c>
      <c r="FN114" s="55">
        <f t="shared" si="104"/>
        <v>0</v>
      </c>
      <c r="FO114" s="55">
        <f t="shared" si="104"/>
        <v>0</v>
      </c>
      <c r="FP114" s="55">
        <f t="shared" si="104"/>
        <v>0</v>
      </c>
      <c r="FQ114" s="55">
        <f t="shared" si="104"/>
        <v>0</v>
      </c>
      <c r="FR114" s="55">
        <f t="shared" si="104"/>
        <v>0</v>
      </c>
      <c r="FS114" s="55">
        <f t="shared" si="107"/>
        <v>0</v>
      </c>
      <c r="FT114" s="4" t="str">
        <f t="shared" si="111"/>
        <v/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 t="str">
        <f t="shared" si="111"/>
        <v/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 t="str">
        <f t="shared" si="111"/>
        <v/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62">
        <v>30400027</v>
      </c>
      <c r="B115" s="102"/>
      <c r="C115" s="30" t="s">
        <v>163</v>
      </c>
      <c r="D115" s="5"/>
      <c r="E115" s="22">
        <v>5.05</v>
      </c>
      <c r="F115" s="23">
        <f t="shared" si="67"/>
        <v>0</v>
      </c>
      <c r="G115" s="44"/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68">
        <v>30400027</v>
      </c>
      <c r="DF115" s="102"/>
      <c r="DG115" s="30" t="s">
        <v>163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5">
        <f t="shared" si="108"/>
        <v>0</v>
      </c>
      <c r="EG115" s="55">
        <f t="shared" si="108"/>
        <v>0</v>
      </c>
      <c r="EH115" s="55">
        <f t="shared" si="108"/>
        <v>0</v>
      </c>
      <c r="EI115" s="55">
        <f t="shared" si="108"/>
        <v>0</v>
      </c>
      <c r="EJ115" s="55">
        <f t="shared" si="108"/>
        <v>0</v>
      </c>
      <c r="EK115" s="55">
        <f t="shared" si="108"/>
        <v>0</v>
      </c>
      <c r="EL115" s="55">
        <f t="shared" si="108"/>
        <v>0</v>
      </c>
      <c r="EM115" s="55">
        <f t="shared" si="114"/>
        <v>0</v>
      </c>
      <c r="EN115" s="55">
        <f t="shared" si="114"/>
        <v>0</v>
      </c>
      <c r="EO115" s="55">
        <f t="shared" si="114"/>
        <v>0</v>
      </c>
      <c r="EP115" s="55">
        <f t="shared" si="114"/>
        <v>0</v>
      </c>
      <c r="EQ115" s="55">
        <f t="shared" si="114"/>
        <v>0</v>
      </c>
      <c r="ER115" s="55">
        <f t="shared" si="114"/>
        <v>0</v>
      </c>
      <c r="ES115" s="55">
        <f t="shared" si="114"/>
        <v>0</v>
      </c>
      <c r="ET115" s="55">
        <f t="shared" si="114"/>
        <v>0</v>
      </c>
      <c r="EU115" s="55">
        <f t="shared" si="114"/>
        <v>0</v>
      </c>
      <c r="EV115" s="55">
        <f t="shared" si="114"/>
        <v>0</v>
      </c>
      <c r="EW115" s="55">
        <f t="shared" si="114"/>
        <v>0</v>
      </c>
      <c r="EX115" s="55">
        <f t="shared" si="114"/>
        <v>0</v>
      </c>
      <c r="EY115" s="55">
        <f t="shared" si="118"/>
        <v>0</v>
      </c>
      <c r="EZ115" s="55">
        <f t="shared" si="118"/>
        <v>0</v>
      </c>
      <c r="FA115" s="55">
        <f t="shared" si="118"/>
        <v>0</v>
      </c>
      <c r="FB115" s="55">
        <f t="shared" si="118"/>
        <v>0</v>
      </c>
      <c r="FC115" s="55">
        <f t="shared" si="118"/>
        <v>0</v>
      </c>
      <c r="FD115" s="55">
        <f t="shared" si="118"/>
        <v>0</v>
      </c>
      <c r="FE115" s="55">
        <f t="shared" si="118"/>
        <v>0</v>
      </c>
      <c r="FF115" s="55">
        <f t="shared" si="104"/>
        <v>0</v>
      </c>
      <c r="FG115" s="55">
        <f t="shared" si="104"/>
        <v>0</v>
      </c>
      <c r="FH115" s="55">
        <f t="shared" si="104"/>
        <v>0</v>
      </c>
      <c r="FI115" s="55">
        <f t="shared" si="104"/>
        <v>0</v>
      </c>
      <c r="FJ115" s="55">
        <f t="shared" si="104"/>
        <v>0</v>
      </c>
      <c r="FK115" s="55">
        <f t="shared" si="104"/>
        <v>0</v>
      </c>
      <c r="FL115" s="55">
        <f t="shared" si="104"/>
        <v>0</v>
      </c>
      <c r="FM115" s="55">
        <f t="shared" si="104"/>
        <v>0</v>
      </c>
      <c r="FN115" s="55">
        <f t="shared" si="104"/>
        <v>0</v>
      </c>
      <c r="FO115" s="55">
        <f t="shared" si="104"/>
        <v>0</v>
      </c>
      <c r="FP115" s="55">
        <f t="shared" si="104"/>
        <v>0</v>
      </c>
      <c r="FQ115" s="55">
        <f t="shared" si="104"/>
        <v>0</v>
      </c>
      <c r="FR115" s="55">
        <f t="shared" si="104"/>
        <v>0</v>
      </c>
      <c r="FS115" s="55">
        <f t="shared" si="107"/>
        <v>0</v>
      </c>
      <c r="FT115" s="4" t="str">
        <f t="shared" si="111"/>
        <v/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 t="str">
        <f t="shared" si="111"/>
        <v/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 t="str">
        <f t="shared" si="111"/>
        <v/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hidden="1" customHeight="1">
      <c r="A116" s="62">
        <v>30400028</v>
      </c>
      <c r="B116" s="103"/>
      <c r="C116" s="30" t="s">
        <v>222</v>
      </c>
      <c r="D116" s="5"/>
      <c r="E116" s="22">
        <v>5.05</v>
      </c>
      <c r="F116" s="23">
        <f t="shared" si="67"/>
        <v>0</v>
      </c>
      <c r="G116" s="44"/>
      <c r="H116" s="23">
        <f t="shared" si="92"/>
        <v>0</v>
      </c>
      <c r="I116" s="23">
        <f t="shared" si="93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9"/>
        <v/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 t="str">
        <f t="shared" si="109"/>
        <v/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 t="str">
        <f t="shared" si="109"/>
        <v/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68">
        <v>30400028</v>
      </c>
      <c r="DF116" s="103"/>
      <c r="DG116" s="30" t="s">
        <v>222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5">
        <f t="shared" si="108"/>
        <v>0</v>
      </c>
      <c r="EG116" s="55">
        <f t="shared" si="108"/>
        <v>0</v>
      </c>
      <c r="EH116" s="55">
        <f t="shared" si="108"/>
        <v>0</v>
      </c>
      <c r="EI116" s="55">
        <f t="shared" si="108"/>
        <v>0</v>
      </c>
      <c r="EJ116" s="55">
        <f t="shared" si="108"/>
        <v>0</v>
      </c>
      <c r="EK116" s="55">
        <f t="shared" si="108"/>
        <v>0</v>
      </c>
      <c r="EL116" s="55">
        <f t="shared" si="108"/>
        <v>0</v>
      </c>
      <c r="EM116" s="55">
        <f t="shared" si="108"/>
        <v>0</v>
      </c>
      <c r="EN116" s="55">
        <f t="shared" si="108"/>
        <v>0</v>
      </c>
      <c r="EO116" s="55">
        <f t="shared" si="108"/>
        <v>0</v>
      </c>
      <c r="EP116" s="55">
        <f t="shared" si="108"/>
        <v>0</v>
      </c>
      <c r="EQ116" s="55">
        <f t="shared" si="108"/>
        <v>0</v>
      </c>
      <c r="ER116" s="55">
        <f t="shared" si="114"/>
        <v>0</v>
      </c>
      <c r="ES116" s="55">
        <f t="shared" si="114"/>
        <v>0</v>
      </c>
      <c r="ET116" s="55">
        <f t="shared" si="114"/>
        <v>0</v>
      </c>
      <c r="EU116" s="55">
        <f t="shared" si="114"/>
        <v>0</v>
      </c>
      <c r="EV116" s="55">
        <f t="shared" si="114"/>
        <v>0</v>
      </c>
      <c r="EW116" s="55">
        <f t="shared" si="114"/>
        <v>0</v>
      </c>
      <c r="EX116" s="55">
        <f t="shared" si="114"/>
        <v>0</v>
      </c>
      <c r="EY116" s="55">
        <f t="shared" si="118"/>
        <v>0</v>
      </c>
      <c r="EZ116" s="55">
        <f t="shared" si="118"/>
        <v>0</v>
      </c>
      <c r="FA116" s="55">
        <f t="shared" si="118"/>
        <v>0</v>
      </c>
      <c r="FB116" s="55">
        <f t="shared" si="118"/>
        <v>0</v>
      </c>
      <c r="FC116" s="55">
        <f t="shared" si="118"/>
        <v>0</v>
      </c>
      <c r="FD116" s="55">
        <f t="shared" si="118"/>
        <v>0</v>
      </c>
      <c r="FE116" s="55">
        <f t="shared" si="118"/>
        <v>0</v>
      </c>
      <c r="FF116" s="55">
        <f t="shared" si="104"/>
        <v>0</v>
      </c>
      <c r="FG116" s="55">
        <f t="shared" si="104"/>
        <v>0</v>
      </c>
      <c r="FH116" s="55">
        <f t="shared" si="104"/>
        <v>0</v>
      </c>
      <c r="FI116" s="55">
        <f t="shared" si="104"/>
        <v>0</v>
      </c>
      <c r="FJ116" s="55">
        <f t="shared" si="104"/>
        <v>0</v>
      </c>
      <c r="FK116" s="55">
        <f t="shared" si="104"/>
        <v>0</v>
      </c>
      <c r="FL116" s="55">
        <f t="shared" si="104"/>
        <v>0</v>
      </c>
      <c r="FM116" s="55">
        <f t="shared" si="104"/>
        <v>0</v>
      </c>
      <c r="FN116" s="55">
        <f t="shared" si="104"/>
        <v>0</v>
      </c>
      <c r="FO116" s="55">
        <f t="shared" si="104"/>
        <v>0</v>
      </c>
      <c r="FP116" s="55">
        <f t="shared" si="104"/>
        <v>0</v>
      </c>
      <c r="FQ116" s="55">
        <f t="shared" si="104"/>
        <v>0</v>
      </c>
      <c r="FR116" s="55">
        <f t="shared" si="104"/>
        <v>0</v>
      </c>
      <c r="FS116" s="55">
        <f t="shared" si="107"/>
        <v>0</v>
      </c>
      <c r="FT116" s="4" t="str">
        <f t="shared" si="111"/>
        <v/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 t="str">
        <f t="shared" si="111"/>
        <v/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 t="str">
        <f t="shared" si="111"/>
        <v/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62">
        <v>30400004</v>
      </c>
      <c r="B117" s="101" t="s">
        <v>223</v>
      </c>
      <c r="C117" s="30" t="s">
        <v>197</v>
      </c>
      <c r="D117" s="5"/>
      <c r="E117" s="22">
        <v>5.03</v>
      </c>
      <c r="F117" s="23">
        <f t="shared" si="67"/>
        <v>0</v>
      </c>
      <c r="G117" s="44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68">
        <v>30400004</v>
      </c>
      <c r="DF117" s="101" t="s">
        <v>223</v>
      </c>
      <c r="DG117" s="30" t="s">
        <v>197</v>
      </c>
      <c r="DH117" s="5">
        <f t="shared" si="78"/>
        <v>0</v>
      </c>
      <c r="DI117" s="22">
        <v>5.03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5">
        <f t="shared" si="108"/>
        <v>0</v>
      </c>
      <c r="EG117" s="55">
        <f t="shared" si="108"/>
        <v>0</v>
      </c>
      <c r="EH117" s="55">
        <f t="shared" si="108"/>
        <v>0</v>
      </c>
      <c r="EI117" s="55">
        <f t="shared" si="108"/>
        <v>0</v>
      </c>
      <c r="EJ117" s="55">
        <f t="shared" si="108"/>
        <v>0</v>
      </c>
      <c r="EK117" s="55">
        <f t="shared" si="114"/>
        <v>0</v>
      </c>
      <c r="EL117" s="55">
        <f t="shared" si="114"/>
        <v>0</v>
      </c>
      <c r="EM117" s="55">
        <f t="shared" si="114"/>
        <v>0</v>
      </c>
      <c r="EN117" s="55">
        <f t="shared" si="114"/>
        <v>0</v>
      </c>
      <c r="EO117" s="55">
        <f t="shared" si="114"/>
        <v>0</v>
      </c>
      <c r="EP117" s="55">
        <f t="shared" si="114"/>
        <v>0</v>
      </c>
      <c r="EQ117" s="55">
        <f t="shared" si="114"/>
        <v>0</v>
      </c>
      <c r="ER117" s="55">
        <f t="shared" si="114"/>
        <v>0</v>
      </c>
      <c r="ES117" s="55">
        <f t="shared" si="114"/>
        <v>0</v>
      </c>
      <c r="ET117" s="55">
        <f t="shared" si="114"/>
        <v>0</v>
      </c>
      <c r="EU117" s="55">
        <f t="shared" si="114"/>
        <v>0</v>
      </c>
      <c r="EV117" s="55">
        <f t="shared" si="114"/>
        <v>0</v>
      </c>
      <c r="EW117" s="55">
        <f t="shared" si="114"/>
        <v>0</v>
      </c>
      <c r="EX117" s="55">
        <f t="shared" si="114"/>
        <v>0</v>
      </c>
      <c r="EY117" s="55">
        <f t="shared" si="118"/>
        <v>0</v>
      </c>
      <c r="EZ117" s="55">
        <f t="shared" si="118"/>
        <v>0</v>
      </c>
      <c r="FA117" s="55">
        <f t="shared" si="118"/>
        <v>0</v>
      </c>
      <c r="FB117" s="55">
        <f t="shared" si="118"/>
        <v>0</v>
      </c>
      <c r="FC117" s="55">
        <f t="shared" si="118"/>
        <v>0</v>
      </c>
      <c r="FD117" s="55">
        <f t="shared" si="118"/>
        <v>0</v>
      </c>
      <c r="FE117" s="55">
        <f t="shared" si="118"/>
        <v>0</v>
      </c>
      <c r="FF117" s="55">
        <f t="shared" si="118"/>
        <v>0</v>
      </c>
      <c r="FG117" s="55">
        <f t="shared" si="118"/>
        <v>0</v>
      </c>
      <c r="FH117" s="55">
        <f t="shared" si="118"/>
        <v>0</v>
      </c>
      <c r="FI117" s="55">
        <f t="shared" si="118"/>
        <v>0</v>
      </c>
      <c r="FJ117" s="55">
        <f t="shared" si="118"/>
        <v>0</v>
      </c>
      <c r="FK117" s="55">
        <f t="shared" si="118"/>
        <v>0</v>
      </c>
      <c r="FL117" s="55">
        <f t="shared" si="104"/>
        <v>0</v>
      </c>
      <c r="FM117" s="55">
        <f t="shared" si="104"/>
        <v>0</v>
      </c>
      <c r="FN117" s="55">
        <f t="shared" si="104"/>
        <v>0</v>
      </c>
      <c r="FO117" s="55">
        <f t="shared" si="104"/>
        <v>0</v>
      </c>
      <c r="FP117" s="55">
        <f t="shared" si="104"/>
        <v>0</v>
      </c>
      <c r="FQ117" s="55">
        <f t="shared" si="104"/>
        <v>0</v>
      </c>
      <c r="FR117" s="55">
        <f t="shared" si="104"/>
        <v>0</v>
      </c>
      <c r="FS117" s="55">
        <f t="shared" si="107"/>
        <v>0</v>
      </c>
      <c r="FT117" s="4" t="str">
        <f t="shared" si="111"/>
        <v/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 t="str">
        <f t="shared" si="111"/>
        <v/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 t="str">
        <f t="shared" si="111"/>
        <v/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customHeight="1">
      <c r="A118" s="62">
        <v>30400003</v>
      </c>
      <c r="B118" s="102"/>
      <c r="C118" s="30" t="s">
        <v>175</v>
      </c>
      <c r="D118" s="5">
        <v>31</v>
      </c>
      <c r="E118" s="22">
        <v>5.03</v>
      </c>
      <c r="F118" s="23">
        <f t="shared" si="67"/>
        <v>155.93</v>
      </c>
      <c r="G118" s="44"/>
      <c r="H118" s="23">
        <f t="shared" si="92"/>
        <v>0</v>
      </c>
      <c r="I118" s="23">
        <f t="shared" si="93"/>
        <v>0</v>
      </c>
      <c r="J118" s="23">
        <f t="shared" si="70"/>
        <v>155.93</v>
      </c>
      <c r="K118" s="23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1.2474400000000001</v>
      </c>
      <c r="O118" s="23">
        <f t="shared" si="74"/>
        <v>0.8</v>
      </c>
      <c r="P118" s="23">
        <f t="shared" si="75"/>
        <v>0</v>
      </c>
      <c r="Q118" s="2">
        <v>0.1</v>
      </c>
      <c r="R118" s="6">
        <f t="shared" si="76"/>
        <v>1.5593000000000001E-2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>
        <f t="shared" si="109"/>
        <v>0</v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>
        <f t="shared" si="109"/>
        <v>0</v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>
        <f t="shared" si="109"/>
        <v>0</v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68">
        <v>30400003</v>
      </c>
      <c r="DF118" s="102"/>
      <c r="DG118" s="30" t="s">
        <v>175</v>
      </c>
      <c r="DH118" s="5">
        <f t="shared" si="78"/>
        <v>63</v>
      </c>
      <c r="DI118" s="22">
        <v>5.03</v>
      </c>
      <c r="DJ118" s="23">
        <f t="shared" si="79"/>
        <v>316.89000000000004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316.89000000000004</v>
      </c>
      <c r="DO118" s="23">
        <f t="shared" si="84"/>
        <v>0</v>
      </c>
      <c r="DP118" s="23" t="str">
        <f t="shared" si="85"/>
        <v/>
      </c>
      <c r="DQ118" s="3">
        <v>0.8</v>
      </c>
      <c r="DR118" s="23">
        <f t="shared" si="86"/>
        <v>2.5351200000000005</v>
      </c>
      <c r="DS118" s="23" t="str">
        <f t="shared" si="87"/>
        <v/>
      </c>
      <c r="DT118" s="23">
        <f t="shared" si="88"/>
        <v>0</v>
      </c>
      <c r="DU118" s="2">
        <v>0.1</v>
      </c>
      <c r="DV118" s="6">
        <f t="shared" si="89"/>
        <v>3.1689000000000009E-2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5">
        <f t="shared" si="108"/>
        <v>0</v>
      </c>
      <c r="EG118" s="55">
        <f t="shared" si="108"/>
        <v>0</v>
      </c>
      <c r="EH118" s="55">
        <f t="shared" si="108"/>
        <v>0</v>
      </c>
      <c r="EI118" s="55">
        <f t="shared" si="108"/>
        <v>0</v>
      </c>
      <c r="EJ118" s="55">
        <f t="shared" si="108"/>
        <v>0</v>
      </c>
      <c r="EK118" s="55">
        <f t="shared" si="114"/>
        <v>0</v>
      </c>
      <c r="EL118" s="55">
        <f t="shared" si="114"/>
        <v>0</v>
      </c>
      <c r="EM118" s="55">
        <f t="shared" si="114"/>
        <v>0</v>
      </c>
      <c r="EN118" s="55">
        <f t="shared" si="114"/>
        <v>0</v>
      </c>
      <c r="EO118" s="55">
        <f t="shared" si="114"/>
        <v>0</v>
      </c>
      <c r="EP118" s="55">
        <f t="shared" si="114"/>
        <v>0</v>
      </c>
      <c r="EQ118" s="55">
        <f t="shared" si="114"/>
        <v>0</v>
      </c>
      <c r="ER118" s="55">
        <f t="shared" si="114"/>
        <v>0</v>
      </c>
      <c r="ES118" s="55">
        <f t="shared" si="114"/>
        <v>0</v>
      </c>
      <c r="ET118" s="55">
        <f t="shared" si="114"/>
        <v>0</v>
      </c>
      <c r="EU118" s="55">
        <f t="shared" si="114"/>
        <v>0</v>
      </c>
      <c r="EV118" s="55">
        <f t="shared" si="114"/>
        <v>0</v>
      </c>
      <c r="EW118" s="55">
        <f t="shared" si="114"/>
        <v>0</v>
      </c>
      <c r="EX118" s="55">
        <f t="shared" si="114"/>
        <v>0</v>
      </c>
      <c r="EY118" s="55">
        <f t="shared" si="118"/>
        <v>0</v>
      </c>
      <c r="EZ118" s="55">
        <f t="shared" si="118"/>
        <v>0</v>
      </c>
      <c r="FA118" s="55">
        <f t="shared" si="118"/>
        <v>0</v>
      </c>
      <c r="FB118" s="55">
        <f t="shared" si="118"/>
        <v>0</v>
      </c>
      <c r="FC118" s="55">
        <f t="shared" si="118"/>
        <v>0</v>
      </c>
      <c r="FD118" s="55">
        <f t="shared" si="118"/>
        <v>0</v>
      </c>
      <c r="FE118" s="55">
        <f t="shared" si="118"/>
        <v>0</v>
      </c>
      <c r="FF118" s="55">
        <f t="shared" si="118"/>
        <v>0</v>
      </c>
      <c r="FG118" s="55">
        <f t="shared" si="118"/>
        <v>0</v>
      </c>
      <c r="FH118" s="55">
        <f t="shared" si="118"/>
        <v>0</v>
      </c>
      <c r="FI118" s="55">
        <f t="shared" si="118"/>
        <v>0</v>
      </c>
      <c r="FJ118" s="55">
        <f t="shared" si="118"/>
        <v>0</v>
      </c>
      <c r="FK118" s="55">
        <f t="shared" si="118"/>
        <v>0</v>
      </c>
      <c r="FL118" s="55">
        <f t="shared" si="104"/>
        <v>0</v>
      </c>
      <c r="FM118" s="55">
        <f t="shared" si="104"/>
        <v>0</v>
      </c>
      <c r="FN118" s="55">
        <f t="shared" si="104"/>
        <v>0</v>
      </c>
      <c r="FO118" s="55">
        <f t="shared" si="104"/>
        <v>0</v>
      </c>
      <c r="FP118" s="55">
        <f t="shared" si="104"/>
        <v>0</v>
      </c>
      <c r="FQ118" s="55">
        <f t="shared" si="104"/>
        <v>0</v>
      </c>
      <c r="FR118" s="55">
        <f t="shared" si="104"/>
        <v>0</v>
      </c>
      <c r="FS118" s="55">
        <f t="shared" si="107"/>
        <v>0</v>
      </c>
      <c r="FT118" s="4">
        <f t="shared" si="111"/>
        <v>0</v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>
        <f t="shared" si="111"/>
        <v>0</v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>
        <f t="shared" si="111"/>
        <v>0</v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62">
        <v>30400005</v>
      </c>
      <c r="B119" s="103"/>
      <c r="C119" s="30" t="s">
        <v>222</v>
      </c>
      <c r="D119" s="5"/>
      <c r="E119" s="22">
        <v>5.03</v>
      </c>
      <c r="F119" s="23">
        <f t="shared" si="67"/>
        <v>0</v>
      </c>
      <c r="G119" s="44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68">
        <v>30400005</v>
      </c>
      <c r="DF119" s="103"/>
      <c r="DG119" s="30" t="s">
        <v>222</v>
      </c>
      <c r="DH119" s="5">
        <f t="shared" si="78"/>
        <v>0</v>
      </c>
      <c r="DI119" s="22">
        <v>5.03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5">
        <f t="shared" si="108"/>
        <v>0</v>
      </c>
      <c r="EG119" s="55">
        <f t="shared" si="108"/>
        <v>0</v>
      </c>
      <c r="EH119" s="55">
        <f t="shared" si="108"/>
        <v>0</v>
      </c>
      <c r="EI119" s="55">
        <f t="shared" si="108"/>
        <v>0</v>
      </c>
      <c r="EJ119" s="55">
        <f t="shared" si="108"/>
        <v>0</v>
      </c>
      <c r="EK119" s="55">
        <f t="shared" si="114"/>
        <v>0</v>
      </c>
      <c r="EL119" s="55">
        <f t="shared" si="114"/>
        <v>0</v>
      </c>
      <c r="EM119" s="55">
        <f t="shared" si="114"/>
        <v>0</v>
      </c>
      <c r="EN119" s="55">
        <f t="shared" si="114"/>
        <v>0</v>
      </c>
      <c r="EO119" s="55">
        <f t="shared" si="114"/>
        <v>0</v>
      </c>
      <c r="EP119" s="55">
        <f t="shared" si="114"/>
        <v>0</v>
      </c>
      <c r="EQ119" s="55">
        <f t="shared" si="114"/>
        <v>0</v>
      </c>
      <c r="ER119" s="55">
        <f t="shared" si="114"/>
        <v>0</v>
      </c>
      <c r="ES119" s="55">
        <f t="shared" si="114"/>
        <v>0</v>
      </c>
      <c r="ET119" s="55">
        <f t="shared" si="114"/>
        <v>0</v>
      </c>
      <c r="EU119" s="55">
        <f t="shared" si="114"/>
        <v>0</v>
      </c>
      <c r="EV119" s="55">
        <f t="shared" si="114"/>
        <v>0</v>
      </c>
      <c r="EW119" s="55">
        <f t="shared" si="114"/>
        <v>0</v>
      </c>
      <c r="EX119" s="55">
        <f t="shared" si="114"/>
        <v>0</v>
      </c>
      <c r="EY119" s="55">
        <f t="shared" si="118"/>
        <v>0</v>
      </c>
      <c r="EZ119" s="55">
        <f t="shared" si="118"/>
        <v>0</v>
      </c>
      <c r="FA119" s="55">
        <f t="shared" si="118"/>
        <v>0</v>
      </c>
      <c r="FB119" s="55">
        <f t="shared" si="118"/>
        <v>0</v>
      </c>
      <c r="FC119" s="55">
        <f t="shared" si="118"/>
        <v>0</v>
      </c>
      <c r="FD119" s="55">
        <f t="shared" si="118"/>
        <v>0</v>
      </c>
      <c r="FE119" s="55">
        <f t="shared" si="118"/>
        <v>0</v>
      </c>
      <c r="FF119" s="55">
        <f t="shared" si="118"/>
        <v>0</v>
      </c>
      <c r="FG119" s="55">
        <f t="shared" si="118"/>
        <v>0</v>
      </c>
      <c r="FH119" s="55">
        <f t="shared" si="118"/>
        <v>0</v>
      </c>
      <c r="FI119" s="55">
        <f t="shared" si="118"/>
        <v>0</v>
      </c>
      <c r="FJ119" s="55">
        <f t="shared" si="118"/>
        <v>0</v>
      </c>
      <c r="FK119" s="55">
        <f t="shared" si="118"/>
        <v>0</v>
      </c>
      <c r="FL119" s="55">
        <f t="shared" si="104"/>
        <v>0</v>
      </c>
      <c r="FM119" s="55">
        <f t="shared" si="104"/>
        <v>0</v>
      </c>
      <c r="FN119" s="55">
        <f t="shared" si="104"/>
        <v>0</v>
      </c>
      <c r="FO119" s="55">
        <f t="shared" si="104"/>
        <v>0</v>
      </c>
      <c r="FP119" s="55">
        <f t="shared" ref="FL119:FR182" si="119">BL119+BL274</f>
        <v>0</v>
      </c>
      <c r="FQ119" s="55">
        <f t="shared" si="119"/>
        <v>0</v>
      </c>
      <c r="FR119" s="55">
        <f t="shared" si="119"/>
        <v>0</v>
      </c>
      <c r="FS119" s="55">
        <f t="shared" si="107"/>
        <v>0</v>
      </c>
      <c r="FT119" s="4" t="str">
        <f t="shared" si="111"/>
        <v/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 t="str">
        <f t="shared" si="111"/>
        <v/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 t="str">
        <f t="shared" si="111"/>
        <v/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2">
        <v>30300005</v>
      </c>
      <c r="B120" s="101" t="s">
        <v>224</v>
      </c>
      <c r="C120" s="30" t="s">
        <v>19</v>
      </c>
      <c r="D120" s="5"/>
      <c r="E120" s="22">
        <v>5.03</v>
      </c>
      <c r="F120" s="23">
        <f t="shared" si="67"/>
        <v>0</v>
      </c>
      <c r="G120" s="44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68">
        <v>30300005</v>
      </c>
      <c r="DF120" s="101" t="s">
        <v>224</v>
      </c>
      <c r="DG120" s="30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5">
        <f t="shared" si="108"/>
        <v>0</v>
      </c>
      <c r="EG120" s="55">
        <f t="shared" si="108"/>
        <v>0</v>
      </c>
      <c r="EH120" s="55">
        <f t="shared" si="108"/>
        <v>0</v>
      </c>
      <c r="EI120" s="55">
        <f t="shared" si="108"/>
        <v>0</v>
      </c>
      <c r="EJ120" s="55">
        <f t="shared" si="108"/>
        <v>0</v>
      </c>
      <c r="EK120" s="55">
        <f t="shared" si="114"/>
        <v>0</v>
      </c>
      <c r="EL120" s="55">
        <f t="shared" si="114"/>
        <v>0</v>
      </c>
      <c r="EM120" s="55">
        <f t="shared" si="114"/>
        <v>0</v>
      </c>
      <c r="EN120" s="55">
        <f t="shared" si="114"/>
        <v>0</v>
      </c>
      <c r="EO120" s="55">
        <f t="shared" si="114"/>
        <v>0</v>
      </c>
      <c r="EP120" s="55">
        <f t="shared" si="114"/>
        <v>0</v>
      </c>
      <c r="EQ120" s="55">
        <f t="shared" si="114"/>
        <v>0</v>
      </c>
      <c r="ER120" s="55">
        <f t="shared" si="114"/>
        <v>0</v>
      </c>
      <c r="ES120" s="55">
        <f t="shared" si="114"/>
        <v>0</v>
      </c>
      <c r="ET120" s="55">
        <f t="shared" si="114"/>
        <v>0</v>
      </c>
      <c r="EU120" s="55">
        <f t="shared" si="114"/>
        <v>0</v>
      </c>
      <c r="EV120" s="55">
        <f t="shared" si="114"/>
        <v>0</v>
      </c>
      <c r="EW120" s="55">
        <f t="shared" si="114"/>
        <v>0</v>
      </c>
      <c r="EX120" s="55">
        <f t="shared" si="114"/>
        <v>0</v>
      </c>
      <c r="EY120" s="55">
        <f t="shared" si="118"/>
        <v>0</v>
      </c>
      <c r="EZ120" s="55">
        <f t="shared" si="118"/>
        <v>0</v>
      </c>
      <c r="FA120" s="55">
        <f t="shared" si="118"/>
        <v>0</v>
      </c>
      <c r="FB120" s="55">
        <f t="shared" si="118"/>
        <v>0</v>
      </c>
      <c r="FC120" s="55">
        <f t="shared" si="118"/>
        <v>0</v>
      </c>
      <c r="FD120" s="55">
        <f t="shared" si="118"/>
        <v>0</v>
      </c>
      <c r="FE120" s="55">
        <f t="shared" si="118"/>
        <v>0</v>
      </c>
      <c r="FF120" s="55">
        <f t="shared" si="118"/>
        <v>0</v>
      </c>
      <c r="FG120" s="55">
        <f t="shared" si="118"/>
        <v>0</v>
      </c>
      <c r="FH120" s="55">
        <f t="shared" si="118"/>
        <v>0</v>
      </c>
      <c r="FI120" s="55">
        <f t="shared" si="118"/>
        <v>0</v>
      </c>
      <c r="FJ120" s="55">
        <f t="shared" si="118"/>
        <v>0</v>
      </c>
      <c r="FK120" s="55">
        <f t="shared" si="118"/>
        <v>0</v>
      </c>
      <c r="FL120" s="55">
        <f t="shared" si="119"/>
        <v>0</v>
      </c>
      <c r="FM120" s="55">
        <f t="shared" si="119"/>
        <v>0</v>
      </c>
      <c r="FN120" s="55">
        <f t="shared" si="119"/>
        <v>0</v>
      </c>
      <c r="FO120" s="55">
        <f t="shared" si="119"/>
        <v>0</v>
      </c>
      <c r="FP120" s="55">
        <f t="shared" si="119"/>
        <v>0</v>
      </c>
      <c r="FQ120" s="55">
        <f t="shared" si="119"/>
        <v>0</v>
      </c>
      <c r="FR120" s="55">
        <f t="shared" si="119"/>
        <v>0</v>
      </c>
      <c r="FS120" s="55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2">
        <v>30300004</v>
      </c>
      <c r="B121" s="102"/>
      <c r="C121" s="30" t="s">
        <v>225</v>
      </c>
      <c r="D121" s="5"/>
      <c r="E121" s="22">
        <v>5.03</v>
      </c>
      <c r="F121" s="23">
        <f t="shared" si="67"/>
        <v>0</v>
      </c>
      <c r="G121" s="44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68">
        <v>30300004</v>
      </c>
      <c r="DF121" s="102"/>
      <c r="DG121" s="30" t="s">
        <v>225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5">
        <f t="shared" si="108"/>
        <v>0</v>
      </c>
      <c r="EG121" s="55">
        <f t="shared" si="108"/>
        <v>0</v>
      </c>
      <c r="EH121" s="55">
        <f t="shared" si="108"/>
        <v>0</v>
      </c>
      <c r="EI121" s="55">
        <f t="shared" si="108"/>
        <v>0</v>
      </c>
      <c r="EJ121" s="55">
        <f t="shared" si="108"/>
        <v>0</v>
      </c>
      <c r="EK121" s="55">
        <f t="shared" si="114"/>
        <v>0</v>
      </c>
      <c r="EL121" s="55">
        <f t="shared" si="114"/>
        <v>0</v>
      </c>
      <c r="EM121" s="55">
        <f t="shared" si="114"/>
        <v>0</v>
      </c>
      <c r="EN121" s="55">
        <f t="shared" si="114"/>
        <v>0</v>
      </c>
      <c r="EO121" s="55">
        <f t="shared" si="114"/>
        <v>0</v>
      </c>
      <c r="EP121" s="55">
        <f t="shared" si="114"/>
        <v>0</v>
      </c>
      <c r="EQ121" s="55">
        <f t="shared" si="114"/>
        <v>0</v>
      </c>
      <c r="ER121" s="55">
        <f t="shared" si="114"/>
        <v>0</v>
      </c>
      <c r="ES121" s="55">
        <f t="shared" si="114"/>
        <v>0</v>
      </c>
      <c r="ET121" s="55">
        <f t="shared" si="114"/>
        <v>0</v>
      </c>
      <c r="EU121" s="55">
        <f t="shared" si="114"/>
        <v>0</v>
      </c>
      <c r="EV121" s="55">
        <f t="shared" si="114"/>
        <v>0</v>
      </c>
      <c r="EW121" s="55">
        <f t="shared" si="114"/>
        <v>0</v>
      </c>
      <c r="EX121" s="55">
        <f t="shared" si="114"/>
        <v>0</v>
      </c>
      <c r="EY121" s="55">
        <f t="shared" si="118"/>
        <v>0</v>
      </c>
      <c r="EZ121" s="55">
        <f t="shared" si="118"/>
        <v>0</v>
      </c>
      <c r="FA121" s="55">
        <f t="shared" si="118"/>
        <v>0</v>
      </c>
      <c r="FB121" s="55">
        <f t="shared" si="118"/>
        <v>0</v>
      </c>
      <c r="FC121" s="55">
        <f t="shared" si="118"/>
        <v>0</v>
      </c>
      <c r="FD121" s="55">
        <f t="shared" si="118"/>
        <v>0</v>
      </c>
      <c r="FE121" s="55">
        <f t="shared" si="118"/>
        <v>0</v>
      </c>
      <c r="FF121" s="55">
        <f t="shared" si="118"/>
        <v>0</v>
      </c>
      <c r="FG121" s="55">
        <f t="shared" si="118"/>
        <v>0</v>
      </c>
      <c r="FH121" s="55">
        <f t="shared" si="118"/>
        <v>0</v>
      </c>
      <c r="FI121" s="55">
        <f t="shared" si="118"/>
        <v>0</v>
      </c>
      <c r="FJ121" s="55">
        <f t="shared" si="118"/>
        <v>0</v>
      </c>
      <c r="FK121" s="55">
        <f t="shared" si="118"/>
        <v>0</v>
      </c>
      <c r="FL121" s="55">
        <f t="shared" si="119"/>
        <v>0</v>
      </c>
      <c r="FM121" s="55">
        <f t="shared" si="119"/>
        <v>0</v>
      </c>
      <c r="FN121" s="55">
        <f t="shared" si="119"/>
        <v>0</v>
      </c>
      <c r="FO121" s="55">
        <f t="shared" si="119"/>
        <v>0</v>
      </c>
      <c r="FP121" s="55">
        <f t="shared" si="119"/>
        <v>0</v>
      </c>
      <c r="FQ121" s="55">
        <f t="shared" si="119"/>
        <v>0</v>
      </c>
      <c r="FR121" s="55">
        <f t="shared" si="119"/>
        <v>0</v>
      </c>
      <c r="FS121" s="55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2">
        <v>30300006</v>
      </c>
      <c r="B122" s="103"/>
      <c r="C122" s="30" t="s">
        <v>154</v>
      </c>
      <c r="D122" s="5"/>
      <c r="E122" s="22">
        <v>5.03</v>
      </c>
      <c r="F122" s="23">
        <f t="shared" si="67"/>
        <v>0</v>
      </c>
      <c r="G122" s="44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68">
        <v>30300006</v>
      </c>
      <c r="DF122" s="103"/>
      <c r="DG122" s="30" t="s">
        <v>154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5">
        <f t="shared" si="108"/>
        <v>0</v>
      </c>
      <c r="EG122" s="55">
        <f t="shared" si="108"/>
        <v>0</v>
      </c>
      <c r="EH122" s="55">
        <f t="shared" si="108"/>
        <v>0</v>
      </c>
      <c r="EI122" s="55">
        <f t="shared" si="108"/>
        <v>0</v>
      </c>
      <c r="EJ122" s="55">
        <f t="shared" si="108"/>
        <v>0</v>
      </c>
      <c r="EK122" s="55">
        <f t="shared" si="108"/>
        <v>0</v>
      </c>
      <c r="EL122" s="55">
        <f t="shared" si="108"/>
        <v>0</v>
      </c>
      <c r="EM122" s="55">
        <f t="shared" si="108"/>
        <v>0</v>
      </c>
      <c r="EN122" s="55">
        <f t="shared" si="108"/>
        <v>0</v>
      </c>
      <c r="EO122" s="55">
        <f t="shared" si="108"/>
        <v>0</v>
      </c>
      <c r="EP122" s="55">
        <f t="shared" si="108"/>
        <v>0</v>
      </c>
      <c r="EQ122" s="55">
        <f t="shared" si="108"/>
        <v>0</v>
      </c>
      <c r="ER122" s="55">
        <f t="shared" si="114"/>
        <v>0</v>
      </c>
      <c r="ES122" s="55">
        <f t="shared" si="114"/>
        <v>0</v>
      </c>
      <c r="ET122" s="55">
        <f t="shared" si="114"/>
        <v>0</v>
      </c>
      <c r="EU122" s="55">
        <f t="shared" si="114"/>
        <v>0</v>
      </c>
      <c r="EV122" s="55">
        <f t="shared" si="114"/>
        <v>0</v>
      </c>
      <c r="EW122" s="55">
        <f t="shared" si="114"/>
        <v>0</v>
      </c>
      <c r="EX122" s="55">
        <f t="shared" si="114"/>
        <v>0</v>
      </c>
      <c r="EY122" s="55">
        <f t="shared" si="118"/>
        <v>0</v>
      </c>
      <c r="EZ122" s="55">
        <f t="shared" si="118"/>
        <v>0</v>
      </c>
      <c r="FA122" s="55">
        <f t="shared" si="118"/>
        <v>0</v>
      </c>
      <c r="FB122" s="55">
        <f t="shared" si="118"/>
        <v>0</v>
      </c>
      <c r="FC122" s="55">
        <f t="shared" si="118"/>
        <v>0</v>
      </c>
      <c r="FD122" s="55">
        <f t="shared" si="118"/>
        <v>0</v>
      </c>
      <c r="FE122" s="55">
        <f t="shared" si="118"/>
        <v>0</v>
      </c>
      <c r="FF122" s="55">
        <f t="shared" si="118"/>
        <v>0</v>
      </c>
      <c r="FG122" s="55">
        <f t="shared" si="118"/>
        <v>0</v>
      </c>
      <c r="FH122" s="55">
        <f t="shared" si="118"/>
        <v>0</v>
      </c>
      <c r="FI122" s="55">
        <f t="shared" si="118"/>
        <v>0</v>
      </c>
      <c r="FJ122" s="55">
        <f t="shared" si="118"/>
        <v>0</v>
      </c>
      <c r="FK122" s="55">
        <f t="shared" si="118"/>
        <v>0</v>
      </c>
      <c r="FL122" s="55">
        <f t="shared" si="119"/>
        <v>0</v>
      </c>
      <c r="FM122" s="55">
        <f t="shared" si="119"/>
        <v>0</v>
      </c>
      <c r="FN122" s="55">
        <f t="shared" si="119"/>
        <v>0</v>
      </c>
      <c r="FO122" s="55">
        <f t="shared" si="119"/>
        <v>0</v>
      </c>
      <c r="FP122" s="55">
        <f t="shared" si="119"/>
        <v>0</v>
      </c>
      <c r="FQ122" s="55">
        <f t="shared" si="119"/>
        <v>0</v>
      </c>
      <c r="FR122" s="55">
        <f t="shared" si="119"/>
        <v>0</v>
      </c>
      <c r="FS122" s="55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2">
        <v>30100003</v>
      </c>
      <c r="B123" s="101" t="s">
        <v>226</v>
      </c>
      <c r="C123" s="30" t="s">
        <v>181</v>
      </c>
      <c r="D123" s="5"/>
      <c r="E123" s="22">
        <v>5.03</v>
      </c>
      <c r="F123" s="23">
        <f t="shared" si="67"/>
        <v>0</v>
      </c>
      <c r="G123" s="44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68">
        <v>30100003</v>
      </c>
      <c r="DF123" s="101" t="s">
        <v>226</v>
      </c>
      <c r="DG123" s="30" t="s">
        <v>181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5">
        <f t="shared" si="108"/>
        <v>0</v>
      </c>
      <c r="EG123" s="55">
        <f t="shared" si="108"/>
        <v>0</v>
      </c>
      <c r="EH123" s="55">
        <f t="shared" si="108"/>
        <v>0</v>
      </c>
      <c r="EI123" s="55">
        <f t="shared" si="108"/>
        <v>0</v>
      </c>
      <c r="EJ123" s="55">
        <f t="shared" si="108"/>
        <v>0</v>
      </c>
      <c r="EK123" s="55">
        <f t="shared" si="108"/>
        <v>0</v>
      </c>
      <c r="EL123" s="55">
        <f t="shared" si="108"/>
        <v>0</v>
      </c>
      <c r="EM123" s="55">
        <f t="shared" si="108"/>
        <v>0</v>
      </c>
      <c r="EN123" s="55">
        <f t="shared" si="108"/>
        <v>0</v>
      </c>
      <c r="EO123" s="55">
        <f t="shared" si="108"/>
        <v>0</v>
      </c>
      <c r="EP123" s="55">
        <f t="shared" si="108"/>
        <v>0</v>
      </c>
      <c r="EQ123" s="55">
        <f t="shared" si="108"/>
        <v>0</v>
      </c>
      <c r="ER123" s="55">
        <f t="shared" si="114"/>
        <v>0</v>
      </c>
      <c r="ES123" s="55">
        <f t="shared" si="114"/>
        <v>0</v>
      </c>
      <c r="ET123" s="55">
        <f t="shared" si="114"/>
        <v>0</v>
      </c>
      <c r="EU123" s="55">
        <f t="shared" si="114"/>
        <v>0</v>
      </c>
      <c r="EV123" s="55">
        <f t="shared" si="114"/>
        <v>0</v>
      </c>
      <c r="EW123" s="55">
        <f t="shared" si="114"/>
        <v>0</v>
      </c>
      <c r="EX123" s="55">
        <f t="shared" si="114"/>
        <v>0</v>
      </c>
      <c r="EY123" s="55">
        <f t="shared" si="118"/>
        <v>0</v>
      </c>
      <c r="EZ123" s="55">
        <f t="shared" si="118"/>
        <v>0</v>
      </c>
      <c r="FA123" s="55">
        <f t="shared" si="118"/>
        <v>0</v>
      </c>
      <c r="FB123" s="55">
        <f t="shared" si="118"/>
        <v>0</v>
      </c>
      <c r="FC123" s="55">
        <f t="shared" si="118"/>
        <v>0</v>
      </c>
      <c r="FD123" s="55">
        <f t="shared" si="118"/>
        <v>0</v>
      </c>
      <c r="FE123" s="55">
        <f t="shared" si="118"/>
        <v>0</v>
      </c>
      <c r="FF123" s="55">
        <f t="shared" si="118"/>
        <v>0</v>
      </c>
      <c r="FG123" s="55">
        <f t="shared" si="118"/>
        <v>0</v>
      </c>
      <c r="FH123" s="55">
        <f t="shared" si="118"/>
        <v>0</v>
      </c>
      <c r="FI123" s="55">
        <f t="shared" si="118"/>
        <v>0</v>
      </c>
      <c r="FJ123" s="55">
        <f t="shared" si="118"/>
        <v>0</v>
      </c>
      <c r="FK123" s="55">
        <f t="shared" si="118"/>
        <v>0</v>
      </c>
      <c r="FL123" s="55">
        <f t="shared" si="119"/>
        <v>0</v>
      </c>
      <c r="FM123" s="55">
        <f t="shared" si="119"/>
        <v>0</v>
      </c>
      <c r="FN123" s="55">
        <f t="shared" si="119"/>
        <v>0</v>
      </c>
      <c r="FO123" s="55">
        <f t="shared" si="119"/>
        <v>0</v>
      </c>
      <c r="FP123" s="55">
        <f t="shared" si="119"/>
        <v>0</v>
      </c>
      <c r="FQ123" s="55">
        <f t="shared" si="119"/>
        <v>0</v>
      </c>
      <c r="FR123" s="55">
        <f t="shared" si="119"/>
        <v>0</v>
      </c>
      <c r="FS123" s="55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2">
        <v>30100004</v>
      </c>
      <c r="B124" s="102"/>
      <c r="C124" s="30" t="s">
        <v>155</v>
      </c>
      <c r="D124" s="5"/>
      <c r="E124" s="22">
        <v>5.03</v>
      </c>
      <c r="F124" s="23">
        <f t="shared" si="67"/>
        <v>0</v>
      </c>
      <c r="G124" s="44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68">
        <v>30100004</v>
      </c>
      <c r="DF124" s="102"/>
      <c r="DG124" s="30" t="s">
        <v>155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5">
        <f t="shared" si="108"/>
        <v>0</v>
      </c>
      <c r="EG124" s="55">
        <f t="shared" si="108"/>
        <v>0</v>
      </c>
      <c r="EH124" s="55">
        <f t="shared" si="108"/>
        <v>0</v>
      </c>
      <c r="EI124" s="55">
        <f t="shared" si="108"/>
        <v>0</v>
      </c>
      <c r="EJ124" s="55">
        <f t="shared" si="108"/>
        <v>0</v>
      </c>
      <c r="EK124" s="55">
        <f t="shared" si="108"/>
        <v>0</v>
      </c>
      <c r="EL124" s="55">
        <f t="shared" si="108"/>
        <v>0</v>
      </c>
      <c r="EM124" s="55">
        <f t="shared" si="108"/>
        <v>0</v>
      </c>
      <c r="EN124" s="55">
        <f t="shared" si="108"/>
        <v>0</v>
      </c>
      <c r="EO124" s="55">
        <f t="shared" si="108"/>
        <v>0</v>
      </c>
      <c r="EP124" s="55">
        <f t="shared" si="108"/>
        <v>0</v>
      </c>
      <c r="EQ124" s="55">
        <f t="shared" si="108"/>
        <v>0</v>
      </c>
      <c r="ER124" s="55">
        <f t="shared" si="114"/>
        <v>0</v>
      </c>
      <c r="ES124" s="55">
        <f t="shared" si="114"/>
        <v>0</v>
      </c>
      <c r="ET124" s="55">
        <f t="shared" si="114"/>
        <v>0</v>
      </c>
      <c r="EU124" s="55">
        <f t="shared" si="114"/>
        <v>0</v>
      </c>
      <c r="EV124" s="55">
        <f t="shared" si="114"/>
        <v>0</v>
      </c>
      <c r="EW124" s="55">
        <f t="shared" si="114"/>
        <v>0</v>
      </c>
      <c r="EX124" s="55">
        <f t="shared" si="114"/>
        <v>0</v>
      </c>
      <c r="EY124" s="55">
        <f t="shared" si="118"/>
        <v>0</v>
      </c>
      <c r="EZ124" s="55">
        <f t="shared" si="118"/>
        <v>0</v>
      </c>
      <c r="FA124" s="55">
        <f t="shared" si="118"/>
        <v>0</v>
      </c>
      <c r="FB124" s="55">
        <f t="shared" si="118"/>
        <v>0</v>
      </c>
      <c r="FC124" s="55">
        <f t="shared" si="118"/>
        <v>0</v>
      </c>
      <c r="FD124" s="55">
        <f t="shared" si="118"/>
        <v>0</v>
      </c>
      <c r="FE124" s="55">
        <f t="shared" si="118"/>
        <v>0</v>
      </c>
      <c r="FF124" s="55">
        <f t="shared" si="118"/>
        <v>0</v>
      </c>
      <c r="FG124" s="55">
        <f t="shared" si="118"/>
        <v>0</v>
      </c>
      <c r="FH124" s="55">
        <f t="shared" si="118"/>
        <v>0</v>
      </c>
      <c r="FI124" s="55">
        <f t="shared" si="118"/>
        <v>0</v>
      </c>
      <c r="FJ124" s="55">
        <f t="shared" si="118"/>
        <v>0</v>
      </c>
      <c r="FK124" s="55">
        <f t="shared" si="118"/>
        <v>0</v>
      </c>
      <c r="FL124" s="55">
        <f t="shared" si="119"/>
        <v>0</v>
      </c>
      <c r="FM124" s="55">
        <f t="shared" si="119"/>
        <v>0</v>
      </c>
      <c r="FN124" s="55">
        <f t="shared" si="119"/>
        <v>0</v>
      </c>
      <c r="FO124" s="55">
        <f t="shared" si="119"/>
        <v>0</v>
      </c>
      <c r="FP124" s="55">
        <f t="shared" si="119"/>
        <v>0</v>
      </c>
      <c r="FQ124" s="55">
        <f t="shared" si="119"/>
        <v>0</v>
      </c>
      <c r="FR124" s="55">
        <f t="shared" si="119"/>
        <v>0</v>
      </c>
      <c r="FS124" s="55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2">
        <v>30100005</v>
      </c>
      <c r="B125" s="102"/>
      <c r="C125" s="30" t="s">
        <v>197</v>
      </c>
      <c r="D125" s="5"/>
      <c r="E125" s="22">
        <v>5.03</v>
      </c>
      <c r="F125" s="23">
        <f t="shared" si="67"/>
        <v>0</v>
      </c>
      <c r="G125" s="44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68">
        <v>30100005</v>
      </c>
      <c r="DF125" s="102"/>
      <c r="DG125" s="30" t="s">
        <v>197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5">
        <f t="shared" si="108"/>
        <v>0</v>
      </c>
      <c r="EG125" s="55">
        <f t="shared" si="108"/>
        <v>0</v>
      </c>
      <c r="EH125" s="55">
        <f t="shared" si="108"/>
        <v>0</v>
      </c>
      <c r="EI125" s="55">
        <f t="shared" si="108"/>
        <v>0</v>
      </c>
      <c r="EJ125" s="55">
        <f t="shared" si="108"/>
        <v>0</v>
      </c>
      <c r="EK125" s="55">
        <f t="shared" si="108"/>
        <v>0</v>
      </c>
      <c r="EL125" s="55">
        <f t="shared" si="108"/>
        <v>0</v>
      </c>
      <c r="EM125" s="55">
        <f t="shared" si="108"/>
        <v>0</v>
      </c>
      <c r="EN125" s="55">
        <f t="shared" si="108"/>
        <v>0</v>
      </c>
      <c r="EO125" s="55">
        <f t="shared" si="108"/>
        <v>0</v>
      </c>
      <c r="EP125" s="55">
        <f t="shared" si="108"/>
        <v>0</v>
      </c>
      <c r="EQ125" s="55">
        <f t="shared" si="108"/>
        <v>0</v>
      </c>
      <c r="ER125" s="55">
        <f t="shared" si="114"/>
        <v>0</v>
      </c>
      <c r="ES125" s="55">
        <f t="shared" si="114"/>
        <v>0</v>
      </c>
      <c r="ET125" s="55">
        <f t="shared" si="114"/>
        <v>0</v>
      </c>
      <c r="EU125" s="55">
        <f t="shared" si="114"/>
        <v>0</v>
      </c>
      <c r="EV125" s="55">
        <f t="shared" si="114"/>
        <v>0</v>
      </c>
      <c r="EW125" s="55">
        <f t="shared" si="114"/>
        <v>0</v>
      </c>
      <c r="EX125" s="55">
        <f t="shared" si="114"/>
        <v>0</v>
      </c>
      <c r="EY125" s="55">
        <f t="shared" si="118"/>
        <v>0</v>
      </c>
      <c r="EZ125" s="55">
        <f t="shared" si="118"/>
        <v>0</v>
      </c>
      <c r="FA125" s="55">
        <f t="shared" si="118"/>
        <v>0</v>
      </c>
      <c r="FB125" s="55">
        <f t="shared" si="118"/>
        <v>0</v>
      </c>
      <c r="FC125" s="55">
        <f t="shared" si="118"/>
        <v>0</v>
      </c>
      <c r="FD125" s="55">
        <f t="shared" si="118"/>
        <v>0</v>
      </c>
      <c r="FE125" s="55">
        <f t="shared" si="118"/>
        <v>0</v>
      </c>
      <c r="FF125" s="55">
        <f t="shared" si="118"/>
        <v>0</v>
      </c>
      <c r="FG125" s="55">
        <f t="shared" si="118"/>
        <v>0</v>
      </c>
      <c r="FH125" s="55">
        <f t="shared" si="118"/>
        <v>0</v>
      </c>
      <c r="FI125" s="55">
        <f t="shared" si="118"/>
        <v>0</v>
      </c>
      <c r="FJ125" s="55">
        <f t="shared" si="118"/>
        <v>0</v>
      </c>
      <c r="FK125" s="55">
        <f t="shared" si="118"/>
        <v>0</v>
      </c>
      <c r="FL125" s="55">
        <f t="shared" si="119"/>
        <v>0</v>
      </c>
      <c r="FM125" s="55">
        <f t="shared" si="119"/>
        <v>0</v>
      </c>
      <c r="FN125" s="55">
        <f t="shared" si="119"/>
        <v>0</v>
      </c>
      <c r="FO125" s="55">
        <f t="shared" si="119"/>
        <v>0</v>
      </c>
      <c r="FP125" s="55">
        <f t="shared" si="119"/>
        <v>0</v>
      </c>
      <c r="FQ125" s="55">
        <f t="shared" si="119"/>
        <v>0</v>
      </c>
      <c r="FR125" s="55">
        <f t="shared" si="119"/>
        <v>0</v>
      </c>
      <c r="FS125" s="55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2">
        <v>30100006</v>
      </c>
      <c r="B126" s="103"/>
      <c r="C126" s="30" t="s">
        <v>227</v>
      </c>
      <c r="D126" s="5"/>
      <c r="E126" s="22">
        <v>5.03</v>
      </c>
      <c r="F126" s="23">
        <f t="shared" si="67"/>
        <v>0</v>
      </c>
      <c r="G126" s="44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68">
        <v>30100006</v>
      </c>
      <c r="DF126" s="103"/>
      <c r="DG126" s="30" t="s">
        <v>227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5">
        <f t="shared" si="102"/>
        <v>0</v>
      </c>
      <c r="EG126" s="55">
        <f t="shared" si="102"/>
        <v>0</v>
      </c>
      <c r="EH126" s="55">
        <f t="shared" si="102"/>
        <v>0</v>
      </c>
      <c r="EI126" s="55">
        <f t="shared" si="102"/>
        <v>0</v>
      </c>
      <c r="EJ126" s="55">
        <f t="shared" si="102"/>
        <v>0</v>
      </c>
      <c r="EK126" s="55">
        <f t="shared" si="108"/>
        <v>0</v>
      </c>
      <c r="EL126" s="55">
        <f t="shared" si="108"/>
        <v>0</v>
      </c>
      <c r="EM126" s="55">
        <f t="shared" ref="EK126:EZ189" si="122">AI126+AI281</f>
        <v>0</v>
      </c>
      <c r="EN126" s="55">
        <f t="shared" si="122"/>
        <v>0</v>
      </c>
      <c r="EO126" s="55">
        <f t="shared" si="122"/>
        <v>0</v>
      </c>
      <c r="EP126" s="55">
        <f t="shared" si="122"/>
        <v>0</v>
      </c>
      <c r="EQ126" s="55">
        <f t="shared" si="122"/>
        <v>0</v>
      </c>
      <c r="ER126" s="55">
        <f t="shared" si="114"/>
        <v>0</v>
      </c>
      <c r="ES126" s="55">
        <f t="shared" si="114"/>
        <v>0</v>
      </c>
      <c r="ET126" s="55">
        <f t="shared" si="114"/>
        <v>0</v>
      </c>
      <c r="EU126" s="55">
        <f t="shared" si="114"/>
        <v>0</v>
      </c>
      <c r="EV126" s="55">
        <f t="shared" si="114"/>
        <v>0</v>
      </c>
      <c r="EW126" s="55">
        <f t="shared" si="114"/>
        <v>0</v>
      </c>
      <c r="EX126" s="55">
        <f t="shared" si="114"/>
        <v>0</v>
      </c>
      <c r="EY126" s="55">
        <f t="shared" si="118"/>
        <v>0</v>
      </c>
      <c r="EZ126" s="55">
        <f t="shared" si="118"/>
        <v>0</v>
      </c>
      <c r="FA126" s="55">
        <f t="shared" si="118"/>
        <v>0</v>
      </c>
      <c r="FB126" s="55">
        <f t="shared" si="118"/>
        <v>0</v>
      </c>
      <c r="FC126" s="55">
        <f t="shared" si="118"/>
        <v>0</v>
      </c>
      <c r="FD126" s="55">
        <f t="shared" si="118"/>
        <v>0</v>
      </c>
      <c r="FE126" s="55">
        <f t="shared" si="118"/>
        <v>0</v>
      </c>
      <c r="FF126" s="55">
        <f t="shared" si="118"/>
        <v>0</v>
      </c>
      <c r="FG126" s="55">
        <f t="shared" si="118"/>
        <v>0</v>
      </c>
      <c r="FH126" s="55">
        <f t="shared" si="118"/>
        <v>0</v>
      </c>
      <c r="FI126" s="55">
        <f t="shared" si="118"/>
        <v>0</v>
      </c>
      <c r="FJ126" s="55">
        <f t="shared" si="118"/>
        <v>0</v>
      </c>
      <c r="FK126" s="55">
        <f t="shared" si="118"/>
        <v>0</v>
      </c>
      <c r="FL126" s="55">
        <f t="shared" si="119"/>
        <v>0</v>
      </c>
      <c r="FM126" s="55">
        <f t="shared" si="119"/>
        <v>0</v>
      </c>
      <c r="FN126" s="55">
        <f t="shared" si="119"/>
        <v>0</v>
      </c>
      <c r="FO126" s="55">
        <f t="shared" si="119"/>
        <v>0</v>
      </c>
      <c r="FP126" s="55">
        <f t="shared" si="119"/>
        <v>0</v>
      </c>
      <c r="FQ126" s="55">
        <f t="shared" si="119"/>
        <v>0</v>
      </c>
      <c r="FR126" s="55">
        <f t="shared" si="119"/>
        <v>0</v>
      </c>
      <c r="FS126" s="55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2">
        <v>30700007</v>
      </c>
      <c r="B127" s="101" t="s">
        <v>228</v>
      </c>
      <c r="C127" s="30" t="s">
        <v>229</v>
      </c>
      <c r="D127" s="5"/>
      <c r="E127" s="22">
        <v>4.8600000000000003</v>
      </c>
      <c r="F127" s="23">
        <f t="shared" si="67"/>
        <v>0</v>
      </c>
      <c r="G127" s="44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3">
        <v>30700007</v>
      </c>
      <c r="DF127" s="101" t="s">
        <v>228</v>
      </c>
      <c r="DG127" s="30" t="s">
        <v>229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5">
        <f t="shared" si="102"/>
        <v>0</v>
      </c>
      <c r="EG127" s="55">
        <f t="shared" si="102"/>
        <v>0</v>
      </c>
      <c r="EH127" s="55">
        <f t="shared" si="102"/>
        <v>0</v>
      </c>
      <c r="EI127" s="55">
        <f t="shared" si="102"/>
        <v>0</v>
      </c>
      <c r="EJ127" s="55">
        <f t="shared" si="102"/>
        <v>0</v>
      </c>
      <c r="EK127" s="55">
        <f t="shared" si="122"/>
        <v>0</v>
      </c>
      <c r="EL127" s="55">
        <f t="shared" si="122"/>
        <v>0</v>
      </c>
      <c r="EM127" s="55">
        <f t="shared" si="122"/>
        <v>0</v>
      </c>
      <c r="EN127" s="55">
        <f t="shared" si="122"/>
        <v>0</v>
      </c>
      <c r="EO127" s="55">
        <f t="shared" si="122"/>
        <v>0</v>
      </c>
      <c r="EP127" s="55">
        <f t="shared" si="122"/>
        <v>0</v>
      </c>
      <c r="EQ127" s="55">
        <f t="shared" si="122"/>
        <v>0</v>
      </c>
      <c r="ER127" s="55">
        <f t="shared" si="114"/>
        <v>0</v>
      </c>
      <c r="ES127" s="55">
        <f t="shared" si="114"/>
        <v>0</v>
      </c>
      <c r="ET127" s="55">
        <f t="shared" si="114"/>
        <v>0</v>
      </c>
      <c r="EU127" s="55">
        <f t="shared" si="114"/>
        <v>0</v>
      </c>
      <c r="EV127" s="55">
        <f t="shared" si="114"/>
        <v>0</v>
      </c>
      <c r="EW127" s="55">
        <f t="shared" si="114"/>
        <v>0</v>
      </c>
      <c r="EX127" s="55">
        <f t="shared" si="114"/>
        <v>0</v>
      </c>
      <c r="EY127" s="55">
        <f t="shared" si="118"/>
        <v>0</v>
      </c>
      <c r="EZ127" s="55">
        <f t="shared" si="118"/>
        <v>0</v>
      </c>
      <c r="FA127" s="55">
        <f t="shared" si="118"/>
        <v>0</v>
      </c>
      <c r="FB127" s="55">
        <f t="shared" si="118"/>
        <v>0</v>
      </c>
      <c r="FC127" s="55">
        <f t="shared" si="118"/>
        <v>0</v>
      </c>
      <c r="FD127" s="55">
        <f t="shared" si="118"/>
        <v>0</v>
      </c>
      <c r="FE127" s="55">
        <f t="shared" si="118"/>
        <v>0</v>
      </c>
      <c r="FF127" s="55">
        <f t="shared" si="118"/>
        <v>0</v>
      </c>
      <c r="FG127" s="55">
        <f t="shared" si="118"/>
        <v>0</v>
      </c>
      <c r="FH127" s="55">
        <f t="shared" si="118"/>
        <v>0</v>
      </c>
      <c r="FI127" s="55">
        <f t="shared" si="118"/>
        <v>0</v>
      </c>
      <c r="FJ127" s="55">
        <f t="shared" si="118"/>
        <v>0</v>
      </c>
      <c r="FK127" s="55">
        <f t="shared" si="118"/>
        <v>0</v>
      </c>
      <c r="FL127" s="55">
        <f t="shared" si="119"/>
        <v>0</v>
      </c>
      <c r="FM127" s="55">
        <f t="shared" si="119"/>
        <v>0</v>
      </c>
      <c r="FN127" s="55">
        <f t="shared" si="119"/>
        <v>0</v>
      </c>
      <c r="FO127" s="55">
        <f t="shared" si="119"/>
        <v>0</v>
      </c>
      <c r="FP127" s="55">
        <f t="shared" si="119"/>
        <v>0</v>
      </c>
      <c r="FQ127" s="55">
        <f t="shared" si="119"/>
        <v>0</v>
      </c>
      <c r="FR127" s="55">
        <f t="shared" si="119"/>
        <v>0</v>
      </c>
      <c r="FS127" s="55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2">
        <v>30700006</v>
      </c>
      <c r="B128" s="102"/>
      <c r="C128" s="30" t="s">
        <v>230</v>
      </c>
      <c r="D128" s="5"/>
      <c r="E128" s="22">
        <v>4.8600000000000003</v>
      </c>
      <c r="F128" s="23">
        <f t="shared" si="67"/>
        <v>0</v>
      </c>
      <c r="G128" s="44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3">
        <v>30700006</v>
      </c>
      <c r="DF128" s="102"/>
      <c r="DG128" s="30" t="s">
        <v>230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5">
        <f t="shared" si="102"/>
        <v>0</v>
      </c>
      <c r="EG128" s="55">
        <f t="shared" si="102"/>
        <v>0</v>
      </c>
      <c r="EH128" s="55">
        <f t="shared" si="102"/>
        <v>0</v>
      </c>
      <c r="EI128" s="55">
        <f t="shared" si="102"/>
        <v>0</v>
      </c>
      <c r="EJ128" s="55">
        <f t="shared" si="102"/>
        <v>0</v>
      </c>
      <c r="EK128" s="55">
        <f t="shared" si="122"/>
        <v>0</v>
      </c>
      <c r="EL128" s="55">
        <f t="shared" si="122"/>
        <v>0</v>
      </c>
      <c r="EM128" s="55">
        <f t="shared" si="122"/>
        <v>0</v>
      </c>
      <c r="EN128" s="55">
        <f t="shared" si="122"/>
        <v>0</v>
      </c>
      <c r="EO128" s="55">
        <f t="shared" si="122"/>
        <v>0</v>
      </c>
      <c r="EP128" s="55">
        <f t="shared" si="122"/>
        <v>0</v>
      </c>
      <c r="EQ128" s="55">
        <f t="shared" si="122"/>
        <v>0</v>
      </c>
      <c r="ER128" s="55">
        <f t="shared" si="114"/>
        <v>0</v>
      </c>
      <c r="ES128" s="55">
        <f t="shared" si="114"/>
        <v>0</v>
      </c>
      <c r="ET128" s="55">
        <f t="shared" si="114"/>
        <v>0</v>
      </c>
      <c r="EU128" s="55">
        <f t="shared" si="114"/>
        <v>0</v>
      </c>
      <c r="EV128" s="55">
        <f t="shared" si="114"/>
        <v>0</v>
      </c>
      <c r="EW128" s="55">
        <f t="shared" si="114"/>
        <v>0</v>
      </c>
      <c r="EX128" s="55">
        <f t="shared" si="114"/>
        <v>0</v>
      </c>
      <c r="EY128" s="55">
        <f t="shared" si="118"/>
        <v>0</v>
      </c>
      <c r="EZ128" s="55">
        <f t="shared" si="118"/>
        <v>0</v>
      </c>
      <c r="FA128" s="55">
        <f t="shared" si="118"/>
        <v>0</v>
      </c>
      <c r="FB128" s="55">
        <f t="shared" si="118"/>
        <v>0</v>
      </c>
      <c r="FC128" s="55">
        <f t="shared" si="118"/>
        <v>0</v>
      </c>
      <c r="FD128" s="55">
        <f t="shared" si="118"/>
        <v>0</v>
      </c>
      <c r="FE128" s="55">
        <f t="shared" si="118"/>
        <v>0</v>
      </c>
      <c r="FF128" s="55">
        <f t="shared" si="118"/>
        <v>0</v>
      </c>
      <c r="FG128" s="55">
        <f t="shared" si="118"/>
        <v>0</v>
      </c>
      <c r="FH128" s="55">
        <f t="shared" si="118"/>
        <v>0</v>
      </c>
      <c r="FI128" s="55">
        <f t="shared" si="118"/>
        <v>0</v>
      </c>
      <c r="FJ128" s="55">
        <f t="shared" si="118"/>
        <v>0</v>
      </c>
      <c r="FK128" s="55">
        <f t="shared" si="118"/>
        <v>0</v>
      </c>
      <c r="FL128" s="55">
        <f t="shared" si="119"/>
        <v>0</v>
      </c>
      <c r="FM128" s="55">
        <f t="shared" si="119"/>
        <v>0</v>
      </c>
      <c r="FN128" s="55">
        <f t="shared" si="119"/>
        <v>0</v>
      </c>
      <c r="FO128" s="55">
        <f t="shared" si="119"/>
        <v>0</v>
      </c>
      <c r="FP128" s="55">
        <f t="shared" si="119"/>
        <v>0</v>
      </c>
      <c r="FQ128" s="55">
        <f t="shared" si="119"/>
        <v>0</v>
      </c>
      <c r="FR128" s="55">
        <f t="shared" si="119"/>
        <v>0</v>
      </c>
      <c r="FS128" s="55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2">
        <v>30700008</v>
      </c>
      <c r="B129" s="102"/>
      <c r="C129" s="30" t="s">
        <v>164</v>
      </c>
      <c r="D129" s="5"/>
      <c r="E129" s="22">
        <v>4.8600000000000003</v>
      </c>
      <c r="F129" s="23">
        <f t="shared" si="67"/>
        <v>0</v>
      </c>
      <c r="G129" s="44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3">
        <v>30700008</v>
      </c>
      <c r="DF129" s="102"/>
      <c r="DG129" s="30" t="s">
        <v>164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5">
        <f t="shared" si="102"/>
        <v>0</v>
      </c>
      <c r="EG129" s="55">
        <f t="shared" si="102"/>
        <v>0</v>
      </c>
      <c r="EH129" s="55">
        <f t="shared" si="102"/>
        <v>0</v>
      </c>
      <c r="EI129" s="55">
        <f t="shared" si="102"/>
        <v>0</v>
      </c>
      <c r="EJ129" s="55">
        <f t="shared" si="102"/>
        <v>0</v>
      </c>
      <c r="EK129" s="55">
        <f t="shared" si="122"/>
        <v>0</v>
      </c>
      <c r="EL129" s="55">
        <f t="shared" si="122"/>
        <v>0</v>
      </c>
      <c r="EM129" s="55">
        <f t="shared" si="122"/>
        <v>0</v>
      </c>
      <c r="EN129" s="55">
        <f t="shared" si="122"/>
        <v>0</v>
      </c>
      <c r="EO129" s="55">
        <f t="shared" si="122"/>
        <v>0</v>
      </c>
      <c r="EP129" s="55">
        <f t="shared" si="122"/>
        <v>0</v>
      </c>
      <c r="EQ129" s="55">
        <f t="shared" si="122"/>
        <v>0</v>
      </c>
      <c r="ER129" s="55">
        <f t="shared" si="114"/>
        <v>0</v>
      </c>
      <c r="ES129" s="55">
        <f t="shared" si="114"/>
        <v>0</v>
      </c>
      <c r="ET129" s="55">
        <f t="shared" si="114"/>
        <v>0</v>
      </c>
      <c r="EU129" s="55">
        <f t="shared" si="114"/>
        <v>0</v>
      </c>
      <c r="EV129" s="55">
        <f t="shared" si="114"/>
        <v>0</v>
      </c>
      <c r="EW129" s="55">
        <f t="shared" si="114"/>
        <v>0</v>
      </c>
      <c r="EX129" s="55">
        <f t="shared" si="114"/>
        <v>0</v>
      </c>
      <c r="EY129" s="55">
        <f t="shared" si="114"/>
        <v>0</v>
      </c>
      <c r="EZ129" s="55">
        <f t="shared" si="114"/>
        <v>0</v>
      </c>
      <c r="FA129" s="55">
        <f t="shared" si="118"/>
        <v>0</v>
      </c>
      <c r="FB129" s="55">
        <f t="shared" si="118"/>
        <v>0</v>
      </c>
      <c r="FC129" s="55">
        <f t="shared" si="118"/>
        <v>0</v>
      </c>
      <c r="FD129" s="55">
        <f t="shared" si="118"/>
        <v>0</v>
      </c>
      <c r="FE129" s="55">
        <f t="shared" si="118"/>
        <v>0</v>
      </c>
      <c r="FF129" s="55">
        <f t="shared" si="118"/>
        <v>0</v>
      </c>
      <c r="FG129" s="55">
        <f t="shared" si="118"/>
        <v>0</v>
      </c>
      <c r="FH129" s="55">
        <f t="shared" si="118"/>
        <v>0</v>
      </c>
      <c r="FI129" s="55">
        <f t="shared" si="118"/>
        <v>0</v>
      </c>
      <c r="FJ129" s="55">
        <f t="shared" si="118"/>
        <v>0</v>
      </c>
      <c r="FK129" s="55">
        <f t="shared" si="118"/>
        <v>0</v>
      </c>
      <c r="FL129" s="55">
        <f t="shared" si="119"/>
        <v>0</v>
      </c>
      <c r="FM129" s="55">
        <f t="shared" si="119"/>
        <v>0</v>
      </c>
      <c r="FN129" s="55">
        <f t="shared" si="119"/>
        <v>0</v>
      </c>
      <c r="FO129" s="55">
        <f t="shared" si="119"/>
        <v>0</v>
      </c>
      <c r="FP129" s="55">
        <f t="shared" si="119"/>
        <v>0</v>
      </c>
      <c r="FQ129" s="55">
        <f t="shared" si="119"/>
        <v>0</v>
      </c>
      <c r="FR129" s="55">
        <f t="shared" si="119"/>
        <v>0</v>
      </c>
      <c r="FS129" s="55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2">
        <v>30700009</v>
      </c>
      <c r="B130" s="103"/>
      <c r="C130" s="30" t="s">
        <v>227</v>
      </c>
      <c r="D130" s="5"/>
      <c r="E130" s="22">
        <v>4.8600000000000003</v>
      </c>
      <c r="F130" s="23">
        <f t="shared" si="67"/>
        <v>0</v>
      </c>
      <c r="G130" s="44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3">
        <v>30700009</v>
      </c>
      <c r="DF130" s="103"/>
      <c r="DG130" s="30" t="s">
        <v>227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5">
        <f t="shared" si="102"/>
        <v>0</v>
      </c>
      <c r="EG130" s="55">
        <f t="shared" si="102"/>
        <v>0</v>
      </c>
      <c r="EH130" s="55">
        <f t="shared" si="102"/>
        <v>0</v>
      </c>
      <c r="EI130" s="55">
        <f t="shared" si="102"/>
        <v>0</v>
      </c>
      <c r="EJ130" s="55">
        <f t="shared" si="102"/>
        <v>0</v>
      </c>
      <c r="EK130" s="55">
        <f t="shared" si="122"/>
        <v>0</v>
      </c>
      <c r="EL130" s="55">
        <f t="shared" si="122"/>
        <v>0</v>
      </c>
      <c r="EM130" s="55">
        <f t="shared" si="122"/>
        <v>0</v>
      </c>
      <c r="EN130" s="55">
        <f t="shared" si="122"/>
        <v>0</v>
      </c>
      <c r="EO130" s="55">
        <f t="shared" si="122"/>
        <v>0</v>
      </c>
      <c r="EP130" s="55">
        <f t="shared" si="122"/>
        <v>0</v>
      </c>
      <c r="EQ130" s="55">
        <f t="shared" si="122"/>
        <v>0</v>
      </c>
      <c r="ER130" s="55">
        <f t="shared" si="114"/>
        <v>0</v>
      </c>
      <c r="ES130" s="55">
        <f t="shared" si="114"/>
        <v>0</v>
      </c>
      <c r="ET130" s="55">
        <f t="shared" si="114"/>
        <v>0</v>
      </c>
      <c r="EU130" s="55">
        <f t="shared" si="114"/>
        <v>0</v>
      </c>
      <c r="EV130" s="55">
        <f t="shared" si="114"/>
        <v>0</v>
      </c>
      <c r="EW130" s="55">
        <f t="shared" si="114"/>
        <v>0</v>
      </c>
      <c r="EX130" s="55">
        <f t="shared" si="114"/>
        <v>0</v>
      </c>
      <c r="EY130" s="55">
        <f t="shared" si="114"/>
        <v>0</v>
      </c>
      <c r="EZ130" s="55">
        <f t="shared" si="114"/>
        <v>0</v>
      </c>
      <c r="FA130" s="55">
        <f t="shared" si="118"/>
        <v>0</v>
      </c>
      <c r="FB130" s="55">
        <f t="shared" si="118"/>
        <v>0</v>
      </c>
      <c r="FC130" s="55">
        <f t="shared" si="118"/>
        <v>0</v>
      </c>
      <c r="FD130" s="55">
        <f t="shared" si="118"/>
        <v>0</v>
      </c>
      <c r="FE130" s="55">
        <f t="shared" si="118"/>
        <v>0</v>
      </c>
      <c r="FF130" s="55">
        <f t="shared" si="118"/>
        <v>0</v>
      </c>
      <c r="FG130" s="55">
        <f t="shared" si="118"/>
        <v>0</v>
      </c>
      <c r="FH130" s="55">
        <f t="shared" si="118"/>
        <v>0</v>
      </c>
      <c r="FI130" s="55">
        <f t="shared" si="118"/>
        <v>0</v>
      </c>
      <c r="FJ130" s="55">
        <f t="shared" si="118"/>
        <v>0</v>
      </c>
      <c r="FK130" s="55">
        <f t="shared" si="118"/>
        <v>0</v>
      </c>
      <c r="FL130" s="55">
        <f t="shared" si="119"/>
        <v>0</v>
      </c>
      <c r="FM130" s="55">
        <f t="shared" si="119"/>
        <v>0</v>
      </c>
      <c r="FN130" s="55">
        <f t="shared" si="119"/>
        <v>0</v>
      </c>
      <c r="FO130" s="55">
        <f t="shared" si="119"/>
        <v>0</v>
      </c>
      <c r="FP130" s="55">
        <f t="shared" si="119"/>
        <v>0</v>
      </c>
      <c r="FQ130" s="55">
        <f t="shared" si="119"/>
        <v>0</v>
      </c>
      <c r="FR130" s="55">
        <f t="shared" si="119"/>
        <v>0</v>
      </c>
      <c r="FS130" s="55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2">
        <v>30300002</v>
      </c>
      <c r="B131" s="101" t="s">
        <v>231</v>
      </c>
      <c r="C131" s="30" t="s">
        <v>19</v>
      </c>
      <c r="D131" s="5"/>
      <c r="E131" s="22">
        <v>5.03</v>
      </c>
      <c r="F131" s="23">
        <f t="shared" si="67"/>
        <v>0</v>
      </c>
      <c r="G131" s="44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68">
        <v>30300002</v>
      </c>
      <c r="DF131" s="101" t="s">
        <v>231</v>
      </c>
      <c r="DG131" s="30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5">
        <f t="shared" si="102"/>
        <v>0</v>
      </c>
      <c r="EG131" s="55">
        <f t="shared" si="102"/>
        <v>0</v>
      </c>
      <c r="EH131" s="55">
        <f t="shared" si="102"/>
        <v>0</v>
      </c>
      <c r="EI131" s="55">
        <f t="shared" ref="EB131:EQ194" si="123">AE131+AE286</f>
        <v>0</v>
      </c>
      <c r="EJ131" s="55">
        <f t="shared" si="123"/>
        <v>0</v>
      </c>
      <c r="EK131" s="55">
        <f t="shared" si="122"/>
        <v>0</v>
      </c>
      <c r="EL131" s="55">
        <f t="shared" si="122"/>
        <v>0</v>
      </c>
      <c r="EM131" s="55">
        <f t="shared" si="122"/>
        <v>0</v>
      </c>
      <c r="EN131" s="55">
        <f t="shared" si="122"/>
        <v>0</v>
      </c>
      <c r="EO131" s="55">
        <f t="shared" si="122"/>
        <v>0</v>
      </c>
      <c r="EP131" s="55">
        <f t="shared" si="122"/>
        <v>0</v>
      </c>
      <c r="EQ131" s="55">
        <f t="shared" si="122"/>
        <v>0</v>
      </c>
      <c r="ER131" s="55">
        <f t="shared" si="114"/>
        <v>0</v>
      </c>
      <c r="ES131" s="55">
        <f t="shared" si="114"/>
        <v>0</v>
      </c>
      <c r="ET131" s="55">
        <f t="shared" si="114"/>
        <v>0</v>
      </c>
      <c r="EU131" s="55">
        <f t="shared" si="114"/>
        <v>0</v>
      </c>
      <c r="EV131" s="55">
        <f t="shared" si="114"/>
        <v>0</v>
      </c>
      <c r="EW131" s="55">
        <f t="shared" si="114"/>
        <v>0</v>
      </c>
      <c r="EX131" s="55">
        <f t="shared" si="114"/>
        <v>0</v>
      </c>
      <c r="EY131" s="55">
        <f t="shared" si="114"/>
        <v>0</v>
      </c>
      <c r="EZ131" s="55">
        <f t="shared" si="114"/>
        <v>0</v>
      </c>
      <c r="FA131" s="55">
        <f t="shared" si="118"/>
        <v>0</v>
      </c>
      <c r="FB131" s="55">
        <f t="shared" si="118"/>
        <v>0</v>
      </c>
      <c r="FC131" s="55">
        <f t="shared" si="118"/>
        <v>0</v>
      </c>
      <c r="FD131" s="55">
        <f t="shared" si="118"/>
        <v>0</v>
      </c>
      <c r="FE131" s="55">
        <f t="shared" si="118"/>
        <v>0</v>
      </c>
      <c r="FF131" s="55">
        <f t="shared" si="118"/>
        <v>0</v>
      </c>
      <c r="FG131" s="55">
        <f t="shared" si="118"/>
        <v>0</v>
      </c>
      <c r="FH131" s="55">
        <f t="shared" si="118"/>
        <v>0</v>
      </c>
      <c r="FI131" s="55">
        <f t="shared" si="118"/>
        <v>0</v>
      </c>
      <c r="FJ131" s="55">
        <f t="shared" si="118"/>
        <v>0</v>
      </c>
      <c r="FK131" s="55">
        <f t="shared" si="118"/>
        <v>0</v>
      </c>
      <c r="FL131" s="55">
        <f t="shared" si="119"/>
        <v>0</v>
      </c>
      <c r="FM131" s="55">
        <f t="shared" si="119"/>
        <v>0</v>
      </c>
      <c r="FN131" s="55">
        <f t="shared" si="119"/>
        <v>0</v>
      </c>
      <c r="FO131" s="55">
        <f t="shared" si="119"/>
        <v>0</v>
      </c>
      <c r="FP131" s="55">
        <f t="shared" si="119"/>
        <v>0</v>
      </c>
      <c r="FQ131" s="55">
        <f t="shared" si="119"/>
        <v>0</v>
      </c>
      <c r="FR131" s="55">
        <f t="shared" si="119"/>
        <v>0</v>
      </c>
      <c r="FS131" s="55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2">
        <v>30300001</v>
      </c>
      <c r="B132" s="102"/>
      <c r="C132" s="30" t="s">
        <v>225</v>
      </c>
      <c r="D132" s="5"/>
      <c r="E132" s="22">
        <v>5.03</v>
      </c>
      <c r="F132" s="23">
        <f t="shared" ref="F132:F151" si="124">E132*D132</f>
        <v>0</v>
      </c>
      <c r="G132" s="44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68">
        <v>30300001</v>
      </c>
      <c r="DF132" s="102"/>
      <c r="DG132" s="30" t="s">
        <v>225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5">
        <f t="shared" si="123"/>
        <v>0</v>
      </c>
      <c r="EG132" s="55">
        <f t="shared" si="123"/>
        <v>0</v>
      </c>
      <c r="EH132" s="55">
        <f t="shared" si="123"/>
        <v>0</v>
      </c>
      <c r="EI132" s="55">
        <f t="shared" si="123"/>
        <v>0</v>
      </c>
      <c r="EJ132" s="55">
        <f t="shared" si="123"/>
        <v>0</v>
      </c>
      <c r="EK132" s="55">
        <f t="shared" si="122"/>
        <v>0</v>
      </c>
      <c r="EL132" s="55">
        <f t="shared" si="122"/>
        <v>0</v>
      </c>
      <c r="EM132" s="55">
        <f t="shared" si="122"/>
        <v>0</v>
      </c>
      <c r="EN132" s="55">
        <f t="shared" si="122"/>
        <v>0</v>
      </c>
      <c r="EO132" s="55">
        <f t="shared" si="122"/>
        <v>0</v>
      </c>
      <c r="EP132" s="55">
        <f t="shared" si="122"/>
        <v>0</v>
      </c>
      <c r="EQ132" s="55">
        <f t="shared" si="122"/>
        <v>0</v>
      </c>
      <c r="ER132" s="55">
        <f t="shared" si="114"/>
        <v>0</v>
      </c>
      <c r="ES132" s="55">
        <f t="shared" si="114"/>
        <v>0</v>
      </c>
      <c r="ET132" s="55">
        <f t="shared" si="114"/>
        <v>0</v>
      </c>
      <c r="EU132" s="55">
        <f t="shared" si="114"/>
        <v>0</v>
      </c>
      <c r="EV132" s="55">
        <f t="shared" si="114"/>
        <v>0</v>
      </c>
      <c r="EW132" s="55">
        <f t="shared" si="114"/>
        <v>0</v>
      </c>
      <c r="EX132" s="55">
        <f t="shared" si="114"/>
        <v>0</v>
      </c>
      <c r="EY132" s="55">
        <f t="shared" si="114"/>
        <v>0</v>
      </c>
      <c r="EZ132" s="55">
        <f t="shared" si="114"/>
        <v>0</v>
      </c>
      <c r="FA132" s="55">
        <f t="shared" si="118"/>
        <v>0</v>
      </c>
      <c r="FB132" s="55">
        <f t="shared" si="118"/>
        <v>0</v>
      </c>
      <c r="FC132" s="55">
        <f t="shared" si="118"/>
        <v>0</v>
      </c>
      <c r="FD132" s="55">
        <f t="shared" si="118"/>
        <v>0</v>
      </c>
      <c r="FE132" s="55">
        <f t="shared" si="118"/>
        <v>0</v>
      </c>
      <c r="FF132" s="55">
        <f t="shared" si="118"/>
        <v>0</v>
      </c>
      <c r="FG132" s="55">
        <f t="shared" si="118"/>
        <v>0</v>
      </c>
      <c r="FH132" s="55">
        <f t="shared" si="118"/>
        <v>0</v>
      </c>
      <c r="FI132" s="55">
        <f t="shared" si="118"/>
        <v>0</v>
      </c>
      <c r="FJ132" s="55">
        <f t="shared" si="118"/>
        <v>0</v>
      </c>
      <c r="FK132" s="55">
        <f t="shared" si="118"/>
        <v>0</v>
      </c>
      <c r="FL132" s="55">
        <f t="shared" si="119"/>
        <v>0</v>
      </c>
      <c r="FM132" s="55">
        <f t="shared" si="119"/>
        <v>0</v>
      </c>
      <c r="FN132" s="55">
        <f t="shared" si="119"/>
        <v>0</v>
      </c>
      <c r="FO132" s="55">
        <f t="shared" si="119"/>
        <v>0</v>
      </c>
      <c r="FP132" s="55">
        <f t="shared" si="119"/>
        <v>0</v>
      </c>
      <c r="FQ132" s="55">
        <f t="shared" si="119"/>
        <v>0</v>
      </c>
      <c r="FR132" s="55">
        <f t="shared" si="119"/>
        <v>0</v>
      </c>
      <c r="FS132" s="55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2">
        <v>30300003</v>
      </c>
      <c r="B133" s="103"/>
      <c r="C133" s="30" t="s">
        <v>154</v>
      </c>
      <c r="D133" s="5"/>
      <c r="E133" s="22">
        <v>5.03</v>
      </c>
      <c r="F133" s="23">
        <f t="shared" si="124"/>
        <v>0</v>
      </c>
      <c r="G133" s="44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68">
        <v>30300003</v>
      </c>
      <c r="DF133" s="103"/>
      <c r="DG133" s="30" t="s">
        <v>154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5">
        <f t="shared" si="123"/>
        <v>0</v>
      </c>
      <c r="EG133" s="55">
        <f t="shared" si="123"/>
        <v>0</v>
      </c>
      <c r="EH133" s="55">
        <f t="shared" si="123"/>
        <v>0</v>
      </c>
      <c r="EI133" s="55">
        <f t="shared" si="123"/>
        <v>0</v>
      </c>
      <c r="EJ133" s="55">
        <f t="shared" si="123"/>
        <v>0</v>
      </c>
      <c r="EK133" s="55">
        <f t="shared" si="122"/>
        <v>0</v>
      </c>
      <c r="EL133" s="55">
        <f t="shared" si="122"/>
        <v>0</v>
      </c>
      <c r="EM133" s="55">
        <f t="shared" si="122"/>
        <v>0</v>
      </c>
      <c r="EN133" s="55">
        <f t="shared" si="122"/>
        <v>0</v>
      </c>
      <c r="EO133" s="55">
        <f t="shared" si="122"/>
        <v>0</v>
      </c>
      <c r="EP133" s="55">
        <f t="shared" si="122"/>
        <v>0</v>
      </c>
      <c r="EQ133" s="55">
        <f t="shared" si="122"/>
        <v>0</v>
      </c>
      <c r="ER133" s="55">
        <f t="shared" si="122"/>
        <v>0</v>
      </c>
      <c r="ES133" s="55">
        <f t="shared" si="122"/>
        <v>0</v>
      </c>
      <c r="ET133" s="55">
        <f t="shared" si="122"/>
        <v>0</v>
      </c>
      <c r="EU133" s="55">
        <f t="shared" si="122"/>
        <v>0</v>
      </c>
      <c r="EV133" s="55">
        <f t="shared" si="122"/>
        <v>0</v>
      </c>
      <c r="EW133" s="55">
        <f t="shared" si="122"/>
        <v>0</v>
      </c>
      <c r="EX133" s="55">
        <f t="shared" si="122"/>
        <v>0</v>
      </c>
      <c r="EY133" s="55">
        <f t="shared" si="122"/>
        <v>0</v>
      </c>
      <c r="EZ133" s="55">
        <f t="shared" si="122"/>
        <v>0</v>
      </c>
      <c r="FA133" s="55">
        <f t="shared" si="118"/>
        <v>0</v>
      </c>
      <c r="FB133" s="55">
        <f t="shared" si="118"/>
        <v>0</v>
      </c>
      <c r="FC133" s="55">
        <f t="shared" si="118"/>
        <v>0</v>
      </c>
      <c r="FD133" s="55">
        <f t="shared" si="118"/>
        <v>0</v>
      </c>
      <c r="FE133" s="55">
        <f t="shared" si="118"/>
        <v>0</v>
      </c>
      <c r="FF133" s="55">
        <f t="shared" si="118"/>
        <v>0</v>
      </c>
      <c r="FG133" s="55">
        <f t="shared" si="118"/>
        <v>0</v>
      </c>
      <c r="FH133" s="55">
        <f t="shared" si="118"/>
        <v>0</v>
      </c>
      <c r="FI133" s="55">
        <f t="shared" si="118"/>
        <v>0</v>
      </c>
      <c r="FJ133" s="55">
        <f t="shared" si="118"/>
        <v>0</v>
      </c>
      <c r="FK133" s="55">
        <f t="shared" si="118"/>
        <v>0</v>
      </c>
      <c r="FL133" s="55">
        <f t="shared" si="119"/>
        <v>0</v>
      </c>
      <c r="FM133" s="55">
        <f t="shared" si="119"/>
        <v>0</v>
      </c>
      <c r="FN133" s="55">
        <f t="shared" si="119"/>
        <v>0</v>
      </c>
      <c r="FO133" s="55">
        <f t="shared" si="119"/>
        <v>0</v>
      </c>
      <c r="FP133" s="55">
        <f t="shared" si="119"/>
        <v>0</v>
      </c>
      <c r="FQ133" s="55">
        <f t="shared" si="119"/>
        <v>0</v>
      </c>
      <c r="FR133" s="55">
        <f t="shared" si="119"/>
        <v>0</v>
      </c>
      <c r="FS133" s="55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2">
        <v>30100059</v>
      </c>
      <c r="B134" s="101" t="s">
        <v>232</v>
      </c>
      <c r="C134" s="30" t="s">
        <v>175</v>
      </c>
      <c r="D134" s="5"/>
      <c r="E134" s="22">
        <v>5.03</v>
      </c>
      <c r="F134" s="23">
        <f t="shared" si="124"/>
        <v>0</v>
      </c>
      <c r="G134" s="44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68">
        <v>30100059</v>
      </c>
      <c r="DF134" s="101" t="s">
        <v>232</v>
      </c>
      <c r="DG134" s="30" t="s">
        <v>175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5">
        <f t="shared" si="123"/>
        <v>0</v>
      </c>
      <c r="EG134" s="55">
        <f t="shared" si="123"/>
        <v>0</v>
      </c>
      <c r="EH134" s="55">
        <f t="shared" si="123"/>
        <v>0</v>
      </c>
      <c r="EI134" s="55">
        <f t="shared" si="123"/>
        <v>0</v>
      </c>
      <c r="EJ134" s="55">
        <f t="shared" si="123"/>
        <v>0</v>
      </c>
      <c r="EK134" s="55">
        <f t="shared" si="122"/>
        <v>0</v>
      </c>
      <c r="EL134" s="55">
        <f t="shared" si="122"/>
        <v>0</v>
      </c>
      <c r="EM134" s="55">
        <f t="shared" si="122"/>
        <v>0</v>
      </c>
      <c r="EN134" s="55">
        <f t="shared" si="122"/>
        <v>0</v>
      </c>
      <c r="EO134" s="55">
        <f t="shared" si="122"/>
        <v>0</v>
      </c>
      <c r="EP134" s="55">
        <f t="shared" si="122"/>
        <v>0</v>
      </c>
      <c r="EQ134" s="55">
        <f t="shared" si="122"/>
        <v>0</v>
      </c>
      <c r="ER134" s="55">
        <f t="shared" si="122"/>
        <v>0</v>
      </c>
      <c r="ES134" s="55">
        <f t="shared" si="122"/>
        <v>0</v>
      </c>
      <c r="ET134" s="55">
        <f t="shared" si="122"/>
        <v>0</v>
      </c>
      <c r="EU134" s="55">
        <f t="shared" si="122"/>
        <v>0</v>
      </c>
      <c r="EV134" s="55">
        <f t="shared" si="122"/>
        <v>0</v>
      </c>
      <c r="EW134" s="55">
        <f t="shared" si="122"/>
        <v>0</v>
      </c>
      <c r="EX134" s="55">
        <f t="shared" si="122"/>
        <v>0</v>
      </c>
      <c r="EY134" s="55">
        <f t="shared" si="122"/>
        <v>0</v>
      </c>
      <c r="EZ134" s="55">
        <f t="shared" si="122"/>
        <v>0</v>
      </c>
      <c r="FA134" s="55">
        <f t="shared" si="118"/>
        <v>0</v>
      </c>
      <c r="FB134" s="55">
        <f t="shared" si="118"/>
        <v>0</v>
      </c>
      <c r="FC134" s="55">
        <f t="shared" si="118"/>
        <v>0</v>
      </c>
      <c r="FD134" s="55">
        <f t="shared" si="118"/>
        <v>0</v>
      </c>
      <c r="FE134" s="55">
        <f t="shared" si="118"/>
        <v>0</v>
      </c>
      <c r="FF134" s="55">
        <f t="shared" si="118"/>
        <v>0</v>
      </c>
      <c r="FG134" s="55">
        <f t="shared" si="118"/>
        <v>0</v>
      </c>
      <c r="FH134" s="55">
        <f t="shared" si="118"/>
        <v>0</v>
      </c>
      <c r="FI134" s="55">
        <f t="shared" si="118"/>
        <v>0</v>
      </c>
      <c r="FJ134" s="55">
        <f t="shared" si="118"/>
        <v>0</v>
      </c>
      <c r="FK134" s="55">
        <f t="shared" si="118"/>
        <v>0</v>
      </c>
      <c r="FL134" s="55">
        <f t="shared" si="119"/>
        <v>0</v>
      </c>
      <c r="FM134" s="55">
        <f t="shared" si="119"/>
        <v>0</v>
      </c>
      <c r="FN134" s="55">
        <f t="shared" si="119"/>
        <v>0</v>
      </c>
      <c r="FO134" s="55">
        <f t="shared" si="119"/>
        <v>0</v>
      </c>
      <c r="FP134" s="55">
        <f t="shared" si="119"/>
        <v>0</v>
      </c>
      <c r="FQ134" s="55">
        <f t="shared" si="119"/>
        <v>0</v>
      </c>
      <c r="FR134" s="55">
        <f t="shared" si="119"/>
        <v>0</v>
      </c>
      <c r="FS134" s="55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62">
        <v>30100060</v>
      </c>
      <c r="B135" s="103"/>
      <c r="C135" s="30" t="s">
        <v>155</v>
      </c>
      <c r="D135" s="5"/>
      <c r="E135" s="22">
        <v>5.03</v>
      </c>
      <c r="F135" s="23">
        <f t="shared" si="124"/>
        <v>0</v>
      </c>
      <c r="G135" s="44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68">
        <v>30100060</v>
      </c>
      <c r="DF135" s="103"/>
      <c r="DG135" s="30" t="s">
        <v>155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5">
        <f t="shared" si="123"/>
        <v>0</v>
      </c>
      <c r="EG135" s="55">
        <f t="shared" si="123"/>
        <v>0</v>
      </c>
      <c r="EH135" s="55">
        <f t="shared" si="123"/>
        <v>0</v>
      </c>
      <c r="EI135" s="55">
        <f t="shared" si="123"/>
        <v>0</v>
      </c>
      <c r="EJ135" s="55">
        <f t="shared" si="123"/>
        <v>0</v>
      </c>
      <c r="EK135" s="55">
        <f t="shared" si="122"/>
        <v>0</v>
      </c>
      <c r="EL135" s="55">
        <f t="shared" si="122"/>
        <v>0</v>
      </c>
      <c r="EM135" s="55">
        <f t="shared" si="122"/>
        <v>0</v>
      </c>
      <c r="EN135" s="55">
        <f t="shared" si="122"/>
        <v>0</v>
      </c>
      <c r="EO135" s="55">
        <f t="shared" si="122"/>
        <v>0</v>
      </c>
      <c r="EP135" s="55">
        <f t="shared" si="122"/>
        <v>0</v>
      </c>
      <c r="EQ135" s="55">
        <f t="shared" si="122"/>
        <v>0</v>
      </c>
      <c r="ER135" s="55">
        <f t="shared" si="122"/>
        <v>0</v>
      </c>
      <c r="ES135" s="55">
        <f t="shared" si="122"/>
        <v>0</v>
      </c>
      <c r="ET135" s="55">
        <f t="shared" si="122"/>
        <v>0</v>
      </c>
      <c r="EU135" s="55">
        <f t="shared" si="122"/>
        <v>0</v>
      </c>
      <c r="EV135" s="55">
        <f t="shared" si="122"/>
        <v>0</v>
      </c>
      <c r="EW135" s="55">
        <f t="shared" si="122"/>
        <v>0</v>
      </c>
      <c r="EX135" s="55">
        <f t="shared" si="122"/>
        <v>0</v>
      </c>
      <c r="EY135" s="55">
        <f t="shared" si="122"/>
        <v>0</v>
      </c>
      <c r="EZ135" s="55">
        <f t="shared" si="122"/>
        <v>0</v>
      </c>
      <c r="FA135" s="55">
        <f t="shared" ref="FA135:FK198" si="147">AW135+AW290</f>
        <v>0</v>
      </c>
      <c r="FB135" s="55">
        <f t="shared" si="147"/>
        <v>0</v>
      </c>
      <c r="FC135" s="55">
        <f t="shared" si="147"/>
        <v>0</v>
      </c>
      <c r="FD135" s="55">
        <f t="shared" si="147"/>
        <v>0</v>
      </c>
      <c r="FE135" s="55">
        <f t="shared" si="147"/>
        <v>0</v>
      </c>
      <c r="FF135" s="55">
        <f t="shared" si="147"/>
        <v>0</v>
      </c>
      <c r="FG135" s="55">
        <f t="shared" si="147"/>
        <v>0</v>
      </c>
      <c r="FH135" s="55">
        <f t="shared" si="147"/>
        <v>0</v>
      </c>
      <c r="FI135" s="55">
        <f t="shared" si="147"/>
        <v>0</v>
      </c>
      <c r="FJ135" s="55">
        <f t="shared" si="147"/>
        <v>0</v>
      </c>
      <c r="FK135" s="55">
        <f t="shared" si="147"/>
        <v>0</v>
      </c>
      <c r="FL135" s="55">
        <f t="shared" si="119"/>
        <v>0</v>
      </c>
      <c r="FM135" s="55">
        <f t="shared" si="119"/>
        <v>0</v>
      </c>
      <c r="FN135" s="55">
        <f t="shared" si="119"/>
        <v>0</v>
      </c>
      <c r="FO135" s="55">
        <f t="shared" si="119"/>
        <v>0</v>
      </c>
      <c r="FP135" s="55">
        <f t="shared" si="119"/>
        <v>0</v>
      </c>
      <c r="FQ135" s="55">
        <f t="shared" si="119"/>
        <v>0</v>
      </c>
      <c r="FR135" s="55">
        <f t="shared" si="119"/>
        <v>0</v>
      </c>
      <c r="FS135" s="55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2">
        <v>30600014</v>
      </c>
      <c r="B136" s="101" t="s">
        <v>233</v>
      </c>
      <c r="C136" s="30" t="s">
        <v>154</v>
      </c>
      <c r="D136" s="5"/>
      <c r="E136" s="22">
        <v>5.53</v>
      </c>
      <c r="F136" s="23">
        <f t="shared" si="124"/>
        <v>0</v>
      </c>
      <c r="G136" s="44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68">
        <v>30600014</v>
      </c>
      <c r="DF136" s="101" t="s">
        <v>233</v>
      </c>
      <c r="DG136" s="30" t="s">
        <v>154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5">
        <f t="shared" si="123"/>
        <v>0</v>
      </c>
      <c r="EG136" s="55">
        <f t="shared" si="123"/>
        <v>0</v>
      </c>
      <c r="EH136" s="55">
        <f t="shared" si="123"/>
        <v>0</v>
      </c>
      <c r="EI136" s="55">
        <f t="shared" si="123"/>
        <v>0</v>
      </c>
      <c r="EJ136" s="55">
        <f t="shared" si="123"/>
        <v>0</v>
      </c>
      <c r="EK136" s="55">
        <f t="shared" si="122"/>
        <v>0</v>
      </c>
      <c r="EL136" s="55">
        <f t="shared" si="122"/>
        <v>0</v>
      </c>
      <c r="EM136" s="55">
        <f t="shared" si="122"/>
        <v>0</v>
      </c>
      <c r="EN136" s="55">
        <f t="shared" si="122"/>
        <v>0</v>
      </c>
      <c r="EO136" s="55">
        <f t="shared" si="122"/>
        <v>0</v>
      </c>
      <c r="EP136" s="55">
        <f t="shared" si="122"/>
        <v>0</v>
      </c>
      <c r="EQ136" s="55">
        <f t="shared" si="122"/>
        <v>0</v>
      </c>
      <c r="ER136" s="55">
        <f t="shared" si="122"/>
        <v>0</v>
      </c>
      <c r="ES136" s="55">
        <f t="shared" si="122"/>
        <v>0</v>
      </c>
      <c r="ET136" s="55">
        <f t="shared" si="122"/>
        <v>0</v>
      </c>
      <c r="EU136" s="55">
        <f t="shared" si="122"/>
        <v>0</v>
      </c>
      <c r="EV136" s="55">
        <f t="shared" si="122"/>
        <v>0</v>
      </c>
      <c r="EW136" s="55">
        <f t="shared" si="122"/>
        <v>0</v>
      </c>
      <c r="EX136" s="55">
        <f t="shared" si="122"/>
        <v>0</v>
      </c>
      <c r="EY136" s="55">
        <f t="shared" si="122"/>
        <v>0</v>
      </c>
      <c r="EZ136" s="55">
        <f t="shared" si="122"/>
        <v>0</v>
      </c>
      <c r="FA136" s="55">
        <f t="shared" si="147"/>
        <v>0</v>
      </c>
      <c r="FB136" s="55">
        <f t="shared" si="147"/>
        <v>0</v>
      </c>
      <c r="FC136" s="55">
        <f t="shared" si="147"/>
        <v>0</v>
      </c>
      <c r="FD136" s="55">
        <f t="shared" si="147"/>
        <v>0</v>
      </c>
      <c r="FE136" s="55">
        <f t="shared" si="147"/>
        <v>0</v>
      </c>
      <c r="FF136" s="55">
        <f t="shared" si="147"/>
        <v>0</v>
      </c>
      <c r="FG136" s="55">
        <f t="shared" si="147"/>
        <v>0</v>
      </c>
      <c r="FH136" s="55">
        <f t="shared" si="147"/>
        <v>0</v>
      </c>
      <c r="FI136" s="55">
        <f t="shared" si="147"/>
        <v>0</v>
      </c>
      <c r="FJ136" s="55">
        <f t="shared" si="147"/>
        <v>0</v>
      </c>
      <c r="FK136" s="55">
        <f t="shared" si="147"/>
        <v>0</v>
      </c>
      <c r="FL136" s="55">
        <f t="shared" si="119"/>
        <v>0</v>
      </c>
      <c r="FM136" s="55">
        <f t="shared" si="119"/>
        <v>0</v>
      </c>
      <c r="FN136" s="55">
        <f t="shared" si="119"/>
        <v>0</v>
      </c>
      <c r="FO136" s="55">
        <f t="shared" si="119"/>
        <v>0</v>
      </c>
      <c r="FP136" s="55">
        <f t="shared" si="119"/>
        <v>0</v>
      </c>
      <c r="FQ136" s="55">
        <f t="shared" si="119"/>
        <v>0</v>
      </c>
      <c r="FR136" s="55">
        <f t="shared" si="119"/>
        <v>0</v>
      </c>
      <c r="FS136" s="55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2">
        <v>30600012</v>
      </c>
      <c r="B137" s="102"/>
      <c r="C137" s="30" t="s">
        <v>143</v>
      </c>
      <c r="D137" s="5"/>
      <c r="E137" s="22">
        <v>5.53</v>
      </c>
      <c r="F137" s="23">
        <f t="shared" si="124"/>
        <v>0</v>
      </c>
      <c r="G137" s="44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68">
        <v>30600012</v>
      </c>
      <c r="DF137" s="102"/>
      <c r="DG137" s="30" t="s">
        <v>143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5">
        <f t="shared" si="123"/>
        <v>0</v>
      </c>
      <c r="EG137" s="55">
        <f t="shared" si="123"/>
        <v>0</v>
      </c>
      <c r="EH137" s="55">
        <f t="shared" si="123"/>
        <v>0</v>
      </c>
      <c r="EI137" s="55">
        <f t="shared" si="123"/>
        <v>0</v>
      </c>
      <c r="EJ137" s="55">
        <f t="shared" si="123"/>
        <v>0</v>
      </c>
      <c r="EK137" s="55">
        <f t="shared" si="122"/>
        <v>0</v>
      </c>
      <c r="EL137" s="55">
        <f t="shared" si="122"/>
        <v>0</v>
      </c>
      <c r="EM137" s="55">
        <f t="shared" si="122"/>
        <v>0</v>
      </c>
      <c r="EN137" s="55">
        <f t="shared" si="122"/>
        <v>0</v>
      </c>
      <c r="EO137" s="55">
        <f t="shared" si="122"/>
        <v>0</v>
      </c>
      <c r="EP137" s="55">
        <f t="shared" si="122"/>
        <v>0</v>
      </c>
      <c r="EQ137" s="55">
        <f t="shared" si="122"/>
        <v>0</v>
      </c>
      <c r="ER137" s="55">
        <f t="shared" si="122"/>
        <v>0</v>
      </c>
      <c r="ES137" s="55">
        <f t="shared" si="122"/>
        <v>0</v>
      </c>
      <c r="ET137" s="55">
        <f t="shared" si="122"/>
        <v>0</v>
      </c>
      <c r="EU137" s="55">
        <f t="shared" si="122"/>
        <v>0</v>
      </c>
      <c r="EV137" s="55">
        <f t="shared" si="122"/>
        <v>0</v>
      </c>
      <c r="EW137" s="55">
        <f t="shared" si="122"/>
        <v>0</v>
      </c>
      <c r="EX137" s="55">
        <f t="shared" si="122"/>
        <v>0</v>
      </c>
      <c r="EY137" s="55">
        <f t="shared" si="122"/>
        <v>0</v>
      </c>
      <c r="EZ137" s="55">
        <f t="shared" si="122"/>
        <v>0</v>
      </c>
      <c r="FA137" s="55">
        <f t="shared" si="147"/>
        <v>0</v>
      </c>
      <c r="FB137" s="55">
        <f t="shared" si="147"/>
        <v>0</v>
      </c>
      <c r="FC137" s="55">
        <f t="shared" si="147"/>
        <v>0</v>
      </c>
      <c r="FD137" s="55">
        <f t="shared" si="147"/>
        <v>0</v>
      </c>
      <c r="FE137" s="55">
        <f t="shared" si="147"/>
        <v>0</v>
      </c>
      <c r="FF137" s="55">
        <f t="shared" si="147"/>
        <v>0</v>
      </c>
      <c r="FG137" s="55">
        <f t="shared" si="147"/>
        <v>0</v>
      </c>
      <c r="FH137" s="55">
        <f t="shared" si="147"/>
        <v>0</v>
      </c>
      <c r="FI137" s="55">
        <f t="shared" si="147"/>
        <v>0</v>
      </c>
      <c r="FJ137" s="55">
        <f t="shared" si="147"/>
        <v>0</v>
      </c>
      <c r="FK137" s="55">
        <f t="shared" si="147"/>
        <v>0</v>
      </c>
      <c r="FL137" s="55">
        <f t="shared" si="119"/>
        <v>0</v>
      </c>
      <c r="FM137" s="55">
        <f t="shared" si="119"/>
        <v>0</v>
      </c>
      <c r="FN137" s="55">
        <f t="shared" si="119"/>
        <v>0</v>
      </c>
      <c r="FO137" s="55">
        <f t="shared" si="119"/>
        <v>0</v>
      </c>
      <c r="FP137" s="55">
        <f t="shared" si="119"/>
        <v>0</v>
      </c>
      <c r="FQ137" s="55">
        <f t="shared" si="119"/>
        <v>0</v>
      </c>
      <c r="FR137" s="55">
        <f t="shared" si="119"/>
        <v>0</v>
      </c>
      <c r="FS137" s="55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2">
        <v>30600011</v>
      </c>
      <c r="B138" s="102"/>
      <c r="C138" s="30" t="s">
        <v>175</v>
      </c>
      <c r="D138" s="5"/>
      <c r="E138" s="22">
        <v>5.53</v>
      </c>
      <c r="F138" s="23">
        <f t="shared" si="124"/>
        <v>0</v>
      </c>
      <c r="G138" s="44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68">
        <v>30600011</v>
      </c>
      <c r="DF138" s="102"/>
      <c r="DG138" s="30" t="s">
        <v>175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5">
        <f t="shared" si="123"/>
        <v>0</v>
      </c>
      <c r="EG138" s="55">
        <f t="shared" si="123"/>
        <v>0</v>
      </c>
      <c r="EH138" s="55">
        <f t="shared" si="123"/>
        <v>0</v>
      </c>
      <c r="EI138" s="55">
        <f t="shared" si="123"/>
        <v>0</v>
      </c>
      <c r="EJ138" s="55">
        <f t="shared" si="123"/>
        <v>0</v>
      </c>
      <c r="EK138" s="55">
        <f t="shared" si="122"/>
        <v>0</v>
      </c>
      <c r="EL138" s="55">
        <f t="shared" si="122"/>
        <v>0</v>
      </c>
      <c r="EM138" s="55">
        <f t="shared" si="122"/>
        <v>0</v>
      </c>
      <c r="EN138" s="55">
        <f t="shared" si="122"/>
        <v>0</v>
      </c>
      <c r="EO138" s="55">
        <f t="shared" si="122"/>
        <v>0</v>
      </c>
      <c r="EP138" s="55">
        <f t="shared" si="122"/>
        <v>0</v>
      </c>
      <c r="EQ138" s="55">
        <f t="shared" si="122"/>
        <v>0</v>
      </c>
      <c r="ER138" s="55">
        <f t="shared" si="122"/>
        <v>0</v>
      </c>
      <c r="ES138" s="55">
        <f t="shared" si="122"/>
        <v>0</v>
      </c>
      <c r="ET138" s="55">
        <f t="shared" si="122"/>
        <v>0</v>
      </c>
      <c r="EU138" s="55">
        <f t="shared" si="122"/>
        <v>0</v>
      </c>
      <c r="EV138" s="55">
        <f t="shared" si="122"/>
        <v>0</v>
      </c>
      <c r="EW138" s="55">
        <f t="shared" si="122"/>
        <v>0</v>
      </c>
      <c r="EX138" s="55">
        <f t="shared" si="122"/>
        <v>0</v>
      </c>
      <c r="EY138" s="55">
        <f t="shared" si="122"/>
        <v>0</v>
      </c>
      <c r="EZ138" s="55">
        <f t="shared" si="122"/>
        <v>0</v>
      </c>
      <c r="FA138" s="55">
        <f t="shared" si="147"/>
        <v>0</v>
      </c>
      <c r="FB138" s="55">
        <f t="shared" si="147"/>
        <v>0</v>
      </c>
      <c r="FC138" s="55">
        <f t="shared" si="147"/>
        <v>0</v>
      </c>
      <c r="FD138" s="55">
        <f t="shared" si="147"/>
        <v>0</v>
      </c>
      <c r="FE138" s="55">
        <f t="shared" si="147"/>
        <v>0</v>
      </c>
      <c r="FF138" s="55">
        <f t="shared" si="147"/>
        <v>0</v>
      </c>
      <c r="FG138" s="55">
        <f t="shared" si="147"/>
        <v>0</v>
      </c>
      <c r="FH138" s="55">
        <f t="shared" si="147"/>
        <v>0</v>
      </c>
      <c r="FI138" s="55">
        <f t="shared" si="147"/>
        <v>0</v>
      </c>
      <c r="FJ138" s="55">
        <f t="shared" si="147"/>
        <v>0</v>
      </c>
      <c r="FK138" s="55">
        <f t="shared" si="147"/>
        <v>0</v>
      </c>
      <c r="FL138" s="55">
        <f t="shared" si="119"/>
        <v>0</v>
      </c>
      <c r="FM138" s="55">
        <f t="shared" si="119"/>
        <v>0</v>
      </c>
      <c r="FN138" s="55">
        <f t="shared" si="119"/>
        <v>0</v>
      </c>
      <c r="FO138" s="55">
        <f t="shared" si="119"/>
        <v>0</v>
      </c>
      <c r="FP138" s="55">
        <f t="shared" si="119"/>
        <v>0</v>
      </c>
      <c r="FQ138" s="55">
        <f t="shared" si="119"/>
        <v>0</v>
      </c>
      <c r="FR138" s="55">
        <f t="shared" si="119"/>
        <v>0</v>
      </c>
      <c r="FS138" s="55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2">
        <v>30600013</v>
      </c>
      <c r="B139" s="103"/>
      <c r="C139" s="30" t="s">
        <v>234</v>
      </c>
      <c r="D139" s="5"/>
      <c r="E139" s="22">
        <v>5.53</v>
      </c>
      <c r="F139" s="23">
        <f t="shared" si="124"/>
        <v>0</v>
      </c>
      <c r="G139" s="44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68">
        <v>30600013</v>
      </c>
      <c r="DF139" s="103"/>
      <c r="DG139" s="30" t="s">
        <v>234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5">
        <f t="shared" si="123"/>
        <v>0</v>
      </c>
      <c r="EG139" s="55">
        <f t="shared" si="123"/>
        <v>0</v>
      </c>
      <c r="EH139" s="55">
        <f t="shared" si="123"/>
        <v>0</v>
      </c>
      <c r="EI139" s="55">
        <f t="shared" si="123"/>
        <v>0</v>
      </c>
      <c r="EJ139" s="55">
        <f t="shared" si="123"/>
        <v>0</v>
      </c>
      <c r="EK139" s="55">
        <f t="shared" si="122"/>
        <v>0</v>
      </c>
      <c r="EL139" s="55">
        <f t="shared" si="122"/>
        <v>0</v>
      </c>
      <c r="EM139" s="55">
        <f t="shared" si="122"/>
        <v>0</v>
      </c>
      <c r="EN139" s="55">
        <f t="shared" si="122"/>
        <v>0</v>
      </c>
      <c r="EO139" s="55">
        <f t="shared" si="122"/>
        <v>0</v>
      </c>
      <c r="EP139" s="55">
        <f t="shared" si="122"/>
        <v>0</v>
      </c>
      <c r="EQ139" s="55">
        <f t="shared" si="122"/>
        <v>0</v>
      </c>
      <c r="ER139" s="55">
        <f t="shared" si="122"/>
        <v>0</v>
      </c>
      <c r="ES139" s="55">
        <f t="shared" si="122"/>
        <v>0</v>
      </c>
      <c r="ET139" s="55">
        <f t="shared" si="122"/>
        <v>0</v>
      </c>
      <c r="EU139" s="55">
        <f t="shared" si="122"/>
        <v>0</v>
      </c>
      <c r="EV139" s="55">
        <f t="shared" si="122"/>
        <v>0</v>
      </c>
      <c r="EW139" s="55">
        <f t="shared" si="122"/>
        <v>0</v>
      </c>
      <c r="EX139" s="55">
        <f t="shared" si="122"/>
        <v>0</v>
      </c>
      <c r="EY139" s="55">
        <f t="shared" si="122"/>
        <v>0</v>
      </c>
      <c r="EZ139" s="55">
        <f t="shared" si="122"/>
        <v>0</v>
      </c>
      <c r="FA139" s="55">
        <f t="shared" si="147"/>
        <v>0</v>
      </c>
      <c r="FB139" s="55">
        <f t="shared" si="147"/>
        <v>0</v>
      </c>
      <c r="FC139" s="55">
        <f t="shared" si="147"/>
        <v>0</v>
      </c>
      <c r="FD139" s="55">
        <f t="shared" si="147"/>
        <v>0</v>
      </c>
      <c r="FE139" s="55">
        <f t="shared" si="147"/>
        <v>0</v>
      </c>
      <c r="FF139" s="55">
        <f t="shared" si="147"/>
        <v>0</v>
      </c>
      <c r="FG139" s="55">
        <f t="shared" si="147"/>
        <v>0</v>
      </c>
      <c r="FH139" s="55">
        <f t="shared" si="147"/>
        <v>0</v>
      </c>
      <c r="FI139" s="55">
        <f t="shared" si="147"/>
        <v>0</v>
      </c>
      <c r="FJ139" s="55">
        <f t="shared" si="147"/>
        <v>0</v>
      </c>
      <c r="FK139" s="55">
        <f t="shared" si="147"/>
        <v>0</v>
      </c>
      <c r="FL139" s="55">
        <f t="shared" si="119"/>
        <v>0</v>
      </c>
      <c r="FM139" s="55">
        <f t="shared" si="119"/>
        <v>0</v>
      </c>
      <c r="FN139" s="55">
        <f t="shared" si="119"/>
        <v>0</v>
      </c>
      <c r="FO139" s="55">
        <f t="shared" si="119"/>
        <v>0</v>
      </c>
      <c r="FP139" s="55">
        <f t="shared" si="119"/>
        <v>0</v>
      </c>
      <c r="FQ139" s="55">
        <f t="shared" si="119"/>
        <v>0</v>
      </c>
      <c r="FR139" s="55">
        <f t="shared" si="119"/>
        <v>0</v>
      </c>
      <c r="FS139" s="55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customHeight="1">
      <c r="A140" s="62">
        <v>30700017</v>
      </c>
      <c r="B140" s="31" t="s">
        <v>235</v>
      </c>
      <c r="C140" s="31" t="s">
        <v>236</v>
      </c>
      <c r="D140" s="5">
        <v>19</v>
      </c>
      <c r="E140" s="22">
        <v>4.8</v>
      </c>
      <c r="F140" s="23">
        <f t="shared" si="124"/>
        <v>91.2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91.2</v>
      </c>
      <c r="K140" s="23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0.18240000000000001</v>
      </c>
      <c r="O140" s="23">
        <f t="shared" si="129"/>
        <v>0.2</v>
      </c>
      <c r="P140" s="23">
        <f t="shared" si="130"/>
        <v>0</v>
      </c>
      <c r="Q140" s="7">
        <v>0.1</v>
      </c>
      <c r="R140" s="6">
        <f t="shared" si="131"/>
        <v>9.1200000000000014E-3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>
        <f t="shared" si="120"/>
        <v>0</v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>
        <f t="shared" si="120"/>
        <v>0</v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>
        <f t="shared" si="120"/>
        <v>0</v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68">
        <v>30700017</v>
      </c>
      <c r="DF140" s="31" t="s">
        <v>235</v>
      </c>
      <c r="DG140" s="31" t="s">
        <v>236</v>
      </c>
      <c r="DH140" s="5">
        <f t="shared" si="132"/>
        <v>37</v>
      </c>
      <c r="DI140" s="24">
        <v>4.8</v>
      </c>
      <c r="DJ140" s="23">
        <f t="shared" si="133"/>
        <v>177.6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177.6</v>
      </c>
      <c r="DO140" s="23">
        <f t="shared" si="138"/>
        <v>0</v>
      </c>
      <c r="DP140" s="23" t="str">
        <f t="shared" si="139"/>
        <v/>
      </c>
      <c r="DQ140" s="3">
        <v>0.2</v>
      </c>
      <c r="DR140" s="23">
        <f t="shared" si="140"/>
        <v>0.35520000000000002</v>
      </c>
      <c r="DS140" s="23" t="str">
        <f t="shared" si="141"/>
        <v/>
      </c>
      <c r="DT140" s="23">
        <f t="shared" si="142"/>
        <v>0</v>
      </c>
      <c r="DU140" s="7">
        <v>0.1</v>
      </c>
      <c r="DV140" s="6">
        <f t="shared" si="143"/>
        <v>1.7760000000000001E-2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5">
        <f t="shared" si="123"/>
        <v>0</v>
      </c>
      <c r="EG140" s="55">
        <f t="shared" si="123"/>
        <v>0</v>
      </c>
      <c r="EH140" s="55">
        <f t="shared" si="123"/>
        <v>0</v>
      </c>
      <c r="EI140" s="55">
        <f t="shared" si="123"/>
        <v>0</v>
      </c>
      <c r="EJ140" s="55">
        <f t="shared" si="123"/>
        <v>0</v>
      </c>
      <c r="EK140" s="55">
        <f t="shared" si="122"/>
        <v>0</v>
      </c>
      <c r="EL140" s="55">
        <f t="shared" si="122"/>
        <v>0</v>
      </c>
      <c r="EM140" s="55">
        <f t="shared" si="122"/>
        <v>0</v>
      </c>
      <c r="EN140" s="55">
        <f t="shared" si="122"/>
        <v>0</v>
      </c>
      <c r="EO140" s="55">
        <f t="shared" si="122"/>
        <v>0</v>
      </c>
      <c r="EP140" s="55">
        <f t="shared" si="122"/>
        <v>0</v>
      </c>
      <c r="EQ140" s="55">
        <f t="shared" si="122"/>
        <v>0</v>
      </c>
      <c r="ER140" s="55">
        <f t="shared" si="122"/>
        <v>0</v>
      </c>
      <c r="ES140" s="55">
        <f t="shared" si="122"/>
        <v>0</v>
      </c>
      <c r="ET140" s="55">
        <f t="shared" si="122"/>
        <v>0</v>
      </c>
      <c r="EU140" s="55">
        <f t="shared" si="122"/>
        <v>0</v>
      </c>
      <c r="EV140" s="55">
        <f t="shared" si="122"/>
        <v>0</v>
      </c>
      <c r="EW140" s="55">
        <f t="shared" si="122"/>
        <v>0</v>
      </c>
      <c r="EX140" s="55">
        <f t="shared" si="122"/>
        <v>0</v>
      </c>
      <c r="EY140" s="55">
        <f t="shared" si="122"/>
        <v>0</v>
      </c>
      <c r="EZ140" s="55">
        <f t="shared" si="122"/>
        <v>0</v>
      </c>
      <c r="FA140" s="55">
        <f t="shared" si="147"/>
        <v>0</v>
      </c>
      <c r="FB140" s="55">
        <f t="shared" si="147"/>
        <v>0</v>
      </c>
      <c r="FC140" s="55">
        <f t="shared" si="147"/>
        <v>0</v>
      </c>
      <c r="FD140" s="55">
        <f t="shared" si="147"/>
        <v>0</v>
      </c>
      <c r="FE140" s="55">
        <f t="shared" si="147"/>
        <v>0</v>
      </c>
      <c r="FF140" s="55">
        <f t="shared" si="147"/>
        <v>0</v>
      </c>
      <c r="FG140" s="55">
        <f t="shared" si="147"/>
        <v>0</v>
      </c>
      <c r="FH140" s="55">
        <f t="shared" si="147"/>
        <v>0</v>
      </c>
      <c r="FI140" s="55">
        <f t="shared" si="147"/>
        <v>0</v>
      </c>
      <c r="FJ140" s="55">
        <f t="shared" si="147"/>
        <v>0</v>
      </c>
      <c r="FK140" s="55">
        <f t="shared" si="147"/>
        <v>0</v>
      </c>
      <c r="FL140" s="55">
        <f t="shared" si="119"/>
        <v>0</v>
      </c>
      <c r="FM140" s="55">
        <f t="shared" si="119"/>
        <v>0</v>
      </c>
      <c r="FN140" s="55">
        <f t="shared" si="119"/>
        <v>0</v>
      </c>
      <c r="FO140" s="55">
        <f t="shared" si="119"/>
        <v>0</v>
      </c>
      <c r="FP140" s="55">
        <f t="shared" si="119"/>
        <v>0</v>
      </c>
      <c r="FQ140" s="55">
        <f t="shared" si="119"/>
        <v>0</v>
      </c>
      <c r="FR140" s="55">
        <f t="shared" si="119"/>
        <v>0</v>
      </c>
      <c r="FS140" s="55">
        <f t="shared" si="107"/>
        <v>0</v>
      </c>
      <c r="FT140" s="4">
        <f t="shared" si="121"/>
        <v>0</v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>
        <f t="shared" si="121"/>
        <v>0</v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>
        <f t="shared" si="121"/>
        <v>0</v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customHeight="1">
      <c r="A141" s="62">
        <v>30700016</v>
      </c>
      <c r="B141" s="31" t="s">
        <v>237</v>
      </c>
      <c r="C141" s="31" t="s">
        <v>238</v>
      </c>
      <c r="D141" s="5">
        <v>62</v>
      </c>
      <c r="E141" s="22">
        <v>7.69</v>
      </c>
      <c r="F141" s="23">
        <f t="shared" si="124"/>
        <v>476.78000000000003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476.78000000000003</v>
      </c>
      <c r="K141" s="23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0.95356000000000007</v>
      </c>
      <c r="O141" s="23">
        <f t="shared" si="129"/>
        <v>0.2</v>
      </c>
      <c r="P141" s="23">
        <f t="shared" si="130"/>
        <v>0</v>
      </c>
      <c r="Q141" s="7">
        <v>0.1</v>
      </c>
      <c r="R141" s="6">
        <f t="shared" si="131"/>
        <v>4.7678000000000005E-2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>
        <f t="shared" si="120"/>
        <v>0</v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>
        <f t="shared" si="120"/>
        <v>0</v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>
        <f t="shared" si="120"/>
        <v>0</v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68">
        <v>30700016</v>
      </c>
      <c r="DF141" s="31" t="s">
        <v>237</v>
      </c>
      <c r="DG141" s="31" t="s">
        <v>238</v>
      </c>
      <c r="DH141" s="5">
        <f t="shared" si="132"/>
        <v>123</v>
      </c>
      <c r="DI141" s="24">
        <v>7.69</v>
      </c>
      <c r="DJ141" s="23">
        <f t="shared" si="133"/>
        <v>945.87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945.87</v>
      </c>
      <c r="DO141" s="23">
        <f t="shared" si="138"/>
        <v>0</v>
      </c>
      <c r="DP141" s="23" t="str">
        <f t="shared" si="139"/>
        <v/>
      </c>
      <c r="DQ141" s="3">
        <v>0.2</v>
      </c>
      <c r="DR141" s="23">
        <f t="shared" si="140"/>
        <v>1.89174</v>
      </c>
      <c r="DS141" s="23" t="str">
        <f t="shared" si="141"/>
        <v/>
      </c>
      <c r="DT141" s="23">
        <f t="shared" si="142"/>
        <v>0</v>
      </c>
      <c r="DU141" s="7">
        <v>0.1</v>
      </c>
      <c r="DV141" s="6">
        <f t="shared" si="143"/>
        <v>9.4587000000000004E-2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5">
        <f t="shared" si="123"/>
        <v>0</v>
      </c>
      <c r="EG141" s="55">
        <f t="shared" si="123"/>
        <v>0</v>
      </c>
      <c r="EH141" s="55">
        <f t="shared" si="123"/>
        <v>0</v>
      </c>
      <c r="EI141" s="55">
        <f t="shared" si="123"/>
        <v>0</v>
      </c>
      <c r="EJ141" s="55">
        <f t="shared" si="123"/>
        <v>0</v>
      </c>
      <c r="EK141" s="55">
        <f t="shared" si="122"/>
        <v>0</v>
      </c>
      <c r="EL141" s="55">
        <f t="shared" si="122"/>
        <v>0</v>
      </c>
      <c r="EM141" s="55">
        <f t="shared" si="122"/>
        <v>0</v>
      </c>
      <c r="EN141" s="55">
        <f t="shared" si="122"/>
        <v>0</v>
      </c>
      <c r="EO141" s="55">
        <f t="shared" si="122"/>
        <v>0</v>
      </c>
      <c r="EP141" s="55">
        <f t="shared" si="122"/>
        <v>0</v>
      </c>
      <c r="EQ141" s="55">
        <f t="shared" si="122"/>
        <v>0</v>
      </c>
      <c r="ER141" s="55">
        <f t="shared" si="122"/>
        <v>0</v>
      </c>
      <c r="ES141" s="55">
        <f t="shared" si="122"/>
        <v>0</v>
      </c>
      <c r="ET141" s="55">
        <f t="shared" si="122"/>
        <v>0</v>
      </c>
      <c r="EU141" s="55">
        <f t="shared" si="122"/>
        <v>0</v>
      </c>
      <c r="EV141" s="55">
        <f t="shared" si="122"/>
        <v>0</v>
      </c>
      <c r="EW141" s="55">
        <f t="shared" si="122"/>
        <v>0</v>
      </c>
      <c r="EX141" s="55">
        <f t="shared" si="122"/>
        <v>0</v>
      </c>
      <c r="EY141" s="55">
        <f t="shared" si="122"/>
        <v>0</v>
      </c>
      <c r="EZ141" s="55">
        <f t="shared" si="122"/>
        <v>0</v>
      </c>
      <c r="FA141" s="55">
        <f t="shared" si="147"/>
        <v>0</v>
      </c>
      <c r="FB141" s="55">
        <f t="shared" si="147"/>
        <v>0</v>
      </c>
      <c r="FC141" s="55">
        <f t="shared" si="147"/>
        <v>0</v>
      </c>
      <c r="FD141" s="55">
        <f t="shared" si="147"/>
        <v>0</v>
      </c>
      <c r="FE141" s="55">
        <f t="shared" si="147"/>
        <v>0</v>
      </c>
      <c r="FF141" s="55">
        <f t="shared" si="147"/>
        <v>0</v>
      </c>
      <c r="FG141" s="55">
        <f t="shared" si="147"/>
        <v>0</v>
      </c>
      <c r="FH141" s="55">
        <f t="shared" si="147"/>
        <v>0</v>
      </c>
      <c r="FI141" s="55">
        <f t="shared" si="147"/>
        <v>0</v>
      </c>
      <c r="FJ141" s="55">
        <f t="shared" si="147"/>
        <v>0</v>
      </c>
      <c r="FK141" s="55">
        <f t="shared" si="147"/>
        <v>0</v>
      </c>
      <c r="FL141" s="55">
        <f t="shared" si="119"/>
        <v>0</v>
      </c>
      <c r="FM141" s="55">
        <f t="shared" si="119"/>
        <v>0</v>
      </c>
      <c r="FN141" s="55">
        <f t="shared" si="119"/>
        <v>0</v>
      </c>
      <c r="FO141" s="55">
        <f t="shared" si="119"/>
        <v>0</v>
      </c>
      <c r="FP141" s="55">
        <f t="shared" si="119"/>
        <v>0</v>
      </c>
      <c r="FQ141" s="55">
        <f t="shared" si="119"/>
        <v>0</v>
      </c>
      <c r="FR141" s="55">
        <f t="shared" si="119"/>
        <v>0</v>
      </c>
      <c r="FS141" s="55">
        <f t="shared" si="107"/>
        <v>0</v>
      </c>
      <c r="FT141" s="4">
        <f t="shared" si="121"/>
        <v>0</v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>
        <f t="shared" si="121"/>
        <v>0</v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>
        <f t="shared" si="121"/>
        <v>0</v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customHeight="1">
      <c r="A142" s="62">
        <v>30700014</v>
      </c>
      <c r="B142" s="31" t="s">
        <v>239</v>
      </c>
      <c r="C142" s="31" t="s">
        <v>240</v>
      </c>
      <c r="D142" s="5">
        <f>71+35</f>
        <v>106</v>
      </c>
      <c r="E142" s="22">
        <v>6.4</v>
      </c>
      <c r="F142" s="23">
        <f t="shared" si="124"/>
        <v>678.40000000000009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678.40000000000009</v>
      </c>
      <c r="K142" s="23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1.3568000000000005</v>
      </c>
      <c r="O142" s="23">
        <f t="shared" si="129"/>
        <v>0.2</v>
      </c>
      <c r="P142" s="23">
        <f t="shared" si="130"/>
        <v>0</v>
      </c>
      <c r="Q142" s="7">
        <v>0.1</v>
      </c>
      <c r="R142" s="6">
        <f t="shared" si="131"/>
        <v>6.7840000000000011E-2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>
        <f t="shared" si="120"/>
        <v>0</v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>
        <f t="shared" si="120"/>
        <v>0</v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>
        <f t="shared" si="120"/>
        <v>0</v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68">
        <v>30700014</v>
      </c>
      <c r="DF142" s="31" t="s">
        <v>239</v>
      </c>
      <c r="DG142" s="31" t="s">
        <v>240</v>
      </c>
      <c r="DH142" s="5">
        <f t="shared" si="132"/>
        <v>212</v>
      </c>
      <c r="DI142" s="24">
        <v>6.4</v>
      </c>
      <c r="DJ142" s="23">
        <f t="shared" si="133"/>
        <v>1356.8000000000002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1356.8000000000002</v>
      </c>
      <c r="DO142" s="23">
        <f t="shared" si="138"/>
        <v>0</v>
      </c>
      <c r="DP142" s="23" t="str">
        <f t="shared" si="139"/>
        <v/>
      </c>
      <c r="DQ142" s="3">
        <v>0.2</v>
      </c>
      <c r="DR142" s="23">
        <f t="shared" si="140"/>
        <v>2.7136000000000009</v>
      </c>
      <c r="DS142" s="23" t="str">
        <f t="shared" si="141"/>
        <v/>
      </c>
      <c r="DT142" s="23">
        <f t="shared" si="142"/>
        <v>0</v>
      </c>
      <c r="DU142" s="7">
        <v>0.1</v>
      </c>
      <c r="DV142" s="6">
        <f t="shared" si="143"/>
        <v>0.13568000000000002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5">
        <f t="shared" si="123"/>
        <v>0</v>
      </c>
      <c r="EG142" s="55">
        <f t="shared" si="123"/>
        <v>0</v>
      </c>
      <c r="EH142" s="55">
        <f t="shared" si="123"/>
        <v>0</v>
      </c>
      <c r="EI142" s="55">
        <f t="shared" si="123"/>
        <v>0</v>
      </c>
      <c r="EJ142" s="55">
        <f t="shared" si="123"/>
        <v>0</v>
      </c>
      <c r="EK142" s="55">
        <f t="shared" si="122"/>
        <v>0</v>
      </c>
      <c r="EL142" s="55">
        <f t="shared" si="122"/>
        <v>0</v>
      </c>
      <c r="EM142" s="55">
        <f t="shared" si="122"/>
        <v>0</v>
      </c>
      <c r="EN142" s="55">
        <f t="shared" si="122"/>
        <v>0</v>
      </c>
      <c r="EO142" s="55">
        <f t="shared" si="122"/>
        <v>0</v>
      </c>
      <c r="EP142" s="55">
        <f t="shared" si="122"/>
        <v>0</v>
      </c>
      <c r="EQ142" s="55">
        <f t="shared" si="122"/>
        <v>0</v>
      </c>
      <c r="ER142" s="55">
        <f t="shared" si="122"/>
        <v>0</v>
      </c>
      <c r="ES142" s="55">
        <f t="shared" si="122"/>
        <v>0</v>
      </c>
      <c r="ET142" s="55">
        <f t="shared" si="122"/>
        <v>0</v>
      </c>
      <c r="EU142" s="55">
        <f t="shared" si="122"/>
        <v>0</v>
      </c>
      <c r="EV142" s="55">
        <f t="shared" si="122"/>
        <v>0</v>
      </c>
      <c r="EW142" s="55">
        <f t="shared" si="122"/>
        <v>0</v>
      </c>
      <c r="EX142" s="55">
        <f t="shared" si="122"/>
        <v>0</v>
      </c>
      <c r="EY142" s="55">
        <f t="shared" si="122"/>
        <v>0</v>
      </c>
      <c r="EZ142" s="55">
        <f t="shared" si="122"/>
        <v>0</v>
      </c>
      <c r="FA142" s="55">
        <f t="shared" si="147"/>
        <v>0</v>
      </c>
      <c r="FB142" s="55">
        <f t="shared" si="147"/>
        <v>0</v>
      </c>
      <c r="FC142" s="55">
        <f t="shared" si="147"/>
        <v>0</v>
      </c>
      <c r="FD142" s="55">
        <f t="shared" si="147"/>
        <v>0</v>
      </c>
      <c r="FE142" s="55">
        <f t="shared" si="147"/>
        <v>0</v>
      </c>
      <c r="FF142" s="55">
        <f t="shared" si="147"/>
        <v>0</v>
      </c>
      <c r="FG142" s="55">
        <f t="shared" si="147"/>
        <v>0</v>
      </c>
      <c r="FH142" s="55">
        <f t="shared" si="147"/>
        <v>0</v>
      </c>
      <c r="FI142" s="55">
        <f t="shared" si="147"/>
        <v>0</v>
      </c>
      <c r="FJ142" s="55">
        <f t="shared" si="147"/>
        <v>0</v>
      </c>
      <c r="FK142" s="55">
        <f t="shared" si="147"/>
        <v>0</v>
      </c>
      <c r="FL142" s="55">
        <f t="shared" si="119"/>
        <v>0</v>
      </c>
      <c r="FM142" s="55">
        <f t="shared" si="119"/>
        <v>0</v>
      </c>
      <c r="FN142" s="55">
        <f t="shared" si="119"/>
        <v>0</v>
      </c>
      <c r="FO142" s="55">
        <f t="shared" si="119"/>
        <v>0</v>
      </c>
      <c r="FP142" s="55">
        <f t="shared" si="119"/>
        <v>0</v>
      </c>
      <c r="FQ142" s="55">
        <f t="shared" si="119"/>
        <v>0</v>
      </c>
      <c r="FR142" s="55">
        <f t="shared" si="119"/>
        <v>0</v>
      </c>
      <c r="FS142" s="55">
        <f t="shared" si="107"/>
        <v>0</v>
      </c>
      <c r="FT142" s="4">
        <f t="shared" si="121"/>
        <v>0</v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>
        <f t="shared" si="121"/>
        <v>0</v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>
        <f t="shared" si="121"/>
        <v>0</v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hidden="1" customHeight="1">
      <c r="A143" s="62">
        <v>30700013</v>
      </c>
      <c r="B143" s="31" t="s">
        <v>241</v>
      </c>
      <c r="C143" s="31" t="s">
        <v>242</v>
      </c>
      <c r="D143" s="5"/>
      <c r="E143" s="22">
        <v>3.5</v>
      </c>
      <c r="F143" s="23">
        <f t="shared" si="124"/>
        <v>0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</v>
      </c>
      <c r="O143" s="23">
        <f t="shared" si="129"/>
        <v>0.2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68">
        <v>30700013</v>
      </c>
      <c r="DF143" s="31" t="s">
        <v>241</v>
      </c>
      <c r="DG143" s="31" t="s">
        <v>242</v>
      </c>
      <c r="DH143" s="5">
        <f t="shared" si="132"/>
        <v>0</v>
      </c>
      <c r="DI143" s="24">
        <v>3.5</v>
      </c>
      <c r="DJ143" s="23">
        <f t="shared" si="133"/>
        <v>0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0</v>
      </c>
      <c r="DO143" s="23" t="str">
        <f t="shared" si="138"/>
        <v/>
      </c>
      <c r="DP143" s="23" t="str">
        <f t="shared" si="139"/>
        <v/>
      </c>
      <c r="DQ143" s="3">
        <v>0.2</v>
      </c>
      <c r="DR143" s="23">
        <f t="shared" si="140"/>
        <v>0</v>
      </c>
      <c r="DS143" s="23" t="str">
        <f t="shared" si="141"/>
        <v/>
      </c>
      <c r="DT143" s="23" t="str">
        <f t="shared" si="142"/>
        <v/>
      </c>
      <c r="DU143" s="7">
        <v>0.1</v>
      </c>
      <c r="DV143" s="6">
        <f t="shared" si="143"/>
        <v>0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5">
        <f t="shared" si="123"/>
        <v>0</v>
      </c>
      <c r="EG143" s="55">
        <f t="shared" si="123"/>
        <v>0</v>
      </c>
      <c r="EH143" s="55">
        <f t="shared" si="123"/>
        <v>0</v>
      </c>
      <c r="EI143" s="55">
        <f t="shared" si="123"/>
        <v>0</v>
      </c>
      <c r="EJ143" s="55">
        <f t="shared" si="123"/>
        <v>0</v>
      </c>
      <c r="EK143" s="55">
        <f t="shared" si="122"/>
        <v>0</v>
      </c>
      <c r="EL143" s="55">
        <f t="shared" si="122"/>
        <v>0</v>
      </c>
      <c r="EM143" s="55">
        <f t="shared" si="122"/>
        <v>0</v>
      </c>
      <c r="EN143" s="55">
        <f t="shared" si="122"/>
        <v>0</v>
      </c>
      <c r="EO143" s="55">
        <f t="shared" si="122"/>
        <v>0</v>
      </c>
      <c r="EP143" s="55">
        <f t="shared" si="122"/>
        <v>0</v>
      </c>
      <c r="EQ143" s="55">
        <f t="shared" si="122"/>
        <v>0</v>
      </c>
      <c r="ER143" s="55">
        <f t="shared" si="122"/>
        <v>0</v>
      </c>
      <c r="ES143" s="55">
        <f t="shared" si="122"/>
        <v>0</v>
      </c>
      <c r="ET143" s="55">
        <f t="shared" si="122"/>
        <v>0</v>
      </c>
      <c r="EU143" s="55">
        <f t="shared" si="122"/>
        <v>0</v>
      </c>
      <c r="EV143" s="55">
        <f t="shared" si="122"/>
        <v>0</v>
      </c>
      <c r="EW143" s="55">
        <f t="shared" si="122"/>
        <v>0</v>
      </c>
      <c r="EX143" s="55">
        <f t="shared" si="122"/>
        <v>0</v>
      </c>
      <c r="EY143" s="55">
        <f t="shared" si="122"/>
        <v>0</v>
      </c>
      <c r="EZ143" s="55">
        <f t="shared" si="122"/>
        <v>0</v>
      </c>
      <c r="FA143" s="55">
        <f t="shared" si="147"/>
        <v>0</v>
      </c>
      <c r="FB143" s="55">
        <f t="shared" si="147"/>
        <v>0</v>
      </c>
      <c r="FC143" s="55">
        <f t="shared" si="147"/>
        <v>0</v>
      </c>
      <c r="FD143" s="55">
        <f t="shared" si="147"/>
        <v>0</v>
      </c>
      <c r="FE143" s="55">
        <f t="shared" si="147"/>
        <v>0</v>
      </c>
      <c r="FF143" s="55">
        <f t="shared" si="147"/>
        <v>0</v>
      </c>
      <c r="FG143" s="55">
        <f t="shared" si="147"/>
        <v>0</v>
      </c>
      <c r="FH143" s="55">
        <f t="shared" si="147"/>
        <v>0</v>
      </c>
      <c r="FI143" s="55">
        <f t="shared" si="147"/>
        <v>0</v>
      </c>
      <c r="FJ143" s="55">
        <f t="shared" si="147"/>
        <v>0</v>
      </c>
      <c r="FK143" s="55">
        <f t="shared" si="147"/>
        <v>0</v>
      </c>
      <c r="FL143" s="55">
        <f t="shared" si="119"/>
        <v>0</v>
      </c>
      <c r="FM143" s="55">
        <f t="shared" si="119"/>
        <v>0</v>
      </c>
      <c r="FN143" s="55">
        <f t="shared" si="119"/>
        <v>0</v>
      </c>
      <c r="FO143" s="55">
        <f t="shared" si="119"/>
        <v>0</v>
      </c>
      <c r="FP143" s="55">
        <f t="shared" si="119"/>
        <v>0</v>
      </c>
      <c r="FQ143" s="55">
        <f t="shared" si="119"/>
        <v>0</v>
      </c>
      <c r="FR143" s="55">
        <f t="shared" si="119"/>
        <v>0</v>
      </c>
      <c r="FS143" s="55">
        <f t="shared" si="107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2">
        <v>30700015</v>
      </c>
      <c r="B144" s="31" t="s">
        <v>243</v>
      </c>
      <c r="C144" s="31" t="s">
        <v>244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68">
        <v>30700015</v>
      </c>
      <c r="DF144" s="31" t="s">
        <v>243</v>
      </c>
      <c r="DG144" s="31" t="s">
        <v>244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5">
        <f t="shared" si="123"/>
        <v>0</v>
      </c>
      <c r="EG144" s="55">
        <f t="shared" si="123"/>
        <v>0</v>
      </c>
      <c r="EH144" s="55">
        <f t="shared" si="123"/>
        <v>0</v>
      </c>
      <c r="EI144" s="55">
        <f t="shared" si="123"/>
        <v>0</v>
      </c>
      <c r="EJ144" s="55">
        <f t="shared" si="123"/>
        <v>0</v>
      </c>
      <c r="EK144" s="55">
        <f t="shared" si="122"/>
        <v>0</v>
      </c>
      <c r="EL144" s="55">
        <f t="shared" si="122"/>
        <v>0</v>
      </c>
      <c r="EM144" s="55">
        <f t="shared" si="122"/>
        <v>0</v>
      </c>
      <c r="EN144" s="55">
        <f t="shared" si="122"/>
        <v>0</v>
      </c>
      <c r="EO144" s="55">
        <f t="shared" si="122"/>
        <v>0</v>
      </c>
      <c r="EP144" s="55">
        <f t="shared" si="122"/>
        <v>0</v>
      </c>
      <c r="EQ144" s="55">
        <f t="shared" si="122"/>
        <v>0</v>
      </c>
      <c r="ER144" s="55">
        <f t="shared" si="122"/>
        <v>0</v>
      </c>
      <c r="ES144" s="55">
        <f t="shared" si="122"/>
        <v>0</v>
      </c>
      <c r="ET144" s="55">
        <f t="shared" si="122"/>
        <v>0</v>
      </c>
      <c r="EU144" s="55">
        <f t="shared" si="122"/>
        <v>0</v>
      </c>
      <c r="EV144" s="55">
        <f t="shared" si="122"/>
        <v>0</v>
      </c>
      <c r="EW144" s="55">
        <f t="shared" si="122"/>
        <v>0</v>
      </c>
      <c r="EX144" s="55">
        <f t="shared" si="122"/>
        <v>0</v>
      </c>
      <c r="EY144" s="55">
        <f t="shared" si="122"/>
        <v>0</v>
      </c>
      <c r="EZ144" s="55">
        <f t="shared" si="122"/>
        <v>0</v>
      </c>
      <c r="FA144" s="55">
        <f t="shared" si="147"/>
        <v>0</v>
      </c>
      <c r="FB144" s="55">
        <f t="shared" si="147"/>
        <v>0</v>
      </c>
      <c r="FC144" s="55">
        <f t="shared" si="147"/>
        <v>0</v>
      </c>
      <c r="FD144" s="55">
        <f t="shared" si="147"/>
        <v>0</v>
      </c>
      <c r="FE144" s="55">
        <f t="shared" si="147"/>
        <v>0</v>
      </c>
      <c r="FF144" s="55">
        <f t="shared" si="147"/>
        <v>0</v>
      </c>
      <c r="FG144" s="55">
        <f t="shared" si="147"/>
        <v>0</v>
      </c>
      <c r="FH144" s="55">
        <f t="shared" si="147"/>
        <v>0</v>
      </c>
      <c r="FI144" s="55">
        <f t="shared" si="147"/>
        <v>0</v>
      </c>
      <c r="FJ144" s="55">
        <f t="shared" si="147"/>
        <v>0</v>
      </c>
      <c r="FK144" s="55">
        <f t="shared" si="147"/>
        <v>0</v>
      </c>
      <c r="FL144" s="55">
        <f t="shared" si="119"/>
        <v>0</v>
      </c>
      <c r="FM144" s="55">
        <f t="shared" si="119"/>
        <v>0</v>
      </c>
      <c r="FN144" s="55">
        <f t="shared" si="119"/>
        <v>0</v>
      </c>
      <c r="FO144" s="55">
        <f t="shared" si="119"/>
        <v>0</v>
      </c>
      <c r="FP144" s="55">
        <f t="shared" si="119"/>
        <v>0</v>
      </c>
      <c r="FQ144" s="55">
        <f t="shared" si="119"/>
        <v>0</v>
      </c>
      <c r="FR144" s="55">
        <f t="shared" si="119"/>
        <v>0</v>
      </c>
      <c r="FS144" s="55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2">
        <v>30700012</v>
      </c>
      <c r="B145" s="31" t="s">
        <v>245</v>
      </c>
      <c r="C145" s="31" t="s">
        <v>244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68">
        <v>30700012</v>
      </c>
      <c r="DF145" s="31" t="s">
        <v>245</v>
      </c>
      <c r="DG145" s="31" t="s">
        <v>244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5">
        <f t="shared" si="123"/>
        <v>0</v>
      </c>
      <c r="EG145" s="55">
        <f t="shared" si="123"/>
        <v>0</v>
      </c>
      <c r="EH145" s="55">
        <f t="shared" si="123"/>
        <v>0</v>
      </c>
      <c r="EI145" s="55">
        <f t="shared" si="123"/>
        <v>0</v>
      </c>
      <c r="EJ145" s="55">
        <f t="shared" si="123"/>
        <v>0</v>
      </c>
      <c r="EK145" s="55">
        <f t="shared" si="122"/>
        <v>0</v>
      </c>
      <c r="EL145" s="55">
        <f t="shared" si="122"/>
        <v>0</v>
      </c>
      <c r="EM145" s="55">
        <f t="shared" si="122"/>
        <v>0</v>
      </c>
      <c r="EN145" s="55">
        <f t="shared" si="122"/>
        <v>0</v>
      </c>
      <c r="EO145" s="55">
        <f t="shared" si="122"/>
        <v>0</v>
      </c>
      <c r="EP145" s="55">
        <f t="shared" si="122"/>
        <v>0</v>
      </c>
      <c r="EQ145" s="55">
        <f t="shared" si="122"/>
        <v>0</v>
      </c>
      <c r="ER145" s="55">
        <f t="shared" si="122"/>
        <v>0</v>
      </c>
      <c r="ES145" s="55">
        <f t="shared" si="122"/>
        <v>0</v>
      </c>
      <c r="ET145" s="55">
        <f t="shared" si="122"/>
        <v>0</v>
      </c>
      <c r="EU145" s="55">
        <f t="shared" si="122"/>
        <v>0</v>
      </c>
      <c r="EV145" s="55">
        <f t="shared" si="122"/>
        <v>0</v>
      </c>
      <c r="EW145" s="55">
        <f t="shared" si="122"/>
        <v>0</v>
      </c>
      <c r="EX145" s="55">
        <f t="shared" si="122"/>
        <v>0</v>
      </c>
      <c r="EY145" s="55">
        <f t="shared" si="122"/>
        <v>0</v>
      </c>
      <c r="EZ145" s="55">
        <f t="shared" si="122"/>
        <v>0</v>
      </c>
      <c r="FA145" s="55">
        <f t="shared" si="147"/>
        <v>0</v>
      </c>
      <c r="FB145" s="55">
        <f t="shared" si="147"/>
        <v>0</v>
      </c>
      <c r="FC145" s="55">
        <f t="shared" si="147"/>
        <v>0</v>
      </c>
      <c r="FD145" s="55">
        <f t="shared" si="147"/>
        <v>0</v>
      </c>
      <c r="FE145" s="55">
        <f t="shared" si="147"/>
        <v>0</v>
      </c>
      <c r="FF145" s="55">
        <f t="shared" si="147"/>
        <v>0</v>
      </c>
      <c r="FG145" s="55">
        <f t="shared" si="147"/>
        <v>0</v>
      </c>
      <c r="FH145" s="55">
        <f t="shared" si="147"/>
        <v>0</v>
      </c>
      <c r="FI145" s="55">
        <f t="shared" si="147"/>
        <v>0</v>
      </c>
      <c r="FJ145" s="55">
        <f t="shared" si="147"/>
        <v>0</v>
      </c>
      <c r="FK145" s="55">
        <f t="shared" si="147"/>
        <v>0</v>
      </c>
      <c r="FL145" s="55">
        <f t="shared" si="119"/>
        <v>0</v>
      </c>
      <c r="FM145" s="55">
        <f t="shared" si="119"/>
        <v>0</v>
      </c>
      <c r="FN145" s="55">
        <f t="shared" si="119"/>
        <v>0</v>
      </c>
      <c r="FO145" s="55">
        <f t="shared" si="119"/>
        <v>0</v>
      </c>
      <c r="FP145" s="55">
        <f t="shared" si="119"/>
        <v>0</v>
      </c>
      <c r="FQ145" s="55">
        <f t="shared" si="119"/>
        <v>0</v>
      </c>
      <c r="FR145" s="55">
        <f t="shared" si="119"/>
        <v>0</v>
      </c>
      <c r="FS145" s="55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2">
        <v>30700018</v>
      </c>
      <c r="B146" s="31" t="s">
        <v>246</v>
      </c>
      <c r="C146" s="31" t="s">
        <v>244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68">
        <v>30700018</v>
      </c>
      <c r="DF146" s="31" t="s">
        <v>246</v>
      </c>
      <c r="DG146" s="31" t="s">
        <v>244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5">
        <f t="shared" si="123"/>
        <v>0</v>
      </c>
      <c r="EG146" s="55">
        <f t="shared" si="123"/>
        <v>0</v>
      </c>
      <c r="EH146" s="55">
        <f t="shared" si="123"/>
        <v>0</v>
      </c>
      <c r="EI146" s="55">
        <f t="shared" si="123"/>
        <v>0</v>
      </c>
      <c r="EJ146" s="55">
        <f t="shared" si="123"/>
        <v>0</v>
      </c>
      <c r="EK146" s="55">
        <f t="shared" si="123"/>
        <v>0</v>
      </c>
      <c r="EL146" s="55">
        <f t="shared" si="123"/>
        <v>0</v>
      </c>
      <c r="EM146" s="55">
        <f t="shared" si="123"/>
        <v>0</v>
      </c>
      <c r="EN146" s="55">
        <f t="shared" si="123"/>
        <v>0</v>
      </c>
      <c r="EO146" s="55">
        <f t="shared" si="123"/>
        <v>0</v>
      </c>
      <c r="EP146" s="55">
        <f t="shared" si="123"/>
        <v>0</v>
      </c>
      <c r="EQ146" s="55">
        <f t="shared" si="123"/>
        <v>0</v>
      </c>
      <c r="ER146" s="55">
        <f t="shared" ref="ER146:FE209" si="154">AN146+AN301</f>
        <v>0</v>
      </c>
      <c r="ES146" s="55">
        <f t="shared" si="154"/>
        <v>0</v>
      </c>
      <c r="ET146" s="55">
        <f t="shared" si="154"/>
        <v>0</v>
      </c>
      <c r="EU146" s="55">
        <f t="shared" si="154"/>
        <v>0</v>
      </c>
      <c r="EV146" s="55">
        <f t="shared" si="154"/>
        <v>0</v>
      </c>
      <c r="EW146" s="55">
        <f t="shared" si="154"/>
        <v>0</v>
      </c>
      <c r="EX146" s="55">
        <f t="shared" si="154"/>
        <v>0</v>
      </c>
      <c r="EY146" s="55">
        <f t="shared" si="154"/>
        <v>0</v>
      </c>
      <c r="EZ146" s="55">
        <f t="shared" si="154"/>
        <v>0</v>
      </c>
      <c r="FA146" s="55">
        <f t="shared" si="154"/>
        <v>0</v>
      </c>
      <c r="FB146" s="55">
        <f t="shared" si="154"/>
        <v>0</v>
      </c>
      <c r="FC146" s="55">
        <f t="shared" si="154"/>
        <v>0</v>
      </c>
      <c r="FD146" s="55">
        <f t="shared" si="154"/>
        <v>0</v>
      </c>
      <c r="FE146" s="55">
        <f t="shared" si="154"/>
        <v>0</v>
      </c>
      <c r="FF146" s="55">
        <f t="shared" si="147"/>
        <v>0</v>
      </c>
      <c r="FG146" s="55">
        <f t="shared" si="147"/>
        <v>0</v>
      </c>
      <c r="FH146" s="55">
        <f t="shared" si="147"/>
        <v>0</v>
      </c>
      <c r="FI146" s="55">
        <f t="shared" si="147"/>
        <v>0</v>
      </c>
      <c r="FJ146" s="55">
        <f t="shared" si="147"/>
        <v>0</v>
      </c>
      <c r="FK146" s="55">
        <f t="shared" si="147"/>
        <v>0</v>
      </c>
      <c r="FL146" s="55">
        <f t="shared" si="119"/>
        <v>0</v>
      </c>
      <c r="FM146" s="55">
        <f t="shared" si="119"/>
        <v>0</v>
      </c>
      <c r="FN146" s="55">
        <f t="shared" si="119"/>
        <v>0</v>
      </c>
      <c r="FO146" s="55">
        <f t="shared" si="119"/>
        <v>0</v>
      </c>
      <c r="FP146" s="55">
        <f t="shared" si="119"/>
        <v>0</v>
      </c>
      <c r="FQ146" s="55">
        <f t="shared" si="119"/>
        <v>0</v>
      </c>
      <c r="FR146" s="55">
        <f t="shared" si="119"/>
        <v>0</v>
      </c>
      <c r="FS146" s="55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2">
        <v>30700011</v>
      </c>
      <c r="B147" s="31" t="s">
        <v>247</v>
      </c>
      <c r="C147" s="31" t="s">
        <v>248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68">
        <v>30700011</v>
      </c>
      <c r="DF147" s="31" t="s">
        <v>247</v>
      </c>
      <c r="DG147" s="31" t="s">
        <v>248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5">
        <f t="shared" si="123"/>
        <v>0</v>
      </c>
      <c r="EG147" s="55">
        <f t="shared" si="123"/>
        <v>0</v>
      </c>
      <c r="EH147" s="55">
        <f t="shared" si="123"/>
        <v>0</v>
      </c>
      <c r="EI147" s="55">
        <f t="shared" si="123"/>
        <v>0</v>
      </c>
      <c r="EJ147" s="55">
        <f t="shared" si="123"/>
        <v>0</v>
      </c>
      <c r="EK147" s="55">
        <f t="shared" si="123"/>
        <v>0</v>
      </c>
      <c r="EL147" s="55">
        <f t="shared" si="123"/>
        <v>0</v>
      </c>
      <c r="EM147" s="55">
        <f t="shared" si="123"/>
        <v>0</v>
      </c>
      <c r="EN147" s="55">
        <f t="shared" si="123"/>
        <v>0</v>
      </c>
      <c r="EO147" s="55">
        <f t="shared" si="123"/>
        <v>0</v>
      </c>
      <c r="EP147" s="55">
        <f t="shared" si="123"/>
        <v>0</v>
      </c>
      <c r="EQ147" s="55">
        <f t="shared" si="123"/>
        <v>0</v>
      </c>
      <c r="ER147" s="55">
        <f t="shared" si="154"/>
        <v>0</v>
      </c>
      <c r="ES147" s="55">
        <f t="shared" si="154"/>
        <v>0</v>
      </c>
      <c r="ET147" s="55">
        <f t="shared" si="154"/>
        <v>0</v>
      </c>
      <c r="EU147" s="55">
        <f t="shared" si="154"/>
        <v>0</v>
      </c>
      <c r="EV147" s="55">
        <f t="shared" si="154"/>
        <v>0</v>
      </c>
      <c r="EW147" s="55">
        <f t="shared" si="154"/>
        <v>0</v>
      </c>
      <c r="EX147" s="55">
        <f t="shared" si="154"/>
        <v>0</v>
      </c>
      <c r="EY147" s="55">
        <f t="shared" si="154"/>
        <v>0</v>
      </c>
      <c r="EZ147" s="55">
        <f t="shared" si="154"/>
        <v>0</v>
      </c>
      <c r="FA147" s="55">
        <f t="shared" si="154"/>
        <v>0</v>
      </c>
      <c r="FB147" s="55">
        <f t="shared" si="154"/>
        <v>0</v>
      </c>
      <c r="FC147" s="55">
        <f t="shared" si="154"/>
        <v>0</v>
      </c>
      <c r="FD147" s="55">
        <f t="shared" si="154"/>
        <v>0</v>
      </c>
      <c r="FE147" s="55">
        <f t="shared" si="154"/>
        <v>0</v>
      </c>
      <c r="FF147" s="55">
        <f t="shared" si="147"/>
        <v>0</v>
      </c>
      <c r="FG147" s="55">
        <f t="shared" si="147"/>
        <v>0</v>
      </c>
      <c r="FH147" s="55">
        <f t="shared" si="147"/>
        <v>0</v>
      </c>
      <c r="FI147" s="55">
        <f t="shared" si="147"/>
        <v>0</v>
      </c>
      <c r="FJ147" s="55">
        <f t="shared" si="147"/>
        <v>0</v>
      </c>
      <c r="FK147" s="55">
        <f t="shared" si="147"/>
        <v>0</v>
      </c>
      <c r="FL147" s="55">
        <f t="shared" si="119"/>
        <v>0</v>
      </c>
      <c r="FM147" s="55">
        <f t="shared" si="119"/>
        <v>0</v>
      </c>
      <c r="FN147" s="55">
        <f t="shared" si="119"/>
        <v>0</v>
      </c>
      <c r="FO147" s="55">
        <f t="shared" si="119"/>
        <v>0</v>
      </c>
      <c r="FP147" s="55">
        <f t="shared" si="119"/>
        <v>0</v>
      </c>
      <c r="FQ147" s="55">
        <f t="shared" si="119"/>
        <v>0</v>
      </c>
      <c r="FR147" s="55">
        <f t="shared" si="119"/>
        <v>0</v>
      </c>
      <c r="FS147" s="55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hidden="1" customHeight="1">
      <c r="A148" s="70">
        <v>30601015</v>
      </c>
      <c r="B148" s="31" t="s">
        <v>249</v>
      </c>
      <c r="C148" s="31" t="s">
        <v>250</v>
      </c>
      <c r="D148" s="5"/>
      <c r="E148" s="22">
        <v>5.976</v>
      </c>
      <c r="F148" s="23">
        <f t="shared" si="124"/>
        <v>0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0</v>
      </c>
      <c r="K148" s="23" t="str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</v>
      </c>
      <c r="O148" s="23">
        <f t="shared" si="129"/>
        <v>0.1</v>
      </c>
      <c r="P148" s="23" t="str">
        <f t="shared" si="130"/>
        <v/>
      </c>
      <c r="Q148" s="7">
        <v>0.1</v>
      </c>
      <c r="R148" s="6">
        <f t="shared" si="131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2"/>
        <v/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 t="str">
        <f t="shared" si="152"/>
        <v/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 t="str">
        <f t="shared" si="152"/>
        <v/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1">
        <v>30601015</v>
      </c>
      <c r="DF148" s="31" t="s">
        <v>249</v>
      </c>
      <c r="DG148" s="31" t="s">
        <v>250</v>
      </c>
      <c r="DH148" s="5">
        <f t="shared" si="132"/>
        <v>0</v>
      </c>
      <c r="DI148" s="24">
        <v>5.976</v>
      </c>
      <c r="DJ148" s="23">
        <f t="shared" si="133"/>
        <v>0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0</v>
      </c>
      <c r="DO148" s="23" t="str">
        <f t="shared" si="138"/>
        <v/>
      </c>
      <c r="DP148" s="23" t="str">
        <f t="shared" si="139"/>
        <v/>
      </c>
      <c r="DQ148" s="3">
        <v>0.1</v>
      </c>
      <c r="DR148" s="23">
        <f t="shared" si="140"/>
        <v>0</v>
      </c>
      <c r="DS148" s="23" t="str">
        <f t="shared" si="141"/>
        <v/>
      </c>
      <c r="DT148" s="23" t="str">
        <f t="shared" si="142"/>
        <v/>
      </c>
      <c r="DU148" s="7">
        <v>0.1</v>
      </c>
      <c r="DV148" s="6">
        <f t="shared" si="143"/>
        <v>0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5">
        <f t="shared" si="123"/>
        <v>0</v>
      </c>
      <c r="EG148" s="55">
        <f t="shared" si="123"/>
        <v>0</v>
      </c>
      <c r="EH148" s="55">
        <f t="shared" si="123"/>
        <v>0</v>
      </c>
      <c r="EI148" s="55">
        <f t="shared" si="123"/>
        <v>0</v>
      </c>
      <c r="EJ148" s="55">
        <f t="shared" si="123"/>
        <v>0</v>
      </c>
      <c r="EK148" s="55">
        <f t="shared" si="123"/>
        <v>0</v>
      </c>
      <c r="EL148" s="55">
        <f t="shared" si="123"/>
        <v>0</v>
      </c>
      <c r="EM148" s="55">
        <f t="shared" si="123"/>
        <v>0</v>
      </c>
      <c r="EN148" s="55">
        <f t="shared" si="123"/>
        <v>0</v>
      </c>
      <c r="EO148" s="55">
        <f t="shared" si="123"/>
        <v>0</v>
      </c>
      <c r="EP148" s="55">
        <f t="shared" si="123"/>
        <v>0</v>
      </c>
      <c r="EQ148" s="55">
        <f t="shared" si="123"/>
        <v>0</v>
      </c>
      <c r="ER148" s="55">
        <f t="shared" si="154"/>
        <v>0</v>
      </c>
      <c r="ES148" s="55">
        <f t="shared" si="154"/>
        <v>0</v>
      </c>
      <c r="ET148" s="55">
        <f t="shared" si="154"/>
        <v>0</v>
      </c>
      <c r="EU148" s="55">
        <f t="shared" si="154"/>
        <v>0</v>
      </c>
      <c r="EV148" s="55">
        <f t="shared" si="154"/>
        <v>0</v>
      </c>
      <c r="EW148" s="55">
        <f t="shared" si="154"/>
        <v>0</v>
      </c>
      <c r="EX148" s="55">
        <f t="shared" si="154"/>
        <v>0</v>
      </c>
      <c r="EY148" s="55">
        <f t="shared" si="154"/>
        <v>0</v>
      </c>
      <c r="EZ148" s="55">
        <f t="shared" si="154"/>
        <v>0</v>
      </c>
      <c r="FA148" s="55">
        <f t="shared" si="154"/>
        <v>0</v>
      </c>
      <c r="FB148" s="55">
        <f t="shared" si="154"/>
        <v>0</v>
      </c>
      <c r="FC148" s="55">
        <f t="shared" si="154"/>
        <v>0</v>
      </c>
      <c r="FD148" s="55">
        <f t="shared" si="154"/>
        <v>0</v>
      </c>
      <c r="FE148" s="55">
        <f t="shared" si="154"/>
        <v>0</v>
      </c>
      <c r="FF148" s="55">
        <f t="shared" si="147"/>
        <v>0</v>
      </c>
      <c r="FG148" s="55">
        <f t="shared" si="147"/>
        <v>0</v>
      </c>
      <c r="FH148" s="55">
        <f t="shared" si="147"/>
        <v>0</v>
      </c>
      <c r="FI148" s="55">
        <f t="shared" si="147"/>
        <v>0</v>
      </c>
      <c r="FJ148" s="55">
        <f t="shared" si="147"/>
        <v>0</v>
      </c>
      <c r="FK148" s="55">
        <f t="shared" si="147"/>
        <v>0</v>
      </c>
      <c r="FL148" s="55">
        <f t="shared" si="119"/>
        <v>0</v>
      </c>
      <c r="FM148" s="55">
        <f t="shared" si="119"/>
        <v>0</v>
      </c>
      <c r="FN148" s="55">
        <f t="shared" si="119"/>
        <v>0</v>
      </c>
      <c r="FO148" s="55">
        <f t="shared" si="119"/>
        <v>0</v>
      </c>
      <c r="FP148" s="55">
        <f t="shared" si="119"/>
        <v>0</v>
      </c>
      <c r="FQ148" s="55">
        <f t="shared" si="119"/>
        <v>0</v>
      </c>
      <c r="FR148" s="55">
        <f t="shared" si="119"/>
        <v>0</v>
      </c>
      <c r="FS148" s="55">
        <f t="shared" si="107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3"/>
        <v/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 t="str">
        <f t="shared" si="153"/>
        <v/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70">
        <v>30101066</v>
      </c>
      <c r="B149" s="31" t="s">
        <v>251</v>
      </c>
      <c r="C149" s="31" t="s">
        <v>250</v>
      </c>
      <c r="D149" s="5"/>
      <c r="E149" s="22">
        <v>5.976</v>
      </c>
      <c r="F149" s="23">
        <f t="shared" si="124"/>
        <v>0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1">
        <v>30101066</v>
      </c>
      <c r="DF149" s="31" t="s">
        <v>251</v>
      </c>
      <c r="DG149" s="31" t="s">
        <v>250</v>
      </c>
      <c r="DH149" s="5">
        <f t="shared" si="132"/>
        <v>0</v>
      </c>
      <c r="DI149" s="24">
        <v>5.976</v>
      </c>
      <c r="DJ149" s="23">
        <f t="shared" si="133"/>
        <v>0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0</v>
      </c>
      <c r="DO149" s="23" t="str">
        <f t="shared" si="138"/>
        <v/>
      </c>
      <c r="DP149" s="23" t="str">
        <f t="shared" si="139"/>
        <v/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5">
        <f t="shared" si="123"/>
        <v>0</v>
      </c>
      <c r="EG149" s="55">
        <f t="shared" si="123"/>
        <v>0</v>
      </c>
      <c r="EH149" s="55">
        <f t="shared" si="123"/>
        <v>0</v>
      </c>
      <c r="EI149" s="55">
        <f t="shared" si="123"/>
        <v>0</v>
      </c>
      <c r="EJ149" s="55">
        <f t="shared" si="123"/>
        <v>0</v>
      </c>
      <c r="EK149" s="55">
        <f t="shared" si="123"/>
        <v>0</v>
      </c>
      <c r="EL149" s="55">
        <f t="shared" si="123"/>
        <v>0</v>
      </c>
      <c r="EM149" s="55">
        <f t="shared" si="123"/>
        <v>0</v>
      </c>
      <c r="EN149" s="55">
        <f t="shared" si="123"/>
        <v>0</v>
      </c>
      <c r="EO149" s="55">
        <f t="shared" si="123"/>
        <v>0</v>
      </c>
      <c r="EP149" s="55">
        <f t="shared" si="123"/>
        <v>0</v>
      </c>
      <c r="EQ149" s="55">
        <f t="shared" si="123"/>
        <v>0</v>
      </c>
      <c r="ER149" s="55">
        <f t="shared" si="154"/>
        <v>0</v>
      </c>
      <c r="ES149" s="55">
        <f t="shared" si="154"/>
        <v>0</v>
      </c>
      <c r="ET149" s="55">
        <f t="shared" si="154"/>
        <v>0</v>
      </c>
      <c r="EU149" s="55">
        <f t="shared" si="154"/>
        <v>0</v>
      </c>
      <c r="EV149" s="55">
        <f t="shared" si="154"/>
        <v>0</v>
      </c>
      <c r="EW149" s="55">
        <f t="shared" si="154"/>
        <v>0</v>
      </c>
      <c r="EX149" s="55">
        <f t="shared" si="154"/>
        <v>0</v>
      </c>
      <c r="EY149" s="55">
        <f t="shared" si="154"/>
        <v>0</v>
      </c>
      <c r="EZ149" s="55">
        <f t="shared" si="154"/>
        <v>0</v>
      </c>
      <c r="FA149" s="55">
        <f t="shared" si="154"/>
        <v>0</v>
      </c>
      <c r="FB149" s="55">
        <f t="shared" si="154"/>
        <v>0</v>
      </c>
      <c r="FC149" s="55">
        <f t="shared" si="154"/>
        <v>0</v>
      </c>
      <c r="FD149" s="55">
        <f t="shared" si="154"/>
        <v>0</v>
      </c>
      <c r="FE149" s="55">
        <f t="shared" si="154"/>
        <v>0</v>
      </c>
      <c r="FF149" s="55">
        <f t="shared" si="147"/>
        <v>0</v>
      </c>
      <c r="FG149" s="55">
        <f t="shared" si="147"/>
        <v>0</v>
      </c>
      <c r="FH149" s="55">
        <f t="shared" si="147"/>
        <v>0</v>
      </c>
      <c r="FI149" s="55">
        <f t="shared" si="147"/>
        <v>0</v>
      </c>
      <c r="FJ149" s="55">
        <f t="shared" si="147"/>
        <v>0</v>
      </c>
      <c r="FK149" s="55">
        <f t="shared" si="147"/>
        <v>0</v>
      </c>
      <c r="FL149" s="55">
        <f t="shared" si="119"/>
        <v>0</v>
      </c>
      <c r="FM149" s="55">
        <f t="shared" si="119"/>
        <v>0</v>
      </c>
      <c r="FN149" s="55">
        <f t="shared" si="119"/>
        <v>0</v>
      </c>
      <c r="FO149" s="55">
        <f t="shared" si="119"/>
        <v>0</v>
      </c>
      <c r="FP149" s="55">
        <f t="shared" si="119"/>
        <v>0</v>
      </c>
      <c r="FQ149" s="55">
        <f t="shared" si="119"/>
        <v>0</v>
      </c>
      <c r="FR149" s="55">
        <f t="shared" si="119"/>
        <v>0</v>
      </c>
      <c r="FS149" s="55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70">
        <v>30700001</v>
      </c>
      <c r="B150" s="81" t="s">
        <v>252</v>
      </c>
      <c r="C150" s="30" t="s">
        <v>253</v>
      </c>
      <c r="D150" s="5"/>
      <c r="E150" s="22">
        <v>1.55</v>
      </c>
      <c r="F150" s="23">
        <f t="shared" si="124"/>
        <v>0</v>
      </c>
      <c r="G150" s="44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1">
        <v>30700001</v>
      </c>
      <c r="DF150" s="81" t="s">
        <v>252</v>
      </c>
      <c r="DG150" s="30" t="s">
        <v>253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5">
        <f t="shared" si="123"/>
        <v>0</v>
      </c>
      <c r="EG150" s="55">
        <f t="shared" si="123"/>
        <v>0</v>
      </c>
      <c r="EH150" s="55">
        <f t="shared" si="123"/>
        <v>0</v>
      </c>
      <c r="EI150" s="55">
        <f t="shared" si="123"/>
        <v>0</v>
      </c>
      <c r="EJ150" s="55">
        <f t="shared" si="123"/>
        <v>0</v>
      </c>
      <c r="EK150" s="55">
        <f t="shared" si="123"/>
        <v>0</v>
      </c>
      <c r="EL150" s="55">
        <f t="shared" si="123"/>
        <v>0</v>
      </c>
      <c r="EM150" s="55">
        <f t="shared" si="123"/>
        <v>0</v>
      </c>
      <c r="EN150" s="55">
        <f t="shared" si="123"/>
        <v>0</v>
      </c>
      <c r="EO150" s="55">
        <f t="shared" si="123"/>
        <v>0</v>
      </c>
      <c r="EP150" s="55">
        <f t="shared" si="123"/>
        <v>0</v>
      </c>
      <c r="EQ150" s="55">
        <f t="shared" si="123"/>
        <v>0</v>
      </c>
      <c r="ER150" s="55">
        <f t="shared" si="154"/>
        <v>0</v>
      </c>
      <c r="ES150" s="55">
        <f t="shared" si="154"/>
        <v>0</v>
      </c>
      <c r="ET150" s="55">
        <f t="shared" si="154"/>
        <v>0</v>
      </c>
      <c r="EU150" s="55">
        <f t="shared" si="154"/>
        <v>0</v>
      </c>
      <c r="EV150" s="55">
        <f t="shared" si="154"/>
        <v>0</v>
      </c>
      <c r="EW150" s="55">
        <f t="shared" si="154"/>
        <v>0</v>
      </c>
      <c r="EX150" s="55">
        <f t="shared" si="154"/>
        <v>0</v>
      </c>
      <c r="EY150" s="55">
        <f t="shared" si="154"/>
        <v>0</v>
      </c>
      <c r="EZ150" s="55">
        <f t="shared" si="154"/>
        <v>0</v>
      </c>
      <c r="FA150" s="55">
        <f t="shared" si="154"/>
        <v>0</v>
      </c>
      <c r="FB150" s="55">
        <f t="shared" si="154"/>
        <v>0</v>
      </c>
      <c r="FC150" s="55">
        <f t="shared" si="154"/>
        <v>0</v>
      </c>
      <c r="FD150" s="55">
        <f t="shared" si="154"/>
        <v>0</v>
      </c>
      <c r="FE150" s="55">
        <f t="shared" si="154"/>
        <v>0</v>
      </c>
      <c r="FF150" s="55">
        <f t="shared" si="147"/>
        <v>0</v>
      </c>
      <c r="FG150" s="55">
        <f t="shared" si="147"/>
        <v>0</v>
      </c>
      <c r="FH150" s="55">
        <f t="shared" si="147"/>
        <v>0</v>
      </c>
      <c r="FI150" s="55">
        <f t="shared" si="147"/>
        <v>0</v>
      </c>
      <c r="FJ150" s="55">
        <f t="shared" si="147"/>
        <v>0</v>
      </c>
      <c r="FK150" s="55">
        <f t="shared" si="147"/>
        <v>0</v>
      </c>
      <c r="FL150" s="55">
        <f t="shared" si="119"/>
        <v>0</v>
      </c>
      <c r="FM150" s="55">
        <f t="shared" si="119"/>
        <v>0</v>
      </c>
      <c r="FN150" s="55">
        <f t="shared" si="119"/>
        <v>0</v>
      </c>
      <c r="FO150" s="55">
        <f t="shared" si="119"/>
        <v>0</v>
      </c>
      <c r="FP150" s="55">
        <f t="shared" si="119"/>
        <v>0</v>
      </c>
      <c r="FQ150" s="55">
        <f t="shared" si="119"/>
        <v>0</v>
      </c>
      <c r="FR150" s="55">
        <f t="shared" si="119"/>
        <v>0</v>
      </c>
      <c r="FS150" s="55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9">
        <v>201067</v>
      </c>
      <c r="B151" s="81" t="s">
        <v>254</v>
      </c>
      <c r="C151" s="30"/>
      <c r="D151" s="5"/>
      <c r="E151" s="22">
        <v>4.8</v>
      </c>
      <c r="F151" s="23">
        <f t="shared" si="124"/>
        <v>0</v>
      </c>
      <c r="G151" s="44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9">
        <v>201067</v>
      </c>
      <c r="DF151" s="81" t="s">
        <v>254</v>
      </c>
      <c r="DG151" s="30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5">
        <f t="shared" si="123"/>
        <v>0</v>
      </c>
      <c r="EG151" s="55">
        <f t="shared" si="123"/>
        <v>0</v>
      </c>
      <c r="EH151" s="55">
        <f t="shared" si="123"/>
        <v>0</v>
      </c>
      <c r="EI151" s="55">
        <f t="shared" si="123"/>
        <v>0</v>
      </c>
      <c r="EJ151" s="55">
        <f t="shared" si="123"/>
        <v>0</v>
      </c>
      <c r="EK151" s="55">
        <f t="shared" si="123"/>
        <v>0</v>
      </c>
      <c r="EL151" s="55">
        <f t="shared" si="123"/>
        <v>0</v>
      </c>
      <c r="EM151" s="55">
        <f t="shared" si="123"/>
        <v>0</v>
      </c>
      <c r="EN151" s="55">
        <f t="shared" si="123"/>
        <v>0</v>
      </c>
      <c r="EO151" s="55">
        <f t="shared" si="123"/>
        <v>0</v>
      </c>
      <c r="EP151" s="55">
        <f t="shared" si="123"/>
        <v>0</v>
      </c>
      <c r="EQ151" s="55">
        <f t="shared" si="123"/>
        <v>0</v>
      </c>
      <c r="ER151" s="55">
        <f t="shared" si="154"/>
        <v>0</v>
      </c>
      <c r="ES151" s="55">
        <f t="shared" si="154"/>
        <v>0</v>
      </c>
      <c r="ET151" s="55">
        <f t="shared" si="154"/>
        <v>0</v>
      </c>
      <c r="EU151" s="55">
        <f t="shared" si="154"/>
        <v>0</v>
      </c>
      <c r="EV151" s="55">
        <f t="shared" si="154"/>
        <v>0</v>
      </c>
      <c r="EW151" s="55">
        <f t="shared" si="154"/>
        <v>0</v>
      </c>
      <c r="EX151" s="55">
        <f t="shared" si="154"/>
        <v>0</v>
      </c>
      <c r="EY151" s="55">
        <f t="shared" si="154"/>
        <v>0</v>
      </c>
      <c r="EZ151" s="55">
        <f t="shared" si="154"/>
        <v>0</v>
      </c>
      <c r="FA151" s="55">
        <f t="shared" si="154"/>
        <v>0</v>
      </c>
      <c r="FB151" s="55">
        <f t="shared" si="154"/>
        <v>0</v>
      </c>
      <c r="FC151" s="55">
        <f t="shared" si="154"/>
        <v>0</v>
      </c>
      <c r="FD151" s="55">
        <f t="shared" si="154"/>
        <v>0</v>
      </c>
      <c r="FE151" s="55">
        <f t="shared" si="154"/>
        <v>0</v>
      </c>
      <c r="FF151" s="55">
        <f t="shared" si="147"/>
        <v>0</v>
      </c>
      <c r="FG151" s="55">
        <f t="shared" si="147"/>
        <v>0</v>
      </c>
      <c r="FH151" s="55">
        <f t="shared" si="147"/>
        <v>0</v>
      </c>
      <c r="FI151" s="55">
        <f t="shared" si="147"/>
        <v>0</v>
      </c>
      <c r="FJ151" s="55">
        <f t="shared" si="147"/>
        <v>0</v>
      </c>
      <c r="FK151" s="55">
        <f t="shared" si="147"/>
        <v>0</v>
      </c>
      <c r="FL151" s="55">
        <f t="shared" si="119"/>
        <v>0</v>
      </c>
      <c r="FM151" s="55">
        <f t="shared" si="119"/>
        <v>0</v>
      </c>
      <c r="FN151" s="55">
        <f t="shared" si="119"/>
        <v>0</v>
      </c>
      <c r="FO151" s="55">
        <f t="shared" si="119"/>
        <v>0</v>
      </c>
      <c r="FP151" s="55">
        <f t="shared" si="119"/>
        <v>0</v>
      </c>
      <c r="FQ151" s="55">
        <f t="shared" si="119"/>
        <v>0</v>
      </c>
      <c r="FR151" s="55">
        <f t="shared" si="119"/>
        <v>0</v>
      </c>
      <c r="FS151" s="55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2" t="s">
        <v>17</v>
      </c>
      <c r="B152" s="32"/>
      <c r="C152" s="33"/>
      <c r="D152" s="45">
        <f>SUM(D4:D151)</f>
        <v>5924</v>
      </c>
      <c r="E152" s="44"/>
      <c r="F152" s="45">
        <f>SUM(F4:F151)</f>
        <v>30183.61</v>
      </c>
      <c r="G152" s="45">
        <f t="shared" ref="G152:J152" si="155">SUM(G4:G151)</f>
        <v>31312.211142857144</v>
      </c>
      <c r="H152" s="45">
        <f t="shared" si="155"/>
        <v>55.22</v>
      </c>
      <c r="I152" s="45">
        <f t="shared" si="155"/>
        <v>47.4</v>
      </c>
      <c r="J152" s="45">
        <f t="shared" si="155"/>
        <v>30238.829999999998</v>
      </c>
      <c r="K152" s="45">
        <f>IF(ISERROR(H152/J152*100),"0",(H152/J152*100))</f>
        <v>0.18261288548531807</v>
      </c>
      <c r="L152" s="45">
        <f>IF(ISERROR(I152/G152*100),"0",(I152/G152*100))</f>
        <v>0.15137864197371689</v>
      </c>
      <c r="M152" s="46">
        <f>IF(ISERROR(N152/J152*100),"",(N152/J152*100))</f>
        <v>0.47721112225572226</v>
      </c>
      <c r="N152" s="45">
        <f>SUM(N4:N151)</f>
        <v>144.30306000000002</v>
      </c>
      <c r="O152" s="45">
        <f>IF(ISERROR(M152-K152-L152),"0",(M152-K152-L152))</f>
        <v>0.14321959479668731</v>
      </c>
      <c r="P152" s="45">
        <f>(S152+T152+U152+V152+W152+X152+Y152+Z152+AA152)/J152*1000</f>
        <v>0.33070062565251368</v>
      </c>
      <c r="Q152" s="47">
        <f>IF(ISERROR(R152/J152*1000),"",(R152/J152*1000))</f>
        <v>0.25853156355586504</v>
      </c>
      <c r="R152" s="45">
        <f>SUM(R4:R151)</f>
        <v>7.8176919999999992</v>
      </c>
      <c r="S152" s="45">
        <f t="shared" ref="S152:BO152" si="156">SUM(S4:S151)</f>
        <v>6</v>
      </c>
      <c r="T152" s="45">
        <f t="shared" si="156"/>
        <v>1</v>
      </c>
      <c r="U152" s="45">
        <f t="shared" si="156"/>
        <v>0</v>
      </c>
      <c r="V152" s="45">
        <f t="shared" si="156"/>
        <v>0</v>
      </c>
      <c r="W152" s="45">
        <f t="shared" si="156"/>
        <v>3</v>
      </c>
      <c r="X152" s="45">
        <f t="shared" si="156"/>
        <v>0</v>
      </c>
      <c r="Y152" s="45">
        <f t="shared" si="156"/>
        <v>0</v>
      </c>
      <c r="Z152" s="45">
        <f t="shared" si="156"/>
        <v>0</v>
      </c>
      <c r="AA152" s="45">
        <f t="shared" si="156"/>
        <v>0</v>
      </c>
      <c r="AB152" s="45">
        <f t="shared" si="156"/>
        <v>3</v>
      </c>
      <c r="AC152" s="45">
        <f t="shared" si="156"/>
        <v>24.3</v>
      </c>
      <c r="AD152" s="45">
        <f t="shared" si="156"/>
        <v>9.64</v>
      </c>
      <c r="AE152" s="45">
        <f t="shared" si="156"/>
        <v>0</v>
      </c>
      <c r="AF152" s="45">
        <f t="shared" si="156"/>
        <v>4.5</v>
      </c>
      <c r="AG152" s="45">
        <f t="shared" si="156"/>
        <v>0</v>
      </c>
      <c r="AH152" s="45">
        <f t="shared" si="156"/>
        <v>0</v>
      </c>
      <c r="AI152" s="45">
        <f t="shared" si="156"/>
        <v>0</v>
      </c>
      <c r="AJ152" s="45">
        <f t="shared" si="156"/>
        <v>4.5</v>
      </c>
      <c r="AK152" s="45">
        <f t="shared" si="156"/>
        <v>0</v>
      </c>
      <c r="AL152" s="45">
        <f t="shared" si="156"/>
        <v>0</v>
      </c>
      <c r="AM152" s="45">
        <f t="shared" si="156"/>
        <v>0</v>
      </c>
      <c r="AN152" s="45">
        <f t="shared" si="156"/>
        <v>0</v>
      </c>
      <c r="AO152" s="45">
        <f t="shared" si="156"/>
        <v>0</v>
      </c>
      <c r="AP152" s="45">
        <f t="shared" si="156"/>
        <v>0</v>
      </c>
      <c r="AQ152" s="45">
        <f t="shared" si="156"/>
        <v>9.2800000000000011</v>
      </c>
      <c r="AR152" s="45">
        <f t="shared" si="156"/>
        <v>0</v>
      </c>
      <c r="AS152" s="45">
        <f t="shared" si="156"/>
        <v>0</v>
      </c>
      <c r="AT152" s="45">
        <f t="shared" si="156"/>
        <v>0</v>
      </c>
      <c r="AU152" s="45">
        <f t="shared" si="156"/>
        <v>0</v>
      </c>
      <c r="AV152" s="45">
        <f t="shared" si="156"/>
        <v>0</v>
      </c>
      <c r="AW152" s="45">
        <f t="shared" si="156"/>
        <v>0</v>
      </c>
      <c r="AX152" s="45">
        <f t="shared" si="156"/>
        <v>0</v>
      </c>
      <c r="AY152" s="45">
        <f t="shared" si="156"/>
        <v>0</v>
      </c>
      <c r="AZ152" s="45">
        <f t="shared" si="156"/>
        <v>0</v>
      </c>
      <c r="BA152" s="45">
        <f t="shared" si="156"/>
        <v>0</v>
      </c>
      <c r="BB152" s="45">
        <f t="shared" si="156"/>
        <v>14.7</v>
      </c>
      <c r="BC152" s="45">
        <f t="shared" si="156"/>
        <v>0</v>
      </c>
      <c r="BD152" s="45">
        <f t="shared" si="156"/>
        <v>32.700000000000003</v>
      </c>
      <c r="BE152" s="45">
        <f t="shared" si="156"/>
        <v>0</v>
      </c>
      <c r="BF152" s="45">
        <f t="shared" si="156"/>
        <v>0</v>
      </c>
      <c r="BG152" s="45">
        <f t="shared" si="156"/>
        <v>0</v>
      </c>
      <c r="BH152" s="45">
        <f t="shared" si="156"/>
        <v>0</v>
      </c>
      <c r="BI152" s="45">
        <f t="shared" si="156"/>
        <v>0</v>
      </c>
      <c r="BJ152" s="45">
        <f t="shared" si="156"/>
        <v>0</v>
      </c>
      <c r="BK152" s="45">
        <f t="shared" si="156"/>
        <v>0</v>
      </c>
      <c r="BL152" s="45">
        <f t="shared" si="156"/>
        <v>0</v>
      </c>
      <c r="BM152" s="45">
        <f t="shared" si="156"/>
        <v>0</v>
      </c>
      <c r="BN152" s="45">
        <f t="shared" si="156"/>
        <v>0</v>
      </c>
      <c r="BO152" s="45">
        <f t="shared" si="156"/>
        <v>0</v>
      </c>
      <c r="BP152" s="48">
        <f>IF(ISERROR(AB152/$J$152*100),"",(AB152/$J$152*100))</f>
        <v>9.9210187695754105E-3</v>
      </c>
      <c r="BQ152" s="48">
        <f t="shared" ref="BQ152:CO152" si="157">IF(ISERROR(AC152/$J$152*100),"",(AC152/$J$152*100))</f>
        <v>8.0360252033560828E-2</v>
      </c>
      <c r="BR152" s="48">
        <f t="shared" si="157"/>
        <v>3.1879540312902327E-2</v>
      </c>
      <c r="BS152" s="48">
        <f t="shared" si="157"/>
        <v>0</v>
      </c>
      <c r="BT152" s="48">
        <f t="shared" si="157"/>
        <v>1.4881528154363116E-2</v>
      </c>
      <c r="BU152" s="48">
        <f t="shared" si="157"/>
        <v>0</v>
      </c>
      <c r="BV152" s="48">
        <f t="shared" si="157"/>
        <v>0</v>
      </c>
      <c r="BW152" s="48">
        <f t="shared" si="157"/>
        <v>0</v>
      </c>
      <c r="BX152" s="48">
        <f t="shared" si="157"/>
        <v>1.4881528154363116E-2</v>
      </c>
      <c r="BY152" s="48">
        <f t="shared" si="157"/>
        <v>0</v>
      </c>
      <c r="BZ152" s="48">
        <f t="shared" si="157"/>
        <v>0</v>
      </c>
      <c r="CA152" s="48">
        <f t="shared" si="157"/>
        <v>0</v>
      </c>
      <c r="CB152" s="48">
        <f t="shared" si="157"/>
        <v>0</v>
      </c>
      <c r="CC152" s="48">
        <f t="shared" si="157"/>
        <v>0</v>
      </c>
      <c r="CD152" s="48">
        <f t="shared" si="157"/>
        <v>0</v>
      </c>
      <c r="CE152" s="48">
        <f t="shared" si="157"/>
        <v>3.0689018060553273E-2</v>
      </c>
      <c r="CF152" s="48">
        <f t="shared" si="157"/>
        <v>0</v>
      </c>
      <c r="CG152" s="48">
        <f t="shared" si="157"/>
        <v>0</v>
      </c>
      <c r="CH152" s="48">
        <f t="shared" si="157"/>
        <v>0</v>
      </c>
      <c r="CI152" s="48">
        <f t="shared" si="157"/>
        <v>0</v>
      </c>
      <c r="CJ152" s="48">
        <f t="shared" si="157"/>
        <v>0</v>
      </c>
      <c r="CK152" s="48">
        <f t="shared" si="157"/>
        <v>0</v>
      </c>
      <c r="CL152" s="48">
        <f t="shared" si="157"/>
        <v>0</v>
      </c>
      <c r="CM152" s="48">
        <f t="shared" si="157"/>
        <v>0</v>
      </c>
      <c r="CN152" s="48">
        <f t="shared" si="157"/>
        <v>0</v>
      </c>
      <c r="CO152" s="48">
        <f t="shared" si="157"/>
        <v>0</v>
      </c>
      <c r="CP152" s="49">
        <f t="shared" ref="CP152" si="158">IF(ISERROR(BB152/G152*100),"",(BB152/G152*100))</f>
        <v>4.6946540865266624E-2</v>
      </c>
      <c r="CQ152" s="49">
        <f t="shared" ref="CQ152" si="159">IF(ISERROR(BC152/G152*100),"",(BC152/G152*100))</f>
        <v>0</v>
      </c>
      <c r="CR152" s="49">
        <f t="shared" ref="CR152" si="160">IF(ISERROR(BD152/G152*100),"",(BD152/G152*100))</f>
        <v>0.10443210110845026</v>
      </c>
      <c r="CS152" s="49">
        <f t="shared" ref="CS152" si="161">IF(ISERROR(BE152/G152*100),"",(BE152/G152*100))</f>
        <v>0</v>
      </c>
      <c r="CT152" s="49">
        <f t="shared" ref="CT152" si="162">IF(ISERROR(BF152/G152*100),"",(BF152/G152*100))</f>
        <v>0</v>
      </c>
      <c r="CU152" s="49">
        <f t="shared" ref="CU152" si="163">IF(ISERROR(BG152/G152*100),"",(BG152/G152*100))</f>
        <v>0</v>
      </c>
      <c r="CV152" s="49">
        <f t="shared" ref="CV152" si="164">IF(ISERROR(BH152/G152*100),"",(BH152/G152*100))</f>
        <v>0</v>
      </c>
      <c r="CW152" s="49">
        <f t="shared" ref="CW152" si="165">IF(ISERROR(BI152/G152*100),"",(BI152/G152*100))</f>
        <v>0</v>
      </c>
      <c r="CX152" s="49">
        <f t="shared" ref="CX152" si="166">IF(ISERROR(BJ152/G152*100),"",(BJ152/G152*100))</f>
        <v>0</v>
      </c>
      <c r="CY152" s="49">
        <f t="shared" ref="CY152" si="167">IF(ISERROR(BK152/G152*100),"",(BK152/G152*100))</f>
        <v>0</v>
      </c>
      <c r="CZ152" s="49">
        <f t="shared" ref="CZ152" si="168">IF(ISERROR(BL152/G152*100),"",(BL152/G152*100))</f>
        <v>0</v>
      </c>
      <c r="DA152" s="49">
        <f t="shared" ref="DA152" si="169">IF(ISERROR(BM152/G152*100),"",(BM152/G152*100))</f>
        <v>0</v>
      </c>
      <c r="DB152" s="49">
        <f t="shared" ref="DB152" si="170">IF(ISERROR(BN152/G152*100),"",(BN152/G152*100))</f>
        <v>0</v>
      </c>
      <c r="DC152" s="49">
        <f t="shared" ref="DC152" si="171">IF(ISERROR(BO152/G152*100),"",(BO152/G152*100))</f>
        <v>0</v>
      </c>
      <c r="DE152" s="32" t="s">
        <v>17</v>
      </c>
      <c r="DF152" s="32"/>
      <c r="DG152" s="33"/>
      <c r="DH152" s="41">
        <f>SUM(DH4:DH151)</f>
        <v>12099</v>
      </c>
      <c r="DI152" s="41"/>
      <c r="DJ152" s="41">
        <f>SUM(DJ4:DJ151)</f>
        <v>61646.090000000004</v>
      </c>
      <c r="DK152" s="41">
        <f>SUM(DK4:DK151)</f>
        <v>60879.050142857144</v>
      </c>
      <c r="DL152" s="41">
        <f t="shared" ref="DL152:DN152" si="172">SUM(DL4:DL151)</f>
        <v>105.22</v>
      </c>
      <c r="DM152" s="41">
        <f t="shared" si="172"/>
        <v>101.4</v>
      </c>
      <c r="DN152" s="41">
        <f t="shared" si="172"/>
        <v>61751.31</v>
      </c>
      <c r="DO152" s="41">
        <f>IF(ISERROR(DL152/DN152*100),"",(DL152/DN152*100))</f>
        <v>0.1703931463154385</v>
      </c>
      <c r="DP152" s="41">
        <f>IF(ISERROR(DM152/DK152*100),"",(DM152/DK152*100))</f>
        <v>0.16655976031501393</v>
      </c>
      <c r="DQ152" s="42">
        <f>IF(ISERROR(DR152/DN152*100),"",(DR152/DN152*100))</f>
        <v>0.45059588209545681</v>
      </c>
      <c r="DR152" s="41">
        <f>SUM(DR4:DR151)</f>
        <v>278.24886000000004</v>
      </c>
      <c r="DS152" s="41">
        <f>IF(ISERROR(DQ152-DO152-DP152),"",(DQ152-DO152-DP152))</f>
        <v>0.11364297546500438</v>
      </c>
      <c r="DT152" s="41">
        <f t="shared" si="142"/>
        <v>0.22671583809315138</v>
      </c>
      <c r="DU152" s="43">
        <f>IF(ISERROR(DV152/DN152*1000),"",(DV152/DN152*1000))</f>
        <v>0.23287019336108017</v>
      </c>
      <c r="DV152" s="41">
        <f>SUM(DV4:DV151)</f>
        <v>14.380039500000002</v>
      </c>
      <c r="DW152" s="41">
        <f>SUM(DW4:DW151)</f>
        <v>9</v>
      </c>
      <c r="DX152" s="41">
        <f t="shared" ref="DX152:FS152" si="173">SUM(DX4:DX151)</f>
        <v>2</v>
      </c>
      <c r="DY152" s="41">
        <f t="shared" si="173"/>
        <v>0</v>
      </c>
      <c r="DZ152" s="41">
        <f t="shared" si="173"/>
        <v>0</v>
      </c>
      <c r="EA152" s="41">
        <f t="shared" si="173"/>
        <v>3</v>
      </c>
      <c r="EB152" s="41">
        <f t="shared" si="173"/>
        <v>0</v>
      </c>
      <c r="EC152" s="41">
        <f t="shared" si="173"/>
        <v>0</v>
      </c>
      <c r="ED152" s="41">
        <f t="shared" si="173"/>
        <v>0</v>
      </c>
      <c r="EE152" s="41">
        <f t="shared" si="173"/>
        <v>0</v>
      </c>
      <c r="EF152" s="41">
        <f t="shared" si="173"/>
        <v>6.6</v>
      </c>
      <c r="EG152" s="41">
        <f t="shared" si="173"/>
        <v>46.9</v>
      </c>
      <c r="EH152" s="41">
        <f t="shared" si="173"/>
        <v>17.739999999999998</v>
      </c>
      <c r="EI152" s="41">
        <f t="shared" si="173"/>
        <v>0</v>
      </c>
      <c r="EJ152" s="41">
        <f t="shared" si="173"/>
        <v>4.5</v>
      </c>
      <c r="EK152" s="41">
        <f t="shared" si="173"/>
        <v>0</v>
      </c>
      <c r="EL152" s="41">
        <f t="shared" si="173"/>
        <v>0</v>
      </c>
      <c r="EM152" s="41">
        <f t="shared" si="173"/>
        <v>0</v>
      </c>
      <c r="EN152" s="41">
        <f t="shared" si="173"/>
        <v>4.5</v>
      </c>
      <c r="EO152" s="41">
        <f t="shared" si="173"/>
        <v>7.8</v>
      </c>
      <c r="EP152" s="41">
        <f t="shared" si="173"/>
        <v>0</v>
      </c>
      <c r="EQ152" s="41">
        <f t="shared" si="173"/>
        <v>1</v>
      </c>
      <c r="ER152" s="41">
        <f t="shared" si="173"/>
        <v>0</v>
      </c>
      <c r="ES152" s="41">
        <f t="shared" si="173"/>
        <v>0</v>
      </c>
      <c r="ET152" s="41">
        <f t="shared" si="173"/>
        <v>0</v>
      </c>
      <c r="EU152" s="41">
        <f t="shared" si="173"/>
        <v>16.18</v>
      </c>
      <c r="EV152" s="41">
        <f t="shared" si="173"/>
        <v>0</v>
      </c>
      <c r="EW152" s="41">
        <f t="shared" si="173"/>
        <v>0</v>
      </c>
      <c r="EX152" s="41">
        <f t="shared" si="173"/>
        <v>0</v>
      </c>
      <c r="EY152" s="41">
        <f t="shared" si="173"/>
        <v>0</v>
      </c>
      <c r="EZ152" s="41">
        <f t="shared" si="173"/>
        <v>0</v>
      </c>
      <c r="FA152" s="41">
        <f t="shared" si="173"/>
        <v>0</v>
      </c>
      <c r="FB152" s="41">
        <f t="shared" si="173"/>
        <v>0</v>
      </c>
      <c r="FC152" s="41">
        <f t="shared" si="173"/>
        <v>0</v>
      </c>
      <c r="FD152" s="41">
        <f t="shared" si="173"/>
        <v>0</v>
      </c>
      <c r="FE152" s="41">
        <f t="shared" si="173"/>
        <v>0</v>
      </c>
      <c r="FF152" s="41">
        <f t="shared" si="173"/>
        <v>24.7</v>
      </c>
      <c r="FG152" s="41">
        <f t="shared" si="173"/>
        <v>10</v>
      </c>
      <c r="FH152" s="41">
        <f t="shared" si="173"/>
        <v>48.7</v>
      </c>
      <c r="FI152" s="41">
        <f t="shared" si="173"/>
        <v>0</v>
      </c>
      <c r="FJ152" s="41">
        <f t="shared" si="173"/>
        <v>9</v>
      </c>
      <c r="FK152" s="41">
        <f t="shared" si="173"/>
        <v>0</v>
      </c>
      <c r="FL152" s="41">
        <f t="shared" si="173"/>
        <v>0</v>
      </c>
      <c r="FM152" s="41">
        <f t="shared" si="173"/>
        <v>0</v>
      </c>
      <c r="FN152" s="41">
        <f t="shared" si="173"/>
        <v>0</v>
      </c>
      <c r="FO152" s="41">
        <f t="shared" si="173"/>
        <v>0</v>
      </c>
      <c r="FP152" s="41">
        <f t="shared" si="173"/>
        <v>9</v>
      </c>
      <c r="FQ152" s="41">
        <f t="shared" si="173"/>
        <v>0</v>
      </c>
      <c r="FR152" s="41">
        <f t="shared" si="173"/>
        <v>0</v>
      </c>
      <c r="FS152" s="41">
        <f t="shared" si="173"/>
        <v>0</v>
      </c>
      <c r="FT152" s="46">
        <f t="shared" si="153"/>
        <v>1.0688032367248565E-2</v>
      </c>
      <c r="FU152" s="46">
        <f t="shared" si="153"/>
        <v>27524.581248812014</v>
      </c>
      <c r="FV152" s="46">
        <f t="shared" si="153"/>
        <v>10650.831849450547</v>
      </c>
      <c r="FW152" s="46">
        <f t="shared" si="153"/>
        <v>0</v>
      </c>
      <c r="FX152" s="46">
        <f t="shared" si="153"/>
        <v>1.6172572998142738</v>
      </c>
      <c r="FY152" s="46">
        <f t="shared" si="153"/>
        <v>0</v>
      </c>
      <c r="FZ152" s="46">
        <f t="shared" si="153"/>
        <v>0</v>
      </c>
      <c r="GA152" s="46">
        <f t="shared" si="153"/>
        <v>0</v>
      </c>
      <c r="GB152" s="46">
        <f t="shared" si="153"/>
        <v>31.293377184395073</v>
      </c>
      <c r="GC152" s="46">
        <f t="shared" si="153"/>
        <v>86.666666666666671</v>
      </c>
      <c r="GD152" s="46">
        <f t="shared" si="153"/>
        <v>0</v>
      </c>
      <c r="GE152" s="46" t="str">
        <f t="shared" si="153"/>
        <v/>
      </c>
      <c r="GF152" s="46" t="str">
        <f t="shared" si="153"/>
        <v/>
      </c>
      <c r="GG152" s="46">
        <f t="shared" si="151"/>
        <v>0</v>
      </c>
      <c r="GH152" s="46" t="str">
        <f t="shared" si="151"/>
        <v/>
      </c>
      <c r="GI152" s="46" t="str">
        <f t="shared" si="151"/>
        <v/>
      </c>
      <c r="GJ152" s="46" t="str">
        <f t="shared" si="151"/>
        <v/>
      </c>
      <c r="GK152" s="46" t="str">
        <f t="shared" si="149"/>
        <v/>
      </c>
      <c r="GL152" s="46">
        <f t="shared" si="149"/>
        <v>0</v>
      </c>
      <c r="GM152" s="46">
        <f t="shared" si="149"/>
        <v>0</v>
      </c>
      <c r="GN152" s="46">
        <f t="shared" si="149"/>
        <v>0</v>
      </c>
      <c r="GO152" s="46" t="str">
        <f t="shared" si="149"/>
        <v/>
      </c>
      <c r="GP152" s="46">
        <f t="shared" si="149"/>
        <v>0</v>
      </c>
      <c r="GQ152" s="46" t="str">
        <f t="shared" si="149"/>
        <v/>
      </c>
      <c r="GR152" s="46" t="str">
        <f t="shared" si="149"/>
        <v/>
      </c>
      <c r="GS152" s="46" t="str">
        <f t="shared" si="149"/>
        <v/>
      </c>
      <c r="GT152" s="46">
        <f t="shared" si="149"/>
        <v>548.88888888888891</v>
      </c>
      <c r="GU152" s="46">
        <f t="shared" si="149"/>
        <v>128.2051282051282</v>
      </c>
      <c r="GV152" s="46" t="str">
        <f t="shared" si="149"/>
        <v/>
      </c>
      <c r="GW152" s="46">
        <f t="shared" si="149"/>
        <v>0</v>
      </c>
      <c r="GX152" s="46" t="str">
        <f t="shared" si="149"/>
        <v/>
      </c>
      <c r="GY152" s="46" t="str">
        <f t="shared" si="149"/>
        <v/>
      </c>
      <c r="GZ152" s="46" t="str">
        <f t="shared" si="149"/>
        <v/>
      </c>
      <c r="HA152" s="46">
        <f t="shared" si="106"/>
        <v>0</v>
      </c>
      <c r="HB152" s="46" t="str">
        <f t="shared" si="106"/>
        <v/>
      </c>
      <c r="HC152" s="46" t="str">
        <f t="shared" si="106"/>
        <v/>
      </c>
      <c r="HD152" s="46" t="str">
        <f t="shared" si="106"/>
        <v/>
      </c>
      <c r="HE152" s="46" t="str">
        <f t="shared" si="106"/>
        <v/>
      </c>
      <c r="HF152" s="46" t="str">
        <f t="shared" si="106"/>
        <v/>
      </c>
      <c r="HG152" s="46" t="str">
        <f t="shared" si="106"/>
        <v/>
      </c>
    </row>
    <row r="153" spans="1:215" ht="13.5">
      <c r="S153" s="50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DW153" s="51">
        <f>+DW152+DX152+DY152+DZ152+EA152+EB152+EC152+ED152+EE152</f>
        <v>14</v>
      </c>
    </row>
    <row r="154" spans="1:215" ht="15" customHeight="1"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</row>
    <row r="155" spans="1:215" ht="15" customHeight="1"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</row>
    <row r="156" spans="1:215" ht="51" customHeight="1">
      <c r="A156" s="126" t="s">
        <v>255</v>
      </c>
      <c r="B156" s="126"/>
      <c r="C156" s="126"/>
      <c r="D156" s="126"/>
      <c r="BN156" t="s">
        <v>256</v>
      </c>
      <c r="DW156" s="35" t="s">
        <v>12</v>
      </c>
      <c r="DX156" s="74">
        <f>+DW152</f>
        <v>9</v>
      </c>
      <c r="DY156" s="57">
        <f>+DX156/DW153</f>
        <v>0.6428571428571429</v>
      </c>
      <c r="EA156" s="75" t="s">
        <v>257</v>
      </c>
      <c r="EB156" s="75" t="s">
        <v>258</v>
      </c>
      <c r="EC156" s="75" t="s">
        <v>259</v>
      </c>
      <c r="ED156" s="75" t="s">
        <v>260</v>
      </c>
      <c r="EE156" s="75" t="s">
        <v>261</v>
      </c>
      <c r="EF156" s="75" t="s">
        <v>262</v>
      </c>
    </row>
    <row r="157" spans="1:215" s="34" customFormat="1" ht="26.25" customHeight="1">
      <c r="A157" s="127" t="s">
        <v>263</v>
      </c>
      <c r="B157" s="111" t="s">
        <v>0</v>
      </c>
      <c r="C157" s="129" t="s">
        <v>1</v>
      </c>
      <c r="D157" s="131" t="s">
        <v>2</v>
      </c>
      <c r="E157" s="133" t="s">
        <v>3</v>
      </c>
      <c r="F157" s="120" t="s">
        <v>264</v>
      </c>
      <c r="G157" s="120" t="s">
        <v>265</v>
      </c>
      <c r="H157" s="122" t="s">
        <v>266</v>
      </c>
      <c r="I157" s="122" t="s">
        <v>267</v>
      </c>
      <c r="J157" s="122" t="s">
        <v>4</v>
      </c>
      <c r="K157" s="124" t="s">
        <v>268</v>
      </c>
      <c r="L157" s="136" t="s">
        <v>269</v>
      </c>
      <c r="M157" s="138" t="s">
        <v>5</v>
      </c>
      <c r="N157" s="140" t="s">
        <v>6</v>
      </c>
      <c r="O157" s="120" t="s">
        <v>7</v>
      </c>
      <c r="P157" s="136" t="s">
        <v>10</v>
      </c>
      <c r="Q157" s="142" t="s">
        <v>9</v>
      </c>
      <c r="R157" s="113" t="s">
        <v>8</v>
      </c>
      <c r="S157" s="115" t="s">
        <v>11</v>
      </c>
      <c r="T157" s="116"/>
      <c r="U157" s="116"/>
      <c r="V157" s="116"/>
      <c r="W157" s="116"/>
      <c r="X157" s="116"/>
      <c r="Y157" s="116"/>
      <c r="Z157" s="116"/>
      <c r="AA157" s="117"/>
      <c r="AB157" s="118" t="s">
        <v>270</v>
      </c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19"/>
      <c r="AP157" s="119"/>
      <c r="AQ157" s="119"/>
      <c r="AR157" s="119"/>
      <c r="AS157" s="119"/>
      <c r="AT157" s="119"/>
      <c r="AU157" s="119"/>
      <c r="AV157" s="119"/>
      <c r="AW157" s="119"/>
      <c r="AX157" s="119"/>
      <c r="AY157" s="119"/>
      <c r="AZ157" s="119"/>
      <c r="BA157" s="119"/>
      <c r="BB157" s="118" t="s">
        <v>271</v>
      </c>
      <c r="BC157" s="119"/>
      <c r="BD157" s="119"/>
      <c r="BE157" s="119"/>
      <c r="BF157" s="119"/>
      <c r="BG157" s="119"/>
      <c r="BH157" s="119"/>
      <c r="BI157" s="119"/>
      <c r="BJ157" s="119"/>
      <c r="BK157" s="119"/>
      <c r="BL157" s="119"/>
      <c r="BM157" s="119"/>
      <c r="BN157" s="119"/>
      <c r="BO157" s="119"/>
      <c r="BP157" s="135" t="s">
        <v>272</v>
      </c>
      <c r="BQ157" s="135"/>
      <c r="BR157" s="135"/>
      <c r="BS157" s="135"/>
      <c r="BT157" s="135"/>
      <c r="BU157" s="135"/>
      <c r="BV157" s="135"/>
      <c r="BW157" s="135"/>
      <c r="BX157" s="135"/>
      <c r="BY157" s="135"/>
      <c r="BZ157" s="135"/>
      <c r="CA157" s="135"/>
      <c r="CB157" s="135"/>
      <c r="CC157" s="135"/>
      <c r="CD157" s="135"/>
      <c r="CE157" s="135"/>
      <c r="CF157" s="135"/>
      <c r="CG157" s="135"/>
      <c r="CH157" s="135"/>
      <c r="CI157" s="135"/>
      <c r="CJ157" s="135"/>
      <c r="CK157" s="135"/>
      <c r="CL157" s="135"/>
      <c r="CM157" s="135"/>
      <c r="CN157" s="135"/>
      <c r="CO157" s="135"/>
      <c r="CP157" s="135" t="s">
        <v>273</v>
      </c>
      <c r="CQ157" s="135"/>
      <c r="CR157" s="135"/>
      <c r="CS157" s="135"/>
      <c r="CT157" s="135"/>
      <c r="CU157" s="135"/>
      <c r="CV157" s="135"/>
      <c r="CW157" s="135"/>
      <c r="CX157" s="135"/>
      <c r="CY157" s="135"/>
      <c r="CZ157" s="135"/>
      <c r="DA157" s="135"/>
      <c r="DB157" s="135"/>
      <c r="DC157" s="135"/>
      <c r="DW157" s="35" t="s">
        <v>13</v>
      </c>
      <c r="DX157" s="74">
        <f>+DX152</f>
        <v>2</v>
      </c>
      <c r="DY157" s="57">
        <f>+DX157/DW153</f>
        <v>0.14285714285714285</v>
      </c>
      <c r="EA157" s="60">
        <v>1</v>
      </c>
      <c r="EB157" s="60" t="s">
        <v>48</v>
      </c>
      <c r="EC157" s="75" t="s">
        <v>274</v>
      </c>
      <c r="ED157" s="23">
        <f>+DN152</f>
        <v>61751.31</v>
      </c>
      <c r="EE157" s="23">
        <f>+EG152</f>
        <v>46.9</v>
      </c>
      <c r="EF157" s="61">
        <f>+EE157/ED157</f>
        <v>7.594980576120571E-4</v>
      </c>
    </row>
    <row r="158" spans="1:215" s="34" customFormat="1" ht="36" customHeight="1">
      <c r="A158" s="128"/>
      <c r="B158" s="112"/>
      <c r="C158" s="130"/>
      <c r="D158" s="132"/>
      <c r="E158" s="134"/>
      <c r="F158" s="121"/>
      <c r="G158" s="121"/>
      <c r="H158" s="123"/>
      <c r="I158" s="123"/>
      <c r="J158" s="123"/>
      <c r="K158" s="125"/>
      <c r="L158" s="137"/>
      <c r="M158" s="139"/>
      <c r="N158" s="141"/>
      <c r="O158" s="121"/>
      <c r="P158" s="137"/>
      <c r="Q158" s="143"/>
      <c r="R158" s="114"/>
      <c r="S158" s="35" t="s">
        <v>12</v>
      </c>
      <c r="T158" s="35" t="s">
        <v>13</v>
      </c>
      <c r="U158" s="35" t="s">
        <v>135</v>
      </c>
      <c r="V158" s="35" t="s">
        <v>136</v>
      </c>
      <c r="W158" s="35" t="s">
        <v>137</v>
      </c>
      <c r="X158" s="35" t="s">
        <v>138</v>
      </c>
      <c r="Y158" s="35" t="s">
        <v>139</v>
      </c>
      <c r="Z158" s="35" t="s">
        <v>140</v>
      </c>
      <c r="AA158" s="35" t="s">
        <v>141</v>
      </c>
      <c r="AB158" s="36" t="s">
        <v>133</v>
      </c>
      <c r="AC158" s="25" t="s">
        <v>121</v>
      </c>
      <c r="AD158" s="25" t="s">
        <v>122</v>
      </c>
      <c r="AE158" s="25" t="s">
        <v>123</v>
      </c>
      <c r="AF158" s="36" t="s">
        <v>125</v>
      </c>
      <c r="AG158" s="25" t="s">
        <v>130</v>
      </c>
      <c r="AH158" s="25" t="s">
        <v>126</v>
      </c>
      <c r="AI158" s="36" t="s">
        <v>134</v>
      </c>
      <c r="AJ158" s="36" t="s">
        <v>103</v>
      </c>
      <c r="AK158" s="36" t="s">
        <v>104</v>
      </c>
      <c r="AL158" s="26" t="s">
        <v>105</v>
      </c>
      <c r="AM158" s="25" t="s">
        <v>106</v>
      </c>
      <c r="AN158" s="25" t="s">
        <v>107</v>
      </c>
      <c r="AO158" s="25" t="s">
        <v>108</v>
      </c>
      <c r="AP158" s="36" t="s">
        <v>109</v>
      </c>
      <c r="AQ158" s="37" t="s">
        <v>110</v>
      </c>
      <c r="AR158" s="36" t="s">
        <v>111</v>
      </c>
      <c r="AS158" s="36" t="s">
        <v>112</v>
      </c>
      <c r="AT158" s="36" t="s">
        <v>113</v>
      </c>
      <c r="AU158" s="36" t="s">
        <v>114</v>
      </c>
      <c r="AV158" s="25" t="s">
        <v>115</v>
      </c>
      <c r="AW158" s="25" t="s">
        <v>116</v>
      </c>
      <c r="AX158" s="25" t="s">
        <v>117</v>
      </c>
      <c r="AY158" s="25" t="s">
        <v>118</v>
      </c>
      <c r="AZ158" s="25" t="s">
        <v>119</v>
      </c>
      <c r="BA158" s="25" t="s">
        <v>120</v>
      </c>
      <c r="BB158" s="27" t="s">
        <v>121</v>
      </c>
      <c r="BC158" s="38" t="s">
        <v>122</v>
      </c>
      <c r="BD158" s="38" t="s">
        <v>123</v>
      </c>
      <c r="BE158" s="38" t="s">
        <v>124</v>
      </c>
      <c r="BF158" s="38" t="s">
        <v>107</v>
      </c>
      <c r="BG158" s="38" t="s">
        <v>125</v>
      </c>
      <c r="BH158" s="38" t="s">
        <v>126</v>
      </c>
      <c r="BI158" s="38" t="s">
        <v>127</v>
      </c>
      <c r="BJ158" s="38" t="s">
        <v>103</v>
      </c>
      <c r="BK158" s="38" t="s">
        <v>128</v>
      </c>
      <c r="BL158" s="38" t="s">
        <v>129</v>
      </c>
      <c r="BM158" s="38" t="s">
        <v>130</v>
      </c>
      <c r="BN158" s="38" t="s">
        <v>131</v>
      </c>
      <c r="BO158" s="38" t="s">
        <v>112</v>
      </c>
      <c r="BP158" s="36" t="s">
        <v>133</v>
      </c>
      <c r="BQ158" s="25" t="s">
        <v>121</v>
      </c>
      <c r="BR158" s="25" t="s">
        <v>122</v>
      </c>
      <c r="BS158" s="25" t="s">
        <v>123</v>
      </c>
      <c r="BT158" s="36" t="s">
        <v>125</v>
      </c>
      <c r="BU158" s="25" t="s">
        <v>130</v>
      </c>
      <c r="BV158" s="25" t="s">
        <v>126</v>
      </c>
      <c r="BW158" s="36" t="s">
        <v>134</v>
      </c>
      <c r="BX158" s="36" t="s">
        <v>103</v>
      </c>
      <c r="BY158" s="36" t="s">
        <v>104</v>
      </c>
      <c r="BZ158" s="26" t="s">
        <v>105</v>
      </c>
      <c r="CA158" s="25" t="s">
        <v>106</v>
      </c>
      <c r="CB158" s="25" t="s">
        <v>107</v>
      </c>
      <c r="CC158" s="25" t="s">
        <v>108</v>
      </c>
      <c r="CD158" s="36" t="s">
        <v>109</v>
      </c>
      <c r="CE158" s="37" t="s">
        <v>110</v>
      </c>
      <c r="CF158" s="36" t="s">
        <v>111</v>
      </c>
      <c r="CG158" s="36" t="s">
        <v>112</v>
      </c>
      <c r="CH158" s="36" t="s">
        <v>113</v>
      </c>
      <c r="CI158" s="36" t="s">
        <v>114</v>
      </c>
      <c r="CJ158" s="25" t="s">
        <v>115</v>
      </c>
      <c r="CK158" s="25" t="s">
        <v>116</v>
      </c>
      <c r="CL158" s="25" t="s">
        <v>117</v>
      </c>
      <c r="CM158" s="25" t="s">
        <v>118</v>
      </c>
      <c r="CN158" s="25" t="s">
        <v>119</v>
      </c>
      <c r="CO158" s="25" t="s">
        <v>120</v>
      </c>
      <c r="CP158" s="27" t="s">
        <v>121</v>
      </c>
      <c r="CQ158" s="38" t="s">
        <v>122</v>
      </c>
      <c r="CR158" s="38" t="s">
        <v>123</v>
      </c>
      <c r="CS158" s="38" t="s">
        <v>124</v>
      </c>
      <c r="CT158" s="38" t="s">
        <v>107</v>
      </c>
      <c r="CU158" s="38" t="s">
        <v>125</v>
      </c>
      <c r="CV158" s="38" t="s">
        <v>126</v>
      </c>
      <c r="CW158" s="38" t="s">
        <v>127</v>
      </c>
      <c r="CX158" s="38" t="s">
        <v>103</v>
      </c>
      <c r="CY158" s="38" t="s">
        <v>128</v>
      </c>
      <c r="CZ158" s="38" t="s">
        <v>129</v>
      </c>
      <c r="DA158" s="38" t="s">
        <v>130</v>
      </c>
      <c r="DB158" s="38" t="s">
        <v>131</v>
      </c>
      <c r="DC158" s="38" t="s">
        <v>112</v>
      </c>
      <c r="DW158" s="35" t="s">
        <v>46</v>
      </c>
      <c r="DX158" s="74">
        <f>+EA152</f>
        <v>3</v>
      </c>
      <c r="DY158" s="57">
        <f>+DX158/DW153</f>
        <v>0.21428571428571427</v>
      </c>
      <c r="EA158" s="60">
        <v>2</v>
      </c>
      <c r="EB158" s="60" t="s">
        <v>49</v>
      </c>
      <c r="EC158" s="75" t="s">
        <v>275</v>
      </c>
      <c r="ED158" s="23">
        <f>+DN25+DN41+DN42+DN47+DN52+DN56+DN57+DN58</f>
        <v>1642.72</v>
      </c>
      <c r="EE158" s="23">
        <f>+EJ152</f>
        <v>4.5</v>
      </c>
      <c r="EF158" s="61">
        <f>+EE158/ED158</f>
        <v>2.7393591117171518E-3</v>
      </c>
      <c r="EH158" s="58"/>
    </row>
    <row r="159" spans="1:215" s="34" customFormat="1" ht="15.75" hidden="1" customHeight="1">
      <c r="A159" s="62">
        <v>30501005</v>
      </c>
      <c r="B159" s="111" t="s">
        <v>142</v>
      </c>
      <c r="C159" s="77" t="s">
        <v>143</v>
      </c>
      <c r="D159" s="78"/>
      <c r="E159" s="63">
        <v>5.03</v>
      </c>
      <c r="F159" s="23">
        <f t="shared" ref="F159:F222" si="174">E159*D159</f>
        <v>0</v>
      </c>
      <c r="G159" s="79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64"/>
      <c r="AC159" s="65"/>
      <c r="AD159" s="65"/>
      <c r="AE159" s="65"/>
      <c r="AF159" s="64"/>
      <c r="AG159" s="65"/>
      <c r="AH159" s="65"/>
      <c r="AI159" s="64"/>
      <c r="AJ159" s="64"/>
      <c r="AK159" s="64"/>
      <c r="AL159" s="66"/>
      <c r="AM159" s="65"/>
      <c r="AN159" s="65"/>
      <c r="AO159" s="65"/>
      <c r="AP159" s="64"/>
      <c r="AQ159" s="67"/>
      <c r="AR159" s="64"/>
      <c r="AS159" s="64"/>
      <c r="AT159" s="64"/>
      <c r="AU159" s="64"/>
      <c r="AV159" s="65"/>
      <c r="AW159" s="65"/>
      <c r="AX159" s="65"/>
      <c r="AY159" s="65"/>
      <c r="AZ159" s="65"/>
      <c r="BA159" s="65"/>
      <c r="BB159" s="65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5" t="s">
        <v>276</v>
      </c>
      <c r="DX159" s="74">
        <f>+DZ152</f>
        <v>0</v>
      </c>
      <c r="DY159" s="57">
        <f>+DX159/DW153</f>
        <v>0</v>
      </c>
      <c r="DZ159" s="1"/>
      <c r="EA159" s="60">
        <v>3</v>
      </c>
      <c r="EB159" s="60" t="s">
        <v>50</v>
      </c>
      <c r="EC159" s="75" t="s">
        <v>277</v>
      </c>
      <c r="ED159" s="23">
        <f>+DN26+DN27+DN46+DN47++DN48+DN49</f>
        <v>5864.7000000000007</v>
      </c>
      <c r="EE159" s="23">
        <f>+EN152+EO152</f>
        <v>12.3</v>
      </c>
      <c r="EF159" s="61">
        <f t="shared" ref="EF159:EF163" si="185">+EE159/ED159</f>
        <v>2.0972939792316741E-3</v>
      </c>
      <c r="EG159" s="1"/>
      <c r="EH159" s="59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4" customFormat="1" ht="15.75" hidden="1" customHeight="1">
      <c r="A160" s="62">
        <v>30501006</v>
      </c>
      <c r="B160" s="112"/>
      <c r="C160" s="77" t="s">
        <v>144</v>
      </c>
      <c r="D160" s="78"/>
      <c r="E160" s="63">
        <v>5.03</v>
      </c>
      <c r="F160" s="23">
        <f t="shared" si="174"/>
        <v>0</v>
      </c>
      <c r="G160" s="79"/>
      <c r="H160" s="23">
        <f t="shared" ref="H160:H223" si="186">SUM(AB160:BA160)</f>
        <v>0</v>
      </c>
      <c r="I160" s="23">
        <f t="shared" ref="I160:I223" si="187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8">J160*M160/100</f>
        <v>0</v>
      </c>
      <c r="O160" s="23">
        <f t="shared" ref="O160:O223" si="189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5"/>
      <c r="T160" s="35"/>
      <c r="U160" s="35"/>
      <c r="V160" s="35"/>
      <c r="W160" s="35"/>
      <c r="X160" s="35"/>
      <c r="Y160" s="35"/>
      <c r="Z160" s="35"/>
      <c r="AA160" s="35"/>
      <c r="AB160" s="64"/>
      <c r="AC160" s="65"/>
      <c r="AD160" s="65"/>
      <c r="AE160" s="65"/>
      <c r="AF160" s="64"/>
      <c r="AG160" s="65"/>
      <c r="AH160" s="65"/>
      <c r="AI160" s="64"/>
      <c r="AJ160" s="64"/>
      <c r="AK160" s="64"/>
      <c r="AL160" s="66"/>
      <c r="AM160" s="65"/>
      <c r="AN160" s="65"/>
      <c r="AO160" s="65"/>
      <c r="AP160" s="64"/>
      <c r="AQ160" s="67"/>
      <c r="AR160" s="64"/>
      <c r="AS160" s="64"/>
      <c r="AT160" s="64"/>
      <c r="AU160" s="64"/>
      <c r="AV160" s="65"/>
      <c r="AW160" s="65"/>
      <c r="AX160" s="65"/>
      <c r="AY160" s="65"/>
      <c r="AZ160" s="65"/>
      <c r="BA160" s="65"/>
      <c r="BB160" s="65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5" t="s">
        <v>47</v>
      </c>
      <c r="DX160" s="74">
        <f>+DW153-DX156-DX157-DX158-DX159</f>
        <v>0</v>
      </c>
      <c r="DY160" s="57">
        <f>+DX160/DW153</f>
        <v>0</v>
      </c>
      <c r="DZ160" s="1"/>
      <c r="EA160" s="60">
        <v>4</v>
      </c>
      <c r="EB160" s="60" t="s">
        <v>51</v>
      </c>
      <c r="EC160" s="75" t="s">
        <v>278</v>
      </c>
      <c r="ED160" s="23">
        <f>+DN52+DN54+DN55+DN56+DN57+DN58</f>
        <v>0</v>
      </c>
      <c r="EE160" s="23">
        <f>+EQ152</f>
        <v>1</v>
      </c>
      <c r="EF160" s="61" t="e">
        <f t="shared" si="185"/>
        <v>#DIV/0!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8.75" hidden="1" customHeight="1">
      <c r="A161" s="62">
        <v>30100012</v>
      </c>
      <c r="B161" s="101" t="s">
        <v>145</v>
      </c>
      <c r="C161" s="28" t="s">
        <v>146</v>
      </c>
      <c r="D161" s="5"/>
      <c r="E161" s="22">
        <v>5.03</v>
      </c>
      <c r="F161" s="23">
        <f t="shared" si="174"/>
        <v>0</v>
      </c>
      <c r="G161" s="23"/>
      <c r="H161" s="23">
        <f t="shared" si="186"/>
        <v>0</v>
      </c>
      <c r="I161" s="23">
        <f t="shared" si="187"/>
        <v>0</v>
      </c>
      <c r="J161" s="23">
        <f t="shared" si="177"/>
        <v>0</v>
      </c>
      <c r="K161" s="23" t="str">
        <f t="shared" si="178"/>
        <v>0</v>
      </c>
      <c r="L161" s="23" t="str">
        <f t="shared" si="179"/>
        <v>0</v>
      </c>
      <c r="M161" s="10">
        <v>0.3</v>
      </c>
      <c r="N161" s="23">
        <f t="shared" si="188"/>
        <v>0</v>
      </c>
      <c r="O161" s="23">
        <f t="shared" si="18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DW161" s="35" t="s">
        <v>17</v>
      </c>
      <c r="DX161" s="74">
        <f>+DW153</f>
        <v>14</v>
      </c>
      <c r="DY161" s="57">
        <f>+DX161/DW153</f>
        <v>1</v>
      </c>
      <c r="EA161" s="60">
        <v>5</v>
      </c>
      <c r="EB161" s="60" t="s">
        <v>52</v>
      </c>
      <c r="EC161" s="75" t="s">
        <v>274</v>
      </c>
      <c r="ED161" s="23">
        <f>+DN152</f>
        <v>61751.31</v>
      </c>
      <c r="EE161" s="23">
        <f>+EF152</f>
        <v>6.6</v>
      </c>
      <c r="EF161" s="61">
        <f t="shared" si="185"/>
        <v>1.0688032367248566E-4</v>
      </c>
    </row>
    <row r="162" spans="1:136" s="1" customFormat="1" ht="14.25" customHeight="1">
      <c r="A162" s="62">
        <v>30100014</v>
      </c>
      <c r="B162" s="102"/>
      <c r="C162" s="28" t="s">
        <v>148</v>
      </c>
      <c r="D162" s="5">
        <v>540</v>
      </c>
      <c r="E162" s="22">
        <v>5.03</v>
      </c>
      <c r="F162" s="23">
        <f t="shared" si="174"/>
        <v>2716.2000000000003</v>
      </c>
      <c r="G162" s="23">
        <f>+'[2]9'!$L$236</f>
        <v>3147.6000000000004</v>
      </c>
      <c r="H162" s="23">
        <f t="shared" si="186"/>
        <v>1.5</v>
      </c>
      <c r="I162" s="23">
        <f t="shared" si="187"/>
        <v>10</v>
      </c>
      <c r="J162" s="23">
        <f t="shared" si="177"/>
        <v>2717.7000000000003</v>
      </c>
      <c r="K162" s="23">
        <f t="shared" si="178"/>
        <v>5.5193729992272872E-2</v>
      </c>
      <c r="L162" s="23">
        <f t="shared" si="179"/>
        <v>0.31770237641377552</v>
      </c>
      <c r="M162" s="10">
        <v>0.3</v>
      </c>
      <c r="N162" s="23">
        <f t="shared" si="188"/>
        <v>8.1531000000000002</v>
      </c>
      <c r="O162" s="23">
        <f t="shared" si="189"/>
        <v>-7.2896106406048405E-2</v>
      </c>
      <c r="P162" s="23">
        <f t="shared" si="180"/>
        <v>0</v>
      </c>
      <c r="Q162" s="7">
        <v>0.05</v>
      </c>
      <c r="R162" s="6">
        <f t="shared" si="181"/>
        <v>0.13588500000000001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>
        <v>1.5</v>
      </c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>
        <v>5</v>
      </c>
      <c r="BG162" s="4"/>
      <c r="BH162" s="4"/>
      <c r="BI162" s="4"/>
      <c r="BJ162" s="4"/>
      <c r="BK162" s="4"/>
      <c r="BL162" s="4">
        <v>5</v>
      </c>
      <c r="BM162" s="4"/>
      <c r="BN162" s="4"/>
      <c r="BO162" s="4"/>
      <c r="BP162" s="4">
        <f t="shared" si="182"/>
        <v>0</v>
      </c>
      <c r="BQ162" s="4">
        <f t="shared" si="182"/>
        <v>2717.7000000000003</v>
      </c>
      <c r="BR162" s="4">
        <f t="shared" si="182"/>
        <v>0</v>
      </c>
      <c r="BS162" s="4">
        <f t="shared" si="182"/>
        <v>0</v>
      </c>
      <c r="BT162" s="4">
        <f t="shared" si="182"/>
        <v>0</v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>
        <f t="shared" si="182"/>
        <v>0</v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>
        <f t="shared" si="183"/>
        <v>0</v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A162" s="60">
        <v>6</v>
      </c>
      <c r="EB162" s="60" t="s">
        <v>279</v>
      </c>
      <c r="EC162" s="75" t="s">
        <v>274</v>
      </c>
      <c r="ED162" s="76">
        <f>+DN152</f>
        <v>61751.31</v>
      </c>
      <c r="EE162" s="76">
        <f>+DL152-EE157-EE158-EE159-EE160-EE161</f>
        <v>33.919999999999995</v>
      </c>
      <c r="EF162" s="61">
        <f>+EE162/ED162</f>
        <v>5.4930008772283525E-4</v>
      </c>
    </row>
    <row r="163" spans="1:136" s="1" customFormat="1" ht="14.25" hidden="1" customHeight="1">
      <c r="A163" s="62">
        <v>30100010</v>
      </c>
      <c r="B163" s="102"/>
      <c r="C163" s="28" t="s">
        <v>149</v>
      </c>
      <c r="D163" s="5"/>
      <c r="E163" s="22">
        <v>5.03</v>
      </c>
      <c r="F163" s="23">
        <f t="shared" si="174"/>
        <v>0</v>
      </c>
      <c r="G163" s="23"/>
      <c r="H163" s="23">
        <f t="shared" si="186"/>
        <v>0</v>
      </c>
      <c r="I163" s="23">
        <f t="shared" si="187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8"/>
        <v>0</v>
      </c>
      <c r="O163" s="23">
        <f t="shared" si="189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A163" s="60">
        <v>7</v>
      </c>
      <c r="EB163" s="144" t="s">
        <v>280</v>
      </c>
      <c r="EC163" s="145"/>
      <c r="ED163" s="76">
        <f>+DN152</f>
        <v>61751.31</v>
      </c>
      <c r="EE163" s="76">
        <f>+DL152</f>
        <v>105.22</v>
      </c>
      <c r="EF163" s="61">
        <f t="shared" si="185"/>
        <v>1.703931463154385E-3</v>
      </c>
    </row>
    <row r="164" spans="1:136" s="1" customFormat="1" ht="14.25" hidden="1" customHeight="1">
      <c r="A164" s="62">
        <v>30100013</v>
      </c>
      <c r="B164" s="102"/>
      <c r="C164" s="28" t="s">
        <v>150</v>
      </c>
      <c r="D164" s="5"/>
      <c r="E164" s="22">
        <v>5.03</v>
      </c>
      <c r="F164" s="23">
        <f t="shared" si="174"/>
        <v>0</v>
      </c>
      <c r="G164" s="23"/>
      <c r="H164" s="23">
        <f t="shared" si="186"/>
        <v>0</v>
      </c>
      <c r="I164" s="23">
        <f t="shared" si="187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8"/>
        <v>0</v>
      </c>
      <c r="O164" s="23">
        <f t="shared" si="189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36" s="1" customFormat="1" ht="14.25" customHeight="1">
      <c r="A165" s="62">
        <v>30100011</v>
      </c>
      <c r="B165" s="103"/>
      <c r="C165" s="28" t="s">
        <v>151</v>
      </c>
      <c r="D165" s="5">
        <v>967</v>
      </c>
      <c r="E165" s="22">
        <v>5.03</v>
      </c>
      <c r="F165" s="23">
        <f t="shared" si="174"/>
        <v>4864.01</v>
      </c>
      <c r="G165" s="23">
        <f>+'[2]9'!$L$238</f>
        <v>5246</v>
      </c>
      <c r="H165" s="23">
        <f t="shared" si="186"/>
        <v>2.5</v>
      </c>
      <c r="I165" s="23">
        <f t="shared" si="187"/>
        <v>13</v>
      </c>
      <c r="J165" s="23">
        <f t="shared" si="177"/>
        <v>4866.51</v>
      </c>
      <c r="K165" s="23">
        <f t="shared" si="178"/>
        <v>5.137151675430647E-2</v>
      </c>
      <c r="L165" s="23">
        <f t="shared" si="179"/>
        <v>0.24780785360274493</v>
      </c>
      <c r="M165" s="10">
        <v>0.3</v>
      </c>
      <c r="N165" s="23">
        <f t="shared" si="188"/>
        <v>14.59953</v>
      </c>
      <c r="O165" s="23">
        <f t="shared" si="189"/>
        <v>8.2062964294860041E-4</v>
      </c>
      <c r="P165" s="23">
        <f t="shared" si="180"/>
        <v>0</v>
      </c>
      <c r="Q165" s="7">
        <v>0.05</v>
      </c>
      <c r="R165" s="6">
        <f t="shared" si="181"/>
        <v>0.24332550000000003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>
        <v>2.5</v>
      </c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>
        <v>5</v>
      </c>
      <c r="BE165" s="4"/>
      <c r="BF165" s="4">
        <v>4</v>
      </c>
      <c r="BG165" s="4"/>
      <c r="BH165" s="4"/>
      <c r="BI165" s="4"/>
      <c r="BJ165" s="4"/>
      <c r="BK165" s="4"/>
      <c r="BL165" s="4">
        <v>4</v>
      </c>
      <c r="BM165" s="4"/>
      <c r="BN165" s="4"/>
      <c r="BO165" s="4"/>
      <c r="BP165" s="4">
        <f t="shared" si="182"/>
        <v>0</v>
      </c>
      <c r="BQ165" s="4">
        <f t="shared" si="182"/>
        <v>4866.51</v>
      </c>
      <c r="BR165" s="4">
        <f t="shared" si="182"/>
        <v>0</v>
      </c>
      <c r="BS165" s="4">
        <f t="shared" si="182"/>
        <v>0</v>
      </c>
      <c r="BT165" s="4">
        <f t="shared" si="182"/>
        <v>0</v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>
        <f t="shared" si="182"/>
        <v>0</v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>
        <f t="shared" si="183"/>
        <v>0</v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36" s="1" customFormat="1" ht="14.25" hidden="1" customHeight="1">
      <c r="A166" s="62">
        <v>30100016</v>
      </c>
      <c r="B166" s="101" t="s">
        <v>152</v>
      </c>
      <c r="C166" s="28" t="s">
        <v>153</v>
      </c>
      <c r="D166" s="5"/>
      <c r="E166" s="22">
        <v>5.03</v>
      </c>
      <c r="F166" s="23">
        <f t="shared" si="174"/>
        <v>0</v>
      </c>
      <c r="G166" s="23"/>
      <c r="H166" s="23">
        <f t="shared" si="186"/>
        <v>0</v>
      </c>
      <c r="I166" s="23">
        <f t="shared" si="187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8"/>
        <v>0</v>
      </c>
      <c r="O166" s="23">
        <f t="shared" si="189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36" s="1" customFormat="1" ht="14.25" hidden="1" customHeight="1">
      <c r="A167" s="62">
        <v>30100017</v>
      </c>
      <c r="B167" s="102"/>
      <c r="C167" s="28" t="s">
        <v>154</v>
      </c>
      <c r="D167" s="5"/>
      <c r="E167" s="22">
        <v>5.03</v>
      </c>
      <c r="F167" s="23">
        <f t="shared" si="174"/>
        <v>0</v>
      </c>
      <c r="G167" s="23"/>
      <c r="H167" s="23">
        <f t="shared" si="186"/>
        <v>0</v>
      </c>
      <c r="I167" s="23">
        <f t="shared" si="187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8"/>
        <v>0</v>
      </c>
      <c r="O167" s="23">
        <f t="shared" si="189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36" s="1" customFormat="1" ht="14.25" hidden="1" customHeight="1">
      <c r="A168" s="62">
        <v>30100015</v>
      </c>
      <c r="B168" s="103"/>
      <c r="C168" s="28" t="s">
        <v>155</v>
      </c>
      <c r="D168" s="5"/>
      <c r="E168" s="22">
        <v>5.03</v>
      </c>
      <c r="F168" s="23">
        <f t="shared" si="174"/>
        <v>0</v>
      </c>
      <c r="G168" s="23"/>
      <c r="H168" s="23">
        <f t="shared" si="186"/>
        <v>0</v>
      </c>
      <c r="I168" s="23">
        <f t="shared" si="187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8"/>
        <v>0</v>
      </c>
      <c r="O168" s="23">
        <f t="shared" si="189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36" s="1" customFormat="1" ht="14.25" hidden="1" customHeight="1">
      <c r="A169" s="62">
        <v>30100031</v>
      </c>
      <c r="B169" s="107" t="s">
        <v>156</v>
      </c>
      <c r="C169" s="28" t="s">
        <v>151</v>
      </c>
      <c r="D169" s="5"/>
      <c r="E169" s="22">
        <v>5.03</v>
      </c>
      <c r="F169" s="23">
        <f t="shared" si="174"/>
        <v>0</v>
      </c>
      <c r="G169" s="23"/>
      <c r="H169" s="23">
        <f t="shared" si="186"/>
        <v>0</v>
      </c>
      <c r="I169" s="23">
        <f t="shared" si="187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8"/>
        <v>0</v>
      </c>
      <c r="O169" s="23">
        <f t="shared" si="189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36" s="1" customFormat="1" ht="14.25" hidden="1" customHeight="1">
      <c r="A170" s="62">
        <v>30100033</v>
      </c>
      <c r="B170" s="107"/>
      <c r="C170" s="28" t="s">
        <v>157</v>
      </c>
      <c r="D170" s="5"/>
      <c r="E170" s="22">
        <v>5.03</v>
      </c>
      <c r="F170" s="23">
        <f t="shared" si="174"/>
        <v>0</v>
      </c>
      <c r="G170" s="23"/>
      <c r="H170" s="23">
        <f t="shared" si="186"/>
        <v>0</v>
      </c>
      <c r="I170" s="23">
        <f t="shared" si="187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8"/>
        <v>0</v>
      </c>
      <c r="O170" s="23">
        <f t="shared" si="189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36" s="1" customFormat="1" ht="14.25" hidden="1" customHeight="1">
      <c r="A171" s="62">
        <v>30100062</v>
      </c>
      <c r="B171" s="107"/>
      <c r="C171" s="28" t="s">
        <v>158</v>
      </c>
      <c r="D171" s="5"/>
      <c r="E171" s="22">
        <v>5.03</v>
      </c>
      <c r="F171" s="23">
        <f t="shared" si="174"/>
        <v>0</v>
      </c>
      <c r="G171" s="23"/>
      <c r="H171" s="23">
        <f t="shared" si="186"/>
        <v>0</v>
      </c>
      <c r="I171" s="23">
        <f t="shared" si="187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8"/>
        <v>0</v>
      </c>
      <c r="O171" s="23">
        <f t="shared" si="189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36" s="1" customFormat="1" ht="14.25" hidden="1" customHeight="1">
      <c r="A172" s="62">
        <v>30100032</v>
      </c>
      <c r="B172" s="107"/>
      <c r="C172" s="28" t="s">
        <v>159</v>
      </c>
      <c r="D172" s="5"/>
      <c r="E172" s="22">
        <v>5.03</v>
      </c>
      <c r="F172" s="23">
        <f t="shared" si="174"/>
        <v>0</v>
      </c>
      <c r="G172" s="23"/>
      <c r="H172" s="23">
        <f t="shared" si="186"/>
        <v>0</v>
      </c>
      <c r="I172" s="23">
        <f t="shared" si="187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8"/>
        <v>0</v>
      </c>
      <c r="O172" s="23">
        <f t="shared" si="189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36" s="1" customFormat="1" ht="14.25" hidden="1" customHeight="1">
      <c r="A173" s="62">
        <v>30100035</v>
      </c>
      <c r="B173" s="101" t="s">
        <v>160</v>
      </c>
      <c r="C173" s="28" t="s">
        <v>159</v>
      </c>
      <c r="D173" s="5"/>
      <c r="E173" s="22">
        <v>5.03</v>
      </c>
      <c r="F173" s="23">
        <f t="shared" si="174"/>
        <v>0</v>
      </c>
      <c r="G173" s="23"/>
      <c r="H173" s="23">
        <f t="shared" si="186"/>
        <v>0</v>
      </c>
      <c r="I173" s="23">
        <f t="shared" si="187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8"/>
        <v>0</v>
      </c>
      <c r="O173" s="23">
        <f t="shared" si="189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36" s="1" customFormat="1" ht="14.25" hidden="1" customHeight="1">
      <c r="A174" s="62">
        <v>30100036</v>
      </c>
      <c r="B174" s="102"/>
      <c r="C174" s="28" t="s">
        <v>161</v>
      </c>
      <c r="D174" s="5"/>
      <c r="E174" s="22">
        <v>5.03</v>
      </c>
      <c r="F174" s="23">
        <f t="shared" si="174"/>
        <v>0</v>
      </c>
      <c r="G174" s="23"/>
      <c r="H174" s="23">
        <f t="shared" si="186"/>
        <v>0</v>
      </c>
      <c r="I174" s="23">
        <f t="shared" si="187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8"/>
        <v>0</v>
      </c>
      <c r="O174" s="23">
        <f t="shared" si="189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36" s="1" customFormat="1" ht="14.25" hidden="1" customHeight="1">
      <c r="A175" s="62">
        <v>30100034</v>
      </c>
      <c r="B175" s="103"/>
      <c r="C175" s="28" t="s">
        <v>149</v>
      </c>
      <c r="D175" s="5"/>
      <c r="E175" s="22">
        <v>5.03</v>
      </c>
      <c r="F175" s="23">
        <f t="shared" si="174"/>
        <v>0</v>
      </c>
      <c r="G175" s="23"/>
      <c r="H175" s="23">
        <f t="shared" si="186"/>
        <v>0</v>
      </c>
      <c r="I175" s="23">
        <f t="shared" si="187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8"/>
        <v>0</v>
      </c>
      <c r="O175" s="23">
        <f t="shared" si="189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36" s="1" customFormat="1" ht="14.25" hidden="1" customHeight="1">
      <c r="A176" s="62">
        <v>30100019</v>
      </c>
      <c r="B176" s="101" t="s">
        <v>162</v>
      </c>
      <c r="C176" s="28" t="s">
        <v>163</v>
      </c>
      <c r="D176" s="5"/>
      <c r="E176" s="22">
        <v>5.03</v>
      </c>
      <c r="F176" s="23">
        <f t="shared" si="174"/>
        <v>0</v>
      </c>
      <c r="G176" s="23"/>
      <c r="H176" s="23">
        <f t="shared" si="186"/>
        <v>0</v>
      </c>
      <c r="I176" s="23">
        <f t="shared" si="187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8"/>
        <v>0</v>
      </c>
      <c r="O176" s="23">
        <f t="shared" si="189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 customHeight="1">
      <c r="A177" s="62">
        <v>30100020</v>
      </c>
      <c r="B177" s="102"/>
      <c r="C177" s="28" t="s">
        <v>164</v>
      </c>
      <c r="D177" s="5"/>
      <c r="E177" s="22">
        <v>5.03</v>
      </c>
      <c r="F177" s="23">
        <f t="shared" si="174"/>
        <v>0</v>
      </c>
      <c r="G177" s="23"/>
      <c r="H177" s="23">
        <f t="shared" si="186"/>
        <v>0</v>
      </c>
      <c r="I177" s="23">
        <f t="shared" si="187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8"/>
        <v>0</v>
      </c>
      <c r="O177" s="23">
        <f t="shared" si="189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 customHeight="1">
      <c r="A178" s="62">
        <v>30100021</v>
      </c>
      <c r="B178" s="102"/>
      <c r="C178" s="28" t="s">
        <v>165</v>
      </c>
      <c r="D178" s="5"/>
      <c r="E178" s="22">
        <v>5.03</v>
      </c>
      <c r="F178" s="23">
        <f t="shared" si="174"/>
        <v>0</v>
      </c>
      <c r="G178" s="23"/>
      <c r="H178" s="23">
        <f t="shared" si="186"/>
        <v>0</v>
      </c>
      <c r="I178" s="23">
        <f t="shared" si="187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8"/>
        <v>0</v>
      </c>
      <c r="O178" s="23">
        <f t="shared" si="189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 customHeight="1">
      <c r="A179" s="62">
        <v>30100018</v>
      </c>
      <c r="B179" s="103"/>
      <c r="C179" s="28" t="s">
        <v>144</v>
      </c>
      <c r="D179" s="5"/>
      <c r="E179" s="22">
        <v>5.03</v>
      </c>
      <c r="F179" s="23">
        <f t="shared" si="174"/>
        <v>0</v>
      </c>
      <c r="G179" s="23"/>
      <c r="H179" s="23">
        <f t="shared" si="186"/>
        <v>0</v>
      </c>
      <c r="I179" s="23">
        <f t="shared" si="187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8"/>
        <v>0</v>
      </c>
      <c r="O179" s="23">
        <f t="shared" si="189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 customHeight="1">
      <c r="A180" s="62">
        <v>30100030</v>
      </c>
      <c r="B180" s="82" t="s">
        <v>166</v>
      </c>
      <c r="C180" s="28" t="s">
        <v>167</v>
      </c>
      <c r="D180" s="5"/>
      <c r="E180" s="22">
        <v>5.03</v>
      </c>
      <c r="F180" s="23">
        <f t="shared" si="174"/>
        <v>0</v>
      </c>
      <c r="G180" s="23"/>
      <c r="H180" s="23">
        <f t="shared" si="186"/>
        <v>0</v>
      </c>
      <c r="I180" s="23">
        <f t="shared" si="187"/>
        <v>0</v>
      </c>
      <c r="J180" s="23">
        <f t="shared" si="177"/>
        <v>0</v>
      </c>
      <c r="K180" s="23" t="str">
        <f t="shared" si="178"/>
        <v>0</v>
      </c>
      <c r="L180" s="23" t="str">
        <f t="shared" si="179"/>
        <v>0</v>
      </c>
      <c r="M180" s="10">
        <v>0.5</v>
      </c>
      <c r="N180" s="23">
        <f t="shared" si="188"/>
        <v>0</v>
      </c>
      <c r="O180" s="23">
        <f t="shared" si="189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hidden="1" customHeight="1">
      <c r="A181" s="62">
        <v>30100038</v>
      </c>
      <c r="B181" s="107" t="s">
        <v>168</v>
      </c>
      <c r="C181" s="28" t="s">
        <v>14</v>
      </c>
      <c r="D181" s="5"/>
      <c r="E181" s="22">
        <v>5.03</v>
      </c>
      <c r="F181" s="23">
        <f t="shared" si="174"/>
        <v>0</v>
      </c>
      <c r="G181" s="23"/>
      <c r="H181" s="23">
        <f t="shared" si="186"/>
        <v>0</v>
      </c>
      <c r="I181" s="23">
        <f t="shared" si="187"/>
        <v>0</v>
      </c>
      <c r="J181" s="23">
        <f t="shared" si="177"/>
        <v>0</v>
      </c>
      <c r="K181" s="23" t="str">
        <f t="shared" si="178"/>
        <v>0</v>
      </c>
      <c r="L181" s="23" t="str">
        <f t="shared" si="179"/>
        <v>0</v>
      </c>
      <c r="M181" s="10">
        <v>0.8</v>
      </c>
      <c r="N181" s="23">
        <f t="shared" si="188"/>
        <v>0</v>
      </c>
      <c r="O181" s="23">
        <f t="shared" si="189"/>
        <v>0.8</v>
      </c>
      <c r="P181" s="23" t="str">
        <f t="shared" si="180"/>
        <v/>
      </c>
      <c r="Q181" s="7">
        <v>0.5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1"/>
        <v/>
      </c>
      <c r="BQ181" s="4" t="str">
        <f t="shared" si="191"/>
        <v/>
      </c>
      <c r="BR181" s="4" t="str">
        <f t="shared" si="191"/>
        <v/>
      </c>
      <c r="BS181" s="4">
        <f t="shared" si="191"/>
        <v>0</v>
      </c>
      <c r="BT181" s="4" t="str">
        <f t="shared" si="191"/>
        <v/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 t="str">
        <f t="shared" si="191"/>
        <v/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 t="str">
        <f t="shared" si="190"/>
        <v/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 t="str">
        <f t="shared" si="190"/>
        <v/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hidden="1" customHeight="1">
      <c r="A182" s="62">
        <v>30100037</v>
      </c>
      <c r="B182" s="107"/>
      <c r="C182" s="28" t="s">
        <v>15</v>
      </c>
      <c r="D182" s="5"/>
      <c r="E182" s="22">
        <v>5.03</v>
      </c>
      <c r="F182" s="23">
        <f t="shared" si="174"/>
        <v>0</v>
      </c>
      <c r="G182" s="23"/>
      <c r="H182" s="23">
        <f t="shared" si="186"/>
        <v>0</v>
      </c>
      <c r="I182" s="23">
        <f t="shared" si="187"/>
        <v>0</v>
      </c>
      <c r="J182" s="23">
        <f t="shared" si="177"/>
        <v>0</v>
      </c>
      <c r="K182" s="23" t="str">
        <f t="shared" si="178"/>
        <v>0</v>
      </c>
      <c r="L182" s="23" t="str">
        <f t="shared" si="179"/>
        <v>0</v>
      </c>
      <c r="M182" s="10">
        <v>0.8</v>
      </c>
      <c r="N182" s="23">
        <f t="shared" si="188"/>
        <v>0</v>
      </c>
      <c r="O182" s="23">
        <f t="shared" si="189"/>
        <v>0.8</v>
      </c>
      <c r="P182" s="23" t="str">
        <f t="shared" si="180"/>
        <v/>
      </c>
      <c r="Q182" s="7">
        <v>0.5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1"/>
        <v/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 t="str">
        <f t="shared" si="191"/>
        <v/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 t="str">
        <f t="shared" si="191"/>
        <v/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 customHeight="1">
      <c r="A183" s="62">
        <v>30100040</v>
      </c>
      <c r="B183" s="108" t="s">
        <v>169</v>
      </c>
      <c r="C183" s="28" t="s">
        <v>170</v>
      </c>
      <c r="D183" s="5"/>
      <c r="E183" s="22">
        <v>5.03</v>
      </c>
      <c r="F183" s="23">
        <f t="shared" si="174"/>
        <v>0</v>
      </c>
      <c r="G183" s="23"/>
      <c r="H183" s="23">
        <f t="shared" si="186"/>
        <v>0</v>
      </c>
      <c r="I183" s="23">
        <f t="shared" si="187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8"/>
        <v>0</v>
      </c>
      <c r="O183" s="23">
        <f t="shared" si="189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 customHeight="1">
      <c r="A184" s="62">
        <v>30100039</v>
      </c>
      <c r="B184" s="109"/>
      <c r="C184" s="28" t="s">
        <v>149</v>
      </c>
      <c r="D184" s="5"/>
      <c r="E184" s="22">
        <v>5.03</v>
      </c>
      <c r="F184" s="23">
        <f t="shared" si="174"/>
        <v>0</v>
      </c>
      <c r="G184" s="23"/>
      <c r="H184" s="23">
        <f t="shared" si="186"/>
        <v>0</v>
      </c>
      <c r="I184" s="23">
        <f t="shared" si="187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8"/>
        <v>0</v>
      </c>
      <c r="O184" s="23">
        <f t="shared" si="189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 customHeight="1">
      <c r="A185" s="62">
        <v>30100042</v>
      </c>
      <c r="B185" s="109"/>
      <c r="C185" s="28" t="s">
        <v>161</v>
      </c>
      <c r="D185" s="5"/>
      <c r="E185" s="22">
        <v>5.03</v>
      </c>
      <c r="F185" s="23">
        <f t="shared" si="174"/>
        <v>0</v>
      </c>
      <c r="G185" s="23"/>
      <c r="H185" s="23">
        <f t="shared" si="186"/>
        <v>0</v>
      </c>
      <c r="I185" s="23">
        <f t="shared" si="187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8"/>
        <v>0</v>
      </c>
      <c r="O185" s="23">
        <f t="shared" si="189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 customHeight="1">
      <c r="A186" s="62">
        <v>30100041</v>
      </c>
      <c r="B186" s="110"/>
      <c r="C186" s="28" t="s">
        <v>159</v>
      </c>
      <c r="D186" s="5"/>
      <c r="E186" s="22">
        <v>5.03</v>
      </c>
      <c r="F186" s="23">
        <f t="shared" si="174"/>
        <v>0</v>
      </c>
      <c r="G186" s="23"/>
      <c r="H186" s="23">
        <f t="shared" si="186"/>
        <v>0</v>
      </c>
      <c r="I186" s="23">
        <f t="shared" si="187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8"/>
        <v>0</v>
      </c>
      <c r="O186" s="23">
        <f t="shared" si="189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 customHeight="1">
      <c r="A187" s="62">
        <v>30100046</v>
      </c>
      <c r="B187" s="101" t="s">
        <v>171</v>
      </c>
      <c r="C187" s="28" t="s">
        <v>150</v>
      </c>
      <c r="D187" s="5"/>
      <c r="E187" s="22">
        <v>5.03</v>
      </c>
      <c r="F187" s="23">
        <f t="shared" si="174"/>
        <v>0</v>
      </c>
      <c r="G187" s="23"/>
      <c r="H187" s="23">
        <f t="shared" si="186"/>
        <v>0</v>
      </c>
      <c r="I187" s="23">
        <f t="shared" si="187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8"/>
        <v>0</v>
      </c>
      <c r="O187" s="23">
        <f t="shared" si="189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customHeight="1">
      <c r="A188" s="62">
        <v>30100045</v>
      </c>
      <c r="B188" s="102"/>
      <c r="C188" s="28" t="s">
        <v>146</v>
      </c>
      <c r="D188" s="5">
        <v>744</v>
      </c>
      <c r="E188" s="22">
        <v>5.03</v>
      </c>
      <c r="F188" s="23">
        <f t="shared" si="174"/>
        <v>3742.32</v>
      </c>
      <c r="G188" s="23">
        <f>+'[2]9'!$L$263</f>
        <v>3471.924</v>
      </c>
      <c r="H188" s="23">
        <f t="shared" si="186"/>
        <v>1.2</v>
      </c>
      <c r="I188" s="23">
        <f t="shared" si="187"/>
        <v>10</v>
      </c>
      <c r="J188" s="23">
        <f t="shared" si="177"/>
        <v>3743.52</v>
      </c>
      <c r="K188" s="23">
        <f t="shared" si="178"/>
        <v>3.2055391716886775E-2</v>
      </c>
      <c r="L188" s="23">
        <f t="shared" si="179"/>
        <v>0.2880247378686861</v>
      </c>
      <c r="M188" s="10">
        <v>0.2</v>
      </c>
      <c r="N188" s="23">
        <f t="shared" si="188"/>
        <v>7.4870400000000004</v>
      </c>
      <c r="O188" s="23">
        <f t="shared" si="189"/>
        <v>-0.12008012958557285</v>
      </c>
      <c r="P188" s="23">
        <f t="shared" si="180"/>
        <v>0</v>
      </c>
      <c r="Q188" s="7">
        <v>0.1</v>
      </c>
      <c r="R188" s="6">
        <f t="shared" si="181"/>
        <v>0.37435200000000002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>
        <v>1.2</v>
      </c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>
        <v>10</v>
      </c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>
        <f t="shared" si="191"/>
        <v>0</v>
      </c>
      <c r="BQ188" s="4">
        <f t="shared" si="191"/>
        <v>3743.52</v>
      </c>
      <c r="BR188" s="4">
        <f t="shared" si="191"/>
        <v>0</v>
      </c>
      <c r="BS188" s="4">
        <f t="shared" si="191"/>
        <v>0</v>
      </c>
      <c r="BT188" s="4">
        <f t="shared" si="191"/>
        <v>0</v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>
        <f t="shared" si="191"/>
        <v>0</v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>
        <f t="shared" si="190"/>
        <v>0</v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customHeight="1">
      <c r="A189" s="62">
        <v>30100044</v>
      </c>
      <c r="B189" s="102"/>
      <c r="C189" s="28" t="s">
        <v>161</v>
      </c>
      <c r="D189" s="5">
        <v>26</v>
      </c>
      <c r="E189" s="22">
        <v>5.03</v>
      </c>
      <c r="F189" s="23">
        <f t="shared" si="174"/>
        <v>130.78</v>
      </c>
      <c r="G189" s="23">
        <f>+'[2]9'!$L$264</f>
        <v>436.72</v>
      </c>
      <c r="H189" s="23">
        <f t="shared" si="186"/>
        <v>0</v>
      </c>
      <c r="I189" s="23">
        <f t="shared" si="187"/>
        <v>0</v>
      </c>
      <c r="J189" s="23">
        <f t="shared" si="177"/>
        <v>130.78</v>
      </c>
      <c r="K189" s="23">
        <f t="shared" si="178"/>
        <v>0</v>
      </c>
      <c r="L189" s="23">
        <f t="shared" si="179"/>
        <v>0</v>
      </c>
      <c r="M189" s="10">
        <v>0.2</v>
      </c>
      <c r="N189" s="23">
        <f t="shared" si="188"/>
        <v>0.26156000000000001</v>
      </c>
      <c r="O189" s="23">
        <f t="shared" si="189"/>
        <v>0.2</v>
      </c>
      <c r="P189" s="23">
        <f t="shared" si="180"/>
        <v>0</v>
      </c>
      <c r="Q189" s="7">
        <v>0.1</v>
      </c>
      <c r="R189" s="6">
        <f t="shared" si="181"/>
        <v>1.3078000000000001E-2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>
        <f t="shared" si="191"/>
        <v>0</v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>
        <f t="shared" si="191"/>
        <v>0</v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>
        <f t="shared" si="191"/>
        <v>0</v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 customHeight="1">
      <c r="A190" s="62">
        <v>30100043</v>
      </c>
      <c r="B190" s="103"/>
      <c r="C190" s="28" t="s">
        <v>172</v>
      </c>
      <c r="D190" s="5"/>
      <c r="E190" s="22">
        <v>5.03</v>
      </c>
      <c r="F190" s="23">
        <f t="shared" si="174"/>
        <v>0</v>
      </c>
      <c r="G190" s="23"/>
      <c r="H190" s="23">
        <f t="shared" si="186"/>
        <v>0</v>
      </c>
      <c r="I190" s="23">
        <f t="shared" si="187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8"/>
        <v>0</v>
      </c>
      <c r="O190" s="23">
        <f t="shared" si="189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4.25" hidden="1" customHeight="1">
      <c r="A191" s="62">
        <v>30501007</v>
      </c>
      <c r="B191" s="101" t="s">
        <v>173</v>
      </c>
      <c r="C191" s="28" t="s">
        <v>174</v>
      </c>
      <c r="D191" s="5"/>
      <c r="E191" s="22">
        <v>5.03</v>
      </c>
      <c r="F191" s="23">
        <f t="shared" si="174"/>
        <v>0</v>
      </c>
      <c r="G191" s="23"/>
      <c r="H191" s="23">
        <f t="shared" si="186"/>
        <v>0</v>
      </c>
      <c r="I191" s="23">
        <f t="shared" si="187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8"/>
        <v>0</v>
      </c>
      <c r="O191" s="23">
        <f t="shared" si="189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4.25" hidden="1" customHeight="1">
      <c r="A192" s="62">
        <v>30501008</v>
      </c>
      <c r="B192" s="102"/>
      <c r="C192" s="28" t="s">
        <v>155</v>
      </c>
      <c r="D192" s="5"/>
      <c r="E192" s="22">
        <v>5.03</v>
      </c>
      <c r="F192" s="23">
        <f t="shared" si="174"/>
        <v>0</v>
      </c>
      <c r="G192" s="23"/>
      <c r="H192" s="23">
        <f t="shared" si="186"/>
        <v>0</v>
      </c>
      <c r="I192" s="23">
        <f t="shared" si="187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8"/>
        <v>0</v>
      </c>
      <c r="O192" s="23">
        <f t="shared" si="189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4.25" hidden="1" customHeight="1">
      <c r="A193" s="62">
        <v>30501009</v>
      </c>
      <c r="B193" s="102"/>
      <c r="C193" s="28" t="s">
        <v>175</v>
      </c>
      <c r="D193" s="5"/>
      <c r="E193" s="22">
        <v>5.03</v>
      </c>
      <c r="F193" s="23">
        <f t="shared" si="174"/>
        <v>0</v>
      </c>
      <c r="G193" s="23"/>
      <c r="H193" s="23">
        <f t="shared" si="186"/>
        <v>0</v>
      </c>
      <c r="I193" s="23">
        <f t="shared" si="187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8"/>
        <v>0</v>
      </c>
      <c r="O193" s="23">
        <f t="shared" si="189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4.25" hidden="1" customHeight="1">
      <c r="A194" s="62">
        <v>30501010</v>
      </c>
      <c r="B194" s="102"/>
      <c r="C194" s="28" t="s">
        <v>176</v>
      </c>
      <c r="D194" s="5"/>
      <c r="E194" s="22">
        <v>5.03</v>
      </c>
      <c r="F194" s="23">
        <f t="shared" si="174"/>
        <v>0</v>
      </c>
      <c r="G194" s="23"/>
      <c r="H194" s="23">
        <f t="shared" si="186"/>
        <v>0</v>
      </c>
      <c r="I194" s="23">
        <f t="shared" si="187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8"/>
        <v>0</v>
      </c>
      <c r="O194" s="23">
        <f t="shared" si="189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4.25" hidden="1" customHeight="1">
      <c r="A195" s="62">
        <v>30501011</v>
      </c>
      <c r="B195" s="103"/>
      <c r="C195" s="28" t="s">
        <v>177</v>
      </c>
      <c r="D195" s="5"/>
      <c r="E195" s="22">
        <v>5.03</v>
      </c>
      <c r="F195" s="23">
        <f t="shared" si="174"/>
        <v>0</v>
      </c>
      <c r="G195" s="23"/>
      <c r="H195" s="23">
        <f t="shared" si="186"/>
        <v>0</v>
      </c>
      <c r="I195" s="23">
        <f t="shared" si="187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8"/>
        <v>0</v>
      </c>
      <c r="O195" s="23">
        <f t="shared" si="189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 customHeight="1">
      <c r="A196" s="62">
        <v>30100048</v>
      </c>
      <c r="B196" s="101" t="s">
        <v>178</v>
      </c>
      <c r="C196" s="28" t="s">
        <v>157</v>
      </c>
      <c r="D196" s="5"/>
      <c r="E196" s="22">
        <v>5.03</v>
      </c>
      <c r="F196" s="23">
        <f t="shared" si="174"/>
        <v>0</v>
      </c>
      <c r="G196" s="23"/>
      <c r="H196" s="23">
        <f t="shared" si="186"/>
        <v>0</v>
      </c>
      <c r="I196" s="23">
        <f t="shared" si="187"/>
        <v>0</v>
      </c>
      <c r="J196" s="23">
        <f t="shared" si="177"/>
        <v>0</v>
      </c>
      <c r="K196" s="23" t="str">
        <f t="shared" si="178"/>
        <v>0</v>
      </c>
      <c r="L196" s="23" t="str">
        <f t="shared" si="179"/>
        <v>0</v>
      </c>
      <c r="M196" s="10">
        <v>0.5</v>
      </c>
      <c r="N196" s="23">
        <f t="shared" si="188"/>
        <v>0</v>
      </c>
      <c r="O196" s="23">
        <f t="shared" si="189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 customHeight="1">
      <c r="A197" s="62">
        <v>30100047</v>
      </c>
      <c r="B197" s="103"/>
      <c r="C197" s="28" t="s">
        <v>179</v>
      </c>
      <c r="D197" s="5"/>
      <c r="E197" s="22">
        <v>5.03</v>
      </c>
      <c r="F197" s="23">
        <f t="shared" si="174"/>
        <v>0</v>
      </c>
      <c r="G197" s="23"/>
      <c r="H197" s="23">
        <f t="shared" si="186"/>
        <v>0</v>
      </c>
      <c r="I197" s="23">
        <f t="shared" si="187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8"/>
        <v>0</v>
      </c>
      <c r="O197" s="23">
        <f t="shared" si="189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 customHeight="1">
      <c r="A198" s="62">
        <v>30100064</v>
      </c>
      <c r="B198" s="80" t="s">
        <v>180</v>
      </c>
      <c r="C198" s="28" t="s">
        <v>181</v>
      </c>
      <c r="D198" s="5"/>
      <c r="E198" s="22">
        <v>5.03</v>
      </c>
      <c r="F198" s="23">
        <f t="shared" si="174"/>
        <v>0</v>
      </c>
      <c r="G198" s="23"/>
      <c r="H198" s="23">
        <f t="shared" si="186"/>
        <v>0</v>
      </c>
      <c r="I198" s="23">
        <f t="shared" si="187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8"/>
        <v>0</v>
      </c>
      <c r="O198" s="23">
        <f t="shared" si="189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5" hidden="1" customHeight="1">
      <c r="A199" s="62">
        <v>30100049</v>
      </c>
      <c r="B199" s="101" t="s">
        <v>182</v>
      </c>
      <c r="C199" s="28" t="s">
        <v>183</v>
      </c>
      <c r="D199" s="5"/>
      <c r="E199" s="22">
        <v>5.03</v>
      </c>
      <c r="F199" s="23">
        <f t="shared" si="174"/>
        <v>0</v>
      </c>
      <c r="G199" s="23"/>
      <c r="H199" s="23">
        <f t="shared" si="186"/>
        <v>0</v>
      </c>
      <c r="I199" s="23">
        <f t="shared" si="187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8"/>
        <v>0</v>
      </c>
      <c r="O199" s="23">
        <f t="shared" si="189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 customHeight="1">
      <c r="A200" s="62">
        <v>30100050</v>
      </c>
      <c r="B200" s="102"/>
      <c r="C200" s="28" t="s">
        <v>159</v>
      </c>
      <c r="D200" s="5"/>
      <c r="E200" s="22">
        <v>5.03</v>
      </c>
      <c r="F200" s="23">
        <f t="shared" si="174"/>
        <v>0</v>
      </c>
      <c r="G200" s="23"/>
      <c r="H200" s="23">
        <f t="shared" si="186"/>
        <v>0</v>
      </c>
      <c r="I200" s="23">
        <f t="shared" si="187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8"/>
        <v>0</v>
      </c>
      <c r="O200" s="23">
        <f t="shared" si="189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customHeight="1">
      <c r="A201" s="62">
        <v>30100051</v>
      </c>
      <c r="B201" s="101" t="s">
        <v>184</v>
      </c>
      <c r="C201" s="28" t="s">
        <v>159</v>
      </c>
      <c r="D201" s="5">
        <v>54</v>
      </c>
      <c r="E201" s="22">
        <v>5.04</v>
      </c>
      <c r="F201" s="23">
        <f t="shared" si="174"/>
        <v>272.16000000000003</v>
      </c>
      <c r="G201" s="23"/>
      <c r="H201" s="23">
        <f t="shared" si="186"/>
        <v>0</v>
      </c>
      <c r="I201" s="23">
        <f t="shared" si="187"/>
        <v>0</v>
      </c>
      <c r="J201" s="23">
        <f t="shared" si="177"/>
        <v>272.16000000000003</v>
      </c>
      <c r="K201" s="23">
        <f t="shared" si="178"/>
        <v>0</v>
      </c>
      <c r="L201" s="23" t="str">
        <f t="shared" si="179"/>
        <v>0</v>
      </c>
      <c r="M201" s="10">
        <v>0.5</v>
      </c>
      <c r="N201" s="23">
        <f t="shared" si="188"/>
        <v>1.3608000000000002</v>
      </c>
      <c r="O201" s="23">
        <f t="shared" si="189"/>
        <v>0.5</v>
      </c>
      <c r="P201" s="23">
        <f t="shared" si="180"/>
        <v>0</v>
      </c>
      <c r="Q201" s="7">
        <v>0.6</v>
      </c>
      <c r="R201" s="6">
        <f t="shared" si="181"/>
        <v>0.16329600000000002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>
        <f t="shared" si="194"/>
        <v>0</v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>
        <f t="shared" si="194"/>
        <v>0</v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>
        <f t="shared" si="194"/>
        <v>0</v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hidden="1" customHeight="1">
      <c r="A202" s="62">
        <v>30100052</v>
      </c>
      <c r="B202" s="103"/>
      <c r="C202" s="28" t="s">
        <v>157</v>
      </c>
      <c r="D202" s="5"/>
      <c r="E202" s="22">
        <v>5.04</v>
      </c>
      <c r="F202" s="23">
        <f t="shared" si="174"/>
        <v>0</v>
      </c>
      <c r="G202" s="23"/>
      <c r="H202" s="23">
        <f t="shared" si="186"/>
        <v>0</v>
      </c>
      <c r="I202" s="23">
        <f t="shared" si="187"/>
        <v>0</v>
      </c>
      <c r="J202" s="23">
        <f t="shared" si="177"/>
        <v>0</v>
      </c>
      <c r="K202" s="23" t="str">
        <f t="shared" si="178"/>
        <v>0</v>
      </c>
      <c r="L202" s="23" t="str">
        <f t="shared" si="179"/>
        <v>0</v>
      </c>
      <c r="M202" s="10">
        <v>0.7</v>
      </c>
      <c r="N202" s="23">
        <f t="shared" si="188"/>
        <v>0</v>
      </c>
      <c r="O202" s="23">
        <f t="shared" si="189"/>
        <v>0.7</v>
      </c>
      <c r="P202" s="23" t="str">
        <f t="shared" si="180"/>
        <v/>
      </c>
      <c r="Q202" s="7">
        <v>0.8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4"/>
        <v/>
      </c>
      <c r="BQ202" s="4" t="str">
        <f t="shared" si="194"/>
        <v/>
      </c>
      <c r="BR202" s="4" t="str">
        <f t="shared" si="194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 t="str">
        <f t="shared" si="193"/>
        <v/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4.25" hidden="1" customHeight="1">
      <c r="A203" s="62">
        <v>30100001</v>
      </c>
      <c r="B203" s="102" t="s">
        <v>185</v>
      </c>
      <c r="C203" s="28" t="s">
        <v>172</v>
      </c>
      <c r="D203" s="5"/>
      <c r="E203" s="22">
        <v>5.0599999999999996</v>
      </c>
      <c r="F203" s="23">
        <f t="shared" si="174"/>
        <v>0</v>
      </c>
      <c r="G203" s="23"/>
      <c r="H203" s="23">
        <f t="shared" si="186"/>
        <v>0</v>
      </c>
      <c r="I203" s="23">
        <f t="shared" si="187"/>
        <v>0</v>
      </c>
      <c r="J203" s="23">
        <f t="shared" si="177"/>
        <v>0</v>
      </c>
      <c r="K203" s="23" t="str">
        <f t="shared" si="178"/>
        <v>0</v>
      </c>
      <c r="L203" s="23" t="str">
        <f t="shared" si="179"/>
        <v>0</v>
      </c>
      <c r="M203" s="10">
        <v>0.7</v>
      </c>
      <c r="N203" s="23">
        <f t="shared" si="188"/>
        <v>0</v>
      </c>
      <c r="O203" s="23">
        <f t="shared" si="189"/>
        <v>0.7</v>
      </c>
      <c r="P203" s="23" t="str">
        <f t="shared" si="180"/>
        <v/>
      </c>
      <c r="Q203" s="7">
        <v>0.3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4"/>
        <v/>
      </c>
      <c r="BQ203" s="4" t="str">
        <f t="shared" si="194"/>
        <v/>
      </c>
      <c r="BR203" s="4" t="str">
        <f t="shared" si="194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 t="str">
        <f t="shared" si="193"/>
        <v/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 t="str">
        <f t="shared" si="193"/>
        <v/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hidden="1" customHeight="1">
      <c r="A204" s="62">
        <v>30100002</v>
      </c>
      <c r="B204" s="103"/>
      <c r="C204" s="28" t="s">
        <v>186</v>
      </c>
      <c r="D204" s="5"/>
      <c r="E204" s="22">
        <v>5.0599999999999996</v>
      </c>
      <c r="F204" s="23">
        <f t="shared" si="174"/>
        <v>0</v>
      </c>
      <c r="G204" s="23"/>
      <c r="H204" s="23">
        <f t="shared" si="186"/>
        <v>0</v>
      </c>
      <c r="I204" s="23">
        <f t="shared" si="187"/>
        <v>0</v>
      </c>
      <c r="J204" s="23">
        <f t="shared" si="177"/>
        <v>0</v>
      </c>
      <c r="K204" s="23" t="str">
        <f t="shared" si="178"/>
        <v>0</v>
      </c>
      <c r="L204" s="23" t="str">
        <f t="shared" si="179"/>
        <v>0</v>
      </c>
      <c r="M204" s="10">
        <v>0.7</v>
      </c>
      <c r="N204" s="23">
        <f t="shared" si="188"/>
        <v>0</v>
      </c>
      <c r="O204" s="23">
        <f t="shared" si="189"/>
        <v>0.7</v>
      </c>
      <c r="P204" s="23" t="str">
        <f t="shared" si="180"/>
        <v/>
      </c>
      <c r="Q204" s="7">
        <v>0.3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4"/>
        <v/>
      </c>
      <c r="BQ204" s="4" t="str">
        <f t="shared" si="194"/>
        <v/>
      </c>
      <c r="BR204" s="4" t="str">
        <f t="shared" si="194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 t="str">
        <f t="shared" si="193"/>
        <v/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 t="str">
        <f t="shared" si="193"/>
        <v/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 customHeight="1">
      <c r="A205" s="62">
        <v>30101068</v>
      </c>
      <c r="B205" s="102" t="s">
        <v>187</v>
      </c>
      <c r="C205" s="28" t="s">
        <v>148</v>
      </c>
      <c r="D205" s="5"/>
      <c r="E205" s="22">
        <v>5.05</v>
      </c>
      <c r="F205" s="23">
        <f t="shared" si="174"/>
        <v>0</v>
      </c>
      <c r="G205" s="23"/>
      <c r="H205" s="23">
        <f t="shared" si="186"/>
        <v>0</v>
      </c>
      <c r="I205" s="23">
        <f t="shared" si="187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8"/>
        <v>0</v>
      </c>
      <c r="O205" s="23">
        <f t="shared" si="189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customHeight="1">
      <c r="A206" s="62">
        <v>30101071</v>
      </c>
      <c r="B206" s="103"/>
      <c r="C206" s="28" t="s">
        <v>16</v>
      </c>
      <c r="D206" s="5">
        <v>450</v>
      </c>
      <c r="E206" s="22">
        <v>5.05</v>
      </c>
      <c r="F206" s="23">
        <f t="shared" si="174"/>
        <v>2272.5</v>
      </c>
      <c r="G206" s="23">
        <f>+'[2]9'!$L$329</f>
        <v>1337.085</v>
      </c>
      <c r="H206" s="23">
        <f t="shared" si="186"/>
        <v>22.4</v>
      </c>
      <c r="I206" s="23">
        <f t="shared" si="187"/>
        <v>0</v>
      </c>
      <c r="J206" s="23">
        <f t="shared" si="177"/>
        <v>2294.9</v>
      </c>
      <c r="K206" s="23">
        <f t="shared" si="178"/>
        <v>0.97607738899298435</v>
      </c>
      <c r="L206" s="23">
        <f t="shared" si="179"/>
        <v>0</v>
      </c>
      <c r="M206" s="10">
        <v>0.5</v>
      </c>
      <c r="N206" s="23">
        <f t="shared" si="188"/>
        <v>11.474500000000001</v>
      </c>
      <c r="O206" s="23">
        <f t="shared" si="189"/>
        <v>-0.47607738899298435</v>
      </c>
      <c r="P206" s="23">
        <f t="shared" si="180"/>
        <v>0</v>
      </c>
      <c r="Q206" s="7">
        <v>0.5</v>
      </c>
      <c r="R206" s="6">
        <f t="shared" si="181"/>
        <v>1.1474500000000001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>
        <v>14.6</v>
      </c>
      <c r="AD206" s="4"/>
      <c r="AE206" s="4"/>
      <c r="AF206" s="4"/>
      <c r="AG206" s="4"/>
      <c r="AH206" s="4"/>
      <c r="AI206" s="4"/>
      <c r="AJ206" s="4"/>
      <c r="AK206" s="4">
        <v>7.8</v>
      </c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>
        <f t="shared" si="194"/>
        <v>0</v>
      </c>
      <c r="BQ206" s="4">
        <f t="shared" si="194"/>
        <v>1495.7830357142859</v>
      </c>
      <c r="BR206" s="4" t="str">
        <f t="shared" si="194"/>
        <v/>
      </c>
      <c r="BS206" s="4">
        <f t="shared" si="194"/>
        <v>0</v>
      </c>
      <c r="BT206" s="4">
        <f t="shared" si="194"/>
        <v>0</v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>
        <f t="shared" si="194"/>
        <v>0</v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>
        <f t="shared" si="193"/>
        <v>0</v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>
        <f t="shared" si="193"/>
        <v>0</v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hidden="1" customHeight="1">
      <c r="A207" s="62">
        <v>30200006</v>
      </c>
      <c r="B207" s="101" t="s">
        <v>188</v>
      </c>
      <c r="C207" s="28" t="s">
        <v>189</v>
      </c>
      <c r="D207" s="5"/>
      <c r="E207" s="22">
        <v>5.05</v>
      </c>
      <c r="F207" s="23">
        <f t="shared" si="174"/>
        <v>0</v>
      </c>
      <c r="G207" s="23"/>
      <c r="H207" s="23">
        <f t="shared" si="186"/>
        <v>0</v>
      </c>
      <c r="I207" s="23">
        <f t="shared" si="187"/>
        <v>0</v>
      </c>
      <c r="J207" s="23">
        <f t="shared" si="177"/>
        <v>0</v>
      </c>
      <c r="K207" s="23" t="str">
        <f t="shared" si="178"/>
        <v>0</v>
      </c>
      <c r="L207" s="23" t="str">
        <f t="shared" si="179"/>
        <v>0</v>
      </c>
      <c r="M207" s="10">
        <v>1.2</v>
      </c>
      <c r="N207" s="23">
        <f t="shared" si="188"/>
        <v>0</v>
      </c>
      <c r="O207" s="23">
        <f t="shared" si="189"/>
        <v>1.2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4"/>
        <v/>
      </c>
      <c r="BQ207" s="4" t="str">
        <f t="shared" si="194"/>
        <v/>
      </c>
      <c r="BR207" s="4" t="str">
        <f t="shared" si="194"/>
        <v/>
      </c>
      <c r="BS207" s="4">
        <f t="shared" si="194"/>
        <v>0</v>
      </c>
      <c r="BT207" s="4" t="str">
        <f t="shared" ref="BS207:CH270" si="197">IF(ISERROR(AF207/N207*100),"",(AF207/N207*100))</f>
        <v/>
      </c>
      <c r="BU207" s="4">
        <f t="shared" si="197"/>
        <v>0</v>
      </c>
      <c r="BV207" s="4" t="str">
        <f t="shared" si="197"/>
        <v/>
      </c>
      <c r="BW207" s="4">
        <f t="shared" si="197"/>
        <v>0</v>
      </c>
      <c r="BX207" s="4" t="str">
        <f t="shared" si="197"/>
        <v/>
      </c>
      <c r="BY207" s="4" t="str">
        <f t="shared" si="197"/>
        <v/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 t="str">
        <f t="shared" si="197"/>
        <v/>
      </c>
      <c r="CI207" s="4" t="str">
        <f t="shared" si="193"/>
        <v/>
      </c>
      <c r="CJ207" s="4" t="str">
        <f t="shared" si="193"/>
        <v/>
      </c>
      <c r="CK207" s="4" t="str">
        <f t="shared" si="193"/>
        <v/>
      </c>
      <c r="CL207" s="4" t="str">
        <f t="shared" si="193"/>
        <v/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 t="str">
        <f t="shared" si="193"/>
        <v/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customHeight="1">
      <c r="A208" s="62">
        <v>30200005</v>
      </c>
      <c r="B208" s="103"/>
      <c r="C208" s="28" t="s">
        <v>183</v>
      </c>
      <c r="D208" s="5">
        <v>600</v>
      </c>
      <c r="E208" s="22">
        <v>5.05</v>
      </c>
      <c r="F208" s="23">
        <f t="shared" si="174"/>
        <v>3030</v>
      </c>
      <c r="G208" s="23">
        <f>+'[2]9'!$L$347</f>
        <v>3357.5500000000006</v>
      </c>
      <c r="H208" s="23">
        <f t="shared" si="186"/>
        <v>10.3</v>
      </c>
      <c r="I208" s="23">
        <f t="shared" si="187"/>
        <v>0</v>
      </c>
      <c r="J208" s="23">
        <f t="shared" si="177"/>
        <v>3040.3</v>
      </c>
      <c r="K208" s="23">
        <f t="shared" si="178"/>
        <v>0.33878235700424303</v>
      </c>
      <c r="L208" s="23">
        <f t="shared" si="179"/>
        <v>0</v>
      </c>
      <c r="M208" s="10">
        <v>0.6</v>
      </c>
      <c r="N208" s="23">
        <f t="shared" si="188"/>
        <v>18.241800000000001</v>
      </c>
      <c r="O208" s="23">
        <f t="shared" si="189"/>
        <v>0.26121764299575695</v>
      </c>
      <c r="P208" s="23">
        <f t="shared" si="180"/>
        <v>1.315659638851429</v>
      </c>
      <c r="Q208" s="7">
        <v>1</v>
      </c>
      <c r="R208" s="6">
        <f t="shared" si="181"/>
        <v>3.0403000000000002</v>
      </c>
      <c r="S208" s="5">
        <v>3</v>
      </c>
      <c r="T208" s="5">
        <v>1</v>
      </c>
      <c r="U208" s="5"/>
      <c r="V208" s="5"/>
      <c r="W208" s="5"/>
      <c r="X208" s="5"/>
      <c r="Y208" s="5"/>
      <c r="Z208" s="5"/>
      <c r="AA208" s="5"/>
      <c r="AB208" s="4">
        <v>3.6</v>
      </c>
      <c r="AC208" s="4">
        <v>2.8</v>
      </c>
      <c r="AD208" s="4">
        <v>2.9</v>
      </c>
      <c r="AE208" s="4"/>
      <c r="AF208" s="4"/>
      <c r="AG208" s="4"/>
      <c r="AH208" s="4"/>
      <c r="AI208" s="4"/>
      <c r="AJ208" s="4"/>
      <c r="AK208" s="4"/>
      <c r="AL208" s="4"/>
      <c r="AM208" s="4">
        <v>1</v>
      </c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>
        <f t="shared" ref="BP208:CE271" si="198">IF(ISERROR(AB208/J208*100),"",(AB208/J208*100))</f>
        <v>0.11840936749662861</v>
      </c>
      <c r="BQ208" s="4">
        <f t="shared" si="198"/>
        <v>826.48932038834937</v>
      </c>
      <c r="BR208" s="4" t="str">
        <f t="shared" si="198"/>
        <v/>
      </c>
      <c r="BS208" s="4">
        <f t="shared" si="197"/>
        <v>0</v>
      </c>
      <c r="BT208" s="4">
        <f t="shared" si="197"/>
        <v>0</v>
      </c>
      <c r="BU208" s="4">
        <f t="shared" si="197"/>
        <v>0</v>
      </c>
      <c r="BV208" s="4">
        <f t="shared" si="197"/>
        <v>0</v>
      </c>
      <c r="BW208" s="4">
        <f t="shared" si="197"/>
        <v>0</v>
      </c>
      <c r="BX208" s="4">
        <f t="shared" si="197"/>
        <v>0</v>
      </c>
      <c r="BY208" s="4">
        <f t="shared" si="197"/>
        <v>0</v>
      </c>
      <c r="BZ208" s="4">
        <f t="shared" si="197"/>
        <v>0</v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>
        <f t="shared" si="197"/>
        <v>0</v>
      </c>
      <c r="CI208" s="4">
        <f t="shared" si="193"/>
        <v>0</v>
      </c>
      <c r="CJ208" s="4">
        <f t="shared" si="193"/>
        <v>0</v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>
        <f t="shared" si="199"/>
        <v>0</v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70">
        <v>30100063</v>
      </c>
      <c r="B209" s="101" t="s">
        <v>190</v>
      </c>
      <c r="C209" s="28" t="s">
        <v>191</v>
      </c>
      <c r="D209" s="5"/>
      <c r="E209" s="22">
        <v>5.05</v>
      </c>
      <c r="F209" s="23">
        <f t="shared" si="174"/>
        <v>0</v>
      </c>
      <c r="G209" s="23"/>
      <c r="H209" s="23">
        <f t="shared" si="186"/>
        <v>0</v>
      </c>
      <c r="I209" s="23">
        <f t="shared" si="187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8"/>
        <v>0</v>
      </c>
      <c r="O209" s="23">
        <f t="shared" si="189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2">
        <v>30100061</v>
      </c>
      <c r="B210" s="103"/>
      <c r="C210" s="28" t="s">
        <v>192</v>
      </c>
      <c r="D210" s="5"/>
      <c r="E210" s="22">
        <v>5.05</v>
      </c>
      <c r="F210" s="23">
        <f t="shared" si="174"/>
        <v>0</v>
      </c>
      <c r="G210" s="23"/>
      <c r="H210" s="23">
        <f t="shared" si="186"/>
        <v>0</v>
      </c>
      <c r="I210" s="23">
        <f t="shared" si="187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8"/>
        <v>0</v>
      </c>
      <c r="O210" s="23">
        <f t="shared" si="189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 hidden="1">
      <c r="A211" s="62">
        <v>30200001</v>
      </c>
      <c r="B211" s="82" t="s">
        <v>193</v>
      </c>
      <c r="C211" s="28" t="s">
        <v>189</v>
      </c>
      <c r="D211" s="5"/>
      <c r="E211" s="22">
        <v>5.0599999999999996</v>
      </c>
      <c r="F211" s="23">
        <f t="shared" si="174"/>
        <v>0</v>
      </c>
      <c r="G211" s="23"/>
      <c r="H211" s="23">
        <f t="shared" si="186"/>
        <v>0</v>
      </c>
      <c r="I211" s="23">
        <f t="shared" si="187"/>
        <v>0</v>
      </c>
      <c r="J211" s="23">
        <f t="shared" si="177"/>
        <v>0</v>
      </c>
      <c r="K211" s="23" t="str">
        <f t="shared" si="178"/>
        <v>0</v>
      </c>
      <c r="L211" s="23" t="str">
        <f t="shared" si="179"/>
        <v>0</v>
      </c>
      <c r="M211" s="10">
        <v>1</v>
      </c>
      <c r="N211" s="23">
        <f t="shared" si="188"/>
        <v>0</v>
      </c>
      <c r="O211" s="23">
        <f t="shared" si="189"/>
        <v>1</v>
      </c>
      <c r="P211" s="23" t="str">
        <f t="shared" si="180"/>
        <v/>
      </c>
      <c r="Q211" s="7">
        <v>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8"/>
        <v/>
      </c>
      <c r="BQ211" s="4" t="str">
        <f t="shared" si="198"/>
        <v/>
      </c>
      <c r="BR211" s="4" t="str">
        <f t="shared" si="198"/>
        <v/>
      </c>
      <c r="BS211" s="4">
        <f t="shared" si="197"/>
        <v>0</v>
      </c>
      <c r="BT211" s="4" t="str">
        <f t="shared" si="197"/>
        <v/>
      </c>
      <c r="BU211" s="4">
        <f t="shared" si="197"/>
        <v>0</v>
      </c>
      <c r="BV211" s="4" t="str">
        <f t="shared" si="197"/>
        <v/>
      </c>
      <c r="BW211" s="4">
        <f t="shared" si="197"/>
        <v>0</v>
      </c>
      <c r="BX211" s="4" t="str">
        <f t="shared" si="197"/>
        <v/>
      </c>
      <c r="BY211" s="4" t="str">
        <f t="shared" si="197"/>
        <v/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 t="str">
        <f t="shared" si="197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 hidden="1">
      <c r="A212" s="62">
        <v>30100007</v>
      </c>
      <c r="B212" s="101" t="s">
        <v>194</v>
      </c>
      <c r="C212" s="28" t="s">
        <v>183</v>
      </c>
      <c r="D212" s="5"/>
      <c r="E212" s="22">
        <v>5.09</v>
      </c>
      <c r="F212" s="23">
        <f t="shared" si="174"/>
        <v>0</v>
      </c>
      <c r="G212" s="23"/>
      <c r="H212" s="23">
        <f t="shared" si="186"/>
        <v>0</v>
      </c>
      <c r="I212" s="23">
        <f t="shared" si="187"/>
        <v>0</v>
      </c>
      <c r="J212" s="23">
        <f t="shared" si="177"/>
        <v>0</v>
      </c>
      <c r="K212" s="23" t="str">
        <f t="shared" si="178"/>
        <v>0</v>
      </c>
      <c r="L212" s="23" t="str">
        <f t="shared" si="179"/>
        <v>0</v>
      </c>
      <c r="M212" s="10">
        <v>0.8</v>
      </c>
      <c r="N212" s="23">
        <f t="shared" si="188"/>
        <v>0</v>
      </c>
      <c r="O212" s="23">
        <f t="shared" si="189"/>
        <v>0.8</v>
      </c>
      <c r="P212" s="23" t="str">
        <f t="shared" si="180"/>
        <v/>
      </c>
      <c r="Q212" s="7">
        <v>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8"/>
        <v/>
      </c>
      <c r="BQ212" s="4" t="str">
        <f t="shared" si="198"/>
        <v/>
      </c>
      <c r="BR212" s="4" t="str">
        <f t="shared" si="198"/>
        <v/>
      </c>
      <c r="BS212" s="4">
        <f t="shared" si="197"/>
        <v>0</v>
      </c>
      <c r="BT212" s="4" t="str">
        <f t="shared" si="197"/>
        <v/>
      </c>
      <c r="BU212" s="4">
        <f t="shared" si="197"/>
        <v>0</v>
      </c>
      <c r="BV212" s="4" t="str">
        <f t="shared" si="197"/>
        <v/>
      </c>
      <c r="BW212" s="4">
        <f t="shared" si="197"/>
        <v>0</v>
      </c>
      <c r="BX212" s="4" t="str">
        <f t="shared" si="197"/>
        <v/>
      </c>
      <c r="BY212" s="4" t="str">
        <f t="shared" si="197"/>
        <v/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 t="str">
        <f t="shared" si="197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 hidden="1">
      <c r="A213" s="62">
        <v>30200002</v>
      </c>
      <c r="B213" s="103"/>
      <c r="C213" s="28" t="s">
        <v>189</v>
      </c>
      <c r="D213" s="5"/>
      <c r="E213" s="22">
        <v>5.09</v>
      </c>
      <c r="F213" s="23">
        <f t="shared" si="174"/>
        <v>0</v>
      </c>
      <c r="G213" s="23"/>
      <c r="H213" s="23">
        <f t="shared" si="186"/>
        <v>0</v>
      </c>
      <c r="I213" s="23">
        <f t="shared" si="187"/>
        <v>0</v>
      </c>
      <c r="J213" s="23">
        <f t="shared" si="177"/>
        <v>0</v>
      </c>
      <c r="K213" s="23" t="str">
        <f t="shared" si="178"/>
        <v>0</v>
      </c>
      <c r="L213" s="23" t="str">
        <f t="shared" si="179"/>
        <v>0</v>
      </c>
      <c r="M213" s="10">
        <v>1.2</v>
      </c>
      <c r="N213" s="23">
        <f t="shared" si="188"/>
        <v>0</v>
      </c>
      <c r="O213" s="23">
        <f t="shared" si="189"/>
        <v>1.2</v>
      </c>
      <c r="P213" s="23" t="str">
        <f t="shared" si="180"/>
        <v/>
      </c>
      <c r="Q213" s="7">
        <v>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8"/>
        <v/>
      </c>
      <c r="BQ213" s="4" t="str">
        <f t="shared" si="198"/>
        <v/>
      </c>
      <c r="BR213" s="4" t="str">
        <f t="shared" si="198"/>
        <v/>
      </c>
      <c r="BS213" s="4">
        <f t="shared" si="197"/>
        <v>0</v>
      </c>
      <c r="BT213" s="4" t="str">
        <f t="shared" si="197"/>
        <v/>
      </c>
      <c r="BU213" s="4">
        <f t="shared" si="197"/>
        <v>0</v>
      </c>
      <c r="BV213" s="4" t="str">
        <f t="shared" si="197"/>
        <v/>
      </c>
      <c r="BW213" s="4">
        <f t="shared" si="197"/>
        <v>0</v>
      </c>
      <c r="BX213" s="4" t="str">
        <f t="shared" si="197"/>
        <v/>
      </c>
      <c r="BY213" s="4" t="str">
        <f t="shared" si="197"/>
        <v/>
      </c>
      <c r="BZ213" s="4" t="str">
        <f t="shared" si="197"/>
        <v/>
      </c>
      <c r="CA213" s="4" t="str">
        <f t="shared" si="197"/>
        <v/>
      </c>
      <c r="CB213" s="4" t="str">
        <f t="shared" si="197"/>
        <v/>
      </c>
      <c r="CC213" s="4" t="str">
        <f t="shared" si="197"/>
        <v/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 t="str">
        <f t="shared" si="197"/>
        <v/>
      </c>
      <c r="CI213" s="4" t="str">
        <f t="shared" si="199"/>
        <v/>
      </c>
      <c r="CJ213" s="4" t="str">
        <f t="shared" si="199"/>
        <v/>
      </c>
      <c r="CK213" s="4" t="str">
        <f t="shared" si="199"/>
        <v/>
      </c>
      <c r="CL213" s="4" t="str">
        <f t="shared" si="199"/>
        <v/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62">
        <v>30100009</v>
      </c>
      <c r="B214" s="101" t="s">
        <v>195</v>
      </c>
      <c r="C214" s="28" t="s">
        <v>183</v>
      </c>
      <c r="D214" s="5"/>
      <c r="E214" s="22">
        <v>5</v>
      </c>
      <c r="F214" s="23">
        <f t="shared" si="174"/>
        <v>0</v>
      </c>
      <c r="G214" s="23"/>
      <c r="H214" s="23">
        <f t="shared" si="186"/>
        <v>0</v>
      </c>
      <c r="I214" s="23">
        <f t="shared" si="187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8"/>
        <v>0</v>
      </c>
      <c r="O214" s="23">
        <f t="shared" si="189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2">
        <v>30200004</v>
      </c>
      <c r="B215" s="103"/>
      <c r="C215" s="28" t="s">
        <v>189</v>
      </c>
      <c r="D215" s="5"/>
      <c r="E215" s="22">
        <v>5</v>
      </c>
      <c r="F215" s="23">
        <f t="shared" si="174"/>
        <v>0</v>
      </c>
      <c r="G215" s="23"/>
      <c r="H215" s="23">
        <f t="shared" si="186"/>
        <v>0</v>
      </c>
      <c r="I215" s="23">
        <f t="shared" si="187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8"/>
        <v>0</v>
      </c>
      <c r="O215" s="23">
        <f t="shared" si="189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  <c r="DW215" s="9"/>
      <c r="DX215" s="9"/>
      <c r="DY215" s="9"/>
    </row>
    <row r="216" spans="1:215" s="1" customFormat="1" ht="14.25" hidden="1">
      <c r="A216" s="62">
        <v>30400012</v>
      </c>
      <c r="B216" s="101" t="s">
        <v>196</v>
      </c>
      <c r="C216" s="28" t="s">
        <v>157</v>
      </c>
      <c r="D216" s="5"/>
      <c r="E216" s="22">
        <v>5.03</v>
      </c>
      <c r="F216" s="23">
        <f t="shared" si="174"/>
        <v>0</v>
      </c>
      <c r="G216" s="23">
        <f>+'[2]9'!$L$289</f>
        <v>877.6</v>
      </c>
      <c r="H216" s="23">
        <f t="shared" si="186"/>
        <v>0</v>
      </c>
      <c r="I216" s="23">
        <f t="shared" si="187"/>
        <v>0</v>
      </c>
      <c r="J216" s="23">
        <f t="shared" si="177"/>
        <v>0</v>
      </c>
      <c r="K216" s="23" t="str">
        <f t="shared" si="178"/>
        <v>0</v>
      </c>
      <c r="L216" s="23">
        <f t="shared" si="179"/>
        <v>0</v>
      </c>
      <c r="M216" s="10">
        <v>0.3</v>
      </c>
      <c r="N216" s="23">
        <f t="shared" si="188"/>
        <v>0</v>
      </c>
      <c r="O216" s="23">
        <f t="shared" si="189"/>
        <v>0.3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8"/>
        <v/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 t="str">
        <f t="shared" si="197"/>
        <v/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 t="str">
        <f t="shared" si="197"/>
        <v/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>
      <c r="A217" s="62">
        <v>30400011</v>
      </c>
      <c r="B217" s="102"/>
      <c r="C217" s="28" t="s">
        <v>172</v>
      </c>
      <c r="D217" s="5">
        <v>380</v>
      </c>
      <c r="E217" s="22">
        <v>5.03</v>
      </c>
      <c r="F217" s="23">
        <f t="shared" si="174"/>
        <v>1911.4</v>
      </c>
      <c r="G217" s="23"/>
      <c r="H217" s="23">
        <f t="shared" si="186"/>
        <v>0</v>
      </c>
      <c r="I217" s="23">
        <f t="shared" si="187"/>
        <v>0</v>
      </c>
      <c r="J217" s="23">
        <f t="shared" si="177"/>
        <v>1911.4</v>
      </c>
      <c r="K217" s="23">
        <f t="shared" si="178"/>
        <v>0</v>
      </c>
      <c r="L217" s="23" t="str">
        <f t="shared" si="179"/>
        <v>0</v>
      </c>
      <c r="M217" s="10">
        <v>0.3</v>
      </c>
      <c r="N217" s="23">
        <f t="shared" si="188"/>
        <v>5.7341999999999995</v>
      </c>
      <c r="O217" s="23">
        <f t="shared" si="189"/>
        <v>0.3</v>
      </c>
      <c r="P217" s="23">
        <f t="shared" si="180"/>
        <v>0</v>
      </c>
      <c r="Q217" s="7">
        <v>0.1</v>
      </c>
      <c r="R217" s="6">
        <f t="shared" si="181"/>
        <v>0.19114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>
        <f t="shared" si="198"/>
        <v>0</v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>
        <f t="shared" si="197"/>
        <v>0</v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>
        <f t="shared" si="197"/>
        <v>0</v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 hidden="1">
      <c r="A218" s="62">
        <v>30400010</v>
      </c>
      <c r="B218" s="102"/>
      <c r="C218" s="82" t="s">
        <v>149</v>
      </c>
      <c r="D218" s="5"/>
      <c r="E218" s="22">
        <v>5.03</v>
      </c>
      <c r="F218" s="23">
        <f t="shared" si="174"/>
        <v>0</v>
      </c>
      <c r="G218" s="23"/>
      <c r="H218" s="23">
        <f t="shared" si="186"/>
        <v>0</v>
      </c>
      <c r="I218" s="23">
        <f t="shared" si="187"/>
        <v>0</v>
      </c>
      <c r="J218" s="23">
        <f t="shared" si="177"/>
        <v>0</v>
      </c>
      <c r="K218" s="23" t="str">
        <f t="shared" si="178"/>
        <v>0</v>
      </c>
      <c r="L218" s="23" t="str">
        <f t="shared" si="179"/>
        <v>0</v>
      </c>
      <c r="M218" s="10">
        <v>0.3</v>
      </c>
      <c r="N218" s="23">
        <f t="shared" si="188"/>
        <v>0</v>
      </c>
      <c r="O218" s="23">
        <f t="shared" si="189"/>
        <v>0.3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8"/>
        <v/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 t="str">
        <f t="shared" si="197"/>
        <v/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 t="str">
        <f t="shared" si="197"/>
        <v/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2">
        <v>30400009</v>
      </c>
      <c r="B219" s="103"/>
      <c r="C219" s="82" t="s">
        <v>197</v>
      </c>
      <c r="D219" s="5"/>
      <c r="E219" s="22">
        <v>5.03</v>
      </c>
      <c r="F219" s="23">
        <f t="shared" si="174"/>
        <v>0</v>
      </c>
      <c r="G219" s="23"/>
      <c r="H219" s="23">
        <f t="shared" si="186"/>
        <v>0</v>
      </c>
      <c r="I219" s="23">
        <f t="shared" si="187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8"/>
        <v>0</v>
      </c>
      <c r="O219" s="23">
        <f t="shared" si="189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 hidden="1">
      <c r="A220" s="62">
        <v>30400013</v>
      </c>
      <c r="B220" s="101" t="s">
        <v>198</v>
      </c>
      <c r="C220" s="28" t="s">
        <v>148</v>
      </c>
      <c r="D220" s="5"/>
      <c r="E220" s="22">
        <v>5.03</v>
      </c>
      <c r="F220" s="23">
        <f t="shared" si="174"/>
        <v>0</v>
      </c>
      <c r="G220" s="23"/>
      <c r="H220" s="23">
        <f t="shared" si="186"/>
        <v>0</v>
      </c>
      <c r="I220" s="23">
        <f t="shared" si="187"/>
        <v>0</v>
      </c>
      <c r="J220" s="23">
        <f t="shared" si="177"/>
        <v>0</v>
      </c>
      <c r="K220" s="23" t="str">
        <f t="shared" si="178"/>
        <v>0</v>
      </c>
      <c r="L220" s="23" t="str">
        <f t="shared" si="179"/>
        <v>0</v>
      </c>
      <c r="M220" s="10">
        <v>0.5</v>
      </c>
      <c r="N220" s="23">
        <f t="shared" si="188"/>
        <v>0</v>
      </c>
      <c r="O220" s="23">
        <f t="shared" si="189"/>
        <v>0.5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8"/>
        <v/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 t="str">
        <f t="shared" si="197"/>
        <v/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 t="str">
        <f t="shared" si="197"/>
        <v/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 hidden="1">
      <c r="A221" s="62">
        <v>30400015</v>
      </c>
      <c r="B221" s="103"/>
      <c r="C221" s="30" t="s">
        <v>18</v>
      </c>
      <c r="D221" s="5"/>
      <c r="E221" s="22">
        <v>5.03</v>
      </c>
      <c r="F221" s="23">
        <f t="shared" si="174"/>
        <v>0</v>
      </c>
      <c r="G221" s="44"/>
      <c r="H221" s="23">
        <f t="shared" si="186"/>
        <v>0</v>
      </c>
      <c r="I221" s="23">
        <f t="shared" si="187"/>
        <v>0</v>
      </c>
      <c r="J221" s="23">
        <f t="shared" si="177"/>
        <v>0</v>
      </c>
      <c r="K221" s="23" t="str">
        <f t="shared" si="178"/>
        <v>0</v>
      </c>
      <c r="L221" s="23" t="str">
        <f t="shared" si="179"/>
        <v>0</v>
      </c>
      <c r="M221" s="3">
        <v>0.4</v>
      </c>
      <c r="N221" s="23">
        <f t="shared" si="188"/>
        <v>0</v>
      </c>
      <c r="O221" s="23">
        <f t="shared" si="189"/>
        <v>0.4</v>
      </c>
      <c r="P221" s="23" t="str">
        <f t="shared" si="180"/>
        <v/>
      </c>
      <c r="Q221" s="2">
        <v>0.1</v>
      </c>
      <c r="R221" s="6">
        <f t="shared" si="181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8"/>
        <v/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 t="str">
        <f t="shared" si="197"/>
        <v/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 t="str">
        <f t="shared" si="197"/>
        <v/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2">
        <v>30400014</v>
      </c>
      <c r="B222" s="104" t="s">
        <v>199</v>
      </c>
      <c r="C222" s="28" t="s">
        <v>157</v>
      </c>
      <c r="D222" s="5"/>
      <c r="E222" s="22">
        <v>5.03</v>
      </c>
      <c r="F222" s="23">
        <f t="shared" si="174"/>
        <v>0</v>
      </c>
      <c r="G222" s="23"/>
      <c r="H222" s="23">
        <f t="shared" si="186"/>
        <v>0</v>
      </c>
      <c r="I222" s="23">
        <f t="shared" si="187"/>
        <v>0</v>
      </c>
      <c r="J222" s="23">
        <f t="shared" si="177"/>
        <v>0</v>
      </c>
      <c r="K222" s="23" t="str">
        <f t="shared" si="178"/>
        <v>0</v>
      </c>
      <c r="L222" s="23" t="str">
        <f t="shared" si="179"/>
        <v>0</v>
      </c>
      <c r="M222" s="10">
        <v>0.4</v>
      </c>
      <c r="N222" s="23">
        <f t="shared" si="188"/>
        <v>0</v>
      </c>
      <c r="O222" s="23">
        <f t="shared" si="189"/>
        <v>0.4</v>
      </c>
      <c r="P222" s="23" t="str">
        <f t="shared" si="180"/>
        <v/>
      </c>
      <c r="Q222" s="7">
        <v>0.1</v>
      </c>
      <c r="R222" s="6">
        <f t="shared" si="18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8"/>
        <v/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 t="str">
        <f t="shared" si="197"/>
        <v/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 t="str">
        <f t="shared" si="197"/>
        <v/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 hidden="1">
      <c r="A223" s="62">
        <v>30400016</v>
      </c>
      <c r="B223" s="105"/>
      <c r="C223" s="28" t="s">
        <v>175</v>
      </c>
      <c r="D223" s="5"/>
      <c r="E223" s="22">
        <v>5.03</v>
      </c>
      <c r="F223" s="23">
        <f t="shared" ref="F223:F286" si="200">E223*D223</f>
        <v>0</v>
      </c>
      <c r="G223" s="23"/>
      <c r="H223" s="23">
        <f t="shared" si="186"/>
        <v>0</v>
      </c>
      <c r="I223" s="23">
        <f t="shared" si="187"/>
        <v>0</v>
      </c>
      <c r="J223" s="23">
        <f t="shared" ref="J223:J286" si="201">F223+H223</f>
        <v>0</v>
      </c>
      <c r="K223" s="23" t="str">
        <f t="shared" ref="K223:K286" si="202">IF(ISERROR(H223/J223*100),"0",(H223/J223*100))</f>
        <v>0</v>
      </c>
      <c r="L223" s="23" t="str">
        <f t="shared" ref="L223:L286" si="203">IF(ISERROR(I223/G223*100),"0",(I223/G223*100))</f>
        <v>0</v>
      </c>
      <c r="M223" s="10">
        <v>0.4</v>
      </c>
      <c r="N223" s="23">
        <f t="shared" si="188"/>
        <v>0</v>
      </c>
      <c r="O223" s="23">
        <f t="shared" si="189"/>
        <v>0.4</v>
      </c>
      <c r="P223" s="23" t="str">
        <f t="shared" ref="P223:P286" si="204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5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8"/>
        <v/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 t="str">
        <f t="shared" si="198"/>
        <v/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 t="str">
        <f t="shared" si="198"/>
        <v/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 hidden="1">
      <c r="A224" s="62">
        <v>30400017</v>
      </c>
      <c r="B224" s="106"/>
      <c r="C224" s="28" t="s">
        <v>191</v>
      </c>
      <c r="D224" s="5"/>
      <c r="E224" s="22">
        <v>5.03</v>
      </c>
      <c r="F224" s="23">
        <f t="shared" si="200"/>
        <v>0</v>
      </c>
      <c r="G224" s="23"/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0</v>
      </c>
      <c r="K224" s="23" t="str">
        <f t="shared" si="202"/>
        <v>0</v>
      </c>
      <c r="L224" s="23" t="str">
        <f t="shared" si="203"/>
        <v>0</v>
      </c>
      <c r="M224" s="10">
        <v>0.5</v>
      </c>
      <c r="N224" s="23">
        <f t="shared" ref="N224:N287" si="209">J224*M224/100</f>
        <v>0</v>
      </c>
      <c r="O224" s="23">
        <f t="shared" ref="O224:O287" si="210">IF(ISERROR(M224-K224-L224),"",(M224-K224-L224))</f>
        <v>0.5</v>
      </c>
      <c r="P224" s="23" t="str">
        <f t="shared" si="204"/>
        <v/>
      </c>
      <c r="Q224" s="7">
        <v>0.1</v>
      </c>
      <c r="R224" s="6">
        <f t="shared" si="205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8"/>
        <v/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 t="str">
        <f t="shared" si="198"/>
        <v/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 t="str">
        <f t="shared" si="198"/>
        <v/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62">
        <v>30600002</v>
      </c>
      <c r="B225" s="101" t="s">
        <v>200</v>
      </c>
      <c r="C225" s="39" t="s">
        <v>149</v>
      </c>
      <c r="D225" s="5"/>
      <c r="E225" s="54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hidden="1" customHeight="1">
      <c r="A226" s="62">
        <v>30600004</v>
      </c>
      <c r="B226" s="102"/>
      <c r="C226" s="39" t="s">
        <v>157</v>
      </c>
      <c r="D226" s="5"/>
      <c r="E226" s="54">
        <v>5.03</v>
      </c>
      <c r="F226" s="23">
        <f t="shared" si="200"/>
        <v>0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</v>
      </c>
      <c r="O226" s="23">
        <f t="shared" si="210"/>
        <v>0.2</v>
      </c>
      <c r="P226" s="23" t="str">
        <f t="shared" si="204"/>
        <v/>
      </c>
      <c r="Q226" s="7">
        <v>0.1</v>
      </c>
      <c r="R226" s="6">
        <f t="shared" si="205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8"/>
        <v/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 t="str">
        <f t="shared" si="198"/>
        <v/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 t="str">
        <f t="shared" si="198"/>
        <v/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hidden="1" customHeight="1">
      <c r="A227" s="62">
        <v>30600003</v>
      </c>
      <c r="B227" s="102"/>
      <c r="C227" s="39" t="s">
        <v>201</v>
      </c>
      <c r="D227" s="5"/>
      <c r="E227" s="54">
        <v>5.03</v>
      </c>
      <c r="F227" s="23">
        <f t="shared" si="200"/>
        <v>0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0</v>
      </c>
      <c r="K227" s="23" t="str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</v>
      </c>
      <c r="O227" s="23">
        <f t="shared" si="210"/>
        <v>0.2</v>
      </c>
      <c r="P227" s="23" t="str">
        <f t="shared" si="204"/>
        <v/>
      </c>
      <c r="Q227" s="7">
        <v>0.1</v>
      </c>
      <c r="R227" s="6">
        <f t="shared" si="205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8"/>
        <v/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 t="str">
        <f t="shared" si="198"/>
        <v/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 t="str">
        <f t="shared" si="198"/>
        <v/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62">
        <v>30600001</v>
      </c>
      <c r="B228" s="103"/>
      <c r="C228" s="39" t="s">
        <v>202</v>
      </c>
      <c r="D228" s="5"/>
      <c r="E228" s="54">
        <v>5.03</v>
      </c>
      <c r="F228" s="23">
        <f t="shared" si="200"/>
        <v>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hidden="1" customHeight="1">
      <c r="A229" s="62">
        <v>30600006</v>
      </c>
      <c r="B229" s="101" t="s">
        <v>203</v>
      </c>
      <c r="C229" s="39" t="s">
        <v>149</v>
      </c>
      <c r="D229" s="5"/>
      <c r="E229" s="54">
        <v>10</v>
      </c>
      <c r="F229" s="23">
        <f t="shared" si="200"/>
        <v>0</v>
      </c>
      <c r="G229" s="23"/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 t="str">
        <f t="shared" si="203"/>
        <v>0</v>
      </c>
      <c r="M229" s="10">
        <v>0.2</v>
      </c>
      <c r="N229" s="23">
        <f t="shared" si="209"/>
        <v>0</v>
      </c>
      <c r="O229" s="23">
        <f t="shared" si="210"/>
        <v>0.2</v>
      </c>
      <c r="P229" s="23" t="str">
        <f t="shared" si="204"/>
        <v/>
      </c>
      <c r="Q229" s="7">
        <v>0.1</v>
      </c>
      <c r="R229" s="6">
        <f t="shared" si="205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8"/>
        <v/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 t="str">
        <f t="shared" si="198"/>
        <v/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 t="str">
        <f t="shared" si="198"/>
        <v/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62">
        <v>30600008</v>
      </c>
      <c r="B230" s="102"/>
      <c r="C230" s="39" t="s">
        <v>157</v>
      </c>
      <c r="D230" s="5"/>
      <c r="E230" s="54">
        <v>10</v>
      </c>
      <c r="F230" s="23">
        <f t="shared" si="200"/>
        <v>0</v>
      </c>
      <c r="G230" s="23"/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 t="str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62">
        <v>30600007</v>
      </c>
      <c r="B231" s="102"/>
      <c r="C231" s="39" t="s">
        <v>201</v>
      </c>
      <c r="D231" s="5"/>
      <c r="E231" s="54">
        <v>10</v>
      </c>
      <c r="F231" s="23">
        <f t="shared" si="200"/>
        <v>0</v>
      </c>
      <c r="G231" s="23"/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 t="str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62">
        <v>30600005</v>
      </c>
      <c r="B232" s="103"/>
      <c r="C232" s="39" t="s">
        <v>202</v>
      </c>
      <c r="D232" s="5"/>
      <c r="E232" s="54">
        <v>10</v>
      </c>
      <c r="F232" s="23">
        <f t="shared" si="200"/>
        <v>0</v>
      </c>
      <c r="G232" s="23"/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 t="str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hidden="1" customHeight="1">
      <c r="A233" s="62">
        <v>30700010</v>
      </c>
      <c r="B233" s="80" t="s">
        <v>204</v>
      </c>
      <c r="C233" s="39" t="s">
        <v>205</v>
      </c>
      <c r="D233" s="5"/>
      <c r="E233" s="54">
        <v>10</v>
      </c>
      <c r="F233" s="23">
        <f t="shared" si="200"/>
        <v>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0</v>
      </c>
      <c r="K233" s="23" t="str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0</v>
      </c>
      <c r="O233" s="23">
        <f t="shared" si="210"/>
        <v>0.2</v>
      </c>
      <c r="P233" s="23" t="str">
        <f t="shared" si="204"/>
        <v/>
      </c>
      <c r="Q233" s="7">
        <v>0.1</v>
      </c>
      <c r="R233" s="6">
        <f t="shared" si="205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198"/>
        <v/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 t="str">
        <f t="shared" si="198"/>
        <v/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 t="str">
        <f t="shared" si="198"/>
        <v/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customHeight="1">
      <c r="A234" s="62">
        <v>30400001</v>
      </c>
      <c r="B234" s="101" t="s">
        <v>206</v>
      </c>
      <c r="C234" s="82" t="s">
        <v>161</v>
      </c>
      <c r="D234" s="5">
        <f>73+273</f>
        <v>346</v>
      </c>
      <c r="E234" s="22">
        <v>5.0599999999999996</v>
      </c>
      <c r="F234" s="23">
        <f t="shared" si="200"/>
        <v>1750.7599999999998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1750.7599999999998</v>
      </c>
      <c r="K234" s="23">
        <f t="shared" si="202"/>
        <v>0</v>
      </c>
      <c r="L234" s="23" t="str">
        <f t="shared" si="203"/>
        <v>0</v>
      </c>
      <c r="M234" s="10">
        <v>0.3</v>
      </c>
      <c r="N234" s="23">
        <f t="shared" si="209"/>
        <v>5.2522799999999998</v>
      </c>
      <c r="O234" s="23">
        <f t="shared" si="210"/>
        <v>0.3</v>
      </c>
      <c r="P234" s="23">
        <f t="shared" si="204"/>
        <v>0</v>
      </c>
      <c r="Q234" s="7">
        <v>0.1</v>
      </c>
      <c r="R234" s="6">
        <f t="shared" si="205"/>
        <v>0.17507599999999998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>
        <f t="shared" si="198"/>
        <v>0</v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>
        <f t="shared" si="198"/>
        <v>0</v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>
        <f t="shared" si="198"/>
        <v>0</v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hidden="1" customHeight="1">
      <c r="A235" s="62">
        <v>30400002</v>
      </c>
      <c r="B235" s="103"/>
      <c r="C235" s="28" t="s">
        <v>148</v>
      </c>
      <c r="D235" s="5"/>
      <c r="E235" s="22">
        <v>5.0599999999999996</v>
      </c>
      <c r="F235" s="23">
        <f t="shared" si="200"/>
        <v>0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 t="str">
        <f t="shared" si="203"/>
        <v>0</v>
      </c>
      <c r="M235" s="10">
        <v>0.3</v>
      </c>
      <c r="N235" s="23">
        <f t="shared" si="209"/>
        <v>0</v>
      </c>
      <c r="O235" s="23">
        <f t="shared" si="210"/>
        <v>0.3</v>
      </c>
      <c r="P235" s="23" t="str">
        <f t="shared" si="204"/>
        <v/>
      </c>
      <c r="Q235" s="7">
        <v>0.1</v>
      </c>
      <c r="R235" s="6">
        <f t="shared" si="205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198"/>
        <v/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 t="str">
        <f t="shared" si="198"/>
        <v/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 t="str">
        <f t="shared" si="198"/>
        <v/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2">
        <v>30400008</v>
      </c>
      <c r="B236" s="101" t="s">
        <v>207</v>
      </c>
      <c r="C236" s="28" t="s">
        <v>157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hidden="1" customHeight="1">
      <c r="A237" s="62">
        <v>30400006</v>
      </c>
      <c r="B237" s="102"/>
      <c r="C237" s="28" t="s">
        <v>149</v>
      </c>
      <c r="D237" s="5"/>
      <c r="E237" s="22">
        <v>5.07</v>
      </c>
      <c r="F237" s="23">
        <f t="shared" si="200"/>
        <v>0</v>
      </c>
      <c r="G237" s="23">
        <f>+'[2]9'!$L$310</f>
        <v>4266.2599999999993</v>
      </c>
      <c r="H237" s="23">
        <f t="shared" si="207"/>
        <v>0</v>
      </c>
      <c r="I237" s="23">
        <f t="shared" si="208"/>
        <v>0</v>
      </c>
      <c r="J237" s="23">
        <f t="shared" si="201"/>
        <v>0</v>
      </c>
      <c r="K237" s="23" t="str">
        <f t="shared" si="202"/>
        <v>0</v>
      </c>
      <c r="L237" s="23">
        <f t="shared" si="203"/>
        <v>0</v>
      </c>
      <c r="M237" s="10">
        <v>0.3</v>
      </c>
      <c r="N237" s="23">
        <f t="shared" si="209"/>
        <v>0</v>
      </c>
      <c r="O237" s="23">
        <f t="shared" si="210"/>
        <v>0.3</v>
      </c>
      <c r="P237" s="23" t="str">
        <f t="shared" si="204"/>
        <v/>
      </c>
      <c r="Q237" s="7">
        <v>0.1</v>
      </c>
      <c r="R237" s="6">
        <f t="shared" si="205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198"/>
        <v/>
      </c>
      <c r="BQ237" s="4" t="str">
        <f t="shared" si="198"/>
        <v/>
      </c>
      <c r="BR237" s="4" t="str">
        <f t="shared" si="198"/>
        <v/>
      </c>
      <c r="BS237" s="4">
        <f t="shared" si="198"/>
        <v>0</v>
      </c>
      <c r="BT237" s="4" t="str">
        <f t="shared" si="198"/>
        <v/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 t="str">
        <f t="shared" si="198"/>
        <v/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customHeight="1">
      <c r="A238" s="62">
        <v>30400007</v>
      </c>
      <c r="B238" s="103"/>
      <c r="C238" s="28" t="s">
        <v>172</v>
      </c>
      <c r="D238" s="5">
        <f>125+153</f>
        <v>278</v>
      </c>
      <c r="E238" s="22">
        <v>5.07</v>
      </c>
      <c r="F238" s="23">
        <f t="shared" si="200"/>
        <v>1409.46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1409.46</v>
      </c>
      <c r="K238" s="23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4.2283800000000005</v>
      </c>
      <c r="O238" s="23">
        <f t="shared" si="210"/>
        <v>0.3</v>
      </c>
      <c r="P238" s="23">
        <f t="shared" si="204"/>
        <v>0</v>
      </c>
      <c r="Q238" s="7">
        <v>0.1</v>
      </c>
      <c r="R238" s="6">
        <f t="shared" si="205"/>
        <v>0.14094599999999999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>
        <f t="shared" ref="BP238:CC301" si="213">IF(ISERROR(AB238/J238*100),"",(AB238/J238*100))</f>
        <v>0</v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>
        <f t="shared" si="213"/>
        <v>0</v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>
        <f t="shared" si="212"/>
        <v>0</v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2">
        <v>30400022</v>
      </c>
      <c r="B239" s="101" t="s">
        <v>208</v>
      </c>
      <c r="C239" s="28" t="s">
        <v>202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2">
        <v>30400025</v>
      </c>
      <c r="B240" s="102"/>
      <c r="C240" s="28" t="s">
        <v>157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2">
        <v>30400024</v>
      </c>
      <c r="B241" s="102"/>
      <c r="C241" s="28" t="s">
        <v>172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2">
        <v>30400023</v>
      </c>
      <c r="B242" s="103"/>
      <c r="C242" s="28" t="s">
        <v>149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2">
        <v>30400018</v>
      </c>
      <c r="B243" s="101" t="s">
        <v>209</v>
      </c>
      <c r="C243" s="28" t="s">
        <v>202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2">
        <v>30400021</v>
      </c>
      <c r="B244" s="102"/>
      <c r="C244" s="28" t="s">
        <v>157</v>
      </c>
      <c r="D244" s="5"/>
      <c r="E244" s="22">
        <v>5.05</v>
      </c>
      <c r="F244" s="23">
        <f t="shared" si="200"/>
        <v>0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0</v>
      </c>
      <c r="K244" s="23" t="str">
        <f t="shared" si="202"/>
        <v>0</v>
      </c>
      <c r="L244" s="23" t="str">
        <f t="shared" si="203"/>
        <v>0</v>
      </c>
      <c r="M244" s="10">
        <v>0.3</v>
      </c>
      <c r="N244" s="23">
        <f t="shared" si="209"/>
        <v>0</v>
      </c>
      <c r="O244" s="23">
        <f t="shared" si="210"/>
        <v>0.3</v>
      </c>
      <c r="P244" s="23" t="str">
        <f t="shared" si="204"/>
        <v/>
      </c>
      <c r="Q244" s="7">
        <v>0.1</v>
      </c>
      <c r="R244" s="6">
        <f t="shared" si="205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3"/>
        <v/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 t="str">
        <f t="shared" si="213"/>
        <v/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 t="str">
        <f t="shared" si="212"/>
        <v/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customHeight="1">
      <c r="A245" s="62">
        <v>30400020</v>
      </c>
      <c r="B245" s="102"/>
      <c r="C245" s="28" t="s">
        <v>172</v>
      </c>
      <c r="D245" s="5">
        <v>659</v>
      </c>
      <c r="E245" s="22">
        <v>5.05</v>
      </c>
      <c r="F245" s="23">
        <f t="shared" si="200"/>
        <v>3327.95</v>
      </c>
      <c r="G245" s="23">
        <f>+'[2]9'!$L$403</f>
        <v>3422.1</v>
      </c>
      <c r="H245" s="23">
        <f t="shared" si="207"/>
        <v>6.9</v>
      </c>
      <c r="I245" s="23">
        <f t="shared" si="208"/>
        <v>10</v>
      </c>
      <c r="J245" s="23">
        <f t="shared" si="201"/>
        <v>3334.85</v>
      </c>
      <c r="K245" s="23">
        <f t="shared" si="202"/>
        <v>0.20690585783468526</v>
      </c>
      <c r="L245" s="23">
        <f t="shared" si="203"/>
        <v>0.29221822857309843</v>
      </c>
      <c r="M245" s="10">
        <v>0.3</v>
      </c>
      <c r="N245" s="23">
        <f t="shared" si="209"/>
        <v>10.00455</v>
      </c>
      <c r="O245" s="23">
        <f t="shared" si="210"/>
        <v>-0.1991240864077837</v>
      </c>
      <c r="P245" s="23">
        <f t="shared" si="204"/>
        <v>0</v>
      </c>
      <c r="Q245" s="7">
        <v>0.1</v>
      </c>
      <c r="R245" s="6">
        <f t="shared" si="205"/>
        <v>0.33348500000000003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>
        <v>6.9</v>
      </c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>
        <v>10</v>
      </c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>
        <f t="shared" si="213"/>
        <v>0</v>
      </c>
      <c r="BQ245" s="4">
        <f t="shared" si="213"/>
        <v>0</v>
      </c>
      <c r="BR245" s="4">
        <f t="shared" si="213"/>
        <v>0</v>
      </c>
      <c r="BS245" s="4">
        <f t="shared" si="213"/>
        <v>0</v>
      </c>
      <c r="BT245" s="4">
        <f t="shared" si="213"/>
        <v>0</v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>
        <f t="shared" si="212"/>
        <v>0</v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>
        <f t="shared" si="211"/>
        <v>0</v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2">
        <v>30400019</v>
      </c>
      <c r="B246" s="103"/>
      <c r="C246" s="28" t="s">
        <v>149</v>
      </c>
      <c r="D246" s="5"/>
      <c r="E246" s="22">
        <v>5.05</v>
      </c>
      <c r="F246" s="23">
        <f t="shared" si="200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0.3</v>
      </c>
      <c r="N246" s="23">
        <f t="shared" si="209"/>
        <v>0</v>
      </c>
      <c r="O246" s="23">
        <f t="shared" si="210"/>
        <v>0.3</v>
      </c>
      <c r="P246" s="23" t="str">
        <f t="shared" si="204"/>
        <v/>
      </c>
      <c r="Q246" s="7">
        <v>0.1</v>
      </c>
      <c r="R246" s="6">
        <f t="shared" si="205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 t="str">
        <f t="shared" si="212"/>
        <v/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2">
        <v>30100029</v>
      </c>
      <c r="B247" s="101" t="s">
        <v>210</v>
      </c>
      <c r="C247" s="28" t="s">
        <v>148</v>
      </c>
      <c r="D247" s="5"/>
      <c r="E247" s="22">
        <v>5.08</v>
      </c>
      <c r="F247" s="23">
        <f t="shared" si="200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10">
        <v>1</v>
      </c>
      <c r="N247" s="23">
        <f t="shared" si="209"/>
        <v>0</v>
      </c>
      <c r="O247" s="23">
        <f t="shared" si="210"/>
        <v>1</v>
      </c>
      <c r="P247" s="23" t="str">
        <f t="shared" si="204"/>
        <v/>
      </c>
      <c r="Q247" s="7">
        <v>0.1</v>
      </c>
      <c r="R247" s="6">
        <f t="shared" si="205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06"/>
        <v/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62">
        <v>30100022</v>
      </c>
      <c r="B248" s="102"/>
      <c r="C248" s="28" t="s">
        <v>149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customHeight="1">
      <c r="A249" s="62">
        <v>30100026</v>
      </c>
      <c r="B249" s="102"/>
      <c r="C249" s="28" t="s">
        <v>146</v>
      </c>
      <c r="D249" s="5">
        <v>813</v>
      </c>
      <c r="E249" s="22">
        <v>5.08</v>
      </c>
      <c r="F249" s="23">
        <f t="shared" si="200"/>
        <v>4130.04</v>
      </c>
      <c r="G249" s="23">
        <f>+'[2]9'!$L$220</f>
        <v>4004</v>
      </c>
      <c r="H249" s="23">
        <f t="shared" si="207"/>
        <v>5.2</v>
      </c>
      <c r="I249" s="23">
        <f t="shared" si="208"/>
        <v>11</v>
      </c>
      <c r="J249" s="23">
        <f t="shared" si="201"/>
        <v>4135.24</v>
      </c>
      <c r="K249" s="23">
        <f t="shared" si="202"/>
        <v>0.12574844507211191</v>
      </c>
      <c r="L249" s="23">
        <f t="shared" si="203"/>
        <v>0.27472527472527475</v>
      </c>
      <c r="M249" s="10">
        <v>1</v>
      </c>
      <c r="N249" s="23">
        <f t="shared" si="209"/>
        <v>41.352399999999996</v>
      </c>
      <c r="O249" s="23">
        <f t="shared" si="210"/>
        <v>0.59952628020261334</v>
      </c>
      <c r="P249" s="23">
        <f t="shared" si="204"/>
        <v>0</v>
      </c>
      <c r="Q249" s="7">
        <v>0.1</v>
      </c>
      <c r="R249" s="6">
        <f t="shared" si="205"/>
        <v>0.413524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>
        <v>5.2</v>
      </c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>
        <v>11</v>
      </c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>
        <f t="shared" si="213"/>
        <v>0</v>
      </c>
      <c r="BQ249" s="4">
        <f t="shared" si="213"/>
        <v>0</v>
      </c>
      <c r="BR249" s="4">
        <f t="shared" si="213"/>
        <v>1892.8000000000002</v>
      </c>
      <c r="BS249" s="4">
        <f t="shared" si="213"/>
        <v>0</v>
      </c>
      <c r="BT249" s="4">
        <f t="shared" si="213"/>
        <v>0</v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>
        <f t="shared" si="213"/>
        <v>0</v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>
        <f t="shared" si="206"/>
        <v>0</v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2">
        <v>30100028</v>
      </c>
      <c r="B250" s="102"/>
      <c r="C250" s="28" t="s">
        <v>176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2">
        <v>30100025</v>
      </c>
      <c r="B251" s="102"/>
      <c r="C251" s="28" t="s">
        <v>155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2">
        <v>30100024</v>
      </c>
      <c r="B252" s="102"/>
      <c r="C252" s="28" t="s">
        <v>211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2">
        <v>30100023</v>
      </c>
      <c r="B253" s="102"/>
      <c r="C253" s="28" t="s">
        <v>172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2">
        <v>30100027</v>
      </c>
      <c r="B254" s="103"/>
      <c r="C254" s="28" t="s">
        <v>157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2">
        <v>30100055</v>
      </c>
      <c r="B255" s="101" t="s">
        <v>212</v>
      </c>
      <c r="C255" s="30" t="s">
        <v>175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2">
        <v>30100056</v>
      </c>
      <c r="B256" s="102"/>
      <c r="C256" s="28" t="s">
        <v>172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62">
        <v>30100057</v>
      </c>
      <c r="B257" s="102"/>
      <c r="C257" s="30" t="s">
        <v>213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62">
        <v>30100058</v>
      </c>
      <c r="B258" s="103"/>
      <c r="C258" s="30" t="s">
        <v>155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70">
        <v>30500001</v>
      </c>
      <c r="B259" s="101" t="s">
        <v>214</v>
      </c>
      <c r="C259" s="30" t="s">
        <v>177</v>
      </c>
      <c r="D259" s="5"/>
      <c r="E259" s="22">
        <v>5.07</v>
      </c>
      <c r="F259" s="23">
        <f t="shared" si="200"/>
        <v>0</v>
      </c>
      <c r="G259" s="44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70">
        <v>30500002</v>
      </c>
      <c r="B260" s="102"/>
      <c r="C260" s="30" t="s">
        <v>215</v>
      </c>
      <c r="D260" s="5"/>
      <c r="E260" s="22">
        <v>5.07</v>
      </c>
      <c r="F260" s="23">
        <f t="shared" si="200"/>
        <v>0</v>
      </c>
      <c r="G260" s="44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 customHeight="1">
      <c r="A261" s="70">
        <v>30500003</v>
      </c>
      <c r="B261" s="102"/>
      <c r="C261" s="30" t="s">
        <v>216</v>
      </c>
      <c r="D261" s="5"/>
      <c r="E261" s="22">
        <v>5.07</v>
      </c>
      <c r="F261" s="23">
        <f t="shared" si="200"/>
        <v>0</v>
      </c>
      <c r="G261" s="44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70">
        <v>30500004</v>
      </c>
      <c r="B262" s="103"/>
      <c r="C262" s="30" t="s">
        <v>217</v>
      </c>
      <c r="D262" s="5"/>
      <c r="E262" s="22">
        <v>5.07</v>
      </c>
      <c r="F262" s="23">
        <f t="shared" si="200"/>
        <v>0</v>
      </c>
      <c r="G262" s="44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70">
        <v>30700005</v>
      </c>
      <c r="B263" s="101" t="s">
        <v>218</v>
      </c>
      <c r="C263" s="30" t="s">
        <v>177</v>
      </c>
      <c r="D263" s="5"/>
      <c r="E263" s="22">
        <v>5.04</v>
      </c>
      <c r="F263" s="23">
        <f t="shared" si="200"/>
        <v>0</v>
      </c>
      <c r="G263" s="44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 customHeight="1">
      <c r="A264" s="70">
        <v>30700002</v>
      </c>
      <c r="B264" s="102"/>
      <c r="C264" s="30" t="s">
        <v>215</v>
      </c>
      <c r="D264" s="5"/>
      <c r="E264" s="22">
        <v>5.04</v>
      </c>
      <c r="F264" s="23">
        <f t="shared" si="200"/>
        <v>0</v>
      </c>
      <c r="G264" s="44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 customHeight="1">
      <c r="A265" s="70">
        <v>30700003</v>
      </c>
      <c r="B265" s="102"/>
      <c r="C265" s="30" t="s">
        <v>216</v>
      </c>
      <c r="D265" s="5"/>
      <c r="E265" s="22">
        <v>5.04</v>
      </c>
      <c r="F265" s="23">
        <f t="shared" si="200"/>
        <v>0</v>
      </c>
      <c r="G265" s="44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 customHeight="1">
      <c r="A266" s="70">
        <v>30700004</v>
      </c>
      <c r="B266" s="103"/>
      <c r="C266" s="30" t="s">
        <v>217</v>
      </c>
      <c r="D266" s="5"/>
      <c r="E266" s="22">
        <v>5.04</v>
      </c>
      <c r="F266" s="23">
        <f t="shared" si="200"/>
        <v>0</v>
      </c>
      <c r="G266" s="44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customHeight="1">
      <c r="A267" s="62">
        <v>30600009</v>
      </c>
      <c r="B267" s="101" t="s">
        <v>219</v>
      </c>
      <c r="C267" s="30" t="s">
        <v>220</v>
      </c>
      <c r="D267" s="5">
        <f>45+56</f>
        <v>101</v>
      </c>
      <c r="E267" s="22">
        <v>5.05</v>
      </c>
      <c r="F267" s="23">
        <f t="shared" si="200"/>
        <v>510.04999999999995</v>
      </c>
      <c r="G267" s="44"/>
      <c r="H267" s="23">
        <f t="shared" si="207"/>
        <v>0</v>
      </c>
      <c r="I267" s="23">
        <f t="shared" si="208"/>
        <v>0</v>
      </c>
      <c r="J267" s="23">
        <f t="shared" si="201"/>
        <v>510.04999999999995</v>
      </c>
      <c r="K267" s="23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2.0402</v>
      </c>
      <c r="O267" s="23">
        <f t="shared" si="210"/>
        <v>0.4</v>
      </c>
      <c r="P267" s="23">
        <f t="shared" si="204"/>
        <v>0</v>
      </c>
      <c r="Q267" s="2">
        <v>0.1</v>
      </c>
      <c r="R267" s="6">
        <f t="shared" si="205"/>
        <v>5.1004999999999995E-2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>
        <f t="shared" si="215"/>
        <v>0</v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>
        <f t="shared" si="215"/>
        <v>0</v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>
        <f t="shared" si="215"/>
        <v>0</v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hidden="1" customHeight="1">
      <c r="A268" s="62">
        <v>30600010</v>
      </c>
      <c r="B268" s="103"/>
      <c r="C268" s="30" t="s">
        <v>192</v>
      </c>
      <c r="D268" s="5"/>
      <c r="E268" s="22">
        <v>5.05</v>
      </c>
      <c r="F268" s="23">
        <f t="shared" si="200"/>
        <v>0</v>
      </c>
      <c r="G268" s="44"/>
      <c r="H268" s="23">
        <f t="shared" si="207"/>
        <v>0</v>
      </c>
      <c r="I268" s="23">
        <f t="shared" si="208"/>
        <v>0</v>
      </c>
      <c r="J268" s="23">
        <f t="shared" si="201"/>
        <v>0</v>
      </c>
      <c r="K268" s="23" t="str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0</v>
      </c>
      <c r="O268" s="23">
        <f t="shared" si="210"/>
        <v>0.4</v>
      </c>
      <c r="P268" s="23" t="str">
        <f t="shared" si="204"/>
        <v/>
      </c>
      <c r="Q268" s="2">
        <v>0.1</v>
      </c>
      <c r="R268" s="6">
        <f t="shared" si="205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5"/>
        <v/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 t="str">
        <f t="shared" si="215"/>
        <v/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 t="str">
        <f t="shared" si="215"/>
        <v/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 customHeight="1">
      <c r="A269" s="62">
        <v>30400026</v>
      </c>
      <c r="B269" s="101" t="s">
        <v>221</v>
      </c>
      <c r="C269" s="30" t="s">
        <v>197</v>
      </c>
      <c r="D269" s="5"/>
      <c r="E269" s="22">
        <v>5.05</v>
      </c>
      <c r="F269" s="23">
        <f t="shared" si="200"/>
        <v>0</v>
      </c>
      <c r="G269" s="44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0</v>
      </c>
      <c r="O269" s="23">
        <f t="shared" si="210"/>
        <v>0.8</v>
      </c>
      <c r="P269" s="23" t="str">
        <f t="shared" si="204"/>
        <v/>
      </c>
      <c r="Q269" s="2">
        <v>0.1</v>
      </c>
      <c r="R269" s="6">
        <f t="shared" si="205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5"/>
        <v/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 t="str">
        <f t="shared" si="215"/>
        <v/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 t="str">
        <f t="shared" si="215"/>
        <v/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hidden="1" customHeight="1">
      <c r="A270" s="62">
        <v>30400027</v>
      </c>
      <c r="B270" s="102"/>
      <c r="C270" s="30" t="s">
        <v>163</v>
      </c>
      <c r="D270" s="5"/>
      <c r="E270" s="22">
        <v>5.05</v>
      </c>
      <c r="F270" s="23">
        <f t="shared" si="200"/>
        <v>0</v>
      </c>
      <c r="G270" s="44"/>
      <c r="H270" s="23">
        <f t="shared" si="207"/>
        <v>0</v>
      </c>
      <c r="I270" s="23">
        <f t="shared" si="208"/>
        <v>0</v>
      </c>
      <c r="J270" s="23">
        <f t="shared" si="201"/>
        <v>0</v>
      </c>
      <c r="K270" s="23" t="str">
        <f t="shared" si="202"/>
        <v>0</v>
      </c>
      <c r="L270" s="23" t="str">
        <f t="shared" si="203"/>
        <v>0</v>
      </c>
      <c r="M270" s="3">
        <v>0.8</v>
      </c>
      <c r="N270" s="23">
        <f t="shared" si="209"/>
        <v>0</v>
      </c>
      <c r="O270" s="23">
        <f t="shared" si="210"/>
        <v>0.8</v>
      </c>
      <c r="P270" s="23" t="str">
        <f t="shared" si="204"/>
        <v/>
      </c>
      <c r="Q270" s="2">
        <v>0.1</v>
      </c>
      <c r="R270" s="6">
        <f t="shared" si="205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5"/>
        <v/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 t="str">
        <f t="shared" si="215"/>
        <v/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 t="str">
        <f t="shared" si="215"/>
        <v/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hidden="1" customHeight="1">
      <c r="A271" s="62">
        <v>30400028</v>
      </c>
      <c r="B271" s="103"/>
      <c r="C271" s="30" t="s">
        <v>222</v>
      </c>
      <c r="D271" s="5"/>
      <c r="E271" s="22">
        <v>5.05</v>
      </c>
      <c r="F271" s="23">
        <f t="shared" si="200"/>
        <v>0</v>
      </c>
      <c r="G271" s="44"/>
      <c r="H271" s="23">
        <f t="shared" si="207"/>
        <v>0</v>
      </c>
      <c r="I271" s="23">
        <f t="shared" si="208"/>
        <v>0</v>
      </c>
      <c r="J271" s="23">
        <f t="shared" si="201"/>
        <v>0</v>
      </c>
      <c r="K271" s="23" t="str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0</v>
      </c>
      <c r="O271" s="23">
        <f t="shared" si="210"/>
        <v>0.8</v>
      </c>
      <c r="P271" s="23" t="str">
        <f t="shared" si="204"/>
        <v/>
      </c>
      <c r="Q271" s="2">
        <v>0.1</v>
      </c>
      <c r="R271" s="6">
        <f t="shared" si="205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5"/>
        <v/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 t="str">
        <f t="shared" si="215"/>
        <v/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 t="str">
        <f t="shared" si="215"/>
        <v/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4.25" hidden="1" customHeight="1">
      <c r="A272" s="62">
        <v>30400004</v>
      </c>
      <c r="B272" s="101" t="s">
        <v>223</v>
      </c>
      <c r="C272" s="30" t="s">
        <v>197</v>
      </c>
      <c r="D272" s="5"/>
      <c r="E272" s="22">
        <v>5.03</v>
      </c>
      <c r="F272" s="23">
        <f t="shared" si="200"/>
        <v>0</v>
      </c>
      <c r="G272" s="44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</v>
      </c>
      <c r="O272" s="23">
        <f t="shared" si="210"/>
        <v>0.8</v>
      </c>
      <c r="P272" s="23" t="str">
        <f t="shared" si="204"/>
        <v/>
      </c>
      <c r="Q272" s="2">
        <v>0.1</v>
      </c>
      <c r="R272" s="6">
        <f t="shared" si="205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5"/>
        <v/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 t="str">
        <f t="shared" si="215"/>
        <v/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 t="str">
        <f t="shared" si="215"/>
        <v/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4.25" customHeight="1">
      <c r="A273" s="62">
        <v>30400003</v>
      </c>
      <c r="B273" s="102"/>
      <c r="C273" s="30" t="s">
        <v>175</v>
      </c>
      <c r="D273" s="5">
        <v>32</v>
      </c>
      <c r="E273" s="22">
        <v>5.03</v>
      </c>
      <c r="F273" s="23">
        <f t="shared" si="200"/>
        <v>160.96</v>
      </c>
      <c r="G273" s="44"/>
      <c r="H273" s="23">
        <f t="shared" si="207"/>
        <v>0</v>
      </c>
      <c r="I273" s="23">
        <f t="shared" si="208"/>
        <v>0</v>
      </c>
      <c r="J273" s="23">
        <f t="shared" si="201"/>
        <v>160.96</v>
      </c>
      <c r="K273" s="23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1.2876799999999999</v>
      </c>
      <c r="O273" s="23">
        <f t="shared" si="210"/>
        <v>0.8</v>
      </c>
      <c r="P273" s="23">
        <f t="shared" si="204"/>
        <v>0</v>
      </c>
      <c r="Q273" s="2">
        <v>0.1</v>
      </c>
      <c r="R273" s="6">
        <f t="shared" si="205"/>
        <v>1.6095999999999999E-2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>
        <f t="shared" si="215"/>
        <v>0</v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>
        <f t="shared" si="215"/>
        <v>0</v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>
        <f t="shared" si="215"/>
        <v>0</v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4.25" hidden="1" customHeight="1">
      <c r="A274" s="62">
        <v>30400005</v>
      </c>
      <c r="B274" s="103"/>
      <c r="C274" s="30" t="s">
        <v>222</v>
      </c>
      <c r="D274" s="5"/>
      <c r="E274" s="22">
        <v>5.03</v>
      </c>
      <c r="F274" s="23">
        <f t="shared" si="200"/>
        <v>0</v>
      </c>
      <c r="G274" s="44"/>
      <c r="H274" s="23">
        <f t="shared" si="207"/>
        <v>0</v>
      </c>
      <c r="I274" s="23">
        <f t="shared" si="208"/>
        <v>0</v>
      </c>
      <c r="J274" s="23">
        <f t="shared" si="201"/>
        <v>0</v>
      </c>
      <c r="K274" s="23" t="str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0</v>
      </c>
      <c r="O274" s="23">
        <f t="shared" si="210"/>
        <v>0.8</v>
      </c>
      <c r="P274" s="23" t="str">
        <f t="shared" si="204"/>
        <v/>
      </c>
      <c r="Q274" s="2">
        <v>0.1</v>
      </c>
      <c r="R274" s="6">
        <f t="shared" si="205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5"/>
        <v/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 t="str">
        <f t="shared" si="215"/>
        <v/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 t="str">
        <f t="shared" si="215"/>
        <v/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 customHeight="1">
      <c r="A275" s="62">
        <v>30300005</v>
      </c>
      <c r="B275" s="101" t="s">
        <v>224</v>
      </c>
      <c r="C275" s="30" t="s">
        <v>19</v>
      </c>
      <c r="D275" s="5"/>
      <c r="E275" s="22">
        <v>5.03</v>
      </c>
      <c r="F275" s="23">
        <f t="shared" si="200"/>
        <v>0</v>
      </c>
      <c r="G275" s="44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 customHeight="1">
      <c r="A276" s="62">
        <v>30300004</v>
      </c>
      <c r="B276" s="102"/>
      <c r="C276" s="30" t="s">
        <v>225</v>
      </c>
      <c r="D276" s="5"/>
      <c r="E276" s="22">
        <v>5.03</v>
      </c>
      <c r="F276" s="23">
        <f t="shared" si="200"/>
        <v>0</v>
      </c>
      <c r="G276" s="44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 customHeight="1">
      <c r="A277" s="62">
        <v>30300006</v>
      </c>
      <c r="B277" s="103"/>
      <c r="C277" s="30" t="s">
        <v>154</v>
      </c>
      <c r="D277" s="5"/>
      <c r="E277" s="22">
        <v>5.03</v>
      </c>
      <c r="F277" s="23">
        <f t="shared" si="200"/>
        <v>0</v>
      </c>
      <c r="G277" s="44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4.25" hidden="1" customHeight="1">
      <c r="A278" s="62">
        <v>30100003</v>
      </c>
      <c r="B278" s="101" t="s">
        <v>226</v>
      </c>
      <c r="C278" s="30" t="s">
        <v>181</v>
      </c>
      <c r="D278" s="5"/>
      <c r="E278" s="22">
        <v>5.03</v>
      </c>
      <c r="F278" s="23">
        <f t="shared" si="200"/>
        <v>0</v>
      </c>
      <c r="G278" s="44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4.25" hidden="1" customHeight="1">
      <c r="A279" s="62">
        <v>30100004</v>
      </c>
      <c r="B279" s="102"/>
      <c r="C279" s="30" t="s">
        <v>155</v>
      </c>
      <c r="D279" s="5"/>
      <c r="E279" s="22">
        <v>5.03</v>
      </c>
      <c r="F279" s="23">
        <f t="shared" si="200"/>
        <v>0</v>
      </c>
      <c r="G279" s="44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4.25" hidden="1" customHeight="1">
      <c r="A280" s="62">
        <v>30100005</v>
      </c>
      <c r="B280" s="102"/>
      <c r="C280" s="30" t="s">
        <v>197</v>
      </c>
      <c r="D280" s="5"/>
      <c r="E280" s="22">
        <v>5.03</v>
      </c>
      <c r="F280" s="23">
        <f t="shared" si="200"/>
        <v>0</v>
      </c>
      <c r="G280" s="44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4.25" hidden="1" customHeight="1">
      <c r="A281" s="62">
        <v>30100006</v>
      </c>
      <c r="B281" s="103"/>
      <c r="C281" s="30" t="s">
        <v>227</v>
      </c>
      <c r="D281" s="5"/>
      <c r="E281" s="22">
        <v>5.03</v>
      </c>
      <c r="F281" s="23">
        <f t="shared" si="200"/>
        <v>0</v>
      </c>
      <c r="G281" s="44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 customHeight="1">
      <c r="A282" s="72">
        <v>30700007</v>
      </c>
      <c r="B282" s="101" t="s">
        <v>228</v>
      </c>
      <c r="C282" s="30" t="s">
        <v>229</v>
      </c>
      <c r="D282" s="5"/>
      <c r="E282" s="22">
        <v>4.8600000000000003</v>
      </c>
      <c r="F282" s="23">
        <f t="shared" si="200"/>
        <v>0</v>
      </c>
      <c r="G282" s="44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 customHeight="1">
      <c r="A283" s="72">
        <v>30700006</v>
      </c>
      <c r="B283" s="102"/>
      <c r="C283" s="30" t="s">
        <v>230</v>
      </c>
      <c r="D283" s="5"/>
      <c r="E283" s="22">
        <v>4.8600000000000003</v>
      </c>
      <c r="F283" s="23">
        <f t="shared" si="200"/>
        <v>0</v>
      </c>
      <c r="G283" s="44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 customHeight="1">
      <c r="A284" s="72">
        <v>30700008</v>
      </c>
      <c r="B284" s="102"/>
      <c r="C284" s="30" t="s">
        <v>164</v>
      </c>
      <c r="D284" s="5"/>
      <c r="E284" s="22">
        <v>4.8600000000000003</v>
      </c>
      <c r="F284" s="23">
        <f t="shared" si="200"/>
        <v>0</v>
      </c>
      <c r="G284" s="44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 customHeight="1">
      <c r="A285" s="72">
        <v>30700009</v>
      </c>
      <c r="B285" s="103"/>
      <c r="C285" s="30" t="s">
        <v>227</v>
      </c>
      <c r="D285" s="5"/>
      <c r="E285" s="22">
        <v>4.8600000000000003</v>
      </c>
      <c r="F285" s="23">
        <f t="shared" si="200"/>
        <v>0</v>
      </c>
      <c r="G285" s="44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 customHeight="1">
      <c r="A286" s="62">
        <v>30300002</v>
      </c>
      <c r="B286" s="101" t="s">
        <v>231</v>
      </c>
      <c r="C286" s="30" t="s">
        <v>19</v>
      </c>
      <c r="D286" s="5"/>
      <c r="E286" s="22">
        <v>5.03</v>
      </c>
      <c r="F286" s="23">
        <f t="shared" si="200"/>
        <v>0</v>
      </c>
      <c r="G286" s="44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 customHeight="1">
      <c r="A287" s="62">
        <v>30300001</v>
      </c>
      <c r="B287" s="102"/>
      <c r="C287" s="30" t="s">
        <v>225</v>
      </c>
      <c r="D287" s="5"/>
      <c r="E287" s="22">
        <v>5.03</v>
      </c>
      <c r="F287" s="23">
        <f t="shared" ref="F287:F306" si="220">E287*D287</f>
        <v>0</v>
      </c>
      <c r="G287" s="44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4.25" hidden="1" customHeight="1">
      <c r="A288" s="62">
        <v>30300003</v>
      </c>
      <c r="B288" s="103"/>
      <c r="C288" s="30" t="s">
        <v>154</v>
      </c>
      <c r="D288" s="5"/>
      <c r="E288" s="22">
        <v>5.03</v>
      </c>
      <c r="F288" s="23">
        <f t="shared" si="220"/>
        <v>0</v>
      </c>
      <c r="G288" s="44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2">
        <v>30100059</v>
      </c>
      <c r="B289" s="101" t="s">
        <v>232</v>
      </c>
      <c r="C289" s="30" t="s">
        <v>175</v>
      </c>
      <c r="D289" s="5"/>
      <c r="E289" s="22">
        <v>5.03</v>
      </c>
      <c r="F289" s="23">
        <f t="shared" si="220"/>
        <v>0</v>
      </c>
      <c r="G289" s="44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2">
        <v>30100060</v>
      </c>
      <c r="B290" s="103"/>
      <c r="C290" s="30" t="s">
        <v>155</v>
      </c>
      <c r="D290" s="5"/>
      <c r="E290" s="22">
        <v>5.03</v>
      </c>
      <c r="F290" s="23">
        <f t="shared" si="220"/>
        <v>0</v>
      </c>
      <c r="G290" s="44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2">
        <v>30600014</v>
      </c>
      <c r="B291" s="101" t="s">
        <v>233</v>
      </c>
      <c r="C291" s="30" t="s">
        <v>154</v>
      </c>
      <c r="D291" s="5"/>
      <c r="E291" s="22">
        <v>5.53</v>
      </c>
      <c r="F291" s="23">
        <f t="shared" si="220"/>
        <v>0</v>
      </c>
      <c r="G291" s="44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2">
        <v>30600012</v>
      </c>
      <c r="B292" s="102"/>
      <c r="C292" s="30" t="s">
        <v>143</v>
      </c>
      <c r="D292" s="5"/>
      <c r="E292" s="22">
        <v>5.53</v>
      </c>
      <c r="F292" s="23">
        <f t="shared" si="220"/>
        <v>0</v>
      </c>
      <c r="G292" s="44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2">
        <v>30600011</v>
      </c>
      <c r="B293" s="102"/>
      <c r="C293" s="30" t="s">
        <v>175</v>
      </c>
      <c r="D293" s="5"/>
      <c r="E293" s="22">
        <v>5.53</v>
      </c>
      <c r="F293" s="23">
        <f t="shared" si="220"/>
        <v>0</v>
      </c>
      <c r="G293" s="44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2">
        <v>30600013</v>
      </c>
      <c r="B294" s="103"/>
      <c r="C294" s="30" t="s">
        <v>234</v>
      </c>
      <c r="D294" s="5"/>
      <c r="E294" s="22">
        <v>5.53</v>
      </c>
      <c r="F294" s="23">
        <f t="shared" si="220"/>
        <v>0</v>
      </c>
      <c r="G294" s="44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customHeight="1">
      <c r="A295" s="62">
        <v>30700017</v>
      </c>
      <c r="B295" s="31" t="s">
        <v>235</v>
      </c>
      <c r="C295" s="31" t="s">
        <v>236</v>
      </c>
      <c r="D295" s="5">
        <v>18</v>
      </c>
      <c r="E295" s="22">
        <v>4.8</v>
      </c>
      <c r="F295" s="23">
        <f t="shared" si="220"/>
        <v>86.399999999999991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86.399999999999991</v>
      </c>
      <c r="K295" s="23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0.17279999999999998</v>
      </c>
      <c r="O295" s="23">
        <f t="shared" si="229"/>
        <v>0.2</v>
      </c>
      <c r="P295" s="23">
        <f t="shared" si="224"/>
        <v>0</v>
      </c>
      <c r="Q295" s="7">
        <v>0.1</v>
      </c>
      <c r="R295" s="6">
        <f t="shared" si="225"/>
        <v>8.6399999999999984E-3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>
        <f t="shared" si="219"/>
        <v>0</v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>
        <f t="shared" si="219"/>
        <v>0</v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>
        <f t="shared" si="219"/>
        <v>0</v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customHeight="1">
      <c r="A296" s="62">
        <v>30700016</v>
      </c>
      <c r="B296" s="31" t="s">
        <v>237</v>
      </c>
      <c r="C296" s="31" t="s">
        <v>238</v>
      </c>
      <c r="D296" s="5">
        <v>61</v>
      </c>
      <c r="E296" s="22">
        <v>7.69</v>
      </c>
      <c r="F296" s="23">
        <f t="shared" si="220"/>
        <v>469.09000000000003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469.09000000000003</v>
      </c>
      <c r="K296" s="23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0.93818000000000012</v>
      </c>
      <c r="O296" s="23">
        <f t="shared" si="229"/>
        <v>0.2</v>
      </c>
      <c r="P296" s="23">
        <f t="shared" si="224"/>
        <v>0</v>
      </c>
      <c r="Q296" s="7">
        <v>0.1</v>
      </c>
      <c r="R296" s="6">
        <f t="shared" si="225"/>
        <v>4.6909000000000006E-2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>
        <f t="shared" si="219"/>
        <v>0</v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>
        <f t="shared" si="219"/>
        <v>0</v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>
        <f t="shared" si="219"/>
        <v>0</v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customHeight="1">
      <c r="A297" s="62">
        <v>30700014</v>
      </c>
      <c r="B297" s="31" t="s">
        <v>239</v>
      </c>
      <c r="C297" s="31" t="s">
        <v>240</v>
      </c>
      <c r="D297" s="5">
        <f>72+34</f>
        <v>106</v>
      </c>
      <c r="E297" s="22">
        <v>6.4</v>
      </c>
      <c r="F297" s="23">
        <f t="shared" si="220"/>
        <v>678.40000000000009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678.40000000000009</v>
      </c>
      <c r="K297" s="23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1.3568000000000005</v>
      </c>
      <c r="O297" s="23">
        <f t="shared" si="229"/>
        <v>0.2</v>
      </c>
      <c r="P297" s="23">
        <f t="shared" si="224"/>
        <v>0</v>
      </c>
      <c r="Q297" s="7">
        <v>0.1</v>
      </c>
      <c r="R297" s="6">
        <f t="shared" si="225"/>
        <v>6.7840000000000011E-2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>
        <f t="shared" si="219"/>
        <v>0</v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>
        <f t="shared" si="219"/>
        <v>0</v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>
        <f t="shared" si="219"/>
        <v>0</v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2">
        <v>30700013</v>
      </c>
      <c r="B298" s="31" t="s">
        <v>241</v>
      </c>
      <c r="C298" s="31" t="s">
        <v>242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2">
        <v>30700015</v>
      </c>
      <c r="B299" s="31" t="s">
        <v>243</v>
      </c>
      <c r="C299" s="31" t="s">
        <v>244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2">
        <v>30700012</v>
      </c>
      <c r="B300" s="31" t="s">
        <v>245</v>
      </c>
      <c r="C300" s="31" t="s">
        <v>244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2">
        <v>30700018</v>
      </c>
      <c r="B301" s="31" t="s">
        <v>246</v>
      </c>
      <c r="C301" s="31" t="s">
        <v>244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2">
        <v>30700011</v>
      </c>
      <c r="B302" s="31" t="s">
        <v>247</v>
      </c>
      <c r="C302" s="31" t="s">
        <v>248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70">
        <v>30601015</v>
      </c>
      <c r="B303" s="31" t="s">
        <v>249</v>
      </c>
      <c r="C303" s="31" t="s">
        <v>250</v>
      </c>
      <c r="D303" s="5"/>
      <c r="E303" s="22">
        <v>5.976</v>
      </c>
      <c r="F303" s="23">
        <f t="shared" si="220"/>
        <v>0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0</v>
      </c>
      <c r="K303" s="23" t="str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</v>
      </c>
      <c r="O303" s="23">
        <f t="shared" si="229"/>
        <v>0.1</v>
      </c>
      <c r="P303" s="23" t="str">
        <f t="shared" si="224"/>
        <v/>
      </c>
      <c r="Q303" s="7">
        <v>0.1</v>
      </c>
      <c r="R303" s="6">
        <f t="shared" si="225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2"/>
        <v/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 t="str">
        <f t="shared" si="232"/>
        <v/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 t="str">
        <f t="shared" si="232"/>
        <v/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70">
        <v>30101066</v>
      </c>
      <c r="B304" s="31" t="s">
        <v>281</v>
      </c>
      <c r="C304" s="31" t="s">
        <v>250</v>
      </c>
      <c r="D304" s="5"/>
      <c r="E304" s="22">
        <v>5.976</v>
      </c>
      <c r="F304" s="23">
        <f t="shared" si="220"/>
        <v>0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0</v>
      </c>
      <c r="K304" s="23" t="str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70">
        <v>30700001</v>
      </c>
      <c r="B305" s="81" t="s">
        <v>252</v>
      </c>
      <c r="C305" s="30" t="s">
        <v>253</v>
      </c>
      <c r="D305" s="5"/>
      <c r="E305" s="22">
        <v>1.55</v>
      </c>
      <c r="F305" s="23">
        <f t="shared" si="220"/>
        <v>0</v>
      </c>
      <c r="G305" s="44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  <c r="DW305"/>
      <c r="DX305"/>
      <c r="DY305"/>
    </row>
    <row r="306" spans="1:215" s="9" customFormat="1" ht="15" hidden="1" customHeight="1">
      <c r="A306" s="29">
        <v>201067</v>
      </c>
      <c r="B306" s="81" t="s">
        <v>254</v>
      </c>
      <c r="C306" s="30"/>
      <c r="D306" s="5"/>
      <c r="E306" s="22">
        <v>4.8</v>
      </c>
      <c r="F306" s="23">
        <f t="shared" si="220"/>
        <v>0</v>
      </c>
      <c r="G306" s="44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2" t="s">
        <v>17</v>
      </c>
      <c r="B307" s="32"/>
      <c r="C307" s="33"/>
      <c r="D307" s="45">
        <f>SUM(D159:D306)</f>
        <v>6175</v>
      </c>
      <c r="E307" s="44"/>
      <c r="F307" s="45">
        <f>SUM(F159:F306)</f>
        <v>31462.480000000003</v>
      </c>
      <c r="G307" s="45">
        <f t="shared" ref="G307:J307" si="233">SUM(G159:G306)</f>
        <v>29566.838999999996</v>
      </c>
      <c r="H307" s="45">
        <f t="shared" si="233"/>
        <v>50</v>
      </c>
      <c r="I307" s="45">
        <f t="shared" si="233"/>
        <v>54</v>
      </c>
      <c r="J307" s="45">
        <f t="shared" si="233"/>
        <v>31512.480000000003</v>
      </c>
      <c r="K307" s="45">
        <f>IF(ISERROR(H307/J307*100),"0",(H307/J307*100))</f>
        <v>0.15866729625849821</v>
      </c>
      <c r="L307" s="45">
        <f>IF(ISERROR(I307/G307*100),"0",(I307/G307*100))</f>
        <v>0.18263704145038978</v>
      </c>
      <c r="M307" s="46">
        <f>IF(ISERROR(N307/J307*100),"",(N307/J307*100))</f>
        <v>0.42505635862363084</v>
      </c>
      <c r="N307" s="45">
        <f>SUM(N159:N306)</f>
        <v>133.94579999999996</v>
      </c>
      <c r="O307" s="45">
        <f>IF(ISERROR(M307-K307-L307),"0",(M307-K307-L307))</f>
        <v>8.375202091474282E-2</v>
      </c>
      <c r="P307" s="45">
        <f>(S307+T307+U307+V307+W307+X307+Y307+Z307+AA307)/J307*1000</f>
        <v>0.12693383700679856</v>
      </c>
      <c r="Q307" s="47">
        <f>IF(ISERROR(R307/J307*1000),"",(R307/J307*1000))</f>
        <v>0.20824598698674304</v>
      </c>
      <c r="R307" s="45">
        <f>SUM(R159:R306)</f>
        <v>6.5623475000000004</v>
      </c>
      <c r="S307" s="45">
        <f t="shared" ref="S307:BO307" si="234">SUM(S159:S306)</f>
        <v>3</v>
      </c>
      <c r="T307" s="45">
        <f t="shared" si="234"/>
        <v>1</v>
      </c>
      <c r="U307" s="45">
        <f t="shared" si="234"/>
        <v>0</v>
      </c>
      <c r="V307" s="45">
        <f t="shared" si="234"/>
        <v>0</v>
      </c>
      <c r="W307" s="45">
        <f t="shared" si="234"/>
        <v>0</v>
      </c>
      <c r="X307" s="45">
        <f t="shared" si="234"/>
        <v>0</v>
      </c>
      <c r="Y307" s="45">
        <f t="shared" si="234"/>
        <v>0</v>
      </c>
      <c r="Z307" s="45">
        <f t="shared" si="234"/>
        <v>0</v>
      </c>
      <c r="AA307" s="45">
        <f t="shared" si="234"/>
        <v>0</v>
      </c>
      <c r="AB307" s="45">
        <f t="shared" si="234"/>
        <v>3.6</v>
      </c>
      <c r="AC307" s="45">
        <f t="shared" si="234"/>
        <v>22.6</v>
      </c>
      <c r="AD307" s="45">
        <f t="shared" si="234"/>
        <v>8.1</v>
      </c>
      <c r="AE307" s="45">
        <f t="shared" si="234"/>
        <v>0</v>
      </c>
      <c r="AF307" s="45">
        <f t="shared" si="234"/>
        <v>0</v>
      </c>
      <c r="AG307" s="45">
        <f t="shared" si="234"/>
        <v>0</v>
      </c>
      <c r="AH307" s="45">
        <f t="shared" si="234"/>
        <v>0</v>
      </c>
      <c r="AI307" s="45">
        <f t="shared" si="234"/>
        <v>0</v>
      </c>
      <c r="AJ307" s="45">
        <f t="shared" si="234"/>
        <v>0</v>
      </c>
      <c r="AK307" s="45">
        <f t="shared" si="234"/>
        <v>7.8</v>
      </c>
      <c r="AL307" s="45">
        <f t="shared" si="234"/>
        <v>0</v>
      </c>
      <c r="AM307" s="45">
        <f t="shared" si="234"/>
        <v>1</v>
      </c>
      <c r="AN307" s="45">
        <f t="shared" si="234"/>
        <v>0</v>
      </c>
      <c r="AO307" s="45">
        <f t="shared" si="234"/>
        <v>0</v>
      </c>
      <c r="AP307" s="45">
        <f t="shared" si="234"/>
        <v>0</v>
      </c>
      <c r="AQ307" s="45">
        <f t="shared" si="234"/>
        <v>6.9</v>
      </c>
      <c r="AR307" s="45">
        <f t="shared" si="234"/>
        <v>0</v>
      </c>
      <c r="AS307" s="45">
        <f t="shared" si="234"/>
        <v>0</v>
      </c>
      <c r="AT307" s="45">
        <f t="shared" si="234"/>
        <v>0</v>
      </c>
      <c r="AU307" s="45">
        <f t="shared" si="234"/>
        <v>0</v>
      </c>
      <c r="AV307" s="45">
        <f t="shared" si="234"/>
        <v>0</v>
      </c>
      <c r="AW307" s="45">
        <f t="shared" si="234"/>
        <v>0</v>
      </c>
      <c r="AX307" s="45">
        <f t="shared" si="234"/>
        <v>0</v>
      </c>
      <c r="AY307" s="45">
        <f t="shared" si="234"/>
        <v>0</v>
      </c>
      <c r="AZ307" s="45">
        <f t="shared" si="234"/>
        <v>0</v>
      </c>
      <c r="BA307" s="45">
        <f t="shared" si="234"/>
        <v>0</v>
      </c>
      <c r="BB307" s="45">
        <f t="shared" si="234"/>
        <v>10</v>
      </c>
      <c r="BC307" s="45">
        <f t="shared" si="234"/>
        <v>10</v>
      </c>
      <c r="BD307" s="45">
        <f t="shared" si="234"/>
        <v>16</v>
      </c>
      <c r="BE307" s="45">
        <f t="shared" si="234"/>
        <v>0</v>
      </c>
      <c r="BF307" s="45">
        <f t="shared" si="234"/>
        <v>9</v>
      </c>
      <c r="BG307" s="45">
        <f t="shared" si="234"/>
        <v>0</v>
      </c>
      <c r="BH307" s="45">
        <f t="shared" si="234"/>
        <v>0</v>
      </c>
      <c r="BI307" s="45">
        <f t="shared" si="234"/>
        <v>0</v>
      </c>
      <c r="BJ307" s="45">
        <f t="shared" si="234"/>
        <v>0</v>
      </c>
      <c r="BK307" s="45">
        <f t="shared" si="234"/>
        <v>0</v>
      </c>
      <c r="BL307" s="45">
        <f t="shared" si="234"/>
        <v>9</v>
      </c>
      <c r="BM307" s="45">
        <f t="shared" si="234"/>
        <v>0</v>
      </c>
      <c r="BN307" s="45">
        <f t="shared" si="234"/>
        <v>0</v>
      </c>
      <c r="BO307" s="45">
        <f t="shared" si="234"/>
        <v>0</v>
      </c>
      <c r="BP307" s="48">
        <f>IF(ISERROR(AB307/$J$307*100),"",(AB307/$J$307*100))</f>
        <v>1.142404533061187E-2</v>
      </c>
      <c r="BQ307" s="48">
        <f>IF(ISERROR(AC307/$J$307*100),"",(AC307/$J$307*100))</f>
        <v>7.1717617908841194E-2</v>
      </c>
      <c r="BR307" s="48">
        <f>IF(ISERROR(AD307/$J$307*100),"",(AD307/$J$307*100))</f>
        <v>2.5704101993876707E-2</v>
      </c>
      <c r="BS307" s="48">
        <f t="shared" ref="BS307:DC307" si="235">IF(ISERROR(AE307/$J$307*100),"",(AE307/$J$307*100))</f>
        <v>0</v>
      </c>
      <c r="BT307" s="48">
        <f t="shared" si="235"/>
        <v>0</v>
      </c>
      <c r="BU307" s="48">
        <f t="shared" si="235"/>
        <v>0</v>
      </c>
      <c r="BV307" s="48">
        <f t="shared" si="235"/>
        <v>0</v>
      </c>
      <c r="BW307" s="48">
        <f t="shared" si="235"/>
        <v>0</v>
      </c>
      <c r="BX307" s="48">
        <f t="shared" si="235"/>
        <v>0</v>
      </c>
      <c r="BY307" s="48">
        <f t="shared" si="235"/>
        <v>2.4752098216325718E-2</v>
      </c>
      <c r="BZ307" s="48">
        <f t="shared" si="235"/>
        <v>0</v>
      </c>
      <c r="CA307" s="48">
        <f t="shared" si="235"/>
        <v>3.1733459251699638E-3</v>
      </c>
      <c r="CB307" s="48">
        <f t="shared" si="235"/>
        <v>0</v>
      </c>
      <c r="CC307" s="48">
        <f t="shared" si="235"/>
        <v>0</v>
      </c>
      <c r="CD307" s="48">
        <f t="shared" si="235"/>
        <v>0</v>
      </c>
      <c r="CE307" s="48">
        <f t="shared" si="235"/>
        <v>2.1896086883672752E-2</v>
      </c>
      <c r="CF307" s="48">
        <f t="shared" si="235"/>
        <v>0</v>
      </c>
      <c r="CG307" s="48">
        <f t="shared" si="235"/>
        <v>0</v>
      </c>
      <c r="CH307" s="48">
        <f t="shared" si="235"/>
        <v>0</v>
      </c>
      <c r="CI307" s="48">
        <f t="shared" si="235"/>
        <v>0</v>
      </c>
      <c r="CJ307" s="48">
        <f t="shared" si="235"/>
        <v>0</v>
      </c>
      <c r="CK307" s="48">
        <f t="shared" si="235"/>
        <v>0</v>
      </c>
      <c r="CL307" s="48">
        <f t="shared" si="235"/>
        <v>0</v>
      </c>
      <c r="CM307" s="48">
        <f t="shared" si="235"/>
        <v>0</v>
      </c>
      <c r="CN307" s="48">
        <f t="shared" si="235"/>
        <v>0</v>
      </c>
      <c r="CO307" s="48">
        <f t="shared" si="235"/>
        <v>0</v>
      </c>
      <c r="CP307" s="48">
        <f t="shared" si="235"/>
        <v>3.1733459251699639E-2</v>
      </c>
      <c r="CQ307" s="48">
        <f t="shared" si="235"/>
        <v>3.1733459251699639E-2</v>
      </c>
      <c r="CR307" s="48">
        <f t="shared" si="235"/>
        <v>5.0773534802719421E-2</v>
      </c>
      <c r="CS307" s="48">
        <f t="shared" si="235"/>
        <v>0</v>
      </c>
      <c r="CT307" s="48">
        <f t="shared" si="235"/>
        <v>2.8560113326529676E-2</v>
      </c>
      <c r="CU307" s="48">
        <f t="shared" si="235"/>
        <v>0</v>
      </c>
      <c r="CV307" s="48">
        <f t="shared" si="235"/>
        <v>0</v>
      </c>
      <c r="CW307" s="48">
        <f t="shared" si="235"/>
        <v>0</v>
      </c>
      <c r="CX307" s="48">
        <f t="shared" si="235"/>
        <v>0</v>
      </c>
      <c r="CY307" s="48">
        <f t="shared" si="235"/>
        <v>0</v>
      </c>
      <c r="CZ307" s="48">
        <f t="shared" si="235"/>
        <v>2.8560113326529676E-2</v>
      </c>
      <c r="DA307" s="48">
        <f t="shared" si="235"/>
        <v>0</v>
      </c>
      <c r="DB307" s="48">
        <f t="shared" si="235"/>
        <v>0</v>
      </c>
      <c r="DC307" s="48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</mergeCells>
  <phoneticPr fontId="1" type="noConversion"/>
  <conditionalFormatting sqref="E154:G157 E2:G2 DI2:DK2">
    <cfRule type="cellIs" dxfId="44" priority="42" stopIfTrue="1" operator="equal">
      <formula>0</formula>
    </cfRule>
  </conditionalFormatting>
  <conditionalFormatting sqref="S6:BO151 S161:BO306 DW4:FS151">
    <cfRule type="cellIs" dxfId="43" priority="41" operator="greaterThan">
      <formula>0</formula>
    </cfRule>
  </conditionalFormatting>
  <conditionalFormatting sqref="E154:G157 E2:G2 DI2:DK2">
    <cfRule type="cellIs" dxfId="42" priority="40" stopIfTrue="1" operator="equal">
      <formula>0</formula>
    </cfRule>
  </conditionalFormatting>
  <conditionalFormatting sqref="S6:BO151 S161:BO306 DW4:FS151">
    <cfRule type="cellIs" dxfId="41" priority="39" operator="greaterThan">
      <formula>0</formula>
    </cfRule>
  </conditionalFormatting>
  <conditionalFormatting sqref="E154:G157 E2:G2 DI2:DK2">
    <cfRule type="cellIs" dxfId="40" priority="38" stopIfTrue="1" operator="equal">
      <formula>0</formula>
    </cfRule>
  </conditionalFormatting>
  <conditionalFormatting sqref="S6:BO151 S161:BO306 DW4:FS151">
    <cfRule type="cellIs" dxfId="39" priority="37" operator="greaterThan">
      <formula>0</formula>
    </cfRule>
  </conditionalFormatting>
  <conditionalFormatting sqref="E154:G157 E2:G2 DI2:DK2">
    <cfRule type="cellIs" dxfId="38" priority="36" stopIfTrue="1" operator="equal">
      <formula>0</formula>
    </cfRule>
  </conditionalFormatting>
  <conditionalFormatting sqref="S6:BO151 S161:BO306 DW4:FS151">
    <cfRule type="cellIs" dxfId="37" priority="35" operator="greaterThan">
      <formula>0</formula>
    </cfRule>
  </conditionalFormatting>
  <conditionalFormatting sqref="E154:G157 E2:G2 DI2:DK2">
    <cfRule type="cellIs" dxfId="36" priority="34" stopIfTrue="1" operator="equal">
      <formula>0</formula>
    </cfRule>
  </conditionalFormatting>
  <conditionalFormatting sqref="S6:BO151 S161:BO306 DW4:FS151">
    <cfRule type="cellIs" dxfId="35" priority="33" operator="greaterThan">
      <formula>0</formula>
    </cfRule>
  </conditionalFormatting>
  <conditionalFormatting sqref="E154:G157 E2:G2 DI2:DK2">
    <cfRule type="cellIs" dxfId="34" priority="32" stopIfTrue="1" operator="equal">
      <formula>0</formula>
    </cfRule>
  </conditionalFormatting>
  <conditionalFormatting sqref="S6:BO151 S161:BO306 DW4:FS151">
    <cfRule type="cellIs" dxfId="33" priority="31" operator="greaterThan">
      <formula>0</formula>
    </cfRule>
  </conditionalFormatting>
  <conditionalFormatting sqref="E154:G157 E2:G2 DI2:DK2">
    <cfRule type="cellIs" dxfId="32" priority="30" stopIfTrue="1" operator="equal">
      <formula>0</formula>
    </cfRule>
  </conditionalFormatting>
  <conditionalFormatting sqref="S6:BO151 S161:BO306 DW4:FS151">
    <cfRule type="cellIs" dxfId="31" priority="29" operator="greaterThan">
      <formula>0</formula>
    </cfRule>
  </conditionalFormatting>
  <conditionalFormatting sqref="E154:G157 E2:G2 DI2:DK2">
    <cfRule type="cellIs" dxfId="30" priority="28" stopIfTrue="1" operator="equal">
      <formula>0</formula>
    </cfRule>
  </conditionalFormatting>
  <conditionalFormatting sqref="S6:BO151 S161:BO306 DW4:FS151">
    <cfRule type="cellIs" dxfId="29" priority="27" operator="greaterThan">
      <formula>0</formula>
    </cfRule>
  </conditionalFormatting>
  <conditionalFormatting sqref="E154:G157 E2:G2 DI2:DK2">
    <cfRule type="cellIs" dxfId="28" priority="26" stopIfTrue="1" operator="equal">
      <formula>0</formula>
    </cfRule>
  </conditionalFormatting>
  <conditionalFormatting sqref="S6:BO151 S161:BO306 DW4:FS151">
    <cfRule type="cellIs" dxfId="27" priority="25" operator="greaterThan">
      <formula>0</formula>
    </cfRule>
  </conditionalFormatting>
  <conditionalFormatting sqref="E154:G157 E2:G2 DI2:DK2">
    <cfRule type="cellIs" dxfId="26" priority="24" stopIfTrue="1" operator="equal">
      <formula>0</formula>
    </cfRule>
  </conditionalFormatting>
  <conditionalFormatting sqref="S6:BO151 S161:BO306 DW4:FS151">
    <cfRule type="cellIs" dxfId="25" priority="23" operator="greaterThan">
      <formula>0</formula>
    </cfRule>
  </conditionalFormatting>
  <conditionalFormatting sqref="E154:G157 E2:G2 DI2:DK2">
    <cfRule type="cellIs" dxfId="24" priority="22" stopIfTrue="1" operator="equal">
      <formula>0</formula>
    </cfRule>
  </conditionalFormatting>
  <conditionalFormatting sqref="S6:BO151 S161:BO306 DW4:FS151">
    <cfRule type="cellIs" dxfId="23" priority="21" operator="greaterThan">
      <formula>0</formula>
    </cfRule>
  </conditionalFormatting>
  <conditionalFormatting sqref="E154:G157 E2:G2 DI2:DK2">
    <cfRule type="cellIs" dxfId="22" priority="20" stopIfTrue="1" operator="equal">
      <formula>0</formula>
    </cfRule>
  </conditionalFormatting>
  <conditionalFormatting sqref="S6:BO151 S161:BO306 DW4:FS151">
    <cfRule type="cellIs" dxfId="21" priority="19" operator="greaterThan">
      <formula>0</formula>
    </cfRule>
  </conditionalFormatting>
  <conditionalFormatting sqref="E154:G157 E2:G2 DI2:DK2">
    <cfRule type="cellIs" dxfId="20" priority="18" stopIfTrue="1" operator="equal">
      <formula>0</formula>
    </cfRule>
  </conditionalFormatting>
  <conditionalFormatting sqref="S6:BO151 S161:BO306 DW4:FS151">
    <cfRule type="cellIs" dxfId="19" priority="17" operator="greaterThan">
      <formula>0</formula>
    </cfRule>
  </conditionalFormatting>
  <conditionalFormatting sqref="E154:G157 E2:G2 DI2:DK2">
    <cfRule type="cellIs" dxfId="18" priority="16" stopIfTrue="1" operator="equal">
      <formula>0</formula>
    </cfRule>
  </conditionalFormatting>
  <conditionalFormatting sqref="S6:BO151 S161:BO306 DW4:FS151">
    <cfRule type="cellIs" dxfId="17" priority="15" operator="greaterThan">
      <formula>0</formula>
    </cfRule>
  </conditionalFormatting>
  <conditionalFormatting sqref="E154:G157 E2:G2 DI2:DK2">
    <cfRule type="cellIs" dxfId="16" priority="14" stopIfTrue="1" operator="equal">
      <formula>0</formula>
    </cfRule>
  </conditionalFormatting>
  <conditionalFormatting sqref="S6:BO151 S161:BO306 DW4:FS151">
    <cfRule type="cellIs" dxfId="15" priority="13" operator="greaterThan">
      <formula>0</formula>
    </cfRule>
  </conditionalFormatting>
  <conditionalFormatting sqref="E154:G157 E2:G2 DI2:DK2">
    <cfRule type="cellIs" dxfId="14" priority="12" stopIfTrue="1" operator="equal">
      <formula>0</formula>
    </cfRule>
  </conditionalFormatting>
  <conditionalFormatting sqref="S6:BO151 S161:BO306 DW4:FS151">
    <cfRule type="cellIs" dxfId="13" priority="11" operator="greaterThan">
      <formula>0</formula>
    </cfRule>
  </conditionalFormatting>
  <conditionalFormatting sqref="E154:G157 E2:G2 DI2:DK2">
    <cfRule type="cellIs" dxfId="12" priority="10" stopIfTrue="1" operator="equal">
      <formula>0</formula>
    </cfRule>
  </conditionalFormatting>
  <conditionalFormatting sqref="S6:BO151 S161:BO306 DW4:FS151">
    <cfRule type="cellIs" dxfId="11" priority="9" operator="greaterThan">
      <formula>0</formula>
    </cfRule>
  </conditionalFormatting>
  <conditionalFormatting sqref="E154:G157 E2:G2 DI2:DK2">
    <cfRule type="cellIs" dxfId="10" priority="8" stopIfTrue="1" operator="equal">
      <formula>0</formula>
    </cfRule>
  </conditionalFormatting>
  <conditionalFormatting sqref="S6:BO151 S161:BO306 DW4:FS151">
    <cfRule type="cellIs" dxfId="9" priority="7" operator="greaterThan">
      <formula>0</formula>
    </cfRule>
  </conditionalFormatting>
  <conditionalFormatting sqref="E154:G157 E2:G2 DI2:DK2">
    <cfRule type="cellIs" dxfId="8" priority="6" stopIfTrue="1" operator="equal">
      <formula>0</formula>
    </cfRule>
  </conditionalFormatting>
  <conditionalFormatting sqref="S6:BO151 S161:BO306 DW4:FS151">
    <cfRule type="cellIs" dxfId="7" priority="5" operator="greaterThan">
      <formula>0</formula>
    </cfRule>
  </conditionalFormatting>
  <conditionalFormatting sqref="E154:G157 E2:G2 DI2:DK2">
    <cfRule type="cellIs" dxfId="6" priority="4" stopIfTrue="1" operator="equal">
      <formula>0</formula>
    </cfRule>
  </conditionalFormatting>
  <conditionalFormatting sqref="S6:BO151 S161:BO306 DW4:FS151">
    <cfRule type="cellIs" dxfId="5" priority="3" operator="greaterThan">
      <formula>0</formula>
    </cfRule>
  </conditionalFormatting>
  <conditionalFormatting sqref="E154:G157 E2:G2 DI2:DK2">
    <cfRule type="cellIs" dxfId="3" priority="2" stopIfTrue="1" operator="equal">
      <formula>0</formula>
    </cfRule>
  </conditionalFormatting>
  <conditionalFormatting sqref="S6:BO151 S161:BO306 DW4:FS151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2017-01-10T02:04:52Z</dcterms:modified>
</cp:coreProperties>
</file>