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P307"/>
  <c r="AO307"/>
  <c r="AN307"/>
  <c r="AM307"/>
  <c r="AL307"/>
  <c r="AK307"/>
  <c r="AJ307"/>
  <c r="AI307"/>
  <c r="AH307"/>
  <c r="AG307"/>
  <c r="AE307"/>
  <c r="AB307"/>
  <c r="AA307"/>
  <c r="Z307"/>
  <c r="Y307"/>
  <c r="X307"/>
  <c r="W307"/>
  <c r="V307"/>
  <c r="U307"/>
  <c r="T307"/>
  <c r="S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D272"/>
  <c r="F272" s="1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D271"/>
  <c r="F271" s="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D270"/>
  <c r="F270" s="1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D269"/>
  <c r="F269" s="1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D268"/>
  <c r="F268" s="1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D267"/>
  <c r="F267" s="1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G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G245"/>
  <c r="F245"/>
  <c r="J245" s="1"/>
  <c r="DC244"/>
  <c r="DB244"/>
  <c r="DA244"/>
  <c r="CZ244"/>
  <c r="CY244"/>
  <c r="CX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D244"/>
  <c r="CC244"/>
  <c r="CB244"/>
  <c r="CA244"/>
  <c r="BZ244"/>
  <c r="BY244"/>
  <c r="BW244"/>
  <c r="BS244"/>
  <c r="AQ244"/>
  <c r="AQ307" s="1"/>
  <c r="I244"/>
  <c r="L244" s="1"/>
  <c r="BR244" s="1"/>
  <c r="H244"/>
  <c r="G244"/>
  <c r="D244"/>
  <c r="F244" s="1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G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G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G234"/>
  <c r="D234"/>
  <c r="F234" s="1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I224"/>
  <c r="CH224"/>
  <c r="CG224"/>
  <c r="CF224"/>
  <c r="CE224"/>
  <c r="CD224"/>
  <c r="CC224"/>
  <c r="CB224"/>
  <c r="CA224"/>
  <c r="BZ224"/>
  <c r="BY224"/>
  <c r="BW224"/>
  <c r="BS224"/>
  <c r="AD224"/>
  <c r="AD307" s="1"/>
  <c r="I224"/>
  <c r="L224" s="1"/>
  <c r="H224"/>
  <c r="D224"/>
  <c r="F224" s="1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G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G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G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G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G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K180"/>
  <c r="CJ180"/>
  <c r="CH180"/>
  <c r="CG180"/>
  <c r="CF180"/>
  <c r="CE180"/>
  <c r="CD180"/>
  <c r="CC180"/>
  <c r="CB180"/>
  <c r="CA180"/>
  <c r="BZ180"/>
  <c r="BY180"/>
  <c r="BW180"/>
  <c r="BS180"/>
  <c r="AF180"/>
  <c r="AF307" s="1"/>
  <c r="AC180"/>
  <c r="AC307" s="1"/>
  <c r="I180"/>
  <c r="L180" s="1"/>
  <c r="BR180" s="1"/>
  <c r="H180"/>
  <c r="G180"/>
  <c r="D180"/>
  <c r="D307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G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G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G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G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G162"/>
  <c r="G307" s="1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E152"/>
  <c r="AA152"/>
  <c r="Z152"/>
  <c r="Y152"/>
  <c r="X152"/>
  <c r="W152"/>
  <c r="V152"/>
  <c r="U152"/>
  <c r="T152"/>
  <c r="S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D119"/>
  <c r="DH119" s="1"/>
  <c r="DJ119" s="1"/>
  <c r="DN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D117"/>
  <c r="DH117" s="1"/>
  <c r="DJ117" s="1"/>
  <c r="DN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D116"/>
  <c r="DH116" s="1"/>
  <c r="DJ116" s="1"/>
  <c r="DN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G115"/>
  <c r="DK115" s="1"/>
  <c r="D115"/>
  <c r="DH115" s="1"/>
  <c r="DJ115" s="1"/>
  <c r="DN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G114"/>
  <c r="DK114" s="1"/>
  <c r="D114"/>
  <c r="DH114" s="1"/>
  <c r="DJ114" s="1"/>
  <c r="DN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D113"/>
  <c r="DH113" s="1"/>
  <c r="DJ113" s="1"/>
  <c r="DN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D112"/>
  <c r="DH112" s="1"/>
  <c r="DJ112" s="1"/>
  <c r="DN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G90"/>
  <c r="DK90" s="1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G89"/>
  <c r="DK89" s="1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G83"/>
  <c r="DK83" s="1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D80"/>
  <c r="DH80" s="1"/>
  <c r="DJ80" s="1"/>
  <c r="DN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D79"/>
  <c r="DH79" s="1"/>
  <c r="DJ79" s="1"/>
  <c r="DN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G69"/>
  <c r="EF69"/>
  <c r="EE69"/>
  <c r="ED69"/>
  <c r="EC69"/>
  <c r="EB69"/>
  <c r="EA69"/>
  <c r="DZ69"/>
  <c r="DY69"/>
  <c r="DX69"/>
  <c r="DW69"/>
  <c r="DM69"/>
  <c r="DK69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I69"/>
  <c r="CH69"/>
  <c r="CG69"/>
  <c r="CF69"/>
  <c r="CE69"/>
  <c r="CD69"/>
  <c r="CC69"/>
  <c r="CB69"/>
  <c r="CA69"/>
  <c r="BZ69"/>
  <c r="BY69"/>
  <c r="BW69"/>
  <c r="BS69"/>
  <c r="AD69"/>
  <c r="AD152" s="1"/>
  <c r="I69"/>
  <c r="L69" s="1"/>
  <c r="H69"/>
  <c r="D69"/>
  <c r="DH69" s="1"/>
  <c r="D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G65"/>
  <c r="DK65" s="1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G58"/>
  <c r="DK58" s="1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G45"/>
  <c r="DK45" s="1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G44"/>
  <c r="DK44" s="1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G43"/>
  <c r="DK43" s="1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G42"/>
  <c r="DK42" s="1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I25"/>
  <c r="FW25" s="1"/>
  <c r="EH25"/>
  <c r="EE25"/>
  <c r="ED25"/>
  <c r="EC25"/>
  <c r="EB25"/>
  <c r="EA25"/>
  <c r="DZ25"/>
  <c r="DY25"/>
  <c r="DX25"/>
  <c r="DW25"/>
  <c r="DM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K25"/>
  <c r="CJ25"/>
  <c r="CG25"/>
  <c r="CF25"/>
  <c r="CE25"/>
  <c r="CD25"/>
  <c r="CC25"/>
  <c r="CB25"/>
  <c r="CA25"/>
  <c r="BZ25"/>
  <c r="BY25"/>
  <c r="BW25"/>
  <c r="BS25"/>
  <c r="AF25"/>
  <c r="AF152" s="1"/>
  <c r="AC25"/>
  <c r="AC152" s="1"/>
  <c r="AB25"/>
  <c r="AB152" s="1"/>
  <c r="I25"/>
  <c r="L25" s="1"/>
  <c r="BR25" s="1"/>
  <c r="H25"/>
  <c r="G25"/>
  <c r="DK25" s="1"/>
  <c r="D25"/>
  <c r="D152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G23"/>
  <c r="DK23" s="1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G17"/>
  <c r="DK17" s="1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G16"/>
  <c r="DK16" s="1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G13"/>
  <c r="DK13" s="1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G12"/>
  <c r="DK12" s="1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G11"/>
  <c r="G152" s="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I4"/>
  <c r="EI152" s="1"/>
  <c r="EH4"/>
  <c r="EG4"/>
  <c r="EF4"/>
  <c r="EE4"/>
  <c r="EE152" s="1"/>
  <c r="ED4"/>
  <c r="ED152" s="1"/>
  <c r="EC4"/>
  <c r="EC152" s="1"/>
  <c r="EB4"/>
  <c r="EB152" s="1"/>
  <c r="EA4"/>
  <c r="EA152" s="1"/>
  <c r="DX158" s="1"/>
  <c r="DZ4"/>
  <c r="DZ152" s="1"/>
  <c r="DY4"/>
  <c r="DY152" s="1"/>
  <c r="DX4"/>
  <c r="DX152" s="1"/>
  <c r="DX157" s="1"/>
  <c r="DW4"/>
  <c r="DW152" s="1"/>
  <c r="DM4"/>
  <c r="DM152" s="1"/>
  <c r="DL4"/>
  <c r="DK4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DP5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GC25"/>
  <c r="GD25"/>
  <c r="GE25"/>
  <c r="GF25"/>
  <c r="GG25"/>
  <c r="GH25"/>
  <c r="GI25"/>
  <c r="GJ25"/>
  <c r="GK25"/>
  <c r="GN25"/>
  <c r="GO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DP69"/>
  <c r="GC69"/>
  <c r="GD69"/>
  <c r="GE69"/>
  <c r="GF69"/>
  <c r="GG69"/>
  <c r="GH69"/>
  <c r="GI69"/>
  <c r="GJ69"/>
  <c r="GK69"/>
  <c r="GL69"/>
  <c r="GM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6"/>
  <c r="R26"/>
  <c r="BX26" s="1"/>
  <c r="P26"/>
  <c r="BV26" s="1"/>
  <c r="N26"/>
  <c r="BT26" s="1"/>
  <c r="EI163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I164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FT11"/>
  <c r="FU11"/>
  <c r="FX11"/>
  <c r="FZ11"/>
  <c r="GB11"/>
  <c r="K12"/>
  <c r="DO12"/>
  <c r="DP12"/>
  <c r="FT12"/>
  <c r="FU12"/>
  <c r="FV12"/>
  <c r="FX12"/>
  <c r="FZ12"/>
  <c r="GB12"/>
  <c r="K13"/>
  <c r="DO13"/>
  <c r="DP13"/>
  <c r="FT13"/>
  <c r="FU13"/>
  <c r="FV13"/>
  <c r="FX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P16"/>
  <c r="FT16"/>
  <c r="FU16"/>
  <c r="FV16"/>
  <c r="FX16"/>
  <c r="FZ16"/>
  <c r="GB16"/>
  <c r="K17"/>
  <c r="DO17"/>
  <c r="DP17"/>
  <c r="FT17"/>
  <c r="FU17"/>
  <c r="FV17"/>
  <c r="FX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P23"/>
  <c r="FT23"/>
  <c r="FU23"/>
  <c r="FV23"/>
  <c r="FX23"/>
  <c r="FZ23"/>
  <c r="GB23"/>
  <c r="K24"/>
  <c r="DO24"/>
  <c r="DS24" s="1"/>
  <c r="FT24"/>
  <c r="FU24"/>
  <c r="FV24"/>
  <c r="FX24"/>
  <c r="FY24"/>
  <c r="FZ24"/>
  <c r="GB24"/>
  <c r="DP25"/>
  <c r="FV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P42"/>
  <c r="FT42"/>
  <c r="FU42"/>
  <c r="FV42"/>
  <c r="FX42"/>
  <c r="FZ42"/>
  <c r="GB42"/>
  <c r="K43"/>
  <c r="DO43"/>
  <c r="DP43"/>
  <c r="FT43"/>
  <c r="FU43"/>
  <c r="FV43"/>
  <c r="FX43"/>
  <c r="FZ43"/>
  <c r="GB43"/>
  <c r="K44"/>
  <c r="DO44"/>
  <c r="DP44"/>
  <c r="FT44"/>
  <c r="FU44"/>
  <c r="FV44"/>
  <c r="FX44"/>
  <c r="FZ44"/>
  <c r="GB44"/>
  <c r="K45"/>
  <c r="DO45"/>
  <c r="DP45"/>
  <c r="FT45"/>
  <c r="FU45"/>
  <c r="FV45"/>
  <c r="FX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P58"/>
  <c r="FT58"/>
  <c r="FU58"/>
  <c r="FV58"/>
  <c r="FX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P65"/>
  <c r="FT65"/>
  <c r="FU65"/>
  <c r="FV65"/>
  <c r="FX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DX156"/>
  <c r="DW153"/>
  <c r="EJ163"/>
  <c r="EK163" s="1"/>
  <c r="EJ164"/>
  <c r="EK164" s="1"/>
  <c r="GE152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DV79"/>
  <c r="DT79"/>
  <c r="DR79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DV112"/>
  <c r="DT112"/>
  <c r="DR112"/>
  <c r="DV113"/>
  <c r="DT113"/>
  <c r="DR113"/>
  <c r="DV114"/>
  <c r="DT114"/>
  <c r="DR114"/>
  <c r="DV115"/>
  <c r="DT115"/>
  <c r="DR115"/>
  <c r="DV116"/>
  <c r="DT116"/>
  <c r="DR116"/>
  <c r="DV117"/>
  <c r="DT117"/>
  <c r="DR117"/>
  <c r="BP118"/>
  <c r="R118"/>
  <c r="BX118" s="1"/>
  <c r="P118"/>
  <c r="BV118" s="1"/>
  <c r="N118"/>
  <c r="BT118" s="1"/>
  <c r="DV118"/>
  <c r="DT118"/>
  <c r="DR118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J4"/>
  <c r="K4"/>
  <c r="L4"/>
  <c r="BR4" s="1"/>
  <c r="DJ4"/>
  <c r="DP4"/>
  <c r="DY157"/>
  <c r="DY158"/>
  <c r="GC152"/>
  <c r="GD152"/>
  <c r="GF152"/>
  <c r="GG152"/>
  <c r="GH152"/>
  <c r="GI152"/>
  <c r="GJ152"/>
  <c r="GK152"/>
  <c r="GO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11"/>
  <c r="DP11" s="1"/>
  <c r="FV11" s="1"/>
  <c r="F25"/>
  <c r="J25" s="1"/>
  <c r="BP25"/>
  <c r="CH25"/>
  <c r="CI25"/>
  <c r="CL25"/>
  <c r="DH25"/>
  <c r="DJ25" s="1"/>
  <c r="EF25"/>
  <c r="EG25"/>
  <c r="EJ25"/>
  <c r="HF68"/>
  <c r="HG68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DO79"/>
  <c r="DS79" s="1"/>
  <c r="FT79"/>
  <c r="FU79"/>
  <c r="FV79"/>
  <c r="FX79"/>
  <c r="FY79"/>
  <c r="FZ79"/>
  <c r="GB79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P83"/>
  <c r="FT83"/>
  <c r="FU83"/>
  <c r="FV83"/>
  <c r="FX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P89"/>
  <c r="FT89"/>
  <c r="FU89"/>
  <c r="FV89"/>
  <c r="FX89"/>
  <c r="FZ89"/>
  <c r="GB89"/>
  <c r="K90"/>
  <c r="DO90"/>
  <c r="DP90"/>
  <c r="FT90"/>
  <c r="FU90"/>
  <c r="FV90"/>
  <c r="FX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DO112"/>
  <c r="DS112" s="1"/>
  <c r="FT112"/>
  <c r="FU112"/>
  <c r="FV112"/>
  <c r="FX112"/>
  <c r="FY112"/>
  <c r="FZ112"/>
  <c r="GB112"/>
  <c r="DO113"/>
  <c r="DS113" s="1"/>
  <c r="FT113"/>
  <c r="FU113"/>
  <c r="FV113"/>
  <c r="FX113"/>
  <c r="FY113"/>
  <c r="FZ113"/>
  <c r="GB113"/>
  <c r="DO114"/>
  <c r="DP114"/>
  <c r="FT114"/>
  <c r="FU114"/>
  <c r="FV114"/>
  <c r="FX114"/>
  <c r="FZ114"/>
  <c r="GB114"/>
  <c r="DO115"/>
  <c r="DP115"/>
  <c r="FT115"/>
  <c r="FU115"/>
  <c r="FV115"/>
  <c r="FX115"/>
  <c r="FZ115"/>
  <c r="GB115"/>
  <c r="DO116"/>
  <c r="DS116" s="1"/>
  <c r="FT116"/>
  <c r="FU116"/>
  <c r="FV116"/>
  <c r="FX116"/>
  <c r="FY116"/>
  <c r="FZ116"/>
  <c r="GB116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F69"/>
  <c r="J69" s="1"/>
  <c r="BR69"/>
  <c r="CJ69"/>
  <c r="EH69"/>
  <c r="F79"/>
  <c r="J79" s="1"/>
  <c r="F80"/>
  <c r="J80" s="1"/>
  <c r="F112"/>
  <c r="J112" s="1"/>
  <c r="F113"/>
  <c r="J113" s="1"/>
  <c r="F114"/>
  <c r="J114" s="1"/>
  <c r="F115"/>
  <c r="J115" s="1"/>
  <c r="F116"/>
  <c r="J116" s="1"/>
  <c r="F117"/>
  <c r="J117" s="1"/>
  <c r="F119"/>
  <c r="J119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J159"/>
  <c r="K159"/>
  <c r="L159"/>
  <c r="BR159" s="1"/>
  <c r="F180"/>
  <c r="J180" s="1"/>
  <c r="CI180"/>
  <c r="CL180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R224"/>
  <c r="CJ224"/>
  <c r="CE244"/>
  <c r="CW244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P180"/>
  <c r="R180"/>
  <c r="BX180" s="1"/>
  <c r="P180"/>
  <c r="BV180" s="1"/>
  <c r="N180"/>
  <c r="BT180" s="1"/>
  <c r="BQ159"/>
  <c r="O159"/>
  <c r="BU159" s="1"/>
  <c r="J307"/>
  <c r="BP159"/>
  <c r="R159"/>
  <c r="P159"/>
  <c r="BV159" s="1"/>
  <c r="N159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P119"/>
  <c r="R119"/>
  <c r="BX119" s="1"/>
  <c r="P119"/>
  <c r="BV119" s="1"/>
  <c r="N119"/>
  <c r="BT119" s="1"/>
  <c r="BP117"/>
  <c r="R117"/>
  <c r="BX117" s="1"/>
  <c r="P117"/>
  <c r="BV117" s="1"/>
  <c r="N117"/>
  <c r="BT117" s="1"/>
  <c r="BP116"/>
  <c r="R116"/>
  <c r="BX116" s="1"/>
  <c r="P116"/>
  <c r="BV116" s="1"/>
  <c r="N116"/>
  <c r="BT116" s="1"/>
  <c r="BP115"/>
  <c r="R115"/>
  <c r="BX115" s="1"/>
  <c r="P115"/>
  <c r="BV115" s="1"/>
  <c r="N115"/>
  <c r="BT115" s="1"/>
  <c r="BP114"/>
  <c r="R114"/>
  <c r="BX114" s="1"/>
  <c r="P114"/>
  <c r="BV114" s="1"/>
  <c r="N114"/>
  <c r="BT114" s="1"/>
  <c r="BP113"/>
  <c r="R113"/>
  <c r="BX113" s="1"/>
  <c r="P113"/>
  <c r="BV113" s="1"/>
  <c r="N113"/>
  <c r="BT113" s="1"/>
  <c r="BP112"/>
  <c r="R112"/>
  <c r="BX112" s="1"/>
  <c r="P112"/>
  <c r="BV112" s="1"/>
  <c r="N112"/>
  <c r="BT112" s="1"/>
  <c r="BP80"/>
  <c r="R80"/>
  <c r="BX80" s="1"/>
  <c r="P80"/>
  <c r="BV80" s="1"/>
  <c r="N80"/>
  <c r="BT80" s="1"/>
  <c r="BP79"/>
  <c r="R79"/>
  <c r="BX79" s="1"/>
  <c r="P79"/>
  <c r="BV79" s="1"/>
  <c r="N79"/>
  <c r="BT79" s="1"/>
  <c r="FV69"/>
  <c r="DL69"/>
  <c r="BP69"/>
  <c r="R69"/>
  <c r="BX69" s="1"/>
  <c r="P69"/>
  <c r="BV69" s="1"/>
  <c r="N69"/>
  <c r="BT69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8"/>
  <c r="O118"/>
  <c r="BU118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DL25"/>
  <c r="R25"/>
  <c r="BX25" s="1"/>
  <c r="P25"/>
  <c r="BV25" s="1"/>
  <c r="N25"/>
  <c r="BT25" s="1"/>
  <c r="DJ152"/>
  <c r="DN4"/>
  <c r="BQ4"/>
  <c r="O4"/>
  <c r="BU4" s="1"/>
  <c r="J152"/>
  <c r="BP4"/>
  <c r="R4"/>
  <c r="P4"/>
  <c r="BV4" s="1"/>
  <c r="N4"/>
  <c r="DX160"/>
  <c r="DY160" s="1"/>
  <c r="DX159"/>
  <c r="DY15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F307"/>
  <c r="K180"/>
  <c r="K119"/>
  <c r="K117"/>
  <c r="K116"/>
  <c r="DS115"/>
  <c r="FY115" s="1"/>
  <c r="K115"/>
  <c r="DS114"/>
  <c r="FY114" s="1"/>
  <c r="K114"/>
  <c r="K113"/>
  <c r="K112"/>
  <c r="DS90"/>
  <c r="FY90" s="1"/>
  <c r="DS89"/>
  <c r="FY89" s="1"/>
  <c r="DS83"/>
  <c r="FY83" s="1"/>
  <c r="K80"/>
  <c r="K79"/>
  <c r="GN69"/>
  <c r="K69"/>
  <c r="DN25"/>
  <c r="EJ152"/>
  <c r="EH152"/>
  <c r="EG152"/>
  <c r="EF152"/>
  <c r="DK152"/>
  <c r="DP152" s="1"/>
  <c r="DH152"/>
  <c r="F152"/>
  <c r="DY156"/>
  <c r="DS65"/>
  <c r="FY65" s="1"/>
  <c r="DS58"/>
  <c r="FY58" s="1"/>
  <c r="DS45"/>
  <c r="FY45" s="1"/>
  <c r="DS44"/>
  <c r="FY44" s="1"/>
  <c r="DS43"/>
  <c r="FY43" s="1"/>
  <c r="DS42"/>
  <c r="FY42" s="1"/>
  <c r="GP25"/>
  <c r="GM25"/>
  <c r="GL25"/>
  <c r="K25"/>
  <c r="DS23"/>
  <c r="FY23" s="1"/>
  <c r="DS17"/>
  <c r="FY17" s="1"/>
  <c r="DS16"/>
  <c r="FY16" s="1"/>
  <c r="DS13"/>
  <c r="FY13" s="1"/>
  <c r="DS12"/>
  <c r="FY12" s="1"/>
  <c r="DS11"/>
  <c r="FY11" s="1"/>
  <c r="O25" l="1"/>
  <c r="BU25" s="1"/>
  <c r="BQ25"/>
  <c r="EJ165"/>
  <c r="GL152"/>
  <c r="EJ161"/>
  <c r="GM152"/>
  <c r="FV152"/>
  <c r="GN152"/>
  <c r="EJ162"/>
  <c r="GP152"/>
  <c r="EI162"/>
  <c r="DV25"/>
  <c r="GB25" s="1"/>
  <c r="DT25"/>
  <c r="FZ25" s="1"/>
  <c r="DR25"/>
  <c r="FX25" s="1"/>
  <c r="BQ69"/>
  <c r="O69"/>
  <c r="BU69" s="1"/>
  <c r="BQ79"/>
  <c r="O79"/>
  <c r="BU79" s="1"/>
  <c r="BQ80"/>
  <c r="O80"/>
  <c r="BU80" s="1"/>
  <c r="BQ112"/>
  <c r="O112"/>
  <c r="BU112" s="1"/>
  <c r="BQ113"/>
  <c r="O113"/>
  <c r="BU113" s="1"/>
  <c r="BQ114"/>
  <c r="O114"/>
  <c r="BU114" s="1"/>
  <c r="BQ115"/>
  <c r="O115"/>
  <c r="BU115" s="1"/>
  <c r="BQ116"/>
  <c r="O116"/>
  <c r="BU116" s="1"/>
  <c r="BQ117"/>
  <c r="O117"/>
  <c r="BU117" s="1"/>
  <c r="BQ119"/>
  <c r="O119"/>
  <c r="BU119" s="1"/>
  <c r="O180"/>
  <c r="BU180" s="1"/>
  <c r="BQ180"/>
  <c r="N152"/>
  <c r="M152" s="1"/>
  <c r="BT4"/>
  <c r="R152"/>
  <c r="Q152" s="1"/>
  <c r="BX4"/>
  <c r="P152"/>
  <c r="K152"/>
  <c r="BP152"/>
  <c r="BQ152"/>
  <c r="BT152"/>
  <c r="BR152"/>
  <c r="BS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V4"/>
  <c r="DT4"/>
  <c r="FZ4" s="1"/>
  <c r="DR4"/>
  <c r="DO4"/>
  <c r="FT4"/>
  <c r="DO25"/>
  <c r="DL152"/>
  <c r="DN69"/>
  <c r="N307"/>
  <c r="M307" s="1"/>
  <c r="BT159"/>
  <c r="R307"/>
  <c r="Q307" s="1"/>
  <c r="BX159"/>
  <c r="P307"/>
  <c r="K307"/>
  <c r="BQ307"/>
  <c r="BT307"/>
  <c r="BR307"/>
  <c r="CE307"/>
  <c r="BP307"/>
  <c r="BS307"/>
  <c r="BU307"/>
  <c r="BV307"/>
  <c r="BW307"/>
  <c r="BX307"/>
  <c r="BY307"/>
  <c r="BZ307"/>
  <c r="CA307"/>
  <c r="CB307"/>
  <c r="CC307"/>
  <c r="CD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FT25"/>
  <c r="B6" i="86"/>
  <c r="DV69" i="87" l="1"/>
  <c r="GB69" s="1"/>
  <c r="DT69"/>
  <c r="FZ69" s="1"/>
  <c r="DR69"/>
  <c r="FX69" s="1"/>
  <c r="FT69"/>
  <c r="EJ167"/>
  <c r="EJ166"/>
  <c r="DS25"/>
  <c r="FY25" s="1"/>
  <c r="FU25"/>
  <c r="DS4"/>
  <c r="FY4" s="1"/>
  <c r="FU4"/>
  <c r="DR152"/>
  <c r="FX4"/>
  <c r="DV152"/>
  <c r="GB4"/>
  <c r="O307"/>
  <c r="DO69"/>
  <c r="DN152"/>
  <c r="O152"/>
  <c r="EK162"/>
  <c r="EI167" l="1"/>
  <c r="EI166"/>
  <c r="EI165"/>
  <c r="EK165" s="1"/>
  <c r="EI161"/>
  <c r="EK161" s="1"/>
  <c r="DT152"/>
  <c r="FZ152" s="1"/>
  <c r="FT152"/>
  <c r="DS69"/>
  <c r="FY69" s="1"/>
  <c r="FU69"/>
  <c r="DU152"/>
  <c r="GA152" s="1"/>
  <c r="GB152"/>
  <c r="DQ152"/>
  <c r="FX152"/>
  <c r="DO152"/>
  <c r="FU152" s="1"/>
  <c r="EK166"/>
  <c r="EK167"/>
  <c r="C3" i="86"/>
  <c r="B3"/>
  <c r="C6"/>
  <c r="DS152" i="87" l="1"/>
  <c r="FY152" s="1"/>
  <c r="FW152"/>
  <c r="B4" i="86"/>
  <c r="B9"/>
  <c r="B10"/>
  <c r="B5"/>
  <c r="B7" s="1"/>
  <c r="B8" s="1"/>
  <c r="C4"/>
  <c r="C9"/>
  <c r="C10"/>
  <c r="C5"/>
  <c r="C7" s="1"/>
  <c r="C8" s="1"/>
</calcChain>
</file>

<file path=xl/sharedStrings.xml><?xml version="1.0" encoding="utf-8"?>
<sst xmlns="http://schemas.openxmlformats.org/spreadsheetml/2006/main" count="1056" uniqueCount="308">
  <si>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</si>
  <si>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</si>
  <si>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</si>
  <si>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</si>
  <si>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</si>
  <si>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</si>
  <si>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</si>
  <si>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</si>
  <si>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</si>
  <si>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</si>
  <si>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</si>
  <si>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</si>
  <si>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</si>
  <si>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</si>
  <si>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</si>
  <si>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</si>
  <si>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</si>
  <si>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</si>
  <si>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</si>
  <si>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</si>
  <si>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</si>
  <si>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</si>
  <si>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</si>
  <si>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</si>
  <si>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</si>
  <si>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</si>
  <si>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</si>
  <si>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</si>
  <si>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</si>
  <si>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</si>
  <si>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</si>
  <si>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</si>
  <si>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</si>
  <si>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</si>
  <si>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</si>
  <si>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</si>
  <si>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</si>
  <si>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</si>
  <si>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</si>
  <si>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</si>
  <si>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</si>
  <si>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</si>
  <si>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</si>
  <si>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</si>
  <si>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</si>
  <si>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</si>
  <si>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</si>
  <si>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</si>
  <si>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</si>
  <si>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</si>
  <si>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</si>
  <si>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</si>
  <si>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</si>
  <si>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</si>
  <si>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A</t>
    <phoneticPr fontId="1" type="noConversion"/>
  </si>
  <si>
    <t>充填A、B班废次品率汇总</t>
    <phoneticPr fontId="2" type="noConversion"/>
  </si>
  <si>
    <t>充填产量（kg）</t>
    <phoneticPr fontId="1" type="noConversion"/>
  </si>
  <si>
    <t>包  装  车  间   不   良   品   数   量(kg)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</si>
  <si>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</si>
  <si>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</si>
  <si>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碎膜</t>
    <phoneticPr fontId="2" type="noConversion"/>
  </si>
  <si>
    <t>挂杯</t>
    <phoneticPr fontId="2" type="noConversion"/>
  </si>
  <si>
    <t>气泡、偏膜</t>
    <phoneticPr fontId="1" type="noConversion"/>
  </si>
  <si>
    <t>28g拉丝香蕉</t>
    <phoneticPr fontId="1" type="noConversion"/>
  </si>
  <si>
    <t>28g拉丝水蜜桃</t>
    <phoneticPr fontId="1" type="noConversion"/>
  </si>
  <si>
    <t>28g拉丝芒果</t>
    <phoneticPr fontId="1" type="noConversion"/>
  </si>
  <si>
    <t>30g果味苹果</t>
    <phoneticPr fontId="1" type="noConversion"/>
  </si>
  <si>
    <t>气泡</t>
    <phoneticPr fontId="1" type="noConversion"/>
  </si>
  <si>
    <t>30g果味荔枝</t>
    <phoneticPr fontId="1" type="noConversion"/>
  </si>
  <si>
    <t>30g钙铁锌奇异果</t>
    <phoneticPr fontId="1" type="noConversion"/>
  </si>
  <si>
    <t>30g果肉香橙</t>
    <phoneticPr fontId="1" type="noConversion"/>
  </si>
  <si>
    <t>挂杯、气泡、杂物</t>
    <phoneticPr fontId="1" type="noConversion"/>
  </si>
  <si>
    <t>气泡</t>
    <phoneticPr fontId="1" type="noConversion"/>
  </si>
  <si>
    <t>45g果肉青提</t>
    <phoneticPr fontId="1" type="noConversion"/>
  </si>
  <si>
    <t>杂物、气泡</t>
    <phoneticPr fontId="1" type="noConversion"/>
  </si>
  <si>
    <t>60g果味黄桃</t>
    <phoneticPr fontId="1" type="noConversion"/>
  </si>
  <si>
    <t>气泡、杂物</t>
    <phoneticPr fontId="1" type="noConversion"/>
  </si>
  <si>
    <t>60g果味荔枝</t>
    <phoneticPr fontId="1" type="noConversion"/>
  </si>
  <si>
    <t>气泡、日期不良</t>
    <phoneticPr fontId="1" type="noConversion"/>
  </si>
  <si>
    <t>185g什锦杂果</t>
    <phoneticPr fontId="1" type="noConversion"/>
  </si>
  <si>
    <t>杂物、挂杯、气泡、刮伤膜</t>
    <phoneticPr fontId="1" type="noConversion"/>
  </si>
  <si>
    <t>B</t>
    <phoneticPr fontId="1" type="noConversion"/>
  </si>
  <si>
    <t>气泡、偏膜、日期不良</t>
    <phoneticPr fontId="1" type="noConversion"/>
  </si>
  <si>
    <t>30g果味香橙</t>
    <phoneticPr fontId="1" type="noConversion"/>
  </si>
  <si>
    <t>偏膜、日期不良</t>
    <phoneticPr fontId="1" type="noConversion"/>
  </si>
  <si>
    <t>气泡、日期不良</t>
    <phoneticPr fontId="1" type="noConversion"/>
  </si>
  <si>
    <t>30g果肉香橙</t>
    <phoneticPr fontId="1" type="noConversion"/>
  </si>
  <si>
    <t>气泡、挂杯</t>
    <phoneticPr fontId="1" type="noConversion"/>
  </si>
  <si>
    <t>偏膜、气泡、日期不良</t>
    <phoneticPr fontId="1" type="noConversion"/>
  </si>
  <si>
    <t>60g吸吸草莓</t>
    <phoneticPr fontId="1" type="noConversion"/>
  </si>
  <si>
    <t>净含量</t>
    <phoneticPr fontId="1" type="noConversion"/>
  </si>
  <si>
    <t>胶线</t>
    <phoneticPr fontId="1" type="noConversion"/>
  </si>
  <si>
    <t>充填A班废次品率统计</t>
    <phoneticPr fontId="2" type="noConversion"/>
  </si>
  <si>
    <t xml:space="preserve"> </t>
    <phoneticPr fontId="1" type="noConversion"/>
  </si>
  <si>
    <t>物料编码</t>
    <phoneticPr fontId="2" type="noConversion"/>
  </si>
  <si>
    <t>包装产量（㎏）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</si>
  <si>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</si>
  <si>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</si>
  <si>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</si>
  <si>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</si>
  <si>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充  填  车  间  不  良  品  数  量（kg）</t>
    <phoneticPr fontId="2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</si>
  <si>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</si>
  <si>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</si>
  <si>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</si>
  <si>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</si>
  <si>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</si>
  <si>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</si>
  <si>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</si>
  <si>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</si>
  <si>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</si>
  <si>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</si>
  <si>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</si>
  <si>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</si>
  <si>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</si>
  <si>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</si>
  <si>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</si>
  <si>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</si>
  <si>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</si>
  <si>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</si>
  <si>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</si>
  <si>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</si>
  <si>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</si>
  <si>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</si>
  <si>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</si>
  <si>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</si>
  <si>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</si>
  <si>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</si>
  <si>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</si>
  <si>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</si>
  <si>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</si>
  <si>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</si>
  <si>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</si>
  <si>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</si>
  <si>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</si>
  <si>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</si>
  <si>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封口不良</t>
    <phoneticPr fontId="2" type="noConversion"/>
  </si>
  <si>
    <t>烧膜</t>
    <phoneticPr fontId="2" type="noConversion"/>
  </si>
  <si>
    <t>挂杯</t>
    <phoneticPr fontId="2" type="noConversion"/>
  </si>
  <si>
    <t>软糖</t>
    <phoneticPr fontId="2" type="noConversion"/>
  </si>
  <si>
    <t>破杯</t>
    <phoneticPr fontId="2" type="noConversion"/>
  </si>
  <si>
    <t>翻料</t>
    <phoneticPr fontId="2" type="noConversion"/>
  </si>
  <si>
    <t>断圈</t>
    <phoneticPr fontId="2" type="noConversion"/>
  </si>
  <si>
    <t>日期不良</t>
    <phoneticPr fontId="2" type="noConversion"/>
  </si>
  <si>
    <t>长短不一</t>
    <phoneticPr fontId="2" type="noConversion"/>
  </si>
  <si>
    <t>调机</t>
    <phoneticPr fontId="2" type="noConversion"/>
  </si>
  <si>
    <t>余料</t>
    <phoneticPr fontId="2" type="noConversion"/>
  </si>
  <si>
    <t>杂物</t>
    <phoneticPr fontId="2" type="noConversion"/>
  </si>
  <si>
    <t>白料倾斜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</si>
  <si>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</si>
  <si>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</si>
  <si>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</si>
  <si>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</si>
  <si>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</si>
  <si>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</si>
  <si>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</si>
  <si>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</si>
  <si>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</si>
  <si>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</si>
  <si>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</si>
  <si>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</si>
  <si>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</si>
  <si>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</si>
  <si>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</si>
  <si>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</si>
  <si>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</si>
  <si>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</si>
  <si>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</si>
  <si>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</si>
  <si>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</si>
  <si>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</si>
  <si>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</si>
  <si>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</si>
  <si>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</si>
  <si>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</si>
  <si>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</si>
  <si>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</si>
  <si>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</si>
  <si>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</si>
  <si>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</si>
  <si>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</si>
  <si>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</si>
  <si>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</si>
  <si>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</si>
  <si>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</si>
  <si>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</si>
  <si>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</si>
  <si>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</si>
  <si>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</si>
  <si>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</si>
  <si>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</si>
  <si>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</si>
  <si>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</si>
  <si>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</si>
  <si>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</si>
  <si>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</si>
  <si>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</si>
  <si>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</si>
  <si>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</si>
  <si>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</si>
  <si>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</si>
  <si>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</si>
  <si>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</si>
  <si>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</si>
  <si>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</si>
  <si>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</si>
  <si>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</si>
  <si>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</si>
  <si>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</si>
  <si>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</si>
  <si>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</si>
  <si>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</si>
  <si>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</si>
  <si>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</si>
  <si>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</si>
  <si>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</si>
  <si>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</si>
  <si>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</si>
  <si>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</si>
  <si>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</si>
  <si>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</si>
  <si>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</si>
  <si>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</si>
  <si>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</si>
  <si>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</si>
  <si>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</si>
  <si>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</si>
  <si>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</si>
  <si>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</si>
  <si>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</si>
  <si>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</si>
  <si>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</si>
  <si>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</si>
  <si>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</si>
  <si>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</si>
  <si>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</si>
  <si>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</si>
  <si>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</si>
  <si>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</si>
  <si>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</si>
  <si>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</si>
  <si>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</si>
  <si>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</si>
  <si>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</si>
  <si>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</si>
  <si>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</si>
  <si>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</si>
  <si>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</si>
  <si>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</si>
  <si>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</si>
  <si>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</si>
  <si>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</si>
  <si>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</si>
  <si>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</si>
  <si>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</si>
  <si>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</si>
  <si>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</si>
  <si>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</si>
  <si>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</si>
  <si>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</si>
  <si>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</si>
  <si>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</si>
  <si>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</si>
  <si>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</si>
  <si>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</si>
  <si>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</si>
  <si>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</si>
  <si>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</si>
  <si>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</si>
  <si>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</si>
  <si>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</si>
  <si>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</si>
  <si>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</si>
  <si>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</si>
  <si>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</si>
  <si>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</si>
  <si>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</si>
  <si>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</si>
  <si>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60*(6*15g)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</si>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</sst>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19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24180;12&#26376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"/>
      <sheetName val="5"/>
      <sheetName val="6"/>
      <sheetName val="7"/>
      <sheetName val="8"/>
      <sheetName val="9"/>
      <sheetName val="10.11.12"/>
      <sheetName val="13"/>
      <sheetName val="14"/>
      <sheetName val="15"/>
      <sheetName val="16"/>
      <sheetName val="17.18"/>
      <sheetName val="19"/>
      <sheetName val="20"/>
      <sheetName val="21"/>
      <sheetName val="22"/>
      <sheetName val="23"/>
      <sheetName val="24.25"/>
      <sheetName val="第二周"/>
      <sheetName val="第三周"/>
      <sheetName val="第四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07">
          <cell r="L307">
            <v>0.14342906380981468</v>
          </cell>
        </row>
      </sheetData>
      <sheetData sheetId="16" refreshError="1"/>
      <sheetData sheetId="17">
        <row r="152">
          <cell r="J152">
            <v>46000.62</v>
          </cell>
          <cell r="K152">
            <v>0.38597305862399239</v>
          </cell>
          <cell r="L152">
            <v>0.1849437555144233</v>
          </cell>
          <cell r="M152">
            <v>0.45073480531349353</v>
          </cell>
          <cell r="P152">
            <v>0.17391069946448545</v>
          </cell>
          <cell r="Q152">
            <v>0.29533084554077754</v>
          </cell>
        </row>
        <row r="307">
          <cell r="J307">
            <v>48601.229999999989</v>
          </cell>
          <cell r="K307">
            <v>0.27375850364280913</v>
          </cell>
          <cell r="M307">
            <v>0.47667336814315203</v>
          </cell>
          <cell r="P307">
            <v>0.16460488757177549</v>
          </cell>
          <cell r="Q307">
            <v>0.3095203351849326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6"/>
      <sheetName val="28"/>
      <sheetName val="29"/>
      <sheetName val="30"/>
      <sheetName val="汇总"/>
      <sheetName val="Sheet33"/>
      <sheetName val="Sheet3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3">
          <cell r="L33">
            <v>1981.44</v>
          </cell>
        </row>
        <row r="35">
          <cell r="L35">
            <v>4139.0079999999998</v>
          </cell>
        </row>
        <row r="37">
          <cell r="L37">
            <v>2811.288</v>
          </cell>
        </row>
        <row r="48">
          <cell r="L48">
            <v>2445.8057142857142</v>
          </cell>
        </row>
        <row r="58">
          <cell r="L58">
            <v>1282.5</v>
          </cell>
        </row>
        <row r="61">
          <cell r="L61">
            <v>675.4</v>
          </cell>
        </row>
        <row r="75">
          <cell r="L75">
            <v>4192</v>
          </cell>
        </row>
        <row r="191">
          <cell r="L191">
            <v>3051.84</v>
          </cell>
        </row>
        <row r="236">
          <cell r="L236">
            <v>629.52</v>
          </cell>
        </row>
        <row r="243">
          <cell r="L243">
            <v>1871.36</v>
          </cell>
        </row>
        <row r="244">
          <cell r="L244">
            <v>4116.9920000000002</v>
          </cell>
        </row>
        <row r="246">
          <cell r="L246">
            <v>1622.7759999999998</v>
          </cell>
        </row>
        <row r="257">
          <cell r="L257">
            <v>5784</v>
          </cell>
        </row>
        <row r="307">
          <cell r="L307">
            <v>6178</v>
          </cell>
        </row>
        <row r="308">
          <cell r="L308">
            <v>3093</v>
          </cell>
        </row>
        <row r="400">
          <cell r="L400">
            <v>3231.36</v>
          </cell>
        </row>
      </sheetData>
      <sheetData sheetId="24" refreshError="1">
        <row r="37">
          <cell r="L37">
            <v>1142.8</v>
          </cell>
        </row>
        <row r="38">
          <cell r="L38">
            <v>2115.1999999999998</v>
          </cell>
        </row>
        <row r="39">
          <cell r="L39">
            <v>1057.5999999999999</v>
          </cell>
        </row>
        <row r="40">
          <cell r="L40">
            <v>2115.1999999999998</v>
          </cell>
        </row>
        <row r="62">
          <cell r="L62">
            <v>2356.4</v>
          </cell>
        </row>
        <row r="63">
          <cell r="L63">
            <v>3534.6000000000004</v>
          </cell>
        </row>
        <row r="102">
          <cell r="L102">
            <v>3189.34</v>
          </cell>
        </row>
        <row r="103">
          <cell r="L103">
            <v>2620.5</v>
          </cell>
        </row>
        <row r="104">
          <cell r="L104">
            <v>524.1</v>
          </cell>
        </row>
        <row r="169">
          <cell r="L169">
            <v>2083.1999999999998</v>
          </cell>
        </row>
        <row r="194">
          <cell r="L194">
            <v>2100.384</v>
          </cell>
        </row>
        <row r="242">
          <cell r="L242">
            <v>6274.5599999999995</v>
          </cell>
        </row>
        <row r="246">
          <cell r="L246">
            <v>2708.4360000000001</v>
          </cell>
        </row>
        <row r="270">
          <cell r="L270">
            <v>1737.62</v>
          </cell>
        </row>
        <row r="271">
          <cell r="L271">
            <v>2356.4</v>
          </cell>
        </row>
        <row r="284">
          <cell r="L284">
            <v>1592.9599999999998</v>
          </cell>
        </row>
        <row r="311">
          <cell r="L311">
            <v>3106.5</v>
          </cell>
        </row>
        <row r="378">
          <cell r="L378">
            <v>3124.7999999999997</v>
          </cell>
        </row>
        <row r="385">
          <cell r="L385">
            <v>1276</v>
          </cell>
        </row>
        <row r="400">
          <cell r="L400">
            <v>314.15999999999997</v>
          </cell>
        </row>
        <row r="402">
          <cell r="L402">
            <v>1009.8000000000001</v>
          </cell>
        </row>
        <row r="403">
          <cell r="L403">
            <v>1346.4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9.25" style="11" customWidth="1"/>
    <col min="10" max="10" width="9.375" style="11" customWidth="1"/>
    <col min="11" max="11" width="8.625" style="11" customWidth="1"/>
    <col min="12" max="12" width="9" style="11" customWidth="1"/>
    <col min="13" max="13" width="9.5" style="11" customWidth="1"/>
    <col min="14" max="14" width="9.875" style="11" customWidth="1"/>
    <col min="15" max="16384" width="9" style="11"/>
  </cols>
  <sheetData>
    <row r="1" spans="1:14" ht="51.75" customHeight="1">
      <c r="A1" s="85" t="s">
        <v>53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s="17" customFormat="1" ht="32.25" customHeight="1">
      <c r="A2" s="12" t="s">
        <v>23</v>
      </c>
      <c r="B2" s="12" t="s">
        <v>24</v>
      </c>
      <c r="C2" s="12" t="s">
        <v>25</v>
      </c>
      <c r="D2" s="86"/>
      <c r="E2" s="89" t="s">
        <v>26</v>
      </c>
      <c r="F2" s="91" t="s">
        <v>27</v>
      </c>
      <c r="G2" s="92"/>
      <c r="H2" s="95" t="s">
        <v>28</v>
      </c>
      <c r="I2" s="96"/>
      <c r="J2" s="96"/>
      <c r="K2" s="96"/>
      <c r="L2" s="96"/>
      <c r="M2" s="96"/>
      <c r="N2" s="97"/>
    </row>
    <row r="3" spans="1:14" s="17" customFormat="1" ht="48" customHeight="1">
      <c r="A3" s="12" t="s">
        <v>29</v>
      </c>
      <c r="B3" s="15">
        <f>+'[1]24.25'!$J$152</f>
        <v>46000.62</v>
      </c>
      <c r="C3" s="15">
        <f>+'[1]24.25'!$J$307</f>
        <v>48601.229999999989</v>
      </c>
      <c r="D3" s="87"/>
      <c r="E3" s="90"/>
      <c r="F3" s="93"/>
      <c r="G3" s="94"/>
      <c r="H3" s="56" t="s">
        <v>30</v>
      </c>
      <c r="I3" s="56" t="s">
        <v>31</v>
      </c>
      <c r="J3" s="98" t="s">
        <v>32</v>
      </c>
      <c r="K3" s="99"/>
      <c r="L3" s="56" t="s">
        <v>33</v>
      </c>
      <c r="M3" s="98" t="s">
        <v>34</v>
      </c>
      <c r="N3" s="99"/>
    </row>
    <row r="4" spans="1:14" s="17" customFormat="1" ht="32.25" customHeight="1">
      <c r="A4" s="13" t="s">
        <v>35</v>
      </c>
      <c r="B4" s="15">
        <f>+'[1]24.25'!$M$152</f>
        <v>0.45073480531349353</v>
      </c>
      <c r="C4" s="15">
        <f>+'[1]24.25'!$M$307</f>
        <v>0.47667336814315203</v>
      </c>
      <c r="D4" s="87"/>
      <c r="E4" s="89" t="s">
        <v>54</v>
      </c>
      <c r="F4" s="100" t="s">
        <v>64</v>
      </c>
      <c r="G4" s="101"/>
      <c r="H4" s="18">
        <v>0.3</v>
      </c>
      <c r="I4" s="18">
        <v>0</v>
      </c>
      <c r="J4" s="98"/>
      <c r="K4" s="99"/>
      <c r="L4" s="18">
        <v>1.23</v>
      </c>
      <c r="M4" s="98" t="s">
        <v>62</v>
      </c>
      <c r="N4" s="99"/>
    </row>
    <row r="5" spans="1:14" s="17" customFormat="1" ht="32.25" customHeight="1">
      <c r="A5" s="13" t="s">
        <v>31</v>
      </c>
      <c r="B5" s="15">
        <f>+'[1]24.25'!$K$152</f>
        <v>0.38597305862399239</v>
      </c>
      <c r="C5" s="15">
        <f>+'[1]24.25'!$K$307</f>
        <v>0.27375850364280913</v>
      </c>
      <c r="D5" s="87"/>
      <c r="E5" s="147"/>
      <c r="F5" s="100" t="s">
        <v>63</v>
      </c>
      <c r="G5" s="101"/>
      <c r="H5" s="18">
        <v>0.3</v>
      </c>
      <c r="I5" s="18">
        <v>0</v>
      </c>
      <c r="J5" s="98"/>
      <c r="K5" s="99"/>
      <c r="L5" s="18">
        <v>0.5</v>
      </c>
      <c r="M5" s="98" t="s">
        <v>62</v>
      </c>
      <c r="N5" s="99"/>
    </row>
    <row r="6" spans="1:14" s="17" customFormat="1" ht="30" customHeight="1">
      <c r="A6" s="13" t="s">
        <v>36</v>
      </c>
      <c r="B6" s="15">
        <f>+'[1]24.25'!$L$152</f>
        <v>0.1849437555144233</v>
      </c>
      <c r="C6" s="15">
        <f>+'[1]22'!$L$307</f>
        <v>0.14342906380981468</v>
      </c>
      <c r="D6" s="87"/>
      <c r="E6" s="147"/>
      <c r="F6" s="100" t="s">
        <v>65</v>
      </c>
      <c r="G6" s="101"/>
      <c r="H6" s="18">
        <v>0.3</v>
      </c>
      <c r="I6" s="18">
        <v>0</v>
      </c>
      <c r="J6" s="98"/>
      <c r="K6" s="99"/>
      <c r="L6" s="18">
        <v>0.5</v>
      </c>
      <c r="M6" s="98" t="s">
        <v>62</v>
      </c>
      <c r="N6" s="99"/>
    </row>
    <row r="7" spans="1:14" s="17" customFormat="1" ht="32.25" customHeight="1">
      <c r="A7" s="13" t="s">
        <v>37</v>
      </c>
      <c r="B7" s="15">
        <f>+B5+B6</f>
        <v>0.57091681413841566</v>
      </c>
      <c r="C7" s="15">
        <f>+C5+C6</f>
        <v>0.41718756745262381</v>
      </c>
      <c r="D7" s="87"/>
      <c r="E7" s="147"/>
      <c r="F7" s="100" t="s">
        <v>66</v>
      </c>
      <c r="G7" s="101"/>
      <c r="H7" s="18">
        <v>0.35</v>
      </c>
      <c r="I7" s="18">
        <v>0.33</v>
      </c>
      <c r="J7" s="98" t="s">
        <v>67</v>
      </c>
      <c r="K7" s="99"/>
      <c r="L7" s="18">
        <v>0.23</v>
      </c>
      <c r="M7" s="98" t="s">
        <v>62</v>
      </c>
      <c r="N7" s="99"/>
    </row>
    <row r="8" spans="1:14" s="17" customFormat="1" ht="32.25" customHeight="1">
      <c r="A8" s="13" t="s">
        <v>38</v>
      </c>
      <c r="B8" s="16">
        <f>+B7-B4</f>
        <v>0.12018200882492214</v>
      </c>
      <c r="C8" s="16">
        <f>+C7-C4</f>
        <v>-5.9485800690528223E-2</v>
      </c>
      <c r="D8" s="87"/>
      <c r="E8" s="147"/>
      <c r="F8" s="100" t="s">
        <v>68</v>
      </c>
      <c r="G8" s="101"/>
      <c r="H8" s="18">
        <v>0.35</v>
      </c>
      <c r="I8" s="19">
        <v>0.08</v>
      </c>
      <c r="J8" s="98" t="s">
        <v>67</v>
      </c>
      <c r="K8" s="99"/>
      <c r="L8" s="18">
        <v>0.32</v>
      </c>
      <c r="M8" s="98" t="s">
        <v>62</v>
      </c>
      <c r="N8" s="99"/>
    </row>
    <row r="9" spans="1:14" s="17" customFormat="1" ht="32.25" customHeight="1">
      <c r="A9" s="12" t="s">
        <v>39</v>
      </c>
      <c r="B9" s="16">
        <f>+'[1]24.25'!$Q$152</f>
        <v>0.29533084554077754</v>
      </c>
      <c r="C9" s="16">
        <f>+'[1]24.25'!$Q$307</f>
        <v>0.3095203351849326</v>
      </c>
      <c r="D9" s="87"/>
      <c r="E9" s="147"/>
      <c r="F9" s="100" t="s">
        <v>69</v>
      </c>
      <c r="G9" s="101"/>
      <c r="H9" s="18">
        <v>0.35</v>
      </c>
      <c r="I9" s="18">
        <v>0.55000000000000004</v>
      </c>
      <c r="J9" s="98" t="s">
        <v>67</v>
      </c>
      <c r="K9" s="99"/>
      <c r="L9" s="18">
        <v>0</v>
      </c>
      <c r="M9" s="98"/>
      <c r="N9" s="99"/>
    </row>
    <row r="10" spans="1:14" s="17" customFormat="1" ht="32.25" customHeight="1">
      <c r="A10" s="12" t="s">
        <v>43</v>
      </c>
      <c r="B10" s="16">
        <f>+'[1]24.25'!$P$152</f>
        <v>0.17391069946448545</v>
      </c>
      <c r="C10" s="16">
        <f>+'[1]24.25'!$P$307</f>
        <v>0.16460488757177549</v>
      </c>
      <c r="D10" s="87"/>
      <c r="E10" s="147"/>
      <c r="F10" s="100" t="s">
        <v>70</v>
      </c>
      <c r="G10" s="101"/>
      <c r="H10" s="18">
        <v>0.5</v>
      </c>
      <c r="I10" s="18">
        <v>0.59</v>
      </c>
      <c r="J10" s="98" t="s">
        <v>71</v>
      </c>
      <c r="K10" s="99"/>
      <c r="L10" s="56">
        <v>0.32</v>
      </c>
      <c r="M10" s="98" t="s">
        <v>72</v>
      </c>
      <c r="N10" s="99"/>
    </row>
    <row r="11" spans="1:14" s="17" customFormat="1" ht="32.25" customHeight="1">
      <c r="A11" s="52"/>
      <c r="B11" s="52"/>
      <c r="C11" s="52"/>
      <c r="D11" s="87"/>
      <c r="E11" s="147"/>
      <c r="F11" s="100" t="s">
        <v>73</v>
      </c>
      <c r="G11" s="101"/>
      <c r="H11" s="18">
        <v>0.5</v>
      </c>
      <c r="I11" s="18">
        <v>1.1100000000000001</v>
      </c>
      <c r="J11" s="98" t="s">
        <v>74</v>
      </c>
      <c r="K11" s="99"/>
      <c r="L11" s="56">
        <v>0</v>
      </c>
      <c r="M11" s="98"/>
      <c r="N11" s="99"/>
    </row>
    <row r="12" spans="1:14" s="17" customFormat="1" ht="32.25" customHeight="1">
      <c r="A12" s="12"/>
      <c r="B12" s="16"/>
      <c r="C12" s="16"/>
      <c r="D12" s="87"/>
      <c r="E12" s="147"/>
      <c r="F12" s="100" t="s">
        <v>75</v>
      </c>
      <c r="G12" s="101"/>
      <c r="H12" s="18">
        <v>0.4</v>
      </c>
      <c r="I12" s="18">
        <v>0.86</v>
      </c>
      <c r="J12" s="98" t="s">
        <v>76</v>
      </c>
      <c r="K12" s="99"/>
      <c r="L12" s="56">
        <v>0</v>
      </c>
      <c r="M12" s="98"/>
      <c r="N12" s="99"/>
    </row>
    <row r="13" spans="1:14" s="17" customFormat="1" ht="32.25" customHeight="1">
      <c r="A13" s="14"/>
      <c r="B13" s="16"/>
      <c r="C13" s="16"/>
      <c r="D13" s="87"/>
      <c r="E13" s="147"/>
      <c r="F13" s="100" t="s">
        <v>77</v>
      </c>
      <c r="G13" s="101"/>
      <c r="H13" s="18">
        <v>0.4</v>
      </c>
      <c r="I13" s="18">
        <v>1.03</v>
      </c>
      <c r="J13" s="98" t="s">
        <v>78</v>
      </c>
      <c r="K13" s="99"/>
      <c r="L13" s="56">
        <v>0.28000000000000003</v>
      </c>
      <c r="M13" s="98" t="s">
        <v>67</v>
      </c>
      <c r="N13" s="99"/>
    </row>
    <row r="14" spans="1:14" s="17" customFormat="1" ht="32.25" customHeight="1">
      <c r="A14" s="12"/>
      <c r="B14" s="16"/>
      <c r="C14" s="16"/>
      <c r="D14" s="87"/>
      <c r="E14" s="90"/>
      <c r="F14" s="100" t="s">
        <v>79</v>
      </c>
      <c r="G14" s="101"/>
      <c r="H14" s="18">
        <v>1.2</v>
      </c>
      <c r="I14" s="18">
        <v>2.2400000000000002</v>
      </c>
      <c r="J14" s="98" t="s">
        <v>80</v>
      </c>
      <c r="K14" s="99"/>
      <c r="L14" s="56">
        <v>0</v>
      </c>
      <c r="M14" s="98"/>
      <c r="N14" s="99"/>
    </row>
    <row r="15" spans="1:14" s="17" customFormat="1" ht="32.25" customHeight="1">
      <c r="A15" s="14"/>
      <c r="B15" s="16"/>
      <c r="C15" s="16"/>
      <c r="D15" s="87"/>
      <c r="E15" s="89" t="s">
        <v>81</v>
      </c>
      <c r="F15" s="100" t="s">
        <v>83</v>
      </c>
      <c r="G15" s="101"/>
      <c r="H15" s="18">
        <v>0.35</v>
      </c>
      <c r="I15" s="18">
        <v>0.04</v>
      </c>
      <c r="J15" s="98" t="s">
        <v>67</v>
      </c>
      <c r="K15" s="99"/>
      <c r="L15" s="56">
        <v>0.53</v>
      </c>
      <c r="M15" s="98" t="s">
        <v>82</v>
      </c>
      <c r="N15" s="99"/>
    </row>
    <row r="16" spans="1:14" s="17" customFormat="1" ht="32.25" customHeight="1">
      <c r="A16" s="12"/>
      <c r="B16" s="16"/>
      <c r="C16" s="16"/>
      <c r="D16" s="87"/>
      <c r="E16" s="147"/>
      <c r="F16" s="100" t="s">
        <v>68</v>
      </c>
      <c r="G16" s="101"/>
      <c r="H16" s="18">
        <v>0.35</v>
      </c>
      <c r="I16" s="18">
        <v>0.28999999999999998</v>
      </c>
      <c r="J16" s="98" t="s">
        <v>67</v>
      </c>
      <c r="K16" s="99"/>
      <c r="L16" s="56">
        <v>0.08</v>
      </c>
      <c r="M16" s="98" t="s">
        <v>84</v>
      </c>
      <c r="N16" s="99"/>
    </row>
    <row r="17" spans="1:14" s="17" customFormat="1" ht="32.25" customHeight="1">
      <c r="A17" s="14"/>
      <c r="B17" s="16"/>
      <c r="C17" s="16"/>
      <c r="D17" s="87"/>
      <c r="E17" s="147"/>
      <c r="F17" s="100" t="s">
        <v>69</v>
      </c>
      <c r="G17" s="101"/>
      <c r="H17" s="18">
        <v>0.35</v>
      </c>
      <c r="I17" s="18">
        <v>0.47</v>
      </c>
      <c r="J17" s="98" t="s">
        <v>85</v>
      </c>
      <c r="K17" s="99"/>
      <c r="L17" s="56">
        <v>0.26</v>
      </c>
      <c r="M17" s="98" t="s">
        <v>85</v>
      </c>
      <c r="N17" s="99"/>
    </row>
    <row r="18" spans="1:14" s="17" customFormat="1" ht="32.25" customHeight="1">
      <c r="A18" s="12"/>
      <c r="B18" s="16"/>
      <c r="C18" s="16"/>
      <c r="D18" s="87"/>
      <c r="E18" s="147"/>
      <c r="F18" s="100" t="s">
        <v>86</v>
      </c>
      <c r="G18" s="101"/>
      <c r="H18" s="18">
        <v>0.5</v>
      </c>
      <c r="I18" s="18">
        <v>0.4</v>
      </c>
      <c r="J18" s="98" t="s">
        <v>87</v>
      </c>
      <c r="K18" s="99"/>
      <c r="L18" s="56">
        <v>0.35</v>
      </c>
      <c r="M18" s="98" t="s">
        <v>88</v>
      </c>
      <c r="N18" s="99"/>
    </row>
    <row r="19" spans="1:14" s="17" customFormat="1" ht="32.25" customHeight="1">
      <c r="A19" s="14"/>
      <c r="B19" s="16"/>
      <c r="C19" s="16"/>
      <c r="D19" s="87"/>
      <c r="E19" s="147"/>
      <c r="F19" s="100" t="s">
        <v>75</v>
      </c>
      <c r="G19" s="101"/>
      <c r="H19" s="18">
        <v>0.4</v>
      </c>
      <c r="I19" s="18">
        <v>0.98</v>
      </c>
      <c r="J19" s="98" t="s">
        <v>67</v>
      </c>
      <c r="K19" s="99"/>
      <c r="L19" s="56">
        <v>0</v>
      </c>
      <c r="M19" s="98"/>
      <c r="N19" s="99"/>
    </row>
    <row r="20" spans="1:14" s="17" customFormat="1" ht="32.25" customHeight="1">
      <c r="A20" s="14"/>
      <c r="B20" s="16"/>
      <c r="C20" s="16"/>
      <c r="D20" s="87"/>
      <c r="E20" s="90"/>
      <c r="F20" s="100" t="s">
        <v>89</v>
      </c>
      <c r="G20" s="101"/>
      <c r="H20" s="18">
        <v>0.3</v>
      </c>
      <c r="I20" s="18">
        <v>0.31</v>
      </c>
      <c r="J20" s="98" t="s">
        <v>90</v>
      </c>
      <c r="K20" s="99"/>
      <c r="L20" s="56">
        <v>0</v>
      </c>
      <c r="M20" s="77"/>
      <c r="N20" s="78"/>
    </row>
    <row r="21" spans="1:14" s="17" customFormat="1" ht="32.25" customHeight="1">
      <c r="A21" s="14"/>
      <c r="B21" s="12"/>
      <c r="C21" s="12"/>
      <c r="D21" s="87"/>
      <c r="E21" s="19"/>
      <c r="F21" s="21" t="s">
        <v>12</v>
      </c>
      <c r="G21" s="21" t="s">
        <v>13</v>
      </c>
      <c r="H21" s="21" t="s">
        <v>45</v>
      </c>
      <c r="I21" s="21" t="s">
        <v>20</v>
      </c>
      <c r="J21" s="21" t="s">
        <v>44</v>
      </c>
      <c r="K21" s="21" t="s">
        <v>91</v>
      </c>
      <c r="L21" s="21" t="s">
        <v>21</v>
      </c>
      <c r="M21" s="21" t="s">
        <v>22</v>
      </c>
      <c r="N21" s="21" t="s">
        <v>40</v>
      </c>
    </row>
    <row r="22" spans="1:14" s="17" customFormat="1" ht="32.25" customHeight="1">
      <c r="A22" s="14"/>
      <c r="B22" s="12"/>
      <c r="C22" s="12"/>
      <c r="D22" s="87"/>
      <c r="E22" s="19" t="s">
        <v>41</v>
      </c>
      <c r="F22" s="20">
        <v>4</v>
      </c>
      <c r="G22" s="20">
        <v>0</v>
      </c>
      <c r="H22" s="20">
        <v>0</v>
      </c>
      <c r="I22" s="20">
        <v>1</v>
      </c>
      <c r="J22" s="20">
        <v>1</v>
      </c>
      <c r="K22" s="20">
        <v>0</v>
      </c>
      <c r="L22" s="20">
        <v>0</v>
      </c>
      <c r="M22" s="20">
        <v>0</v>
      </c>
      <c r="N22" s="20">
        <v>2</v>
      </c>
    </row>
    <row r="23" spans="1:14" s="17" customFormat="1" ht="32.25" customHeight="1">
      <c r="A23" s="13"/>
      <c r="B23" s="12"/>
      <c r="C23" s="12"/>
      <c r="D23" s="88"/>
      <c r="E23" s="19" t="s">
        <v>42</v>
      </c>
      <c r="F23" s="20">
        <v>5</v>
      </c>
      <c r="G23" s="20">
        <v>0</v>
      </c>
      <c r="H23" s="20">
        <v>0</v>
      </c>
      <c r="I23" s="20">
        <v>0</v>
      </c>
      <c r="J23" s="20">
        <v>2</v>
      </c>
      <c r="K23" s="20">
        <v>1</v>
      </c>
      <c r="L23" s="20">
        <v>0</v>
      </c>
      <c r="M23" s="20">
        <v>0</v>
      </c>
      <c r="N23" s="20">
        <v>0</v>
      </c>
    </row>
  </sheetData>
  <mergeCells count="59">
    <mergeCell ref="F20:G20"/>
    <mergeCell ref="J20:K20"/>
    <mergeCell ref="E15:E20"/>
    <mergeCell ref="F18:G18"/>
    <mergeCell ref="J18:K18"/>
    <mergeCell ref="M18:N18"/>
    <mergeCell ref="F19:G19"/>
    <mergeCell ref="J19:K19"/>
    <mergeCell ref="M19:N19"/>
    <mergeCell ref="M17:N17"/>
    <mergeCell ref="F11:G11"/>
    <mergeCell ref="J11:K11"/>
    <mergeCell ref="M11:N11"/>
    <mergeCell ref="F16:G16"/>
    <mergeCell ref="J16:K16"/>
    <mergeCell ref="F12:G12"/>
    <mergeCell ref="J12:K12"/>
    <mergeCell ref="M12:N12"/>
    <mergeCell ref="F13:G13"/>
    <mergeCell ref="J13:K13"/>
    <mergeCell ref="M13:N13"/>
    <mergeCell ref="F14:G14"/>
    <mergeCell ref="J14:K14"/>
    <mergeCell ref="M14:N14"/>
    <mergeCell ref="F15:G15"/>
    <mergeCell ref="F10:G10"/>
    <mergeCell ref="J10:K10"/>
    <mergeCell ref="F17:G17"/>
    <mergeCell ref="J17:K17"/>
    <mergeCell ref="J15:K15"/>
    <mergeCell ref="E4:E14"/>
    <mergeCell ref="J6:K6"/>
    <mergeCell ref="M6:N6"/>
    <mergeCell ref="F7:G7"/>
    <mergeCell ref="J7:K7"/>
    <mergeCell ref="F9:G9"/>
    <mergeCell ref="J9:K9"/>
    <mergeCell ref="M9:N9"/>
    <mergeCell ref="M7:N7"/>
    <mergeCell ref="M16:N16"/>
    <mergeCell ref="F8:G8"/>
    <mergeCell ref="J8:K8"/>
    <mergeCell ref="M8:N8"/>
    <mergeCell ref="M15:N15"/>
    <mergeCell ref="A1:N1"/>
    <mergeCell ref="D2:D23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M10:N10"/>
    <mergeCell ref="M5:N5"/>
    <mergeCell ref="F6:G6"/>
  </mergeCells>
  <phoneticPr fontId="1" type="noConversion"/>
  <conditionalFormatting sqref="F24:M25 F22:N23">
    <cfRule type="cellIs" dxfId="2" priority="3108" operator="greaterThan">
      <formula>0</formula>
    </cfRule>
  </conditionalFormatting>
  <pageMargins left="0.21" right="0.19" top="0.26" bottom="0.33" header="0.23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D61" sqref="D61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4" t="s">
        <v>92</v>
      </c>
      <c r="B1" s="104"/>
      <c r="C1" s="104"/>
      <c r="D1" s="104"/>
      <c r="BN1" t="s">
        <v>93</v>
      </c>
      <c r="DE1" s="104" t="s">
        <v>55</v>
      </c>
      <c r="DF1" s="104"/>
      <c r="DG1" s="104"/>
      <c r="DH1" s="104"/>
      <c r="FR1" t="s">
        <v>93</v>
      </c>
    </row>
    <row r="2" spans="1:215" s="34" customFormat="1" ht="26.25" customHeight="1">
      <c r="A2" s="105" t="s">
        <v>94</v>
      </c>
      <c r="B2" s="107" t="s">
        <v>0</v>
      </c>
      <c r="C2" s="109" t="s">
        <v>1</v>
      </c>
      <c r="D2" s="111" t="s">
        <v>2</v>
      </c>
      <c r="E2" s="113" t="s">
        <v>3</v>
      </c>
      <c r="F2" s="115" t="s">
        <v>95</v>
      </c>
      <c r="G2" s="115" t="s">
        <v>56</v>
      </c>
      <c r="H2" s="117" t="s">
        <v>96</v>
      </c>
      <c r="I2" s="117" t="s">
        <v>97</v>
      </c>
      <c r="J2" s="117" t="s">
        <v>4</v>
      </c>
      <c r="K2" s="134" t="s">
        <v>98</v>
      </c>
      <c r="L2" s="122" t="s">
        <v>99</v>
      </c>
      <c r="M2" s="136" t="s">
        <v>5</v>
      </c>
      <c r="N2" s="138" t="s">
        <v>6</v>
      </c>
      <c r="O2" s="115" t="s">
        <v>7</v>
      </c>
      <c r="P2" s="122" t="s">
        <v>10</v>
      </c>
      <c r="Q2" s="127" t="s">
        <v>9</v>
      </c>
      <c r="R2" s="129" t="s">
        <v>8</v>
      </c>
      <c r="S2" s="131" t="s">
        <v>11</v>
      </c>
      <c r="T2" s="132"/>
      <c r="U2" s="132"/>
      <c r="V2" s="132"/>
      <c r="W2" s="132"/>
      <c r="X2" s="132"/>
      <c r="Y2" s="132"/>
      <c r="Z2" s="132"/>
      <c r="AA2" s="133"/>
      <c r="AB2" s="119" t="s">
        <v>57</v>
      </c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19" t="s">
        <v>100</v>
      </c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1" t="s">
        <v>58</v>
      </c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 t="s">
        <v>59</v>
      </c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E2" s="105" t="s">
        <v>94</v>
      </c>
      <c r="DF2" s="107" t="s">
        <v>0</v>
      </c>
      <c r="DG2" s="109" t="s">
        <v>1</v>
      </c>
      <c r="DH2" s="111" t="s">
        <v>2</v>
      </c>
      <c r="DI2" s="115" t="s">
        <v>3</v>
      </c>
      <c r="DJ2" s="115" t="s">
        <v>95</v>
      </c>
      <c r="DK2" s="115" t="s">
        <v>56</v>
      </c>
      <c r="DL2" s="117" t="s">
        <v>96</v>
      </c>
      <c r="DM2" s="117" t="s">
        <v>97</v>
      </c>
      <c r="DN2" s="117" t="s">
        <v>4</v>
      </c>
      <c r="DO2" s="134" t="s">
        <v>98</v>
      </c>
      <c r="DP2" s="122" t="s">
        <v>99</v>
      </c>
      <c r="DQ2" s="136" t="s">
        <v>5</v>
      </c>
      <c r="DR2" s="138" t="s">
        <v>6</v>
      </c>
      <c r="DS2" s="115" t="s">
        <v>7</v>
      </c>
      <c r="DT2" s="122" t="s">
        <v>10</v>
      </c>
      <c r="DU2" s="127" t="s">
        <v>9</v>
      </c>
      <c r="DV2" s="129" t="s">
        <v>8</v>
      </c>
      <c r="DW2" s="131" t="s">
        <v>11</v>
      </c>
      <c r="DX2" s="132"/>
      <c r="DY2" s="132"/>
      <c r="DZ2" s="132"/>
      <c r="EA2" s="132"/>
      <c r="EB2" s="132"/>
      <c r="EC2" s="132"/>
      <c r="ED2" s="132"/>
      <c r="EE2" s="133"/>
      <c r="EF2" s="119" t="s">
        <v>57</v>
      </c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19" t="s">
        <v>100</v>
      </c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1" t="s">
        <v>58</v>
      </c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 t="s">
        <v>59</v>
      </c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</row>
    <row r="3" spans="1:215" s="34" customFormat="1" ht="36" customHeight="1">
      <c r="A3" s="106"/>
      <c r="B3" s="108"/>
      <c r="C3" s="110"/>
      <c r="D3" s="112"/>
      <c r="E3" s="114"/>
      <c r="F3" s="116"/>
      <c r="G3" s="116"/>
      <c r="H3" s="118"/>
      <c r="I3" s="118"/>
      <c r="J3" s="118"/>
      <c r="K3" s="135"/>
      <c r="L3" s="123"/>
      <c r="M3" s="137"/>
      <c r="N3" s="139"/>
      <c r="O3" s="116"/>
      <c r="P3" s="123"/>
      <c r="Q3" s="128"/>
      <c r="R3" s="130"/>
      <c r="S3" s="35" t="s">
        <v>12</v>
      </c>
      <c r="T3" s="35" t="s">
        <v>13</v>
      </c>
      <c r="U3" s="35" t="s">
        <v>101</v>
      </c>
      <c r="V3" s="35" t="s">
        <v>102</v>
      </c>
      <c r="W3" s="35" t="s">
        <v>103</v>
      </c>
      <c r="X3" s="35" t="s">
        <v>104</v>
      </c>
      <c r="Y3" s="35" t="s">
        <v>105</v>
      </c>
      <c r="Z3" s="35" t="s">
        <v>60</v>
      </c>
      <c r="AA3" s="35" t="s">
        <v>106</v>
      </c>
      <c r="AB3" s="36" t="s">
        <v>107</v>
      </c>
      <c r="AC3" s="25" t="s">
        <v>108</v>
      </c>
      <c r="AD3" s="25" t="s">
        <v>109</v>
      </c>
      <c r="AE3" s="25" t="s">
        <v>110</v>
      </c>
      <c r="AF3" s="36" t="s">
        <v>61</v>
      </c>
      <c r="AG3" s="25" t="s">
        <v>111</v>
      </c>
      <c r="AH3" s="25" t="s">
        <v>112</v>
      </c>
      <c r="AI3" s="36" t="s">
        <v>113</v>
      </c>
      <c r="AJ3" s="36" t="s">
        <v>114</v>
      </c>
      <c r="AK3" s="36" t="s">
        <v>115</v>
      </c>
      <c r="AL3" s="26" t="s">
        <v>116</v>
      </c>
      <c r="AM3" s="25" t="s">
        <v>117</v>
      </c>
      <c r="AN3" s="25" t="s">
        <v>118</v>
      </c>
      <c r="AO3" s="25" t="s">
        <v>119</v>
      </c>
      <c r="AP3" s="36" t="s">
        <v>120</v>
      </c>
      <c r="AQ3" s="37" t="s">
        <v>121</v>
      </c>
      <c r="AR3" s="36" t="s">
        <v>122</v>
      </c>
      <c r="AS3" s="36" t="s">
        <v>123</v>
      </c>
      <c r="AT3" s="36" t="s">
        <v>124</v>
      </c>
      <c r="AU3" s="36" t="s">
        <v>125</v>
      </c>
      <c r="AV3" s="25" t="s">
        <v>126</v>
      </c>
      <c r="AW3" s="25" t="s">
        <v>127</v>
      </c>
      <c r="AX3" s="25" t="s">
        <v>128</v>
      </c>
      <c r="AY3" s="25" t="s">
        <v>129</v>
      </c>
      <c r="AZ3" s="25" t="s">
        <v>130</v>
      </c>
      <c r="BA3" s="25" t="s">
        <v>131</v>
      </c>
      <c r="BB3" s="27" t="s">
        <v>132</v>
      </c>
      <c r="BC3" s="38" t="s">
        <v>133</v>
      </c>
      <c r="BD3" s="38" t="s">
        <v>134</v>
      </c>
      <c r="BE3" s="38" t="s">
        <v>135</v>
      </c>
      <c r="BF3" s="38" t="s">
        <v>136</v>
      </c>
      <c r="BG3" s="38" t="s">
        <v>137</v>
      </c>
      <c r="BH3" s="38" t="s">
        <v>138</v>
      </c>
      <c r="BI3" s="38" t="s">
        <v>139</v>
      </c>
      <c r="BJ3" s="38" t="s">
        <v>140</v>
      </c>
      <c r="BK3" s="38" t="s">
        <v>141</v>
      </c>
      <c r="BL3" s="38" t="s">
        <v>142</v>
      </c>
      <c r="BM3" s="38" t="s">
        <v>143</v>
      </c>
      <c r="BN3" s="38" t="s">
        <v>144</v>
      </c>
      <c r="BO3" s="38" t="s">
        <v>145</v>
      </c>
      <c r="BP3" s="36" t="s">
        <v>146</v>
      </c>
      <c r="BQ3" s="25" t="s">
        <v>132</v>
      </c>
      <c r="BR3" s="25" t="s">
        <v>133</v>
      </c>
      <c r="BS3" s="25" t="s">
        <v>134</v>
      </c>
      <c r="BT3" s="36" t="s">
        <v>137</v>
      </c>
      <c r="BU3" s="25" t="s">
        <v>143</v>
      </c>
      <c r="BV3" s="25" t="s">
        <v>138</v>
      </c>
      <c r="BW3" s="36" t="s">
        <v>147</v>
      </c>
      <c r="BX3" s="36" t="s">
        <v>140</v>
      </c>
      <c r="BY3" s="36" t="s">
        <v>148</v>
      </c>
      <c r="BZ3" s="26" t="s">
        <v>149</v>
      </c>
      <c r="CA3" s="25" t="s">
        <v>150</v>
      </c>
      <c r="CB3" s="25" t="s">
        <v>136</v>
      </c>
      <c r="CC3" s="25" t="s">
        <v>151</v>
      </c>
      <c r="CD3" s="36" t="s">
        <v>152</v>
      </c>
      <c r="CE3" s="37" t="s">
        <v>153</v>
      </c>
      <c r="CF3" s="36" t="s">
        <v>154</v>
      </c>
      <c r="CG3" s="36" t="s">
        <v>155</v>
      </c>
      <c r="CH3" s="36" t="s">
        <v>156</v>
      </c>
      <c r="CI3" s="36" t="s">
        <v>157</v>
      </c>
      <c r="CJ3" s="25" t="s">
        <v>158</v>
      </c>
      <c r="CK3" s="25" t="s">
        <v>159</v>
      </c>
      <c r="CL3" s="25" t="s">
        <v>160</v>
      </c>
      <c r="CM3" s="25" t="s">
        <v>161</v>
      </c>
      <c r="CN3" s="25" t="s">
        <v>130</v>
      </c>
      <c r="CO3" s="25" t="s">
        <v>131</v>
      </c>
      <c r="CP3" s="27" t="s">
        <v>132</v>
      </c>
      <c r="CQ3" s="38" t="s">
        <v>133</v>
      </c>
      <c r="CR3" s="38" t="s">
        <v>134</v>
      </c>
      <c r="CS3" s="38" t="s">
        <v>135</v>
      </c>
      <c r="CT3" s="38" t="s">
        <v>136</v>
      </c>
      <c r="CU3" s="38" t="s">
        <v>137</v>
      </c>
      <c r="CV3" s="38" t="s">
        <v>138</v>
      </c>
      <c r="CW3" s="38" t="s">
        <v>139</v>
      </c>
      <c r="CX3" s="38" t="s">
        <v>140</v>
      </c>
      <c r="CY3" s="38" t="s">
        <v>141</v>
      </c>
      <c r="CZ3" s="38" t="s">
        <v>142</v>
      </c>
      <c r="DA3" s="38" t="s">
        <v>143</v>
      </c>
      <c r="DB3" s="38" t="s">
        <v>144</v>
      </c>
      <c r="DC3" s="38" t="s">
        <v>145</v>
      </c>
      <c r="DE3" s="106"/>
      <c r="DF3" s="108"/>
      <c r="DG3" s="110"/>
      <c r="DH3" s="112"/>
      <c r="DI3" s="116"/>
      <c r="DJ3" s="116"/>
      <c r="DK3" s="116"/>
      <c r="DL3" s="118"/>
      <c r="DM3" s="118"/>
      <c r="DN3" s="118"/>
      <c r="DO3" s="135"/>
      <c r="DP3" s="123"/>
      <c r="DQ3" s="137"/>
      <c r="DR3" s="139"/>
      <c r="DS3" s="116"/>
      <c r="DT3" s="123"/>
      <c r="DU3" s="128"/>
      <c r="DV3" s="130"/>
      <c r="DW3" s="35" t="s">
        <v>12</v>
      </c>
      <c r="DX3" s="35" t="s">
        <v>13</v>
      </c>
      <c r="DY3" s="35" t="s">
        <v>162</v>
      </c>
      <c r="DZ3" s="35" t="s">
        <v>163</v>
      </c>
      <c r="EA3" s="35" t="s">
        <v>164</v>
      </c>
      <c r="EB3" s="35" t="s">
        <v>165</v>
      </c>
      <c r="EC3" s="35" t="s">
        <v>166</v>
      </c>
      <c r="ED3" s="35" t="s">
        <v>167</v>
      </c>
      <c r="EE3" s="35" t="s">
        <v>168</v>
      </c>
      <c r="EF3" s="36" t="s">
        <v>146</v>
      </c>
      <c r="EG3" s="25" t="s">
        <v>132</v>
      </c>
      <c r="EH3" s="25" t="s">
        <v>133</v>
      </c>
      <c r="EI3" s="25" t="s">
        <v>134</v>
      </c>
      <c r="EJ3" s="36" t="s">
        <v>137</v>
      </c>
      <c r="EK3" s="25" t="s">
        <v>143</v>
      </c>
      <c r="EL3" s="25" t="s">
        <v>138</v>
      </c>
      <c r="EM3" s="36" t="s">
        <v>147</v>
      </c>
      <c r="EN3" s="36" t="s">
        <v>140</v>
      </c>
      <c r="EO3" s="36" t="s">
        <v>148</v>
      </c>
      <c r="EP3" s="26" t="s">
        <v>149</v>
      </c>
      <c r="EQ3" s="25" t="s">
        <v>150</v>
      </c>
      <c r="ER3" s="25" t="s">
        <v>136</v>
      </c>
      <c r="ES3" s="25" t="s">
        <v>151</v>
      </c>
      <c r="ET3" s="36" t="s">
        <v>152</v>
      </c>
      <c r="EU3" s="37" t="s">
        <v>153</v>
      </c>
      <c r="EV3" s="36" t="s">
        <v>154</v>
      </c>
      <c r="EW3" s="36" t="s">
        <v>155</v>
      </c>
      <c r="EX3" s="36" t="s">
        <v>156</v>
      </c>
      <c r="EY3" s="36" t="s">
        <v>157</v>
      </c>
      <c r="EZ3" s="25" t="s">
        <v>158</v>
      </c>
      <c r="FA3" s="25" t="s">
        <v>159</v>
      </c>
      <c r="FB3" s="25" t="s">
        <v>160</v>
      </c>
      <c r="FC3" s="25" t="s">
        <v>161</v>
      </c>
      <c r="FD3" s="25" t="s">
        <v>130</v>
      </c>
      <c r="FE3" s="25" t="s">
        <v>131</v>
      </c>
      <c r="FF3" s="27" t="s">
        <v>132</v>
      </c>
      <c r="FG3" s="38" t="s">
        <v>133</v>
      </c>
      <c r="FH3" s="38" t="s">
        <v>134</v>
      </c>
      <c r="FI3" s="38" t="s">
        <v>135</v>
      </c>
      <c r="FJ3" s="38" t="s">
        <v>136</v>
      </c>
      <c r="FK3" s="38" t="s">
        <v>137</v>
      </c>
      <c r="FL3" s="38" t="s">
        <v>138</v>
      </c>
      <c r="FM3" s="38" t="s">
        <v>139</v>
      </c>
      <c r="FN3" s="38" t="s">
        <v>140</v>
      </c>
      <c r="FO3" s="38" t="s">
        <v>141</v>
      </c>
      <c r="FP3" s="38" t="s">
        <v>142</v>
      </c>
      <c r="FQ3" s="38" t="s">
        <v>143</v>
      </c>
      <c r="FR3" s="38" t="s">
        <v>144</v>
      </c>
      <c r="FS3" s="38" t="s">
        <v>155</v>
      </c>
      <c r="FT3" s="36" t="s">
        <v>146</v>
      </c>
      <c r="FU3" s="25" t="s">
        <v>132</v>
      </c>
      <c r="FV3" s="25" t="s">
        <v>133</v>
      </c>
      <c r="FW3" s="25" t="s">
        <v>134</v>
      </c>
      <c r="FX3" s="36" t="s">
        <v>137</v>
      </c>
      <c r="FY3" s="25" t="s">
        <v>143</v>
      </c>
      <c r="FZ3" s="25" t="s">
        <v>138</v>
      </c>
      <c r="GA3" s="36" t="s">
        <v>147</v>
      </c>
      <c r="GB3" s="36" t="s">
        <v>140</v>
      </c>
      <c r="GC3" s="36" t="s">
        <v>148</v>
      </c>
      <c r="GD3" s="26" t="s">
        <v>149</v>
      </c>
      <c r="GE3" s="25" t="s">
        <v>150</v>
      </c>
      <c r="GF3" s="25" t="s">
        <v>136</v>
      </c>
      <c r="GG3" s="25" t="s">
        <v>151</v>
      </c>
      <c r="GH3" s="36" t="s">
        <v>152</v>
      </c>
      <c r="GI3" s="37" t="s">
        <v>153</v>
      </c>
      <c r="GJ3" s="36" t="s">
        <v>154</v>
      </c>
      <c r="GK3" s="36" t="s">
        <v>155</v>
      </c>
      <c r="GL3" s="36" t="s">
        <v>156</v>
      </c>
      <c r="GM3" s="36" t="s">
        <v>157</v>
      </c>
      <c r="GN3" s="25" t="s">
        <v>158</v>
      </c>
      <c r="GO3" s="25" t="s">
        <v>159</v>
      </c>
      <c r="GP3" s="25" t="s">
        <v>160</v>
      </c>
      <c r="GQ3" s="25" t="s">
        <v>161</v>
      </c>
      <c r="GR3" s="25" t="s">
        <v>130</v>
      </c>
      <c r="GS3" s="25" t="s">
        <v>131</v>
      </c>
      <c r="GT3" s="27" t="s">
        <v>132</v>
      </c>
      <c r="GU3" s="38" t="s">
        <v>133</v>
      </c>
      <c r="GV3" s="38" t="s">
        <v>134</v>
      </c>
      <c r="GW3" s="38" t="s">
        <v>135</v>
      </c>
      <c r="GX3" s="38" t="s">
        <v>136</v>
      </c>
      <c r="GY3" s="38" t="s">
        <v>137</v>
      </c>
      <c r="GZ3" s="38" t="s">
        <v>138</v>
      </c>
      <c r="HA3" s="38" t="s">
        <v>139</v>
      </c>
      <c r="HB3" s="38" t="s">
        <v>140</v>
      </c>
      <c r="HC3" s="38" t="s">
        <v>141</v>
      </c>
      <c r="HD3" s="38" t="s">
        <v>142</v>
      </c>
      <c r="HE3" s="38" t="s">
        <v>143</v>
      </c>
      <c r="HF3" s="38" t="s">
        <v>144</v>
      </c>
      <c r="HG3" s="38" t="s">
        <v>155</v>
      </c>
    </row>
    <row r="4" spans="1:215" s="34" customFormat="1" ht="16.5" hidden="1" customHeight="1">
      <c r="A4" s="62">
        <v>30501005</v>
      </c>
      <c r="B4" s="107" t="s">
        <v>169</v>
      </c>
      <c r="C4" s="83" t="s">
        <v>170</v>
      </c>
      <c r="D4" s="84"/>
      <c r="E4" s="63">
        <v>5.03</v>
      </c>
      <c r="F4" s="23">
        <f t="shared" ref="F4:F67" si="0">E4*D4</f>
        <v>0</v>
      </c>
      <c r="G4" s="82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07" t="s">
        <v>169</v>
      </c>
      <c r="DG4" s="83" t="s">
        <v>170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6.5" hidden="1" customHeight="1">
      <c r="A5" s="62">
        <v>30501006</v>
      </c>
      <c r="B5" s="108"/>
      <c r="C5" s="83" t="s">
        <v>171</v>
      </c>
      <c r="D5" s="84"/>
      <c r="E5" s="63">
        <v>5.03</v>
      </c>
      <c r="F5" s="23">
        <f t="shared" si="0"/>
        <v>0</v>
      </c>
      <c r="G5" s="82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08"/>
      <c r="DG5" s="83" t="s">
        <v>171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2">
        <v>30100012</v>
      </c>
      <c r="B6" s="124" t="s">
        <v>172</v>
      </c>
      <c r="C6" s="28" t="s">
        <v>173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124" t="s">
        <v>174</v>
      </c>
      <c r="DG6" s="28" t="s">
        <v>173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0</v>
      </c>
      <c r="EH6" s="55">
        <f t="shared" si="28"/>
        <v>0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0</v>
      </c>
      <c r="FG6" s="55">
        <f t="shared" si="28"/>
        <v>0</v>
      </c>
      <c r="FH6" s="55">
        <f t="shared" si="28"/>
        <v>0</v>
      </c>
      <c r="FI6" s="55">
        <f t="shared" si="28"/>
        <v>0</v>
      </c>
      <c r="FJ6" s="55">
        <f t="shared" si="28"/>
        <v>0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0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25"/>
      <c r="C7" s="28" t="s">
        <v>175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25"/>
      <c r="DG7" s="28" t="s">
        <v>175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629.52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>
        <f t="shared" si="20"/>
        <v>0</v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0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0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0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2">
        <v>30100010</v>
      </c>
      <c r="B8" s="125"/>
      <c r="C8" s="28" t="s">
        <v>176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25"/>
      <c r="DG8" s="28" t="s">
        <v>176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0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0</v>
      </c>
      <c r="FG8" s="55">
        <f t="shared" si="28"/>
        <v>0</v>
      </c>
      <c r="FH8" s="55">
        <f t="shared" si="28"/>
        <v>0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2">
        <v>30100013</v>
      </c>
      <c r="B9" s="125"/>
      <c r="C9" s="28" t="s">
        <v>177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25"/>
      <c r="DG9" s="28" t="s">
        <v>177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0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0</v>
      </c>
      <c r="FG9" s="55">
        <f t="shared" si="28"/>
        <v>0</v>
      </c>
      <c r="FH9" s="55">
        <f t="shared" si="28"/>
        <v>0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0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26"/>
      <c r="C10" s="28" t="s">
        <v>178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26"/>
      <c r="DG10" s="28" t="s">
        <v>178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31" si="32">AB10+AB165</f>
        <v>0</v>
      </c>
      <c r="EG10" s="55">
        <f t="shared" si="32"/>
        <v>0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25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0</v>
      </c>
      <c r="FG10" s="55">
        <f t="shared" si="33"/>
        <v>0</v>
      </c>
      <c r="FH10" s="55">
        <f t="shared" si="33"/>
        <v>0</v>
      </c>
      <c r="FI10" s="55">
        <f t="shared" si="33"/>
        <v>0</v>
      </c>
      <c r="FJ10" s="55">
        <f t="shared" si="33"/>
        <v>0</v>
      </c>
      <c r="FK10" s="55">
        <f t="shared" si="33"/>
        <v>0</v>
      </c>
      <c r="FL10" s="55">
        <f t="shared" ref="FL10:FS25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0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customHeight="1">
      <c r="A11" s="62">
        <v>30100016</v>
      </c>
      <c r="B11" s="124" t="s">
        <v>179</v>
      </c>
      <c r="C11" s="28" t="s">
        <v>180</v>
      </c>
      <c r="D11" s="5">
        <v>361</v>
      </c>
      <c r="E11" s="22">
        <v>5.03</v>
      </c>
      <c r="F11" s="23">
        <f t="shared" si="0"/>
        <v>1815.8300000000002</v>
      </c>
      <c r="G11" s="23">
        <f>+'[2]25'!$L$40</f>
        <v>2115.1999999999998</v>
      </c>
      <c r="H11" s="23">
        <f t="shared" si="1"/>
        <v>0</v>
      </c>
      <c r="I11" s="23">
        <f t="shared" si="2"/>
        <v>26</v>
      </c>
      <c r="J11" s="23">
        <f t="shared" si="3"/>
        <v>1815.8300000000002</v>
      </c>
      <c r="K11" s="23">
        <f t="shared" si="4"/>
        <v>0</v>
      </c>
      <c r="L11" s="23">
        <f t="shared" si="5"/>
        <v>1.2291981845688351</v>
      </c>
      <c r="M11" s="10">
        <v>0.3</v>
      </c>
      <c r="N11" s="23">
        <f t="shared" si="6"/>
        <v>5.4474900000000002</v>
      </c>
      <c r="O11" s="23">
        <f t="shared" si="7"/>
        <v>-0.92919818456883507</v>
      </c>
      <c r="P11" s="23">
        <f t="shared" si="8"/>
        <v>0</v>
      </c>
      <c r="Q11" s="7">
        <v>0.05</v>
      </c>
      <c r="R11" s="6">
        <f t="shared" si="9"/>
        <v>9.0791500000000011E-2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>
        <v>13</v>
      </c>
      <c r="BC11" s="4"/>
      <c r="BD11" s="4">
        <v>13</v>
      </c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>
        <f t="shared" si="10"/>
        <v>0</v>
      </c>
      <c r="BQ11" s="4" t="str">
        <f t="shared" si="10"/>
        <v/>
      </c>
      <c r="BR11" s="4">
        <f t="shared" si="10"/>
        <v>0</v>
      </c>
      <c r="BS11" s="4">
        <f t="shared" si="10"/>
        <v>0</v>
      </c>
      <c r="BT11" s="4">
        <f t="shared" si="10"/>
        <v>0</v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>
        <f t="shared" si="10"/>
        <v>0</v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124" t="s">
        <v>179</v>
      </c>
      <c r="DG11" s="28" t="s">
        <v>180</v>
      </c>
      <c r="DH11" s="5">
        <f t="shared" si="13"/>
        <v>361</v>
      </c>
      <c r="DI11" s="24">
        <v>5.03</v>
      </c>
      <c r="DJ11" s="23">
        <f t="shared" si="14"/>
        <v>1815.8300000000002</v>
      </c>
      <c r="DK11" s="23">
        <f t="shared" si="15"/>
        <v>2115.1999999999998</v>
      </c>
      <c r="DL11" s="23">
        <f t="shared" si="16"/>
        <v>0</v>
      </c>
      <c r="DM11" s="23">
        <f t="shared" si="17"/>
        <v>26</v>
      </c>
      <c r="DN11" s="23">
        <f t="shared" si="18"/>
        <v>1815.8300000000002</v>
      </c>
      <c r="DO11" s="23">
        <f t="shared" si="19"/>
        <v>0</v>
      </c>
      <c r="DP11" s="23">
        <f t="shared" si="20"/>
        <v>1.2291981845688351</v>
      </c>
      <c r="DQ11" s="10">
        <v>0.3</v>
      </c>
      <c r="DR11" s="23">
        <f t="shared" si="21"/>
        <v>5.4474900000000002</v>
      </c>
      <c r="DS11" s="23">
        <f t="shared" si="22"/>
        <v>-0.92919818456883507</v>
      </c>
      <c r="DT11" s="23">
        <f t="shared" si="23"/>
        <v>0</v>
      </c>
      <c r="DU11" s="7">
        <v>0.05</v>
      </c>
      <c r="DV11" s="6">
        <f t="shared" si="24"/>
        <v>9.0791500000000011E-2</v>
      </c>
      <c r="DW11" s="5">
        <f t="shared" ref="DW11:EL32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0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13</v>
      </c>
      <c r="FG11" s="55">
        <f t="shared" si="33"/>
        <v>0</v>
      </c>
      <c r="FH11" s="55">
        <f t="shared" si="33"/>
        <v>13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>
        <f t="shared" si="29"/>
        <v>0</v>
      </c>
      <c r="FU11" s="4" t="str">
        <f t="shared" si="29"/>
        <v/>
      </c>
      <c r="FV11" s="4">
        <f t="shared" si="29"/>
        <v>0</v>
      </c>
      <c r="FW11" s="4">
        <f t="shared" si="29"/>
        <v>0</v>
      </c>
      <c r="FX11" s="4">
        <f t="shared" si="29"/>
        <v>0</v>
      </c>
      <c r="FY11" s="4">
        <f t="shared" si="29"/>
        <v>0</v>
      </c>
      <c r="FZ11" s="4" t="str">
        <f t="shared" si="29"/>
        <v/>
      </c>
      <c r="GA11" s="4">
        <f t="shared" si="29"/>
        <v>0</v>
      </c>
      <c r="GB11" s="4">
        <f t="shared" si="29"/>
        <v>0</v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customHeight="1">
      <c r="A12" s="62">
        <v>30100017</v>
      </c>
      <c r="B12" s="125"/>
      <c r="C12" s="28" t="s">
        <v>181</v>
      </c>
      <c r="D12" s="5">
        <v>157</v>
      </c>
      <c r="E12" s="22">
        <v>5.03</v>
      </c>
      <c r="F12" s="23">
        <f t="shared" si="0"/>
        <v>789.71</v>
      </c>
      <c r="G12" s="23">
        <f>+'[2]25'!$L$39</f>
        <v>1057.5999999999999</v>
      </c>
      <c r="H12" s="23">
        <f t="shared" si="1"/>
        <v>0</v>
      </c>
      <c r="I12" s="23">
        <f t="shared" si="2"/>
        <v>5.3000000000000007</v>
      </c>
      <c r="J12" s="23">
        <f t="shared" si="3"/>
        <v>789.71</v>
      </c>
      <c r="K12" s="23">
        <f t="shared" si="4"/>
        <v>0</v>
      </c>
      <c r="L12" s="23">
        <f t="shared" si="5"/>
        <v>0.50113464447806366</v>
      </c>
      <c r="M12" s="10">
        <v>0.3</v>
      </c>
      <c r="N12" s="23">
        <f t="shared" si="6"/>
        <v>2.3691300000000002</v>
      </c>
      <c r="O12" s="23">
        <f t="shared" si="7"/>
        <v>-0.20113464447806367</v>
      </c>
      <c r="P12" s="23">
        <f t="shared" si="8"/>
        <v>0</v>
      </c>
      <c r="Q12" s="7">
        <v>0.05</v>
      </c>
      <c r="R12" s="6">
        <f t="shared" si="9"/>
        <v>3.94855E-2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>
        <v>2.6</v>
      </c>
      <c r="BC12" s="4"/>
      <c r="BD12" s="4">
        <v>2.7</v>
      </c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f t="shared" si="10"/>
        <v>0</v>
      </c>
      <c r="BQ12" s="4" t="str">
        <f t="shared" si="10"/>
        <v/>
      </c>
      <c r="BR12" s="4">
        <f t="shared" si="10"/>
        <v>0</v>
      </c>
      <c r="BS12" s="4">
        <f t="shared" si="10"/>
        <v>0</v>
      </c>
      <c r="BT12" s="4">
        <f t="shared" si="10"/>
        <v>0</v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>
        <f t="shared" si="10"/>
        <v>0</v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25"/>
      <c r="DG12" s="28" t="s">
        <v>181</v>
      </c>
      <c r="DH12" s="5">
        <f t="shared" si="13"/>
        <v>157</v>
      </c>
      <c r="DI12" s="24">
        <v>5.03</v>
      </c>
      <c r="DJ12" s="23">
        <f t="shared" si="14"/>
        <v>789.71</v>
      </c>
      <c r="DK12" s="23">
        <f t="shared" si="15"/>
        <v>1057.5999999999999</v>
      </c>
      <c r="DL12" s="23">
        <f t="shared" si="16"/>
        <v>0</v>
      </c>
      <c r="DM12" s="23">
        <f t="shared" si="17"/>
        <v>5.3000000000000007</v>
      </c>
      <c r="DN12" s="23">
        <f t="shared" si="18"/>
        <v>789.71</v>
      </c>
      <c r="DO12" s="23">
        <f t="shared" si="19"/>
        <v>0</v>
      </c>
      <c r="DP12" s="23">
        <f t="shared" si="20"/>
        <v>0.50113464447806366</v>
      </c>
      <c r="DQ12" s="10">
        <v>0.3</v>
      </c>
      <c r="DR12" s="23">
        <f t="shared" si="21"/>
        <v>2.3691300000000002</v>
      </c>
      <c r="DS12" s="23">
        <f t="shared" si="22"/>
        <v>-0.20113464447806367</v>
      </c>
      <c r="DT12" s="23">
        <f t="shared" si="23"/>
        <v>0</v>
      </c>
      <c r="DU12" s="7">
        <v>0.05</v>
      </c>
      <c r="DV12" s="6">
        <f t="shared" si="24"/>
        <v>3.94855E-2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0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2.6</v>
      </c>
      <c r="FG12" s="55">
        <f t="shared" si="33"/>
        <v>0</v>
      </c>
      <c r="FH12" s="55">
        <f t="shared" si="33"/>
        <v>2.7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0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>
        <f t="shared" si="29"/>
        <v>0</v>
      </c>
      <c r="FU12" s="4" t="str">
        <f t="shared" si="29"/>
        <v/>
      </c>
      <c r="FV12" s="4">
        <f t="shared" si="29"/>
        <v>0</v>
      </c>
      <c r="FW12" s="4">
        <f t="shared" si="29"/>
        <v>0</v>
      </c>
      <c r="FX12" s="4">
        <f t="shared" si="29"/>
        <v>0</v>
      </c>
      <c r="FY12" s="4">
        <f t="shared" si="29"/>
        <v>0</v>
      </c>
      <c r="FZ12" s="4" t="str">
        <f t="shared" si="29"/>
        <v/>
      </c>
      <c r="GA12" s="4">
        <f t="shared" si="29"/>
        <v>0</v>
      </c>
      <c r="GB12" s="4">
        <f t="shared" si="29"/>
        <v>0</v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customHeight="1">
      <c r="A13" s="62">
        <v>30100015</v>
      </c>
      <c r="B13" s="126"/>
      <c r="C13" s="28" t="s">
        <v>182</v>
      </c>
      <c r="D13" s="5">
        <v>372</v>
      </c>
      <c r="E13" s="22">
        <v>5.03</v>
      </c>
      <c r="F13" s="23">
        <f t="shared" si="0"/>
        <v>1871.16</v>
      </c>
      <c r="G13" s="23">
        <f>+'[2]25'!$L$38</f>
        <v>2115.1999999999998</v>
      </c>
      <c r="H13" s="23">
        <f t="shared" si="1"/>
        <v>0</v>
      </c>
      <c r="I13" s="23">
        <f t="shared" si="2"/>
        <v>10.6</v>
      </c>
      <c r="J13" s="23">
        <f t="shared" si="3"/>
        <v>1871.16</v>
      </c>
      <c r="K13" s="23">
        <f t="shared" si="4"/>
        <v>0</v>
      </c>
      <c r="L13" s="23">
        <f t="shared" si="5"/>
        <v>0.50113464447806355</v>
      </c>
      <c r="M13" s="10">
        <v>0.3</v>
      </c>
      <c r="N13" s="23">
        <f t="shared" si="6"/>
        <v>5.6134799999999991</v>
      </c>
      <c r="O13" s="23">
        <f t="shared" si="7"/>
        <v>-0.20113464447806356</v>
      </c>
      <c r="P13" s="23">
        <f t="shared" si="8"/>
        <v>0</v>
      </c>
      <c r="Q13" s="7">
        <v>0.05</v>
      </c>
      <c r="R13" s="6">
        <f t="shared" si="9"/>
        <v>9.3558000000000002E-2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>
        <v>5.3</v>
      </c>
      <c r="BC13" s="4"/>
      <c r="BD13" s="4">
        <v>5.3</v>
      </c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>
        <f t="shared" si="10"/>
        <v>0</v>
      </c>
      <c r="BQ13" s="4" t="str">
        <f t="shared" si="10"/>
        <v/>
      </c>
      <c r="BR13" s="4">
        <f t="shared" si="10"/>
        <v>0</v>
      </c>
      <c r="BS13" s="4">
        <f t="shared" si="10"/>
        <v>0</v>
      </c>
      <c r="BT13" s="4">
        <f t="shared" si="10"/>
        <v>0</v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>
        <f t="shared" si="10"/>
        <v>0</v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26"/>
      <c r="DG13" s="28" t="s">
        <v>182</v>
      </c>
      <c r="DH13" s="5">
        <f t="shared" si="13"/>
        <v>372</v>
      </c>
      <c r="DI13" s="24">
        <v>5.03</v>
      </c>
      <c r="DJ13" s="23">
        <f t="shared" si="14"/>
        <v>1871.16</v>
      </c>
      <c r="DK13" s="23">
        <f t="shared" si="15"/>
        <v>2115.1999999999998</v>
      </c>
      <c r="DL13" s="23">
        <f t="shared" si="16"/>
        <v>0</v>
      </c>
      <c r="DM13" s="23">
        <f t="shared" si="17"/>
        <v>10.6</v>
      </c>
      <c r="DN13" s="23">
        <f t="shared" si="18"/>
        <v>1871.16</v>
      </c>
      <c r="DO13" s="23">
        <f t="shared" si="19"/>
        <v>0</v>
      </c>
      <c r="DP13" s="23">
        <f t="shared" si="20"/>
        <v>0.50113464447806355</v>
      </c>
      <c r="DQ13" s="10">
        <v>0.3</v>
      </c>
      <c r="DR13" s="23">
        <f t="shared" si="21"/>
        <v>5.6134799999999991</v>
      </c>
      <c r="DS13" s="23">
        <f t="shared" si="22"/>
        <v>-0.20113464447806356</v>
      </c>
      <c r="DT13" s="23">
        <f t="shared" si="23"/>
        <v>0</v>
      </c>
      <c r="DU13" s="7">
        <v>0.05</v>
      </c>
      <c r="DV13" s="6">
        <f t="shared" si="24"/>
        <v>9.3558000000000002E-2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5.3</v>
      </c>
      <c r="FG13" s="55">
        <f t="shared" si="33"/>
        <v>0</v>
      </c>
      <c r="FH13" s="55">
        <f t="shared" si="33"/>
        <v>5.3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>
        <f t="shared" si="29"/>
        <v>0</v>
      </c>
      <c r="FU13" s="4" t="str">
        <f t="shared" si="29"/>
        <v/>
      </c>
      <c r="FV13" s="4">
        <f t="shared" si="29"/>
        <v>0</v>
      </c>
      <c r="FW13" s="4">
        <f t="shared" si="29"/>
        <v>0</v>
      </c>
      <c r="FX13" s="4">
        <f t="shared" si="29"/>
        <v>0</v>
      </c>
      <c r="FY13" s="4">
        <f t="shared" si="29"/>
        <v>0</v>
      </c>
      <c r="FZ13" s="4" t="str">
        <f t="shared" si="29"/>
        <v/>
      </c>
      <c r="GA13" s="4">
        <f t="shared" si="29"/>
        <v>0</v>
      </c>
      <c r="GB13" s="4">
        <f t="shared" si="29"/>
        <v>0</v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2">
        <v>30100031</v>
      </c>
      <c r="B14" s="140" t="s">
        <v>183</v>
      </c>
      <c r="C14" s="28" t="s">
        <v>178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40" t="s">
        <v>183</v>
      </c>
      <c r="DG14" s="28" t="s">
        <v>178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0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0</v>
      </c>
      <c r="FG14" s="55">
        <f t="shared" si="33"/>
        <v>0</v>
      </c>
      <c r="FH14" s="55">
        <f t="shared" si="33"/>
        <v>0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0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2">
        <v>30100033</v>
      </c>
      <c r="B15" s="140"/>
      <c r="C15" s="28" t="s">
        <v>184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40"/>
      <c r="DG15" s="28" t="s">
        <v>184</v>
      </c>
      <c r="DH15" s="5">
        <f t="shared" si="13"/>
        <v>400</v>
      </c>
      <c r="DI15" s="24">
        <v>5.03</v>
      </c>
      <c r="DJ15" s="23">
        <f t="shared" si="14"/>
        <v>2012</v>
      </c>
      <c r="DK15" s="23">
        <f t="shared" si="15"/>
        <v>1871.36</v>
      </c>
      <c r="DL15" s="23">
        <f t="shared" si="16"/>
        <v>0.8</v>
      </c>
      <c r="DM15" s="23">
        <f t="shared" si="17"/>
        <v>10</v>
      </c>
      <c r="DN15" s="23">
        <f t="shared" si="18"/>
        <v>2012.8</v>
      </c>
      <c r="DO15" s="23">
        <f t="shared" si="19"/>
        <v>3.9745627980922099E-2</v>
      </c>
      <c r="DP15" s="23">
        <f t="shared" si="20"/>
        <v>0.5343707250341998</v>
      </c>
      <c r="DQ15" s="10">
        <v>0.35</v>
      </c>
      <c r="DR15" s="23">
        <f t="shared" si="21"/>
        <v>7.0447999999999986</v>
      </c>
      <c r="DS15" s="23">
        <f t="shared" si="22"/>
        <v>-0.22411635301512189</v>
      </c>
      <c r="DT15" s="23">
        <f t="shared" si="23"/>
        <v>0</v>
      </c>
      <c r="DU15" s="7">
        <v>0.3</v>
      </c>
      <c r="DV15" s="6">
        <f t="shared" si="24"/>
        <v>0.60383999999999993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0.8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4</v>
      </c>
      <c r="FG15" s="55">
        <f t="shared" si="33"/>
        <v>0</v>
      </c>
      <c r="FH15" s="55">
        <f t="shared" si="33"/>
        <v>3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3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>
        <f t="shared" si="29"/>
        <v>0</v>
      </c>
      <c r="FU15" s="4">
        <f t="shared" si="29"/>
        <v>2012.8</v>
      </c>
      <c r="FV15" s="4">
        <f t="shared" si="29"/>
        <v>0</v>
      </c>
      <c r="FW15" s="4">
        <f t="shared" si="29"/>
        <v>0</v>
      </c>
      <c r="FX15" s="4">
        <f t="shared" si="29"/>
        <v>0</v>
      </c>
      <c r="FY15" s="4">
        <f t="shared" si="29"/>
        <v>0</v>
      </c>
      <c r="FZ15" s="4" t="str">
        <f t="shared" si="29"/>
        <v/>
      </c>
      <c r="GA15" s="4">
        <f t="shared" si="29"/>
        <v>0</v>
      </c>
      <c r="GB15" s="4">
        <f t="shared" si="29"/>
        <v>0</v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>
        <f t="shared" si="30"/>
        <v>0</v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customHeight="1">
      <c r="A16" s="62">
        <v>30100062</v>
      </c>
      <c r="B16" s="140"/>
      <c r="C16" s="28" t="s">
        <v>185</v>
      </c>
      <c r="D16" s="5">
        <v>773</v>
      </c>
      <c r="E16" s="22">
        <v>5.03</v>
      </c>
      <c r="F16" s="23">
        <f t="shared" si="0"/>
        <v>3888.19</v>
      </c>
      <c r="G16" s="23">
        <f>+'[2]24'!$L$35</f>
        <v>4139.0079999999998</v>
      </c>
      <c r="H16" s="23">
        <f t="shared" si="1"/>
        <v>13</v>
      </c>
      <c r="I16" s="23">
        <f t="shared" si="2"/>
        <v>9.6</v>
      </c>
      <c r="J16" s="23">
        <f t="shared" si="3"/>
        <v>3901.19</v>
      </c>
      <c r="K16" s="23">
        <f t="shared" si="4"/>
        <v>0.33323165495656454</v>
      </c>
      <c r="L16" s="23">
        <f t="shared" si="5"/>
        <v>0.23193963384463134</v>
      </c>
      <c r="M16" s="10">
        <v>0.35</v>
      </c>
      <c r="N16" s="23">
        <f t="shared" si="6"/>
        <v>13.654165000000001</v>
      </c>
      <c r="O16" s="23">
        <f t="shared" si="7"/>
        <v>-0.2151712888011959</v>
      </c>
      <c r="P16" s="23">
        <f t="shared" si="8"/>
        <v>0</v>
      </c>
      <c r="Q16" s="7">
        <v>0.3</v>
      </c>
      <c r="R16" s="6">
        <f t="shared" si="9"/>
        <v>1.1703569999999999</v>
      </c>
      <c r="S16" s="5"/>
      <c r="T16" s="5"/>
      <c r="U16" s="5"/>
      <c r="V16" s="5"/>
      <c r="W16" s="5"/>
      <c r="X16" s="5"/>
      <c r="Y16" s="5"/>
      <c r="Z16" s="5"/>
      <c r="AA16" s="5"/>
      <c r="AB16" s="4">
        <v>0.5</v>
      </c>
      <c r="AC16" s="4">
        <v>12.5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>
        <v>4.8</v>
      </c>
      <c r="BC16" s="4"/>
      <c r="BD16" s="4">
        <v>4.8</v>
      </c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>
        <f t="shared" si="10"/>
        <v>1.2816602113714019E-2</v>
      </c>
      <c r="BQ16" s="4">
        <f t="shared" si="10"/>
        <v>3751.1442307692305</v>
      </c>
      <c r="BR16" s="4">
        <f t="shared" si="10"/>
        <v>0</v>
      </c>
      <c r="BS16" s="4">
        <f t="shared" si="10"/>
        <v>0</v>
      </c>
      <c r="BT16" s="4">
        <f t="shared" si="10"/>
        <v>0</v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>
        <f t="shared" si="10"/>
        <v>0</v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>
        <f t="shared" si="11"/>
        <v>0</v>
      </c>
      <c r="CI16" s="4">
        <f t="shared" si="11"/>
        <v>0</v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40"/>
      <c r="DG16" s="28" t="s">
        <v>185</v>
      </c>
      <c r="DH16" s="5">
        <f t="shared" si="13"/>
        <v>1502</v>
      </c>
      <c r="DI16" s="24">
        <v>5.03</v>
      </c>
      <c r="DJ16" s="23">
        <f t="shared" si="14"/>
        <v>7555.06</v>
      </c>
      <c r="DK16" s="23">
        <f t="shared" si="15"/>
        <v>8256</v>
      </c>
      <c r="DL16" s="23">
        <f t="shared" si="16"/>
        <v>16.2</v>
      </c>
      <c r="DM16" s="23">
        <f t="shared" si="17"/>
        <v>15.6</v>
      </c>
      <c r="DN16" s="23">
        <f t="shared" si="18"/>
        <v>7571.26</v>
      </c>
      <c r="DO16" s="23">
        <f t="shared" si="19"/>
        <v>0.21396702794515046</v>
      </c>
      <c r="DP16" s="23">
        <f t="shared" si="20"/>
        <v>0.18895348837209303</v>
      </c>
      <c r="DQ16" s="10">
        <v>0.35</v>
      </c>
      <c r="DR16" s="23">
        <f t="shared" si="21"/>
        <v>26.499409999999997</v>
      </c>
      <c r="DS16" s="23">
        <f t="shared" si="22"/>
        <v>-5.292051631724351E-2</v>
      </c>
      <c r="DT16" s="23">
        <f t="shared" si="23"/>
        <v>0</v>
      </c>
      <c r="DU16" s="7">
        <v>0.3</v>
      </c>
      <c r="DV16" s="6">
        <f t="shared" si="24"/>
        <v>2.2713780000000003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0.5</v>
      </c>
      <c r="EG16" s="55">
        <f t="shared" si="32"/>
        <v>15.7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7.8</v>
      </c>
      <c r="FG16" s="55">
        <f t="shared" si="33"/>
        <v>0</v>
      </c>
      <c r="FH16" s="55">
        <f t="shared" si="33"/>
        <v>7.8</v>
      </c>
      <c r="FI16" s="55">
        <f t="shared" si="33"/>
        <v>0</v>
      </c>
      <c r="FJ16" s="55">
        <f t="shared" si="33"/>
        <v>0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>
        <f t="shared" si="29"/>
        <v>6.6039206155910643E-3</v>
      </c>
      <c r="FU16" s="4">
        <f t="shared" si="29"/>
        <v>7337.5791358024699</v>
      </c>
      <c r="FV16" s="4">
        <f t="shared" si="29"/>
        <v>0</v>
      </c>
      <c r="FW16" s="4">
        <f t="shared" si="29"/>
        <v>0</v>
      </c>
      <c r="FX16" s="4">
        <f t="shared" si="29"/>
        <v>0</v>
      </c>
      <c r="FY16" s="4">
        <f t="shared" si="29"/>
        <v>0</v>
      </c>
      <c r="FZ16" s="4" t="str">
        <f t="shared" si="29"/>
        <v/>
      </c>
      <c r="GA16" s="4">
        <f t="shared" si="29"/>
        <v>0</v>
      </c>
      <c r="GB16" s="4">
        <f t="shared" si="29"/>
        <v>0</v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>
        <f t="shared" si="30"/>
        <v>0</v>
      </c>
      <c r="GM16" s="4">
        <f t="shared" si="30"/>
        <v>0</v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customHeight="1">
      <c r="A17" s="62">
        <v>30100032</v>
      </c>
      <c r="B17" s="140"/>
      <c r="C17" s="28" t="s">
        <v>186</v>
      </c>
      <c r="D17" s="5">
        <v>304</v>
      </c>
      <c r="E17" s="22">
        <v>5.03</v>
      </c>
      <c r="F17" s="23">
        <f t="shared" si="0"/>
        <v>1529.1200000000001</v>
      </c>
      <c r="G17" s="23">
        <f>+'[2]24'!$L$33</f>
        <v>1981.44</v>
      </c>
      <c r="H17" s="23">
        <f t="shared" si="1"/>
        <v>1.2</v>
      </c>
      <c r="I17" s="23">
        <f t="shared" si="2"/>
        <v>6.3000000000000007</v>
      </c>
      <c r="J17" s="23">
        <f t="shared" si="3"/>
        <v>1530.3200000000002</v>
      </c>
      <c r="K17" s="23">
        <f t="shared" si="4"/>
        <v>7.8414972031993296E-2</v>
      </c>
      <c r="L17" s="23">
        <f t="shared" si="5"/>
        <v>0.31795058139534887</v>
      </c>
      <c r="M17" s="10">
        <v>0.35</v>
      </c>
      <c r="N17" s="23">
        <f t="shared" si="6"/>
        <v>5.3561200000000007</v>
      </c>
      <c r="O17" s="23">
        <f t="shared" si="7"/>
        <v>-4.6365553427342221E-2</v>
      </c>
      <c r="P17" s="23">
        <f t="shared" si="8"/>
        <v>0</v>
      </c>
      <c r="Q17" s="7">
        <v>0.3</v>
      </c>
      <c r="R17" s="6">
        <f t="shared" si="9"/>
        <v>0.45909600000000006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>
        <v>1.2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>
        <v>3.1</v>
      </c>
      <c r="BC17" s="4"/>
      <c r="BD17" s="4">
        <v>3.2</v>
      </c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f t="shared" si="10"/>
        <v>0</v>
      </c>
      <c r="BQ17" s="4">
        <f t="shared" si="10"/>
        <v>1530.3200000000002</v>
      </c>
      <c r="BR17" s="4">
        <f t="shared" si="10"/>
        <v>0</v>
      </c>
      <c r="BS17" s="4">
        <f t="shared" si="10"/>
        <v>0</v>
      </c>
      <c r="BT17" s="4">
        <f t="shared" si="10"/>
        <v>0</v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>
        <f t="shared" si="10"/>
        <v>0</v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>
        <f t="shared" si="11"/>
        <v>0</v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40"/>
      <c r="DG17" s="28" t="s">
        <v>186</v>
      </c>
      <c r="DH17" s="5">
        <f t="shared" si="13"/>
        <v>1525</v>
      </c>
      <c r="DI17" s="24">
        <v>5.03</v>
      </c>
      <c r="DJ17" s="23">
        <f t="shared" si="14"/>
        <v>7670.75</v>
      </c>
      <c r="DK17" s="23">
        <f t="shared" si="15"/>
        <v>8256</v>
      </c>
      <c r="DL17" s="23">
        <f t="shared" si="16"/>
        <v>19.2</v>
      </c>
      <c r="DM17" s="23">
        <f t="shared" si="17"/>
        <v>11.3</v>
      </c>
      <c r="DN17" s="23">
        <f t="shared" si="18"/>
        <v>7689.95</v>
      </c>
      <c r="DO17" s="23">
        <f t="shared" si="19"/>
        <v>0.24967652585517461</v>
      </c>
      <c r="DP17" s="23">
        <f t="shared" si="20"/>
        <v>0.13687015503875971</v>
      </c>
      <c r="DQ17" s="10">
        <v>0.35</v>
      </c>
      <c r="DR17" s="23">
        <f t="shared" si="21"/>
        <v>26.914824999999997</v>
      </c>
      <c r="DS17" s="23">
        <f t="shared" si="22"/>
        <v>-3.6546680893934341E-2</v>
      </c>
      <c r="DT17" s="23">
        <f t="shared" si="23"/>
        <v>0.13003985721623679</v>
      </c>
      <c r="DU17" s="7">
        <v>0.3</v>
      </c>
      <c r="DV17" s="6">
        <f t="shared" si="24"/>
        <v>2.3069849999999996</v>
      </c>
      <c r="DW17" s="5">
        <f t="shared" si="35"/>
        <v>1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19.2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3.1</v>
      </c>
      <c r="FG17" s="55">
        <f t="shared" si="33"/>
        <v>0</v>
      </c>
      <c r="FH17" s="55">
        <f t="shared" si="33"/>
        <v>5.7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2.5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>
        <f t="shared" si="29"/>
        <v>0</v>
      </c>
      <c r="FU17" s="4">
        <f t="shared" si="29"/>
        <v>7689.9500000000007</v>
      </c>
      <c r="FV17" s="4">
        <f t="shared" si="29"/>
        <v>0</v>
      </c>
      <c r="FW17" s="4">
        <f t="shared" si="29"/>
        <v>0</v>
      </c>
      <c r="FX17" s="4">
        <f t="shared" si="29"/>
        <v>0</v>
      </c>
      <c r="FY17" s="4">
        <f t="shared" si="29"/>
        <v>0</v>
      </c>
      <c r="FZ17" s="4">
        <f t="shared" si="29"/>
        <v>0</v>
      </c>
      <c r="GA17" s="4">
        <f t="shared" si="29"/>
        <v>0</v>
      </c>
      <c r="GB17" s="4">
        <f t="shared" si="29"/>
        <v>0</v>
      </c>
      <c r="GC17" s="4">
        <f t="shared" si="29"/>
        <v>0</v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>
        <f t="shared" si="30"/>
        <v>0</v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2">
        <v>30100035</v>
      </c>
      <c r="B18" s="124" t="s">
        <v>187</v>
      </c>
      <c r="C18" s="28" t="s">
        <v>186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124" t="s">
        <v>187</v>
      </c>
      <c r="DG18" s="28" t="s">
        <v>186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0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2">
        <v>30100036</v>
      </c>
      <c r="B19" s="125"/>
      <c r="C19" s="28" t="s">
        <v>188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25"/>
      <c r="DG19" s="28" t="s">
        <v>188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0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34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26"/>
      <c r="C20" s="28" t="s">
        <v>176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48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26"/>
      <c r="DG20" s="28" t="s">
        <v>176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2">
        <v>30100019</v>
      </c>
      <c r="B21" s="124" t="s">
        <v>189</v>
      </c>
      <c r="C21" s="28" t="s">
        <v>190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124" t="s">
        <v>189</v>
      </c>
      <c r="DG21" s="28" t="s">
        <v>190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0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0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0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25"/>
      <c r="C22" s="28" t="s">
        <v>191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25"/>
      <c r="DG22" s="28" t="s">
        <v>191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customHeight="1">
      <c r="A23" s="62">
        <v>30100021</v>
      </c>
      <c r="B23" s="125"/>
      <c r="C23" s="28" t="s">
        <v>192</v>
      </c>
      <c r="D23" s="5">
        <v>482</v>
      </c>
      <c r="E23" s="22">
        <v>5.03</v>
      </c>
      <c r="F23" s="23">
        <f t="shared" si="0"/>
        <v>2424.46</v>
      </c>
      <c r="G23" s="23">
        <f>+'[2]24'!$L$48</f>
        <v>2445.8057142857142</v>
      </c>
      <c r="H23" s="23">
        <f t="shared" si="1"/>
        <v>13.5</v>
      </c>
      <c r="I23" s="23">
        <f t="shared" si="2"/>
        <v>0</v>
      </c>
      <c r="J23" s="23">
        <f t="shared" si="3"/>
        <v>2437.96</v>
      </c>
      <c r="K23" s="23">
        <f t="shared" si="4"/>
        <v>0.55374165285730692</v>
      </c>
      <c r="L23" s="23">
        <f t="shared" si="5"/>
        <v>0</v>
      </c>
      <c r="M23" s="10">
        <v>0.35</v>
      </c>
      <c r="N23" s="23">
        <f t="shared" si="6"/>
        <v>8.5328599999999994</v>
      </c>
      <c r="O23" s="23">
        <f t="shared" si="7"/>
        <v>-0.20374165285730694</v>
      </c>
      <c r="P23" s="23">
        <f t="shared" si="8"/>
        <v>0</v>
      </c>
      <c r="Q23" s="7">
        <v>0.2</v>
      </c>
      <c r="R23" s="6">
        <f t="shared" si="9"/>
        <v>0.48759200000000003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>
        <v>13.5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>
        <f t="shared" si="38"/>
        <v>0</v>
      </c>
      <c r="BQ23" s="4">
        <f t="shared" si="38"/>
        <v>2437.96</v>
      </c>
      <c r="BR23" s="4" t="str">
        <f t="shared" si="38"/>
        <v/>
      </c>
      <c r="BS23" s="4">
        <f t="shared" si="38"/>
        <v>0</v>
      </c>
      <c r="BT23" s="4">
        <f t="shared" si="38"/>
        <v>0</v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>
        <f t="shared" si="38"/>
        <v>0</v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>
        <f t="shared" si="36"/>
        <v>0</v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25"/>
      <c r="DG23" s="28" t="s">
        <v>192</v>
      </c>
      <c r="DH23" s="5">
        <f t="shared" si="13"/>
        <v>1442</v>
      </c>
      <c r="DI23" s="24">
        <v>5.03</v>
      </c>
      <c r="DJ23" s="23">
        <f t="shared" si="14"/>
        <v>7253.26</v>
      </c>
      <c r="DK23" s="23">
        <f t="shared" si="15"/>
        <v>8229.8057142857142</v>
      </c>
      <c r="DL23" s="23">
        <f t="shared" si="16"/>
        <v>36.5</v>
      </c>
      <c r="DM23" s="23">
        <f t="shared" si="17"/>
        <v>15</v>
      </c>
      <c r="DN23" s="23">
        <f t="shared" si="18"/>
        <v>7289.76</v>
      </c>
      <c r="DO23" s="23">
        <f t="shared" si="19"/>
        <v>0.50070235508439231</v>
      </c>
      <c r="DP23" s="23">
        <f t="shared" si="20"/>
        <v>0.18226432701761403</v>
      </c>
      <c r="DQ23" s="10">
        <v>0.35</v>
      </c>
      <c r="DR23" s="23">
        <f t="shared" si="21"/>
        <v>25.514159999999997</v>
      </c>
      <c r="DS23" s="23">
        <f t="shared" si="22"/>
        <v>-0.33296668210200636</v>
      </c>
      <c r="DT23" s="23">
        <f t="shared" si="23"/>
        <v>0</v>
      </c>
      <c r="DU23" s="7">
        <v>0.2</v>
      </c>
      <c r="DV23" s="6">
        <f t="shared" si="24"/>
        <v>1.4579520000000001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31.5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5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10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5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>
        <f t="shared" si="40"/>
        <v>0</v>
      </c>
      <c r="FU23" s="4">
        <f t="shared" si="40"/>
        <v>6291.1627397260272</v>
      </c>
      <c r="FV23" s="4">
        <f t="shared" si="40"/>
        <v>0</v>
      </c>
      <c r="FW23" s="4">
        <f t="shared" si="40"/>
        <v>0</v>
      </c>
      <c r="FX23" s="4">
        <f t="shared" si="40"/>
        <v>0</v>
      </c>
      <c r="FY23" s="4">
        <f t="shared" si="40"/>
        <v>0</v>
      </c>
      <c r="FZ23" s="4" t="str">
        <f t="shared" si="40"/>
        <v/>
      </c>
      <c r="GA23" s="4">
        <f t="shared" si="40"/>
        <v>0</v>
      </c>
      <c r="GB23" s="4">
        <f t="shared" si="40"/>
        <v>0</v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>
        <f t="shared" si="37"/>
        <v>15.873015873015872</v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>
        <f t="shared" si="41"/>
        <v>0</v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2">
        <v>30100018</v>
      </c>
      <c r="B24" s="126"/>
      <c r="C24" s="28" t="s">
        <v>171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26"/>
      <c r="DG24" s="28" t="s">
        <v>171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customHeight="1">
      <c r="A25" s="62">
        <v>30100030</v>
      </c>
      <c r="B25" s="81" t="s">
        <v>193</v>
      </c>
      <c r="C25" s="28" t="s">
        <v>194</v>
      </c>
      <c r="D25" s="5">
        <f>299+576</f>
        <v>875</v>
      </c>
      <c r="E25" s="22">
        <v>5.03</v>
      </c>
      <c r="F25" s="23">
        <f t="shared" si="0"/>
        <v>4401.25</v>
      </c>
      <c r="G25" s="23">
        <f>+'[2]24'!$L$37+'[2]25'!$L$37</f>
        <v>3954.0879999999997</v>
      </c>
      <c r="H25" s="23">
        <f t="shared" si="1"/>
        <v>26.200000000000003</v>
      </c>
      <c r="I25" s="23">
        <f t="shared" si="2"/>
        <v>12.5</v>
      </c>
      <c r="J25" s="23">
        <f t="shared" si="3"/>
        <v>4427.45</v>
      </c>
      <c r="K25" s="23">
        <f t="shared" si="4"/>
        <v>0.59176275282611901</v>
      </c>
      <c r="L25" s="23">
        <f t="shared" si="5"/>
        <v>0.31612852318916529</v>
      </c>
      <c r="M25" s="10">
        <v>0.5</v>
      </c>
      <c r="N25" s="23">
        <f t="shared" si="6"/>
        <v>22.137249999999998</v>
      </c>
      <c r="O25" s="23">
        <f t="shared" si="7"/>
        <v>-0.4078912760152843</v>
      </c>
      <c r="P25" s="23">
        <f t="shared" si="8"/>
        <v>0.90345458446735705</v>
      </c>
      <c r="Q25" s="7">
        <v>0.5</v>
      </c>
      <c r="R25" s="6">
        <f t="shared" si="9"/>
        <v>2.2137249999999997</v>
      </c>
      <c r="S25" s="5">
        <v>2</v>
      </c>
      <c r="T25" s="5"/>
      <c r="U25" s="5"/>
      <c r="V25" s="5"/>
      <c r="W25" s="5"/>
      <c r="X25" s="5"/>
      <c r="Y25" s="5"/>
      <c r="Z25" s="5"/>
      <c r="AA25" s="5">
        <v>2</v>
      </c>
      <c r="AB25" s="4">
        <f>3+1.5</f>
        <v>4.5</v>
      </c>
      <c r="AC25" s="4">
        <f>5+5.8</f>
        <v>10.8</v>
      </c>
      <c r="AD25" s="4"/>
      <c r="AE25" s="4"/>
      <c r="AF25" s="4">
        <f>8.5+2.4</f>
        <v>10.9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>
        <v>12.5</v>
      </c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>
        <f t="shared" si="38"/>
        <v>0.10163864075257768</v>
      </c>
      <c r="BQ25" s="4">
        <f t="shared" si="38"/>
        <v>1825.0557251908394</v>
      </c>
      <c r="BR25" s="4">
        <f t="shared" si="38"/>
        <v>0</v>
      </c>
      <c r="BS25" s="4">
        <f t="shared" si="38"/>
        <v>0</v>
      </c>
      <c r="BT25" s="4">
        <f t="shared" si="38"/>
        <v>49.238274853470962</v>
      </c>
      <c r="BU25" s="4">
        <f t="shared" si="38"/>
        <v>0</v>
      </c>
      <c r="BV25" s="4">
        <f t="shared" si="38"/>
        <v>0</v>
      </c>
      <c r="BW25" s="4">
        <f t="shared" si="38"/>
        <v>0</v>
      </c>
      <c r="BX25" s="4">
        <f t="shared" si="38"/>
        <v>0</v>
      </c>
      <c r="BY25" s="4">
        <f t="shared" si="38"/>
        <v>0</v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>
        <f t="shared" si="36"/>
        <v>0</v>
      </c>
      <c r="CH25" s="4">
        <f t="shared" si="36"/>
        <v>0</v>
      </c>
      <c r="CI25" s="4">
        <f t="shared" si="36"/>
        <v>0</v>
      </c>
      <c r="CJ25" s="4" t="str">
        <f t="shared" si="36"/>
        <v/>
      </c>
      <c r="CK25" s="4" t="str">
        <f t="shared" si="36"/>
        <v/>
      </c>
      <c r="CL25" s="4">
        <f t="shared" si="36"/>
        <v>0</v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81" t="s">
        <v>193</v>
      </c>
      <c r="DG25" s="28" t="s">
        <v>194</v>
      </c>
      <c r="DH25" s="5">
        <f t="shared" si="13"/>
        <v>1541</v>
      </c>
      <c r="DI25" s="24">
        <v>5.03</v>
      </c>
      <c r="DJ25" s="23">
        <f t="shared" si="14"/>
        <v>7751.2300000000005</v>
      </c>
      <c r="DK25" s="23">
        <f t="shared" si="15"/>
        <v>8285.2999999999993</v>
      </c>
      <c r="DL25" s="23">
        <f t="shared" si="16"/>
        <v>39.700000000000003</v>
      </c>
      <c r="DM25" s="23">
        <f t="shared" si="17"/>
        <v>27.5</v>
      </c>
      <c r="DN25" s="23">
        <f t="shared" si="18"/>
        <v>7790.93</v>
      </c>
      <c r="DO25" s="23">
        <f t="shared" si="19"/>
        <v>0.50956689381113685</v>
      </c>
      <c r="DP25" s="23">
        <f t="shared" si="20"/>
        <v>0.33191314738150707</v>
      </c>
      <c r="DQ25" s="10">
        <v>0.5</v>
      </c>
      <c r="DR25" s="23">
        <f t="shared" si="21"/>
        <v>38.954650000000001</v>
      </c>
      <c r="DS25" s="23">
        <f t="shared" si="22"/>
        <v>-0.34148004119264391</v>
      </c>
      <c r="DT25" s="23">
        <f t="shared" si="23"/>
        <v>0.64177190656314453</v>
      </c>
      <c r="DU25" s="7">
        <v>0.5</v>
      </c>
      <c r="DV25" s="6">
        <f t="shared" si="24"/>
        <v>3.8954650000000002</v>
      </c>
      <c r="DW25" s="5">
        <f t="shared" si="35"/>
        <v>2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1</v>
      </c>
      <c r="EC25" s="5">
        <f t="shared" si="35"/>
        <v>0</v>
      </c>
      <c r="ED25" s="5">
        <f t="shared" si="35"/>
        <v>0</v>
      </c>
      <c r="EE25" s="5">
        <f t="shared" si="35"/>
        <v>2</v>
      </c>
      <c r="EF25" s="55">
        <f t="shared" si="35"/>
        <v>4.5</v>
      </c>
      <c r="EG25" s="55">
        <f t="shared" si="35"/>
        <v>18.8</v>
      </c>
      <c r="EH25" s="55">
        <f t="shared" si="35"/>
        <v>0</v>
      </c>
      <c r="EI25" s="55">
        <f t="shared" si="35"/>
        <v>0</v>
      </c>
      <c r="EJ25" s="55">
        <f t="shared" si="35"/>
        <v>16.399999999999999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15</v>
      </c>
      <c r="FG25" s="55">
        <f t="shared" si="33"/>
        <v>0</v>
      </c>
      <c r="FH25" s="55">
        <f t="shared" si="33"/>
        <v>10</v>
      </c>
      <c r="FI25" s="55">
        <f t="shared" si="33"/>
        <v>0</v>
      </c>
      <c r="FJ25" s="55">
        <f t="shared" si="33"/>
        <v>0</v>
      </c>
      <c r="FK25" s="55">
        <f t="shared" ref="EV25:FK41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2.5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>
        <f t="shared" si="40"/>
        <v>5.7759471590683009E-2</v>
      </c>
      <c r="FU25" s="4">
        <f t="shared" si="40"/>
        <v>3689.4076574307305</v>
      </c>
      <c r="FV25" s="4">
        <f t="shared" si="40"/>
        <v>0</v>
      </c>
      <c r="FW25" s="4">
        <f t="shared" si="40"/>
        <v>0</v>
      </c>
      <c r="FX25" s="4">
        <f t="shared" si="40"/>
        <v>42.100237070542278</v>
      </c>
      <c r="FY25" s="4">
        <f t="shared" si="40"/>
        <v>0</v>
      </c>
      <c r="FZ25" s="4">
        <f t="shared" si="40"/>
        <v>0</v>
      </c>
      <c r="GA25" s="4">
        <f t="shared" si="40"/>
        <v>0</v>
      </c>
      <c r="GB25" s="4">
        <f t="shared" si="40"/>
        <v>0</v>
      </c>
      <c r="GC25" s="4">
        <f t="shared" si="40"/>
        <v>0</v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>
        <f t="shared" si="40"/>
        <v>0</v>
      </c>
      <c r="GI25" s="4" t="str">
        <f t="shared" si="37"/>
        <v/>
      </c>
      <c r="GJ25" s="4" t="str">
        <f t="shared" si="37"/>
        <v/>
      </c>
      <c r="GK25" s="4">
        <f t="shared" si="37"/>
        <v>0</v>
      </c>
      <c r="GL25" s="4">
        <f t="shared" si="37"/>
        <v>0</v>
      </c>
      <c r="GM25" s="4">
        <f t="shared" si="37"/>
        <v>0</v>
      </c>
      <c r="GN25" s="4" t="str">
        <f t="shared" si="37"/>
        <v/>
      </c>
      <c r="GO25" s="4" t="str">
        <f t="shared" si="37"/>
        <v/>
      </c>
      <c r="GP25" s="4">
        <f t="shared" si="37"/>
        <v>0</v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2">
        <v>30100038</v>
      </c>
      <c r="B26" s="140" t="s">
        <v>195</v>
      </c>
      <c r="C26" s="2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40" t="s">
        <v>195</v>
      </c>
      <c r="DG26" s="2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0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0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ref="FL26:FS89" si="43">BH26+BH181</f>
        <v>0</v>
      </c>
      <c r="FM26" s="55">
        <f t="shared" si="43"/>
        <v>0</v>
      </c>
      <c r="FN26" s="55">
        <f t="shared" si="43"/>
        <v>0</v>
      </c>
      <c r="FO26" s="55">
        <f t="shared" si="43"/>
        <v>0</v>
      </c>
      <c r="FP26" s="55">
        <f t="shared" si="43"/>
        <v>0</v>
      </c>
      <c r="FQ26" s="55">
        <f t="shared" si="43"/>
        <v>0</v>
      </c>
      <c r="FR26" s="55">
        <f t="shared" si="43"/>
        <v>0</v>
      </c>
      <c r="FS26" s="55">
        <f t="shared" si="43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2">
        <v>30100037</v>
      </c>
      <c r="B27" s="140"/>
      <c r="C27" s="2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40"/>
      <c r="DG27" s="2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0</v>
      </c>
      <c r="EG27" s="55">
        <f t="shared" si="35"/>
        <v>0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0</v>
      </c>
      <c r="EO27" s="55">
        <f t="shared" si="32"/>
        <v>0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0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43"/>
        <v>0</v>
      </c>
      <c r="FM27" s="55">
        <f t="shared" si="43"/>
        <v>0</v>
      </c>
      <c r="FN27" s="55">
        <f t="shared" si="43"/>
        <v>0</v>
      </c>
      <c r="FO27" s="55">
        <f t="shared" si="43"/>
        <v>0</v>
      </c>
      <c r="FP27" s="55">
        <f t="shared" si="43"/>
        <v>0</v>
      </c>
      <c r="FQ27" s="55">
        <f t="shared" si="43"/>
        <v>0</v>
      </c>
      <c r="FR27" s="55">
        <f t="shared" si="43"/>
        <v>0</v>
      </c>
      <c r="FS27" s="55">
        <f t="shared" si="43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41" t="s">
        <v>196</v>
      </c>
      <c r="C28" s="28" t="s">
        <v>197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41" t="s">
        <v>196</v>
      </c>
      <c r="DG28" s="28" t="s">
        <v>197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50" si="44">AK28+AK183</f>
        <v>0</v>
      </c>
      <c r="EP28" s="55">
        <f t="shared" si="44"/>
        <v>0</v>
      </c>
      <c r="EQ28" s="55">
        <f t="shared" si="44"/>
        <v>0</v>
      </c>
      <c r="ER28" s="55">
        <f t="shared" si="44"/>
        <v>0</v>
      </c>
      <c r="ES28" s="55">
        <f t="shared" si="44"/>
        <v>0</v>
      </c>
      <c r="ET28" s="55">
        <f t="shared" si="44"/>
        <v>0</v>
      </c>
      <c r="EU28" s="55">
        <f t="shared" si="44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43"/>
        <v>0</v>
      </c>
      <c r="FM28" s="55">
        <f t="shared" si="43"/>
        <v>0</v>
      </c>
      <c r="FN28" s="55">
        <f t="shared" si="43"/>
        <v>0</v>
      </c>
      <c r="FO28" s="55">
        <f t="shared" si="43"/>
        <v>0</v>
      </c>
      <c r="FP28" s="55">
        <f t="shared" si="43"/>
        <v>0</v>
      </c>
      <c r="FQ28" s="55">
        <f t="shared" si="43"/>
        <v>0</v>
      </c>
      <c r="FR28" s="55">
        <f t="shared" si="43"/>
        <v>0</v>
      </c>
      <c r="FS28" s="55">
        <f t="shared" si="43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42"/>
      <c r="C29" s="28" t="s">
        <v>176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42"/>
      <c r="DG29" s="28" t="s">
        <v>176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4"/>
        <v>0</v>
      </c>
      <c r="EN29" s="55">
        <f t="shared" si="44"/>
        <v>0</v>
      </c>
      <c r="EO29" s="55">
        <f t="shared" si="44"/>
        <v>0</v>
      </c>
      <c r="EP29" s="55">
        <f t="shared" si="44"/>
        <v>0</v>
      </c>
      <c r="EQ29" s="55">
        <f t="shared" si="44"/>
        <v>0</v>
      </c>
      <c r="ER29" s="55">
        <f t="shared" si="44"/>
        <v>0</v>
      </c>
      <c r="ES29" s="55">
        <f t="shared" si="44"/>
        <v>0</v>
      </c>
      <c r="ET29" s="55">
        <f t="shared" si="44"/>
        <v>0</v>
      </c>
      <c r="EU29" s="55">
        <f t="shared" si="44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43"/>
        <v>0</v>
      </c>
      <c r="FM29" s="55">
        <f t="shared" si="43"/>
        <v>0</v>
      </c>
      <c r="FN29" s="55">
        <f t="shared" si="43"/>
        <v>0</v>
      </c>
      <c r="FO29" s="55">
        <f t="shared" si="43"/>
        <v>0</v>
      </c>
      <c r="FP29" s="55">
        <f t="shared" si="43"/>
        <v>0</v>
      </c>
      <c r="FQ29" s="55">
        <f t="shared" si="43"/>
        <v>0</v>
      </c>
      <c r="FR29" s="55">
        <f t="shared" si="43"/>
        <v>0</v>
      </c>
      <c r="FS29" s="55">
        <f t="shared" si="43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42"/>
      <c r="C30" s="28" t="s">
        <v>188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42"/>
      <c r="DG30" s="28" t="s">
        <v>188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4"/>
        <v>0</v>
      </c>
      <c r="EN30" s="55">
        <f t="shared" si="44"/>
        <v>0</v>
      </c>
      <c r="EO30" s="55">
        <f t="shared" si="44"/>
        <v>0</v>
      </c>
      <c r="EP30" s="55">
        <f t="shared" si="44"/>
        <v>0</v>
      </c>
      <c r="EQ30" s="55">
        <f t="shared" si="44"/>
        <v>0</v>
      </c>
      <c r="ER30" s="55">
        <f t="shared" si="44"/>
        <v>0</v>
      </c>
      <c r="ES30" s="55">
        <f t="shared" si="44"/>
        <v>0</v>
      </c>
      <c r="ET30" s="55">
        <f t="shared" si="44"/>
        <v>0</v>
      </c>
      <c r="EU30" s="55">
        <f t="shared" si="44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43"/>
        <v>0</v>
      </c>
      <c r="FM30" s="55">
        <f t="shared" si="43"/>
        <v>0</v>
      </c>
      <c r="FN30" s="55">
        <f t="shared" si="43"/>
        <v>0</v>
      </c>
      <c r="FO30" s="55">
        <f t="shared" si="43"/>
        <v>0</v>
      </c>
      <c r="FP30" s="55">
        <f t="shared" si="43"/>
        <v>0</v>
      </c>
      <c r="FQ30" s="55">
        <f t="shared" si="43"/>
        <v>0</v>
      </c>
      <c r="FR30" s="55">
        <f t="shared" si="43"/>
        <v>0</v>
      </c>
      <c r="FS30" s="55">
        <f t="shared" si="43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43"/>
      <c r="C31" s="28" t="s">
        <v>186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43"/>
      <c r="DG31" s="28" t="s">
        <v>186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4"/>
        <v>0</v>
      </c>
      <c r="EN31" s="55">
        <f t="shared" si="44"/>
        <v>0</v>
      </c>
      <c r="EO31" s="55">
        <f t="shared" si="44"/>
        <v>0</v>
      </c>
      <c r="EP31" s="55">
        <f t="shared" si="44"/>
        <v>0</v>
      </c>
      <c r="EQ31" s="55">
        <f t="shared" si="44"/>
        <v>0</v>
      </c>
      <c r="ER31" s="55">
        <f t="shared" si="44"/>
        <v>0</v>
      </c>
      <c r="ES31" s="55">
        <f t="shared" si="44"/>
        <v>0</v>
      </c>
      <c r="ET31" s="55">
        <f t="shared" si="44"/>
        <v>0</v>
      </c>
      <c r="EU31" s="55">
        <f t="shared" si="44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43"/>
        <v>0</v>
      </c>
      <c r="FM31" s="55">
        <f t="shared" si="43"/>
        <v>0</v>
      </c>
      <c r="FN31" s="55">
        <f t="shared" si="43"/>
        <v>0</v>
      </c>
      <c r="FO31" s="55">
        <f t="shared" si="43"/>
        <v>0</v>
      </c>
      <c r="FP31" s="55">
        <f t="shared" si="43"/>
        <v>0</v>
      </c>
      <c r="FQ31" s="55">
        <f t="shared" si="43"/>
        <v>0</v>
      </c>
      <c r="FR31" s="55">
        <f t="shared" si="43"/>
        <v>0</v>
      </c>
      <c r="FS31" s="55">
        <f t="shared" si="43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2">
        <v>30100046</v>
      </c>
      <c r="B32" s="124" t="s">
        <v>198</v>
      </c>
      <c r="C32" s="28" t="s">
        <v>177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124" t="s">
        <v>198</v>
      </c>
      <c r="DG32" s="28" t="s">
        <v>177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58" si="45">V32+V187</f>
        <v>0</v>
      </c>
      <c r="EA32" s="5">
        <f t="shared" si="45"/>
        <v>0</v>
      </c>
      <c r="EB32" s="5">
        <f t="shared" si="45"/>
        <v>0</v>
      </c>
      <c r="EC32" s="5">
        <f t="shared" si="45"/>
        <v>0</v>
      </c>
      <c r="ED32" s="5">
        <f t="shared" si="45"/>
        <v>0</v>
      </c>
      <c r="EE32" s="5">
        <f t="shared" si="45"/>
        <v>0</v>
      </c>
      <c r="EF32" s="55">
        <f t="shared" si="45"/>
        <v>0</v>
      </c>
      <c r="EG32" s="55">
        <f t="shared" si="45"/>
        <v>0</v>
      </c>
      <c r="EH32" s="55">
        <f t="shared" si="45"/>
        <v>0</v>
      </c>
      <c r="EI32" s="55">
        <f t="shared" si="45"/>
        <v>0</v>
      </c>
      <c r="EJ32" s="55">
        <f t="shared" si="45"/>
        <v>0</v>
      </c>
      <c r="EK32" s="55">
        <f t="shared" si="45"/>
        <v>0</v>
      </c>
      <c r="EL32" s="55">
        <f t="shared" si="45"/>
        <v>0</v>
      </c>
      <c r="EM32" s="55">
        <f t="shared" si="44"/>
        <v>0</v>
      </c>
      <c r="EN32" s="55">
        <f t="shared" si="44"/>
        <v>0</v>
      </c>
      <c r="EO32" s="55">
        <f t="shared" si="44"/>
        <v>0</v>
      </c>
      <c r="EP32" s="55">
        <f t="shared" si="44"/>
        <v>0</v>
      </c>
      <c r="EQ32" s="55">
        <f t="shared" si="44"/>
        <v>0</v>
      </c>
      <c r="ER32" s="55">
        <f t="shared" si="44"/>
        <v>0</v>
      </c>
      <c r="ES32" s="55">
        <f t="shared" si="44"/>
        <v>0</v>
      </c>
      <c r="ET32" s="55">
        <f t="shared" si="44"/>
        <v>0</v>
      </c>
      <c r="EU32" s="55">
        <f t="shared" si="44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0</v>
      </c>
      <c r="FG32" s="55">
        <f t="shared" si="42"/>
        <v>0</v>
      </c>
      <c r="FH32" s="55">
        <f t="shared" si="42"/>
        <v>0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43"/>
        <v>0</v>
      </c>
      <c r="FM32" s="55">
        <f t="shared" si="43"/>
        <v>0</v>
      </c>
      <c r="FN32" s="55">
        <f t="shared" si="43"/>
        <v>0</v>
      </c>
      <c r="FO32" s="55">
        <f t="shared" si="43"/>
        <v>0</v>
      </c>
      <c r="FP32" s="55">
        <f t="shared" si="43"/>
        <v>0</v>
      </c>
      <c r="FQ32" s="55">
        <f t="shared" si="43"/>
        <v>0</v>
      </c>
      <c r="FR32" s="55">
        <f t="shared" si="43"/>
        <v>0</v>
      </c>
      <c r="FS32" s="55">
        <f t="shared" si="43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2">
        <v>30100045</v>
      </c>
      <c r="B33" s="125"/>
      <c r="C33" s="28" t="s">
        <v>173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25"/>
      <c r="DG33" s="28" t="s">
        <v>173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5"/>
        <v>0</v>
      </c>
      <c r="DX33" s="5">
        <f t="shared" si="45"/>
        <v>0</v>
      </c>
      <c r="DY33" s="5">
        <f t="shared" si="45"/>
        <v>0</v>
      </c>
      <c r="DZ33" s="5">
        <f t="shared" si="45"/>
        <v>0</v>
      </c>
      <c r="EA33" s="5">
        <f t="shared" si="45"/>
        <v>0</v>
      </c>
      <c r="EB33" s="5">
        <f t="shared" si="45"/>
        <v>0</v>
      </c>
      <c r="EC33" s="5">
        <f t="shared" si="45"/>
        <v>0</v>
      </c>
      <c r="ED33" s="5">
        <f t="shared" si="45"/>
        <v>0</v>
      </c>
      <c r="EE33" s="5">
        <f t="shared" si="45"/>
        <v>0</v>
      </c>
      <c r="EF33" s="55">
        <f t="shared" si="45"/>
        <v>0</v>
      </c>
      <c r="EG33" s="55">
        <f t="shared" si="45"/>
        <v>0</v>
      </c>
      <c r="EH33" s="55">
        <f t="shared" si="45"/>
        <v>0</v>
      </c>
      <c r="EI33" s="55">
        <f t="shared" si="45"/>
        <v>0</v>
      </c>
      <c r="EJ33" s="55">
        <f t="shared" si="45"/>
        <v>0</v>
      </c>
      <c r="EK33" s="55">
        <f t="shared" si="45"/>
        <v>0</v>
      </c>
      <c r="EL33" s="55">
        <f t="shared" si="45"/>
        <v>0</v>
      </c>
      <c r="EM33" s="55">
        <f t="shared" si="44"/>
        <v>0</v>
      </c>
      <c r="EN33" s="55">
        <f t="shared" si="44"/>
        <v>0</v>
      </c>
      <c r="EO33" s="55">
        <f t="shared" si="44"/>
        <v>0</v>
      </c>
      <c r="EP33" s="55">
        <f t="shared" si="44"/>
        <v>0</v>
      </c>
      <c r="EQ33" s="55">
        <f t="shared" si="44"/>
        <v>0</v>
      </c>
      <c r="ER33" s="55">
        <f t="shared" si="44"/>
        <v>0</v>
      </c>
      <c r="ES33" s="55">
        <f t="shared" si="44"/>
        <v>0</v>
      </c>
      <c r="ET33" s="55">
        <f t="shared" si="44"/>
        <v>0</v>
      </c>
      <c r="EU33" s="55">
        <f t="shared" si="44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0</v>
      </c>
      <c r="FG33" s="55">
        <f t="shared" si="42"/>
        <v>0</v>
      </c>
      <c r="FH33" s="55">
        <f t="shared" si="42"/>
        <v>0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43"/>
        <v>0</v>
      </c>
      <c r="FM33" s="55">
        <f t="shared" si="43"/>
        <v>0</v>
      </c>
      <c r="FN33" s="55">
        <f t="shared" si="43"/>
        <v>0</v>
      </c>
      <c r="FO33" s="55">
        <f t="shared" si="43"/>
        <v>0</v>
      </c>
      <c r="FP33" s="55">
        <f t="shared" si="43"/>
        <v>0</v>
      </c>
      <c r="FQ33" s="55">
        <f t="shared" si="43"/>
        <v>0</v>
      </c>
      <c r="FR33" s="55">
        <f t="shared" si="43"/>
        <v>0</v>
      </c>
      <c r="FS33" s="55">
        <f t="shared" si="43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2">
        <v>30100044</v>
      </c>
      <c r="B34" s="125"/>
      <c r="C34" s="28" t="s">
        <v>188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25"/>
      <c r="DG34" s="28" t="s">
        <v>188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5"/>
        <v>0</v>
      </c>
      <c r="DX34" s="5">
        <f t="shared" si="45"/>
        <v>0</v>
      </c>
      <c r="DY34" s="5">
        <f t="shared" si="45"/>
        <v>0</v>
      </c>
      <c r="DZ34" s="5">
        <f t="shared" si="45"/>
        <v>0</v>
      </c>
      <c r="EA34" s="5">
        <f t="shared" si="45"/>
        <v>0</v>
      </c>
      <c r="EB34" s="5">
        <f t="shared" si="45"/>
        <v>0</v>
      </c>
      <c r="EC34" s="5">
        <f t="shared" si="45"/>
        <v>0</v>
      </c>
      <c r="ED34" s="5">
        <f t="shared" si="45"/>
        <v>0</v>
      </c>
      <c r="EE34" s="5">
        <f t="shared" si="45"/>
        <v>0</v>
      </c>
      <c r="EF34" s="55">
        <f t="shared" si="45"/>
        <v>0</v>
      </c>
      <c r="EG34" s="55">
        <f t="shared" si="45"/>
        <v>0</v>
      </c>
      <c r="EH34" s="55">
        <f t="shared" si="45"/>
        <v>0</v>
      </c>
      <c r="EI34" s="55">
        <f t="shared" si="45"/>
        <v>0</v>
      </c>
      <c r="EJ34" s="55">
        <f t="shared" si="45"/>
        <v>0</v>
      </c>
      <c r="EK34" s="55">
        <f t="shared" si="45"/>
        <v>0</v>
      </c>
      <c r="EL34" s="55">
        <f t="shared" si="45"/>
        <v>0</v>
      </c>
      <c r="EM34" s="55">
        <f t="shared" si="44"/>
        <v>0</v>
      </c>
      <c r="EN34" s="55">
        <f t="shared" si="44"/>
        <v>0</v>
      </c>
      <c r="EO34" s="55">
        <f t="shared" si="44"/>
        <v>0</v>
      </c>
      <c r="EP34" s="55">
        <f t="shared" si="44"/>
        <v>0</v>
      </c>
      <c r="EQ34" s="55">
        <f t="shared" si="44"/>
        <v>0</v>
      </c>
      <c r="ER34" s="55">
        <f t="shared" si="44"/>
        <v>0</v>
      </c>
      <c r="ES34" s="55">
        <f t="shared" si="44"/>
        <v>0</v>
      </c>
      <c r="ET34" s="55">
        <f t="shared" si="44"/>
        <v>0</v>
      </c>
      <c r="EU34" s="55">
        <f t="shared" si="44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0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43"/>
        <v>0</v>
      </c>
      <c r="FM34" s="55">
        <f t="shared" si="43"/>
        <v>0</v>
      </c>
      <c r="FN34" s="55">
        <f t="shared" si="43"/>
        <v>0</v>
      </c>
      <c r="FO34" s="55">
        <f t="shared" si="43"/>
        <v>0</v>
      </c>
      <c r="FP34" s="55">
        <f t="shared" si="43"/>
        <v>0</v>
      </c>
      <c r="FQ34" s="55">
        <f t="shared" si="43"/>
        <v>0</v>
      </c>
      <c r="FR34" s="55">
        <f t="shared" si="43"/>
        <v>0</v>
      </c>
      <c r="FS34" s="55">
        <f t="shared" si="43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2">
        <v>30100043</v>
      </c>
      <c r="B35" s="126"/>
      <c r="C35" s="28" t="s">
        <v>199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ref="CF35:CU53" si="46">IF(ISERROR(AR35/Z35*100),"",(AR35/Z35*100))</f>
        <v/>
      </c>
      <c r="CG35" s="4" t="str">
        <f t="shared" si="46"/>
        <v/>
      </c>
      <c r="CH35" s="4" t="str">
        <f t="shared" si="46"/>
        <v/>
      </c>
      <c r="CI35" s="4" t="str">
        <f t="shared" si="46"/>
        <v/>
      </c>
      <c r="CJ35" s="4" t="str">
        <f t="shared" si="46"/>
        <v/>
      </c>
      <c r="CK35" s="4" t="str">
        <f t="shared" si="46"/>
        <v/>
      </c>
      <c r="CL35" s="4" t="str">
        <f t="shared" si="46"/>
        <v/>
      </c>
      <c r="CM35" s="4" t="str">
        <f t="shared" si="46"/>
        <v/>
      </c>
      <c r="CN35" s="4" t="str">
        <f t="shared" si="46"/>
        <v/>
      </c>
      <c r="CO35" s="4" t="str">
        <f t="shared" si="46"/>
        <v/>
      </c>
      <c r="CP35" s="4" t="str">
        <f t="shared" si="46"/>
        <v/>
      </c>
      <c r="CQ35" s="4" t="str">
        <f t="shared" si="46"/>
        <v/>
      </c>
      <c r="CR35" s="4" t="str">
        <f t="shared" si="46"/>
        <v/>
      </c>
      <c r="CS35" s="4" t="str">
        <f t="shared" si="46"/>
        <v/>
      </c>
      <c r="CT35" s="4" t="str">
        <f t="shared" si="46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26"/>
      <c r="DG35" s="28" t="s">
        <v>199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5"/>
        <v>0</v>
      </c>
      <c r="DX35" s="5">
        <f t="shared" si="45"/>
        <v>0</v>
      </c>
      <c r="DY35" s="5">
        <f t="shared" si="45"/>
        <v>0</v>
      </c>
      <c r="DZ35" s="5">
        <f t="shared" si="45"/>
        <v>0</v>
      </c>
      <c r="EA35" s="5">
        <f t="shared" si="45"/>
        <v>0</v>
      </c>
      <c r="EB35" s="5">
        <f t="shared" si="45"/>
        <v>0</v>
      </c>
      <c r="EC35" s="5">
        <f t="shared" si="45"/>
        <v>0</v>
      </c>
      <c r="ED35" s="5">
        <f t="shared" si="45"/>
        <v>0</v>
      </c>
      <c r="EE35" s="5">
        <f t="shared" si="45"/>
        <v>0</v>
      </c>
      <c r="EF35" s="55">
        <f t="shared" si="45"/>
        <v>0</v>
      </c>
      <c r="EG35" s="55">
        <f t="shared" si="45"/>
        <v>0</v>
      </c>
      <c r="EH35" s="55">
        <f t="shared" si="45"/>
        <v>0</v>
      </c>
      <c r="EI35" s="55">
        <f t="shared" si="45"/>
        <v>0</v>
      </c>
      <c r="EJ35" s="55">
        <f t="shared" si="45"/>
        <v>0</v>
      </c>
      <c r="EK35" s="55">
        <f t="shared" si="45"/>
        <v>0</v>
      </c>
      <c r="EL35" s="55">
        <f t="shared" si="45"/>
        <v>0</v>
      </c>
      <c r="EM35" s="55">
        <f t="shared" si="44"/>
        <v>0</v>
      </c>
      <c r="EN35" s="55">
        <f t="shared" si="44"/>
        <v>0</v>
      </c>
      <c r="EO35" s="55">
        <f t="shared" si="44"/>
        <v>0</v>
      </c>
      <c r="EP35" s="55">
        <f t="shared" si="44"/>
        <v>0</v>
      </c>
      <c r="EQ35" s="55">
        <f t="shared" si="44"/>
        <v>0</v>
      </c>
      <c r="ER35" s="55">
        <f t="shared" si="44"/>
        <v>0</v>
      </c>
      <c r="ES35" s="55">
        <f t="shared" si="44"/>
        <v>0</v>
      </c>
      <c r="ET35" s="55">
        <f t="shared" si="44"/>
        <v>0</v>
      </c>
      <c r="EU35" s="55">
        <f t="shared" si="44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0</v>
      </c>
      <c r="FK35" s="55">
        <f t="shared" si="42"/>
        <v>0</v>
      </c>
      <c r="FL35" s="55">
        <f t="shared" si="43"/>
        <v>0</v>
      </c>
      <c r="FM35" s="55">
        <f t="shared" si="43"/>
        <v>0</v>
      </c>
      <c r="FN35" s="55">
        <f t="shared" si="43"/>
        <v>0</v>
      </c>
      <c r="FO35" s="55">
        <f t="shared" si="43"/>
        <v>0</v>
      </c>
      <c r="FP35" s="55">
        <f t="shared" si="43"/>
        <v>0</v>
      </c>
      <c r="FQ35" s="55">
        <f t="shared" si="43"/>
        <v>0</v>
      </c>
      <c r="FR35" s="55">
        <f t="shared" si="43"/>
        <v>0</v>
      </c>
      <c r="FS35" s="55">
        <f t="shared" si="43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7">IF(ISERROR(EV35/ED35*100),"",(EV35/ED35*100))</f>
        <v/>
      </c>
      <c r="GK35" s="4" t="str">
        <f t="shared" si="47"/>
        <v/>
      </c>
      <c r="GL35" s="4" t="str">
        <f t="shared" si="47"/>
        <v/>
      </c>
      <c r="GM35" s="4" t="str">
        <f t="shared" si="47"/>
        <v/>
      </c>
      <c r="GN35" s="4" t="str">
        <f t="shared" si="47"/>
        <v/>
      </c>
      <c r="GO35" s="4" t="str">
        <f t="shared" si="47"/>
        <v/>
      </c>
      <c r="GP35" s="4" t="str">
        <f t="shared" si="47"/>
        <v/>
      </c>
      <c r="GQ35" s="4" t="str">
        <f t="shared" si="47"/>
        <v/>
      </c>
      <c r="GR35" s="4" t="str">
        <f t="shared" si="47"/>
        <v/>
      </c>
      <c r="GS35" s="4" t="str">
        <f t="shared" si="47"/>
        <v/>
      </c>
      <c r="GT35" s="4" t="str">
        <f t="shared" si="47"/>
        <v/>
      </c>
      <c r="GU35" s="4" t="str">
        <f t="shared" si="47"/>
        <v/>
      </c>
      <c r="GV35" s="4" t="str">
        <f t="shared" si="47"/>
        <v/>
      </c>
      <c r="GW35" s="4" t="str">
        <f t="shared" si="47"/>
        <v/>
      </c>
      <c r="GX35" s="4" t="str">
        <f t="shared" si="47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124" t="s">
        <v>200</v>
      </c>
      <c r="C36" s="28" t="s">
        <v>201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54" si="48">IF(ISERROR(AG36/O36*100),"",(AG36/O36*100))</f>
        <v>0</v>
      </c>
      <c r="BV36" s="4" t="str">
        <f t="shared" si="48"/>
        <v/>
      </c>
      <c r="BW36" s="4">
        <f t="shared" si="48"/>
        <v>0</v>
      </c>
      <c r="BX36" s="4" t="str">
        <f t="shared" si="48"/>
        <v/>
      </c>
      <c r="BY36" s="4" t="str">
        <f t="shared" si="48"/>
        <v/>
      </c>
      <c r="BZ36" s="4" t="str">
        <f t="shared" si="48"/>
        <v/>
      </c>
      <c r="CA36" s="4" t="str">
        <f t="shared" si="48"/>
        <v/>
      </c>
      <c r="CB36" s="4" t="str">
        <f t="shared" si="48"/>
        <v/>
      </c>
      <c r="CC36" s="4" t="str">
        <f t="shared" si="48"/>
        <v/>
      </c>
      <c r="CD36" s="4" t="str">
        <f t="shared" si="48"/>
        <v/>
      </c>
      <c r="CE36" s="4" t="str">
        <f t="shared" si="48"/>
        <v/>
      </c>
      <c r="CF36" s="4" t="str">
        <f t="shared" si="46"/>
        <v/>
      </c>
      <c r="CG36" s="4" t="str">
        <f t="shared" si="46"/>
        <v/>
      </c>
      <c r="CH36" s="4" t="str">
        <f t="shared" si="46"/>
        <v/>
      </c>
      <c r="CI36" s="4" t="str">
        <f t="shared" si="46"/>
        <v/>
      </c>
      <c r="CJ36" s="4" t="str">
        <f t="shared" si="46"/>
        <v/>
      </c>
      <c r="CK36" s="4" t="str">
        <f t="shared" si="46"/>
        <v/>
      </c>
      <c r="CL36" s="4" t="str">
        <f t="shared" si="46"/>
        <v/>
      </c>
      <c r="CM36" s="4" t="str">
        <f t="shared" si="46"/>
        <v/>
      </c>
      <c r="CN36" s="4" t="str">
        <f t="shared" si="46"/>
        <v/>
      </c>
      <c r="CO36" s="4" t="str">
        <f t="shared" si="46"/>
        <v/>
      </c>
      <c r="CP36" s="4" t="str">
        <f t="shared" si="46"/>
        <v/>
      </c>
      <c r="CQ36" s="4" t="str">
        <f t="shared" si="46"/>
        <v/>
      </c>
      <c r="CR36" s="4" t="str">
        <f t="shared" si="46"/>
        <v/>
      </c>
      <c r="CS36" s="4" t="str">
        <f t="shared" si="46"/>
        <v/>
      </c>
      <c r="CT36" s="4" t="str">
        <f t="shared" si="46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124" t="s">
        <v>200</v>
      </c>
      <c r="DG36" s="28" t="s">
        <v>201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5"/>
        <v>0</v>
      </c>
      <c r="DX36" s="5">
        <f t="shared" si="45"/>
        <v>0</v>
      </c>
      <c r="DY36" s="5">
        <f t="shared" si="45"/>
        <v>0</v>
      </c>
      <c r="DZ36" s="5">
        <f t="shared" si="45"/>
        <v>0</v>
      </c>
      <c r="EA36" s="5">
        <f t="shared" si="45"/>
        <v>0</v>
      </c>
      <c r="EB36" s="5">
        <f t="shared" si="45"/>
        <v>0</v>
      </c>
      <c r="EC36" s="5">
        <f t="shared" si="45"/>
        <v>0</v>
      </c>
      <c r="ED36" s="5">
        <f t="shared" si="45"/>
        <v>0</v>
      </c>
      <c r="EE36" s="5">
        <f t="shared" si="45"/>
        <v>0</v>
      </c>
      <c r="EF36" s="55">
        <f t="shared" si="45"/>
        <v>0</v>
      </c>
      <c r="EG36" s="55">
        <f t="shared" si="45"/>
        <v>0</v>
      </c>
      <c r="EH36" s="55">
        <f t="shared" si="45"/>
        <v>0</v>
      </c>
      <c r="EI36" s="55">
        <f t="shared" si="45"/>
        <v>0</v>
      </c>
      <c r="EJ36" s="55">
        <f t="shared" si="45"/>
        <v>0</v>
      </c>
      <c r="EK36" s="55">
        <f t="shared" si="45"/>
        <v>0</v>
      </c>
      <c r="EL36" s="55">
        <f t="shared" si="45"/>
        <v>0</v>
      </c>
      <c r="EM36" s="55">
        <f t="shared" si="44"/>
        <v>0</v>
      </c>
      <c r="EN36" s="55">
        <f t="shared" si="44"/>
        <v>0</v>
      </c>
      <c r="EO36" s="55">
        <f t="shared" si="44"/>
        <v>0</v>
      </c>
      <c r="EP36" s="55">
        <f t="shared" si="44"/>
        <v>0</v>
      </c>
      <c r="EQ36" s="55">
        <f t="shared" si="44"/>
        <v>0</v>
      </c>
      <c r="ER36" s="55">
        <f t="shared" si="44"/>
        <v>0</v>
      </c>
      <c r="ES36" s="55">
        <f t="shared" si="44"/>
        <v>0</v>
      </c>
      <c r="ET36" s="55">
        <f t="shared" si="44"/>
        <v>0</v>
      </c>
      <c r="EU36" s="55">
        <f t="shared" si="44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43"/>
        <v>0</v>
      </c>
      <c r="FM36" s="55">
        <f t="shared" si="43"/>
        <v>0</v>
      </c>
      <c r="FN36" s="55">
        <f t="shared" si="43"/>
        <v>0</v>
      </c>
      <c r="FO36" s="55">
        <f t="shared" si="43"/>
        <v>0</v>
      </c>
      <c r="FP36" s="55">
        <f t="shared" si="43"/>
        <v>0</v>
      </c>
      <c r="FQ36" s="55">
        <f t="shared" si="43"/>
        <v>0</v>
      </c>
      <c r="FR36" s="55">
        <f t="shared" si="43"/>
        <v>0</v>
      </c>
      <c r="FS36" s="55">
        <f t="shared" si="43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9">IF(ISERROR(EK36/DS36*100),"",(EK36/DS36*100))</f>
        <v/>
      </c>
      <c r="FZ36" s="4" t="str">
        <f t="shared" si="49"/>
        <v/>
      </c>
      <c r="GA36" s="4">
        <f t="shared" si="49"/>
        <v>0</v>
      </c>
      <c r="GB36" s="4" t="str">
        <f t="shared" si="49"/>
        <v/>
      </c>
      <c r="GC36" s="4" t="str">
        <f t="shared" si="49"/>
        <v/>
      </c>
      <c r="GD36" s="4" t="str">
        <f t="shared" si="49"/>
        <v/>
      </c>
      <c r="GE36" s="4" t="str">
        <f t="shared" si="49"/>
        <v/>
      </c>
      <c r="GF36" s="4" t="str">
        <f t="shared" si="49"/>
        <v/>
      </c>
      <c r="GG36" s="4" t="str">
        <f t="shared" si="49"/>
        <v/>
      </c>
      <c r="GH36" s="4" t="str">
        <f t="shared" si="49"/>
        <v/>
      </c>
      <c r="GI36" s="4" t="str">
        <f t="shared" si="49"/>
        <v/>
      </c>
      <c r="GJ36" s="4" t="str">
        <f t="shared" si="47"/>
        <v/>
      </c>
      <c r="GK36" s="4" t="str">
        <f t="shared" si="47"/>
        <v/>
      </c>
      <c r="GL36" s="4" t="str">
        <f t="shared" si="47"/>
        <v/>
      </c>
      <c r="GM36" s="4" t="str">
        <f t="shared" si="47"/>
        <v/>
      </c>
      <c r="GN36" s="4" t="str">
        <f t="shared" si="47"/>
        <v/>
      </c>
      <c r="GO36" s="4" t="str">
        <f t="shared" si="47"/>
        <v/>
      </c>
      <c r="GP36" s="4" t="str">
        <f t="shared" si="47"/>
        <v/>
      </c>
      <c r="GQ36" s="4" t="str">
        <f t="shared" si="47"/>
        <v/>
      </c>
      <c r="GR36" s="4" t="str">
        <f t="shared" si="47"/>
        <v/>
      </c>
      <c r="GS36" s="4" t="str">
        <f t="shared" si="47"/>
        <v/>
      </c>
      <c r="GT36" s="4" t="str">
        <f t="shared" si="47"/>
        <v/>
      </c>
      <c r="GU36" s="4" t="str">
        <f t="shared" si="47"/>
        <v/>
      </c>
      <c r="GV36" s="4" t="str">
        <f t="shared" si="47"/>
        <v/>
      </c>
      <c r="GW36" s="4" t="str">
        <f t="shared" si="47"/>
        <v/>
      </c>
      <c r="GX36" s="4" t="str">
        <f t="shared" si="47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25"/>
      <c r="C37" s="28" t="s">
        <v>182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8"/>
        <v/>
      </c>
      <c r="BQ37" s="4" t="str">
        <f t="shared" si="48"/>
        <v/>
      </c>
      <c r="BR37" s="4" t="str">
        <f t="shared" si="48"/>
        <v/>
      </c>
      <c r="BS37" s="4">
        <f t="shared" si="48"/>
        <v>0</v>
      </c>
      <c r="BT37" s="4" t="str">
        <f t="shared" si="48"/>
        <v/>
      </c>
      <c r="BU37" s="4">
        <f t="shared" si="48"/>
        <v>0</v>
      </c>
      <c r="BV37" s="4" t="str">
        <f t="shared" si="48"/>
        <v/>
      </c>
      <c r="BW37" s="4">
        <f t="shared" si="48"/>
        <v>0</v>
      </c>
      <c r="BX37" s="4" t="str">
        <f t="shared" si="48"/>
        <v/>
      </c>
      <c r="BY37" s="4" t="str">
        <f t="shared" si="48"/>
        <v/>
      </c>
      <c r="BZ37" s="4" t="str">
        <f t="shared" si="48"/>
        <v/>
      </c>
      <c r="CA37" s="4" t="str">
        <f t="shared" si="48"/>
        <v/>
      </c>
      <c r="CB37" s="4" t="str">
        <f t="shared" si="48"/>
        <v/>
      </c>
      <c r="CC37" s="4" t="str">
        <f t="shared" si="48"/>
        <v/>
      </c>
      <c r="CD37" s="4" t="str">
        <f t="shared" si="48"/>
        <v/>
      </c>
      <c r="CE37" s="4" t="str">
        <f t="shared" si="48"/>
        <v/>
      </c>
      <c r="CF37" s="4" t="str">
        <f t="shared" si="46"/>
        <v/>
      </c>
      <c r="CG37" s="4" t="str">
        <f t="shared" si="46"/>
        <v/>
      </c>
      <c r="CH37" s="4" t="str">
        <f t="shared" si="46"/>
        <v/>
      </c>
      <c r="CI37" s="4" t="str">
        <f t="shared" si="46"/>
        <v/>
      </c>
      <c r="CJ37" s="4" t="str">
        <f t="shared" si="46"/>
        <v/>
      </c>
      <c r="CK37" s="4" t="str">
        <f t="shared" si="46"/>
        <v/>
      </c>
      <c r="CL37" s="4" t="str">
        <f t="shared" si="46"/>
        <v/>
      </c>
      <c r="CM37" s="4" t="str">
        <f t="shared" si="46"/>
        <v/>
      </c>
      <c r="CN37" s="4" t="str">
        <f t="shared" si="46"/>
        <v/>
      </c>
      <c r="CO37" s="4" t="str">
        <f t="shared" si="46"/>
        <v/>
      </c>
      <c r="CP37" s="4" t="str">
        <f t="shared" si="46"/>
        <v/>
      </c>
      <c r="CQ37" s="4" t="str">
        <f t="shared" si="46"/>
        <v/>
      </c>
      <c r="CR37" s="4" t="str">
        <f t="shared" si="46"/>
        <v/>
      </c>
      <c r="CS37" s="4" t="str">
        <f t="shared" si="46"/>
        <v/>
      </c>
      <c r="CT37" s="4" t="str">
        <f t="shared" si="46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25"/>
      <c r="DG37" s="28" t="s">
        <v>182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5"/>
        <v>0</v>
      </c>
      <c r="DX37" s="5">
        <f t="shared" si="45"/>
        <v>0</v>
      </c>
      <c r="DY37" s="5">
        <f t="shared" si="45"/>
        <v>0</v>
      </c>
      <c r="DZ37" s="5">
        <f t="shared" si="45"/>
        <v>0</v>
      </c>
      <c r="EA37" s="5">
        <f t="shared" si="45"/>
        <v>0</v>
      </c>
      <c r="EB37" s="5">
        <f t="shared" si="45"/>
        <v>0</v>
      </c>
      <c r="EC37" s="5">
        <f t="shared" si="45"/>
        <v>0</v>
      </c>
      <c r="ED37" s="5">
        <f t="shared" si="45"/>
        <v>0</v>
      </c>
      <c r="EE37" s="5">
        <f t="shared" si="45"/>
        <v>0</v>
      </c>
      <c r="EF37" s="55">
        <f t="shared" si="45"/>
        <v>0</v>
      </c>
      <c r="EG37" s="55">
        <f t="shared" si="45"/>
        <v>0</v>
      </c>
      <c r="EH37" s="55">
        <f t="shared" si="45"/>
        <v>0</v>
      </c>
      <c r="EI37" s="55">
        <f t="shared" si="45"/>
        <v>0</v>
      </c>
      <c r="EJ37" s="55">
        <f t="shared" si="45"/>
        <v>0</v>
      </c>
      <c r="EK37" s="55">
        <f t="shared" si="45"/>
        <v>0</v>
      </c>
      <c r="EL37" s="55">
        <f t="shared" si="45"/>
        <v>0</v>
      </c>
      <c r="EM37" s="55">
        <f t="shared" si="44"/>
        <v>0</v>
      </c>
      <c r="EN37" s="55">
        <f t="shared" si="44"/>
        <v>0</v>
      </c>
      <c r="EO37" s="55">
        <f t="shared" si="44"/>
        <v>0</v>
      </c>
      <c r="EP37" s="55">
        <f t="shared" si="44"/>
        <v>0</v>
      </c>
      <c r="EQ37" s="55">
        <f t="shared" si="44"/>
        <v>0</v>
      </c>
      <c r="ER37" s="55">
        <f t="shared" si="44"/>
        <v>0</v>
      </c>
      <c r="ES37" s="55">
        <f t="shared" si="44"/>
        <v>0</v>
      </c>
      <c r="ET37" s="55">
        <f t="shared" si="44"/>
        <v>0</v>
      </c>
      <c r="EU37" s="55">
        <f t="shared" si="44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43"/>
        <v>0</v>
      </c>
      <c r="FM37" s="55">
        <f t="shared" si="43"/>
        <v>0</v>
      </c>
      <c r="FN37" s="55">
        <f t="shared" si="43"/>
        <v>0</v>
      </c>
      <c r="FO37" s="55">
        <f t="shared" si="43"/>
        <v>0</v>
      </c>
      <c r="FP37" s="55">
        <f t="shared" si="43"/>
        <v>0</v>
      </c>
      <c r="FQ37" s="55">
        <f t="shared" si="43"/>
        <v>0</v>
      </c>
      <c r="FR37" s="55">
        <f t="shared" si="43"/>
        <v>0</v>
      </c>
      <c r="FS37" s="55">
        <f t="shared" si="43"/>
        <v>0</v>
      </c>
      <c r="FT37" s="4" t="str">
        <f t="shared" si="49"/>
        <v/>
      </c>
      <c r="FU37" s="4" t="str">
        <f t="shared" si="49"/>
        <v/>
      </c>
      <c r="FV37" s="4" t="str">
        <f t="shared" si="49"/>
        <v/>
      </c>
      <c r="FW37" s="4">
        <f t="shared" si="49"/>
        <v>0</v>
      </c>
      <c r="FX37" s="4" t="str">
        <f t="shared" si="49"/>
        <v/>
      </c>
      <c r="FY37" s="4" t="str">
        <f t="shared" si="49"/>
        <v/>
      </c>
      <c r="FZ37" s="4" t="str">
        <f t="shared" si="49"/>
        <v/>
      </c>
      <c r="GA37" s="4">
        <f t="shared" si="49"/>
        <v>0</v>
      </c>
      <c r="GB37" s="4" t="str">
        <f t="shared" si="49"/>
        <v/>
      </c>
      <c r="GC37" s="4" t="str">
        <f t="shared" si="49"/>
        <v/>
      </c>
      <c r="GD37" s="4" t="str">
        <f t="shared" si="49"/>
        <v/>
      </c>
      <c r="GE37" s="4" t="str">
        <f t="shared" si="49"/>
        <v/>
      </c>
      <c r="GF37" s="4" t="str">
        <f t="shared" si="49"/>
        <v/>
      </c>
      <c r="GG37" s="4" t="str">
        <f t="shared" si="49"/>
        <v/>
      </c>
      <c r="GH37" s="4" t="str">
        <f t="shared" si="49"/>
        <v/>
      </c>
      <c r="GI37" s="4" t="str">
        <f t="shared" si="49"/>
        <v/>
      </c>
      <c r="GJ37" s="4" t="str">
        <f t="shared" si="47"/>
        <v/>
      </c>
      <c r="GK37" s="4" t="str">
        <f t="shared" si="47"/>
        <v/>
      </c>
      <c r="GL37" s="4" t="str">
        <f t="shared" si="47"/>
        <v/>
      </c>
      <c r="GM37" s="4" t="str">
        <f t="shared" si="47"/>
        <v/>
      </c>
      <c r="GN37" s="4" t="str">
        <f t="shared" si="47"/>
        <v/>
      </c>
      <c r="GO37" s="4" t="str">
        <f t="shared" si="47"/>
        <v/>
      </c>
      <c r="GP37" s="4" t="str">
        <f t="shared" si="47"/>
        <v/>
      </c>
      <c r="GQ37" s="4" t="str">
        <f t="shared" si="47"/>
        <v/>
      </c>
      <c r="GR37" s="4" t="str">
        <f t="shared" si="47"/>
        <v/>
      </c>
      <c r="GS37" s="4" t="str">
        <f t="shared" si="47"/>
        <v/>
      </c>
      <c r="GT37" s="4" t="str">
        <f t="shared" si="47"/>
        <v/>
      </c>
      <c r="GU37" s="4" t="str">
        <f t="shared" si="47"/>
        <v/>
      </c>
      <c r="GV37" s="4" t="str">
        <f t="shared" si="47"/>
        <v/>
      </c>
      <c r="GW37" s="4" t="str">
        <f t="shared" si="47"/>
        <v/>
      </c>
      <c r="GX37" s="4" t="str">
        <f t="shared" si="47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25"/>
      <c r="C38" s="28" t="s">
        <v>202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8"/>
        <v/>
      </c>
      <c r="BQ38" s="4" t="str">
        <f t="shared" si="48"/>
        <v/>
      </c>
      <c r="BR38" s="4" t="str">
        <f t="shared" si="48"/>
        <v/>
      </c>
      <c r="BS38" s="4">
        <f t="shared" si="48"/>
        <v>0</v>
      </c>
      <c r="BT38" s="4" t="str">
        <f t="shared" si="48"/>
        <v/>
      </c>
      <c r="BU38" s="4">
        <f t="shared" si="48"/>
        <v>0</v>
      </c>
      <c r="BV38" s="4" t="str">
        <f t="shared" si="48"/>
        <v/>
      </c>
      <c r="BW38" s="4">
        <f t="shared" si="48"/>
        <v>0</v>
      </c>
      <c r="BX38" s="4" t="str">
        <f t="shared" si="48"/>
        <v/>
      </c>
      <c r="BY38" s="4" t="str">
        <f t="shared" si="48"/>
        <v/>
      </c>
      <c r="BZ38" s="4" t="str">
        <f t="shared" si="48"/>
        <v/>
      </c>
      <c r="CA38" s="4" t="str">
        <f t="shared" si="48"/>
        <v/>
      </c>
      <c r="CB38" s="4" t="str">
        <f t="shared" si="48"/>
        <v/>
      </c>
      <c r="CC38" s="4" t="str">
        <f t="shared" si="48"/>
        <v/>
      </c>
      <c r="CD38" s="4" t="str">
        <f t="shared" si="48"/>
        <v/>
      </c>
      <c r="CE38" s="4" t="str">
        <f t="shared" si="48"/>
        <v/>
      </c>
      <c r="CF38" s="4" t="str">
        <f t="shared" si="46"/>
        <v/>
      </c>
      <c r="CG38" s="4" t="str">
        <f t="shared" si="46"/>
        <v/>
      </c>
      <c r="CH38" s="4" t="str">
        <f t="shared" si="46"/>
        <v/>
      </c>
      <c r="CI38" s="4" t="str">
        <f t="shared" si="46"/>
        <v/>
      </c>
      <c r="CJ38" s="4" t="str">
        <f t="shared" si="46"/>
        <v/>
      </c>
      <c r="CK38" s="4" t="str">
        <f t="shared" si="46"/>
        <v/>
      </c>
      <c r="CL38" s="4" t="str">
        <f t="shared" si="46"/>
        <v/>
      </c>
      <c r="CM38" s="4" t="str">
        <f t="shared" si="46"/>
        <v/>
      </c>
      <c r="CN38" s="4" t="str">
        <f t="shared" si="46"/>
        <v/>
      </c>
      <c r="CO38" s="4" t="str">
        <f t="shared" si="46"/>
        <v/>
      </c>
      <c r="CP38" s="4" t="str">
        <f t="shared" si="46"/>
        <v/>
      </c>
      <c r="CQ38" s="4" t="str">
        <f t="shared" si="46"/>
        <v/>
      </c>
      <c r="CR38" s="4" t="str">
        <f t="shared" si="46"/>
        <v/>
      </c>
      <c r="CS38" s="4" t="str">
        <f t="shared" si="46"/>
        <v/>
      </c>
      <c r="CT38" s="4" t="str">
        <f t="shared" si="46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25"/>
      <c r="DG38" s="28" t="s">
        <v>202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5"/>
        <v>0</v>
      </c>
      <c r="DX38" s="5">
        <f t="shared" si="45"/>
        <v>0</v>
      </c>
      <c r="DY38" s="5">
        <f t="shared" si="45"/>
        <v>0</v>
      </c>
      <c r="DZ38" s="5">
        <f t="shared" si="45"/>
        <v>0</v>
      </c>
      <c r="EA38" s="5">
        <f t="shared" si="45"/>
        <v>0</v>
      </c>
      <c r="EB38" s="5">
        <f t="shared" si="45"/>
        <v>0</v>
      </c>
      <c r="EC38" s="5">
        <f t="shared" si="45"/>
        <v>0</v>
      </c>
      <c r="ED38" s="5">
        <f t="shared" si="45"/>
        <v>0</v>
      </c>
      <c r="EE38" s="5">
        <f t="shared" si="45"/>
        <v>0</v>
      </c>
      <c r="EF38" s="55">
        <f t="shared" si="45"/>
        <v>0</v>
      </c>
      <c r="EG38" s="55">
        <f t="shared" si="45"/>
        <v>0</v>
      </c>
      <c r="EH38" s="55">
        <f t="shared" si="45"/>
        <v>0</v>
      </c>
      <c r="EI38" s="55">
        <f t="shared" si="45"/>
        <v>0</v>
      </c>
      <c r="EJ38" s="55">
        <f t="shared" si="45"/>
        <v>0</v>
      </c>
      <c r="EK38" s="55">
        <f t="shared" si="45"/>
        <v>0</v>
      </c>
      <c r="EL38" s="55">
        <f t="shared" si="45"/>
        <v>0</v>
      </c>
      <c r="EM38" s="55">
        <f t="shared" si="44"/>
        <v>0</v>
      </c>
      <c r="EN38" s="55">
        <f t="shared" si="44"/>
        <v>0</v>
      </c>
      <c r="EO38" s="55">
        <f t="shared" si="44"/>
        <v>0</v>
      </c>
      <c r="EP38" s="55">
        <f t="shared" si="44"/>
        <v>0</v>
      </c>
      <c r="EQ38" s="55">
        <f t="shared" si="44"/>
        <v>0</v>
      </c>
      <c r="ER38" s="55">
        <f t="shared" si="44"/>
        <v>0</v>
      </c>
      <c r="ES38" s="55">
        <f t="shared" si="44"/>
        <v>0</v>
      </c>
      <c r="ET38" s="55">
        <f t="shared" si="44"/>
        <v>0</v>
      </c>
      <c r="EU38" s="55">
        <f t="shared" si="44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43"/>
        <v>0</v>
      </c>
      <c r="FM38" s="55">
        <f t="shared" si="43"/>
        <v>0</v>
      </c>
      <c r="FN38" s="55">
        <f t="shared" si="43"/>
        <v>0</v>
      </c>
      <c r="FO38" s="55">
        <f t="shared" si="43"/>
        <v>0</v>
      </c>
      <c r="FP38" s="55">
        <f t="shared" si="43"/>
        <v>0</v>
      </c>
      <c r="FQ38" s="55">
        <f t="shared" si="43"/>
        <v>0</v>
      </c>
      <c r="FR38" s="55">
        <f t="shared" si="43"/>
        <v>0</v>
      </c>
      <c r="FS38" s="55">
        <f t="shared" si="43"/>
        <v>0</v>
      </c>
      <c r="FT38" s="4" t="str">
        <f t="shared" si="49"/>
        <v/>
      </c>
      <c r="FU38" s="4" t="str">
        <f t="shared" si="49"/>
        <v/>
      </c>
      <c r="FV38" s="4" t="str">
        <f t="shared" si="49"/>
        <v/>
      </c>
      <c r="FW38" s="4">
        <f t="shared" si="49"/>
        <v>0</v>
      </c>
      <c r="FX38" s="4" t="str">
        <f t="shared" si="49"/>
        <v/>
      </c>
      <c r="FY38" s="4" t="str">
        <f t="shared" si="49"/>
        <v/>
      </c>
      <c r="FZ38" s="4" t="str">
        <f t="shared" si="49"/>
        <v/>
      </c>
      <c r="GA38" s="4">
        <f t="shared" si="49"/>
        <v>0</v>
      </c>
      <c r="GB38" s="4" t="str">
        <f t="shared" si="49"/>
        <v/>
      </c>
      <c r="GC38" s="4" t="str">
        <f t="shared" si="49"/>
        <v/>
      </c>
      <c r="GD38" s="4" t="str">
        <f t="shared" si="49"/>
        <v/>
      </c>
      <c r="GE38" s="4" t="str">
        <f t="shared" si="49"/>
        <v/>
      </c>
      <c r="GF38" s="4" t="str">
        <f t="shared" si="49"/>
        <v/>
      </c>
      <c r="GG38" s="4" t="str">
        <f t="shared" si="49"/>
        <v/>
      </c>
      <c r="GH38" s="4" t="str">
        <f t="shared" si="49"/>
        <v/>
      </c>
      <c r="GI38" s="4" t="str">
        <f t="shared" si="49"/>
        <v/>
      </c>
      <c r="GJ38" s="4" t="str">
        <f t="shared" si="47"/>
        <v/>
      </c>
      <c r="GK38" s="4" t="str">
        <f t="shared" si="47"/>
        <v/>
      </c>
      <c r="GL38" s="4" t="str">
        <f t="shared" si="47"/>
        <v/>
      </c>
      <c r="GM38" s="4" t="str">
        <f t="shared" si="47"/>
        <v/>
      </c>
      <c r="GN38" s="4" t="str">
        <f t="shared" si="47"/>
        <v/>
      </c>
      <c r="GO38" s="4" t="str">
        <f t="shared" si="47"/>
        <v/>
      </c>
      <c r="GP38" s="4" t="str">
        <f t="shared" si="47"/>
        <v/>
      </c>
      <c r="GQ38" s="4" t="str">
        <f t="shared" si="47"/>
        <v/>
      </c>
      <c r="GR38" s="4" t="str">
        <f t="shared" si="47"/>
        <v/>
      </c>
      <c r="GS38" s="4" t="str">
        <f t="shared" si="47"/>
        <v/>
      </c>
      <c r="GT38" s="4" t="str">
        <f t="shared" si="47"/>
        <v/>
      </c>
      <c r="GU38" s="4" t="str">
        <f t="shared" si="47"/>
        <v/>
      </c>
      <c r="GV38" s="4" t="str">
        <f t="shared" si="47"/>
        <v/>
      </c>
      <c r="GW38" s="4" t="str">
        <f t="shared" si="47"/>
        <v/>
      </c>
      <c r="GX38" s="4" t="str">
        <f t="shared" si="47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25"/>
      <c r="C39" s="28" t="s">
        <v>203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8"/>
        <v/>
      </c>
      <c r="BQ39" s="4" t="str">
        <f t="shared" si="48"/>
        <v/>
      </c>
      <c r="BR39" s="4" t="str">
        <f t="shared" si="48"/>
        <v/>
      </c>
      <c r="BS39" s="4">
        <f t="shared" si="48"/>
        <v>0</v>
      </c>
      <c r="BT39" s="4" t="str">
        <f t="shared" si="48"/>
        <v/>
      </c>
      <c r="BU39" s="4">
        <f t="shared" si="48"/>
        <v>0</v>
      </c>
      <c r="BV39" s="4" t="str">
        <f t="shared" si="48"/>
        <v/>
      </c>
      <c r="BW39" s="4">
        <f t="shared" si="48"/>
        <v>0</v>
      </c>
      <c r="BX39" s="4" t="str">
        <f t="shared" si="48"/>
        <v/>
      </c>
      <c r="BY39" s="4" t="str">
        <f t="shared" si="48"/>
        <v/>
      </c>
      <c r="BZ39" s="4" t="str">
        <f t="shared" si="48"/>
        <v/>
      </c>
      <c r="CA39" s="4" t="str">
        <f t="shared" si="48"/>
        <v/>
      </c>
      <c r="CB39" s="4" t="str">
        <f t="shared" si="48"/>
        <v/>
      </c>
      <c r="CC39" s="4" t="str">
        <f t="shared" si="48"/>
        <v/>
      </c>
      <c r="CD39" s="4" t="str">
        <f t="shared" si="48"/>
        <v/>
      </c>
      <c r="CE39" s="4" t="str">
        <f t="shared" si="48"/>
        <v/>
      </c>
      <c r="CF39" s="4" t="str">
        <f t="shared" si="46"/>
        <v/>
      </c>
      <c r="CG39" s="4" t="str">
        <f t="shared" si="46"/>
        <v/>
      </c>
      <c r="CH39" s="4" t="str">
        <f t="shared" si="46"/>
        <v/>
      </c>
      <c r="CI39" s="4" t="str">
        <f t="shared" si="46"/>
        <v/>
      </c>
      <c r="CJ39" s="4" t="str">
        <f t="shared" si="46"/>
        <v/>
      </c>
      <c r="CK39" s="4" t="str">
        <f t="shared" si="46"/>
        <v/>
      </c>
      <c r="CL39" s="4" t="str">
        <f t="shared" si="46"/>
        <v/>
      </c>
      <c r="CM39" s="4" t="str">
        <f t="shared" si="46"/>
        <v/>
      </c>
      <c r="CN39" s="4" t="str">
        <f t="shared" si="46"/>
        <v/>
      </c>
      <c r="CO39" s="4" t="str">
        <f t="shared" si="46"/>
        <v/>
      </c>
      <c r="CP39" s="4" t="str">
        <f t="shared" si="46"/>
        <v/>
      </c>
      <c r="CQ39" s="4" t="str">
        <f t="shared" si="46"/>
        <v/>
      </c>
      <c r="CR39" s="4" t="str">
        <f t="shared" si="46"/>
        <v/>
      </c>
      <c r="CS39" s="4" t="str">
        <f t="shared" si="46"/>
        <v/>
      </c>
      <c r="CT39" s="4" t="str">
        <f t="shared" si="46"/>
        <v/>
      </c>
      <c r="CU39" s="4" t="str">
        <f t="shared" si="46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25"/>
      <c r="DG39" s="28" t="s">
        <v>203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5"/>
        <v>0</v>
      </c>
      <c r="DX39" s="5">
        <f t="shared" si="45"/>
        <v>0</v>
      </c>
      <c r="DY39" s="5">
        <f t="shared" si="45"/>
        <v>0</v>
      </c>
      <c r="DZ39" s="5">
        <f t="shared" si="45"/>
        <v>0</v>
      </c>
      <c r="EA39" s="5">
        <f t="shared" si="45"/>
        <v>0</v>
      </c>
      <c r="EB39" s="5">
        <f t="shared" si="45"/>
        <v>0</v>
      </c>
      <c r="EC39" s="5">
        <f t="shared" si="45"/>
        <v>0</v>
      </c>
      <c r="ED39" s="5">
        <f t="shared" si="45"/>
        <v>0</v>
      </c>
      <c r="EE39" s="5">
        <f t="shared" si="45"/>
        <v>0</v>
      </c>
      <c r="EF39" s="55">
        <f t="shared" si="45"/>
        <v>0</v>
      </c>
      <c r="EG39" s="55">
        <f t="shared" si="45"/>
        <v>0</v>
      </c>
      <c r="EH39" s="55">
        <f t="shared" si="45"/>
        <v>0</v>
      </c>
      <c r="EI39" s="55">
        <f t="shared" si="45"/>
        <v>0</v>
      </c>
      <c r="EJ39" s="55">
        <f t="shared" si="45"/>
        <v>0</v>
      </c>
      <c r="EK39" s="55">
        <f t="shared" si="45"/>
        <v>0</v>
      </c>
      <c r="EL39" s="55">
        <f t="shared" si="45"/>
        <v>0</v>
      </c>
      <c r="EM39" s="55">
        <f t="shared" si="44"/>
        <v>0</v>
      </c>
      <c r="EN39" s="55">
        <f t="shared" si="44"/>
        <v>0</v>
      </c>
      <c r="EO39" s="55">
        <f t="shared" si="44"/>
        <v>0</v>
      </c>
      <c r="EP39" s="55">
        <f t="shared" si="44"/>
        <v>0</v>
      </c>
      <c r="EQ39" s="55">
        <f t="shared" si="44"/>
        <v>0</v>
      </c>
      <c r="ER39" s="55">
        <f t="shared" si="44"/>
        <v>0</v>
      </c>
      <c r="ES39" s="55">
        <f t="shared" si="44"/>
        <v>0</v>
      </c>
      <c r="ET39" s="55">
        <f t="shared" si="44"/>
        <v>0</v>
      </c>
      <c r="EU39" s="55">
        <f t="shared" si="44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43"/>
        <v>0</v>
      </c>
      <c r="FM39" s="55">
        <f t="shared" si="43"/>
        <v>0</v>
      </c>
      <c r="FN39" s="55">
        <f t="shared" si="43"/>
        <v>0</v>
      </c>
      <c r="FO39" s="55">
        <f t="shared" si="43"/>
        <v>0</v>
      </c>
      <c r="FP39" s="55">
        <f t="shared" si="43"/>
        <v>0</v>
      </c>
      <c r="FQ39" s="55">
        <f t="shared" si="43"/>
        <v>0</v>
      </c>
      <c r="FR39" s="55">
        <f t="shared" si="43"/>
        <v>0</v>
      </c>
      <c r="FS39" s="55">
        <f t="shared" si="43"/>
        <v>0</v>
      </c>
      <c r="FT39" s="4" t="str">
        <f t="shared" si="49"/>
        <v/>
      </c>
      <c r="FU39" s="4" t="str">
        <f t="shared" si="49"/>
        <v/>
      </c>
      <c r="FV39" s="4" t="str">
        <f t="shared" si="49"/>
        <v/>
      </c>
      <c r="FW39" s="4">
        <f t="shared" si="49"/>
        <v>0</v>
      </c>
      <c r="FX39" s="4" t="str">
        <f t="shared" si="49"/>
        <v/>
      </c>
      <c r="FY39" s="4" t="str">
        <f t="shared" si="49"/>
        <v/>
      </c>
      <c r="FZ39" s="4" t="str">
        <f t="shared" si="49"/>
        <v/>
      </c>
      <c r="GA39" s="4">
        <f t="shared" si="49"/>
        <v>0</v>
      </c>
      <c r="GB39" s="4" t="str">
        <f t="shared" si="49"/>
        <v/>
      </c>
      <c r="GC39" s="4" t="str">
        <f t="shared" si="49"/>
        <v/>
      </c>
      <c r="GD39" s="4" t="str">
        <f t="shared" si="49"/>
        <v/>
      </c>
      <c r="GE39" s="4" t="str">
        <f t="shared" si="49"/>
        <v/>
      </c>
      <c r="GF39" s="4" t="str">
        <f t="shared" si="49"/>
        <v/>
      </c>
      <c r="GG39" s="4" t="str">
        <f t="shared" si="49"/>
        <v/>
      </c>
      <c r="GH39" s="4" t="str">
        <f t="shared" si="49"/>
        <v/>
      </c>
      <c r="GI39" s="4" t="str">
        <f t="shared" si="49"/>
        <v/>
      </c>
      <c r="GJ39" s="4" t="str">
        <f t="shared" si="47"/>
        <v/>
      </c>
      <c r="GK39" s="4" t="str">
        <f t="shared" si="47"/>
        <v/>
      </c>
      <c r="GL39" s="4" t="str">
        <f t="shared" si="47"/>
        <v/>
      </c>
      <c r="GM39" s="4" t="str">
        <f t="shared" si="47"/>
        <v/>
      </c>
      <c r="GN39" s="4" t="str">
        <f t="shared" si="47"/>
        <v/>
      </c>
      <c r="GO39" s="4" t="str">
        <f t="shared" si="47"/>
        <v/>
      </c>
      <c r="GP39" s="4" t="str">
        <f t="shared" si="47"/>
        <v/>
      </c>
      <c r="GQ39" s="4" t="str">
        <f t="shared" si="47"/>
        <v/>
      </c>
      <c r="GR39" s="4" t="str">
        <f t="shared" si="47"/>
        <v/>
      </c>
      <c r="GS39" s="4" t="str">
        <f t="shared" si="47"/>
        <v/>
      </c>
      <c r="GT39" s="4" t="str">
        <f t="shared" si="47"/>
        <v/>
      </c>
      <c r="GU39" s="4" t="str">
        <f t="shared" si="47"/>
        <v/>
      </c>
      <c r="GV39" s="4" t="str">
        <f t="shared" si="47"/>
        <v/>
      </c>
      <c r="GW39" s="4" t="str">
        <f t="shared" si="47"/>
        <v/>
      </c>
      <c r="GX39" s="4" t="str">
        <f t="shared" si="47"/>
        <v/>
      </c>
      <c r="GY39" s="4" t="str">
        <f t="shared" si="47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26"/>
      <c r="C40" s="28" t="s">
        <v>204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8"/>
        <v/>
      </c>
      <c r="BQ40" s="4" t="str">
        <f t="shared" si="48"/>
        <v/>
      </c>
      <c r="BR40" s="4" t="str">
        <f t="shared" si="48"/>
        <v/>
      </c>
      <c r="BS40" s="4">
        <f t="shared" si="48"/>
        <v>0</v>
      </c>
      <c r="BT40" s="4" t="str">
        <f t="shared" si="48"/>
        <v/>
      </c>
      <c r="BU40" s="4">
        <f t="shared" si="48"/>
        <v>0</v>
      </c>
      <c r="BV40" s="4" t="str">
        <f t="shared" si="48"/>
        <v/>
      </c>
      <c r="BW40" s="4">
        <f t="shared" si="48"/>
        <v>0</v>
      </c>
      <c r="BX40" s="4" t="str">
        <f t="shared" si="48"/>
        <v/>
      </c>
      <c r="BY40" s="4" t="str">
        <f t="shared" si="48"/>
        <v/>
      </c>
      <c r="BZ40" s="4" t="str">
        <f t="shared" si="48"/>
        <v/>
      </c>
      <c r="CA40" s="4" t="str">
        <f t="shared" si="48"/>
        <v/>
      </c>
      <c r="CB40" s="4" t="str">
        <f t="shared" si="48"/>
        <v/>
      </c>
      <c r="CC40" s="4" t="str">
        <f t="shared" si="48"/>
        <v/>
      </c>
      <c r="CD40" s="4" t="str">
        <f t="shared" si="48"/>
        <v/>
      </c>
      <c r="CE40" s="4" t="str">
        <f t="shared" si="48"/>
        <v/>
      </c>
      <c r="CF40" s="4" t="str">
        <f t="shared" si="46"/>
        <v/>
      </c>
      <c r="CG40" s="4" t="str">
        <f t="shared" si="46"/>
        <v/>
      </c>
      <c r="CH40" s="4" t="str">
        <f t="shared" si="46"/>
        <v/>
      </c>
      <c r="CI40" s="4" t="str">
        <f t="shared" si="46"/>
        <v/>
      </c>
      <c r="CJ40" s="4" t="str">
        <f t="shared" si="46"/>
        <v/>
      </c>
      <c r="CK40" s="4" t="str">
        <f t="shared" si="46"/>
        <v/>
      </c>
      <c r="CL40" s="4" t="str">
        <f t="shared" si="46"/>
        <v/>
      </c>
      <c r="CM40" s="4" t="str">
        <f t="shared" si="46"/>
        <v/>
      </c>
      <c r="CN40" s="4" t="str">
        <f t="shared" si="46"/>
        <v/>
      </c>
      <c r="CO40" s="4" t="str">
        <f t="shared" si="46"/>
        <v/>
      </c>
      <c r="CP40" s="4" t="str">
        <f t="shared" si="46"/>
        <v/>
      </c>
      <c r="CQ40" s="4" t="str">
        <f t="shared" si="46"/>
        <v/>
      </c>
      <c r="CR40" s="4" t="str">
        <f t="shared" si="46"/>
        <v/>
      </c>
      <c r="CS40" s="4" t="str">
        <f t="shared" si="46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26"/>
      <c r="DG40" s="28" t="s">
        <v>204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5"/>
        <v>0</v>
      </c>
      <c r="DX40" s="5">
        <f t="shared" si="45"/>
        <v>0</v>
      </c>
      <c r="DY40" s="5">
        <f t="shared" si="45"/>
        <v>0</v>
      </c>
      <c r="DZ40" s="5">
        <f t="shared" si="45"/>
        <v>0</v>
      </c>
      <c r="EA40" s="5">
        <f t="shared" si="45"/>
        <v>0</v>
      </c>
      <c r="EB40" s="5">
        <f t="shared" si="45"/>
        <v>0</v>
      </c>
      <c r="EC40" s="5">
        <f t="shared" si="45"/>
        <v>0</v>
      </c>
      <c r="ED40" s="5">
        <f t="shared" si="45"/>
        <v>0</v>
      </c>
      <c r="EE40" s="5">
        <f t="shared" si="45"/>
        <v>0</v>
      </c>
      <c r="EF40" s="55">
        <f t="shared" si="45"/>
        <v>0</v>
      </c>
      <c r="EG40" s="55">
        <f t="shared" si="45"/>
        <v>0</v>
      </c>
      <c r="EH40" s="55">
        <f t="shared" si="45"/>
        <v>0</v>
      </c>
      <c r="EI40" s="55">
        <f t="shared" si="45"/>
        <v>0</v>
      </c>
      <c r="EJ40" s="55">
        <f t="shared" si="45"/>
        <v>0</v>
      </c>
      <c r="EK40" s="55">
        <f t="shared" si="45"/>
        <v>0</v>
      </c>
      <c r="EL40" s="55">
        <f t="shared" si="45"/>
        <v>0</v>
      </c>
      <c r="EM40" s="55">
        <f t="shared" si="44"/>
        <v>0</v>
      </c>
      <c r="EN40" s="55">
        <f t="shared" si="44"/>
        <v>0</v>
      </c>
      <c r="EO40" s="55">
        <f t="shared" si="44"/>
        <v>0</v>
      </c>
      <c r="EP40" s="55">
        <f t="shared" si="44"/>
        <v>0</v>
      </c>
      <c r="EQ40" s="55">
        <f t="shared" si="44"/>
        <v>0</v>
      </c>
      <c r="ER40" s="55">
        <f t="shared" si="44"/>
        <v>0</v>
      </c>
      <c r="ES40" s="55">
        <f t="shared" si="44"/>
        <v>0</v>
      </c>
      <c r="ET40" s="55">
        <f t="shared" si="44"/>
        <v>0</v>
      </c>
      <c r="EU40" s="55">
        <f t="shared" si="44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43"/>
        <v>0</v>
      </c>
      <c r="FM40" s="55">
        <f t="shared" si="43"/>
        <v>0</v>
      </c>
      <c r="FN40" s="55">
        <f t="shared" si="43"/>
        <v>0</v>
      </c>
      <c r="FO40" s="55">
        <f t="shared" si="43"/>
        <v>0</v>
      </c>
      <c r="FP40" s="55">
        <f t="shared" si="43"/>
        <v>0</v>
      </c>
      <c r="FQ40" s="55">
        <f t="shared" si="43"/>
        <v>0</v>
      </c>
      <c r="FR40" s="55">
        <f t="shared" si="43"/>
        <v>0</v>
      </c>
      <c r="FS40" s="55">
        <f t="shared" si="43"/>
        <v>0</v>
      </c>
      <c r="FT40" s="4" t="str">
        <f t="shared" si="49"/>
        <v/>
      </c>
      <c r="FU40" s="4" t="str">
        <f t="shared" si="49"/>
        <v/>
      </c>
      <c r="FV40" s="4" t="str">
        <f t="shared" si="49"/>
        <v/>
      </c>
      <c r="FW40" s="4">
        <f t="shared" si="49"/>
        <v>0</v>
      </c>
      <c r="FX40" s="4" t="str">
        <f t="shared" si="49"/>
        <v/>
      </c>
      <c r="FY40" s="4" t="str">
        <f t="shared" si="49"/>
        <v/>
      </c>
      <c r="FZ40" s="4" t="str">
        <f t="shared" si="49"/>
        <v/>
      </c>
      <c r="GA40" s="4">
        <f t="shared" si="49"/>
        <v>0</v>
      </c>
      <c r="GB40" s="4" t="str">
        <f t="shared" si="49"/>
        <v/>
      </c>
      <c r="GC40" s="4" t="str">
        <f t="shared" si="49"/>
        <v/>
      </c>
      <c r="GD40" s="4" t="str">
        <f t="shared" si="49"/>
        <v/>
      </c>
      <c r="GE40" s="4" t="str">
        <f t="shared" si="49"/>
        <v/>
      </c>
      <c r="GF40" s="4" t="str">
        <f t="shared" si="49"/>
        <v/>
      </c>
      <c r="GG40" s="4" t="str">
        <f t="shared" si="49"/>
        <v/>
      </c>
      <c r="GH40" s="4" t="str">
        <f t="shared" si="49"/>
        <v/>
      </c>
      <c r="GI40" s="4" t="str">
        <f t="shared" si="49"/>
        <v/>
      </c>
      <c r="GJ40" s="4" t="str">
        <f t="shared" si="47"/>
        <v/>
      </c>
      <c r="GK40" s="4" t="str">
        <f t="shared" si="47"/>
        <v/>
      </c>
      <c r="GL40" s="4" t="str">
        <f t="shared" si="47"/>
        <v/>
      </c>
      <c r="GM40" s="4" t="str">
        <f t="shared" si="47"/>
        <v/>
      </c>
      <c r="GN40" s="4" t="str">
        <f t="shared" si="47"/>
        <v/>
      </c>
      <c r="GO40" s="4" t="str">
        <f t="shared" si="47"/>
        <v/>
      </c>
      <c r="GP40" s="4" t="str">
        <f t="shared" si="47"/>
        <v/>
      </c>
      <c r="GQ40" s="4" t="str">
        <f t="shared" si="47"/>
        <v/>
      </c>
      <c r="GR40" s="4" t="str">
        <f t="shared" si="47"/>
        <v/>
      </c>
      <c r="GS40" s="4" t="str">
        <f t="shared" si="47"/>
        <v/>
      </c>
      <c r="GT40" s="4" t="str">
        <f t="shared" si="47"/>
        <v/>
      </c>
      <c r="GU40" s="4" t="str">
        <f t="shared" si="47"/>
        <v/>
      </c>
      <c r="GV40" s="4" t="str">
        <f t="shared" si="47"/>
        <v/>
      </c>
      <c r="GW40" s="4" t="str">
        <f t="shared" si="47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2">
        <v>30100048</v>
      </c>
      <c r="B41" s="124" t="s">
        <v>205</v>
      </c>
      <c r="C41" s="28" t="s">
        <v>184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8"/>
        <v/>
      </c>
      <c r="BQ41" s="4" t="str">
        <f t="shared" si="48"/>
        <v/>
      </c>
      <c r="BR41" s="4" t="str">
        <f t="shared" si="48"/>
        <v/>
      </c>
      <c r="BS41" s="4">
        <f t="shared" si="48"/>
        <v>0</v>
      </c>
      <c r="BT41" s="4" t="str">
        <f t="shared" si="48"/>
        <v/>
      </c>
      <c r="BU41" s="4">
        <f t="shared" si="48"/>
        <v>0</v>
      </c>
      <c r="BV41" s="4" t="str">
        <f t="shared" si="48"/>
        <v/>
      </c>
      <c r="BW41" s="4">
        <f t="shared" si="48"/>
        <v>0</v>
      </c>
      <c r="BX41" s="4" t="str">
        <f t="shared" si="48"/>
        <v/>
      </c>
      <c r="BY41" s="4" t="str">
        <f t="shared" si="48"/>
        <v/>
      </c>
      <c r="BZ41" s="4" t="str">
        <f t="shared" si="48"/>
        <v/>
      </c>
      <c r="CA41" s="4" t="str">
        <f t="shared" si="48"/>
        <v/>
      </c>
      <c r="CB41" s="4" t="str">
        <f t="shared" si="48"/>
        <v/>
      </c>
      <c r="CC41" s="4" t="str">
        <f t="shared" si="48"/>
        <v/>
      </c>
      <c r="CD41" s="4" t="str">
        <f t="shared" si="48"/>
        <v/>
      </c>
      <c r="CE41" s="4" t="str">
        <f t="shared" si="48"/>
        <v/>
      </c>
      <c r="CF41" s="4" t="str">
        <f t="shared" si="46"/>
        <v/>
      </c>
      <c r="CG41" s="4" t="str">
        <f t="shared" si="46"/>
        <v/>
      </c>
      <c r="CH41" s="4" t="str">
        <f t="shared" si="46"/>
        <v/>
      </c>
      <c r="CI41" s="4" t="str">
        <f t="shared" si="46"/>
        <v/>
      </c>
      <c r="CJ41" s="4" t="str">
        <f t="shared" si="46"/>
        <v/>
      </c>
      <c r="CK41" s="4" t="str">
        <f t="shared" si="46"/>
        <v/>
      </c>
      <c r="CL41" s="4" t="str">
        <f t="shared" si="46"/>
        <v/>
      </c>
      <c r="CM41" s="4" t="str">
        <f t="shared" si="46"/>
        <v/>
      </c>
      <c r="CN41" s="4" t="str">
        <f t="shared" si="46"/>
        <v/>
      </c>
      <c r="CO41" s="4" t="str">
        <f t="shared" si="46"/>
        <v/>
      </c>
      <c r="CP41" s="4" t="str">
        <f t="shared" si="46"/>
        <v/>
      </c>
      <c r="CQ41" s="4" t="str">
        <f t="shared" si="46"/>
        <v/>
      </c>
      <c r="CR41" s="4" t="str">
        <f t="shared" si="46"/>
        <v/>
      </c>
      <c r="CS41" s="4" t="str">
        <f t="shared" si="46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124" t="s">
        <v>205</v>
      </c>
      <c r="DG41" s="28" t="s">
        <v>184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5"/>
        <v>0</v>
      </c>
      <c r="DX41" s="5">
        <f t="shared" si="45"/>
        <v>0</v>
      </c>
      <c r="DY41" s="5">
        <f t="shared" si="45"/>
        <v>0</v>
      </c>
      <c r="DZ41" s="5">
        <f t="shared" si="45"/>
        <v>0</v>
      </c>
      <c r="EA41" s="5">
        <f t="shared" si="45"/>
        <v>0</v>
      </c>
      <c r="EB41" s="5">
        <f t="shared" si="45"/>
        <v>0</v>
      </c>
      <c r="EC41" s="5">
        <f t="shared" si="45"/>
        <v>0</v>
      </c>
      <c r="ED41" s="5">
        <f t="shared" si="45"/>
        <v>0</v>
      </c>
      <c r="EE41" s="5">
        <f t="shared" si="45"/>
        <v>0</v>
      </c>
      <c r="EF41" s="55">
        <f t="shared" si="45"/>
        <v>0</v>
      </c>
      <c r="EG41" s="55">
        <f t="shared" si="45"/>
        <v>0</v>
      </c>
      <c r="EH41" s="55">
        <f t="shared" si="45"/>
        <v>0</v>
      </c>
      <c r="EI41" s="55">
        <f t="shared" si="45"/>
        <v>0</v>
      </c>
      <c r="EJ41" s="55">
        <f t="shared" si="45"/>
        <v>0</v>
      </c>
      <c r="EK41" s="55">
        <f t="shared" si="45"/>
        <v>0</v>
      </c>
      <c r="EL41" s="55">
        <f t="shared" si="45"/>
        <v>0</v>
      </c>
      <c r="EM41" s="55">
        <f t="shared" si="44"/>
        <v>0</v>
      </c>
      <c r="EN41" s="55">
        <f t="shared" si="44"/>
        <v>0</v>
      </c>
      <c r="EO41" s="55">
        <f t="shared" si="44"/>
        <v>0</v>
      </c>
      <c r="EP41" s="55">
        <f t="shared" si="44"/>
        <v>0</v>
      </c>
      <c r="EQ41" s="55">
        <f t="shared" si="44"/>
        <v>0</v>
      </c>
      <c r="ER41" s="55">
        <f t="shared" si="44"/>
        <v>0</v>
      </c>
      <c r="ES41" s="55">
        <f t="shared" si="44"/>
        <v>0</v>
      </c>
      <c r="ET41" s="55">
        <f t="shared" si="44"/>
        <v>0</v>
      </c>
      <c r="EU41" s="55">
        <f t="shared" si="44"/>
        <v>0</v>
      </c>
      <c r="EV41" s="55">
        <f t="shared" si="44"/>
        <v>0</v>
      </c>
      <c r="EW41" s="55">
        <f t="shared" si="44"/>
        <v>0</v>
      </c>
      <c r="EX41" s="55">
        <f t="shared" si="44"/>
        <v>0</v>
      </c>
      <c r="EY41" s="55">
        <f t="shared" si="44"/>
        <v>0</v>
      </c>
      <c r="EZ41" s="55">
        <f t="shared" si="44"/>
        <v>0</v>
      </c>
      <c r="FA41" s="55">
        <f t="shared" si="44"/>
        <v>0</v>
      </c>
      <c r="FB41" s="55">
        <f t="shared" si="44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43"/>
        <v>0</v>
      </c>
      <c r="FM41" s="55">
        <f t="shared" si="43"/>
        <v>0</v>
      </c>
      <c r="FN41" s="55">
        <f t="shared" si="43"/>
        <v>0</v>
      </c>
      <c r="FO41" s="55">
        <f t="shared" si="43"/>
        <v>0</v>
      </c>
      <c r="FP41" s="55">
        <f t="shared" si="43"/>
        <v>0</v>
      </c>
      <c r="FQ41" s="55">
        <f t="shared" si="43"/>
        <v>0</v>
      </c>
      <c r="FR41" s="55">
        <f t="shared" si="43"/>
        <v>0</v>
      </c>
      <c r="FS41" s="55">
        <f t="shared" si="43"/>
        <v>0</v>
      </c>
      <c r="FT41" s="4" t="str">
        <f t="shared" si="49"/>
        <v/>
      </c>
      <c r="FU41" s="4" t="str">
        <f t="shared" si="49"/>
        <v/>
      </c>
      <c r="FV41" s="4" t="str">
        <f t="shared" si="49"/>
        <v/>
      </c>
      <c r="FW41" s="4">
        <f t="shared" si="49"/>
        <v>0</v>
      </c>
      <c r="FX41" s="4" t="str">
        <f t="shared" si="49"/>
        <v/>
      </c>
      <c r="FY41" s="4" t="str">
        <f t="shared" si="49"/>
        <v/>
      </c>
      <c r="FZ41" s="4" t="str">
        <f t="shared" si="49"/>
        <v/>
      </c>
      <c r="GA41" s="4">
        <f t="shared" si="49"/>
        <v>0</v>
      </c>
      <c r="GB41" s="4" t="str">
        <f t="shared" si="49"/>
        <v/>
      </c>
      <c r="GC41" s="4" t="str">
        <f t="shared" si="49"/>
        <v/>
      </c>
      <c r="GD41" s="4" t="str">
        <f t="shared" si="49"/>
        <v/>
      </c>
      <c r="GE41" s="4" t="str">
        <f t="shared" si="49"/>
        <v/>
      </c>
      <c r="GF41" s="4" t="str">
        <f t="shared" si="49"/>
        <v/>
      </c>
      <c r="GG41" s="4" t="str">
        <f t="shared" si="49"/>
        <v/>
      </c>
      <c r="GH41" s="4" t="str">
        <f t="shared" si="49"/>
        <v/>
      </c>
      <c r="GI41" s="4" t="str">
        <f t="shared" si="49"/>
        <v/>
      </c>
      <c r="GJ41" s="4" t="str">
        <f t="shared" si="47"/>
        <v/>
      </c>
      <c r="GK41" s="4" t="str">
        <f t="shared" si="47"/>
        <v/>
      </c>
      <c r="GL41" s="4" t="str">
        <f t="shared" si="47"/>
        <v/>
      </c>
      <c r="GM41" s="4" t="str">
        <f t="shared" si="47"/>
        <v/>
      </c>
      <c r="GN41" s="4" t="str">
        <f t="shared" si="47"/>
        <v/>
      </c>
      <c r="GO41" s="4" t="str">
        <f t="shared" si="47"/>
        <v/>
      </c>
      <c r="GP41" s="4" t="str">
        <f t="shared" si="47"/>
        <v/>
      </c>
      <c r="GQ41" s="4" t="str">
        <f t="shared" si="47"/>
        <v/>
      </c>
      <c r="GR41" s="4" t="str">
        <f t="shared" si="47"/>
        <v/>
      </c>
      <c r="GS41" s="4" t="str">
        <f t="shared" si="47"/>
        <v/>
      </c>
      <c r="GT41" s="4" t="str">
        <f t="shared" si="47"/>
        <v/>
      </c>
      <c r="GU41" s="4" t="str">
        <f t="shared" si="47"/>
        <v/>
      </c>
      <c r="GV41" s="4" t="str">
        <f t="shared" si="47"/>
        <v/>
      </c>
      <c r="GW41" s="4" t="str">
        <f t="shared" si="47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customHeight="1">
      <c r="A42" s="62">
        <v>30100047</v>
      </c>
      <c r="B42" s="126"/>
      <c r="C42" s="28" t="s">
        <v>206</v>
      </c>
      <c r="D42" s="5">
        <v>241</v>
      </c>
      <c r="E42" s="22">
        <v>5.03</v>
      </c>
      <c r="F42" s="23">
        <f t="shared" si="0"/>
        <v>1212.23</v>
      </c>
      <c r="G42" s="23">
        <f>+'[2]24'!$L$58</f>
        <v>1282.5</v>
      </c>
      <c r="H42" s="23">
        <f t="shared" si="1"/>
        <v>13.6</v>
      </c>
      <c r="I42" s="23">
        <f t="shared" si="2"/>
        <v>0</v>
      </c>
      <c r="J42" s="23">
        <f t="shared" si="3"/>
        <v>1225.83</v>
      </c>
      <c r="K42" s="23">
        <f t="shared" si="4"/>
        <v>1.1094523710465563</v>
      </c>
      <c r="L42" s="23">
        <f t="shared" si="5"/>
        <v>0</v>
      </c>
      <c r="M42" s="10">
        <v>0.5</v>
      </c>
      <c r="N42" s="23">
        <f t="shared" si="6"/>
        <v>6.1291499999999992</v>
      </c>
      <c r="O42" s="23">
        <f t="shared" si="7"/>
        <v>-0.60945237104655625</v>
      </c>
      <c r="P42" s="23">
        <f t="shared" si="8"/>
        <v>1.63154760448023</v>
      </c>
      <c r="Q42" s="7">
        <v>1</v>
      </c>
      <c r="R42" s="6">
        <f t="shared" si="9"/>
        <v>1.22583</v>
      </c>
      <c r="S42" s="5">
        <v>2</v>
      </c>
      <c r="T42" s="5"/>
      <c r="U42" s="5"/>
      <c r="V42" s="5"/>
      <c r="W42" s="5"/>
      <c r="X42" s="5"/>
      <c r="Y42" s="5"/>
      <c r="Z42" s="5"/>
      <c r="AA42" s="5"/>
      <c r="AB42" s="4">
        <v>8.6</v>
      </c>
      <c r="AC42" s="4">
        <v>5</v>
      </c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>
        <f t="shared" si="48"/>
        <v>0.70156546992649871</v>
      </c>
      <c r="BQ42" s="4">
        <f t="shared" si="48"/>
        <v>450.67279411764707</v>
      </c>
      <c r="BR42" s="4" t="str">
        <f t="shared" si="48"/>
        <v/>
      </c>
      <c r="BS42" s="4">
        <f t="shared" si="48"/>
        <v>0</v>
      </c>
      <c r="BT42" s="4">
        <f t="shared" si="48"/>
        <v>0</v>
      </c>
      <c r="BU42" s="4">
        <f t="shared" si="48"/>
        <v>0</v>
      </c>
      <c r="BV42" s="4">
        <f t="shared" si="48"/>
        <v>0</v>
      </c>
      <c r="BW42" s="4">
        <f t="shared" si="48"/>
        <v>0</v>
      </c>
      <c r="BX42" s="4">
        <f t="shared" si="48"/>
        <v>0</v>
      </c>
      <c r="BY42" s="4">
        <f t="shared" si="48"/>
        <v>0</v>
      </c>
      <c r="BZ42" s="4" t="str">
        <f t="shared" si="48"/>
        <v/>
      </c>
      <c r="CA42" s="4" t="str">
        <f t="shared" si="48"/>
        <v/>
      </c>
      <c r="CB42" s="4" t="str">
        <f t="shared" si="48"/>
        <v/>
      </c>
      <c r="CC42" s="4" t="str">
        <f t="shared" si="48"/>
        <v/>
      </c>
      <c r="CD42" s="4" t="str">
        <f t="shared" si="48"/>
        <v/>
      </c>
      <c r="CE42" s="4" t="str">
        <f t="shared" si="48"/>
        <v/>
      </c>
      <c r="CF42" s="4" t="str">
        <f t="shared" si="46"/>
        <v/>
      </c>
      <c r="CG42" s="4" t="str">
        <f t="shared" si="46"/>
        <v/>
      </c>
      <c r="CH42" s="4">
        <f t="shared" si="46"/>
        <v>0</v>
      </c>
      <c r="CI42" s="4">
        <f t="shared" si="46"/>
        <v>0</v>
      </c>
      <c r="CJ42" s="4" t="str">
        <f t="shared" si="46"/>
        <v/>
      </c>
      <c r="CK42" s="4" t="str">
        <f t="shared" si="46"/>
        <v/>
      </c>
      <c r="CL42" s="4" t="str">
        <f t="shared" si="46"/>
        <v/>
      </c>
      <c r="CM42" s="4" t="str">
        <f t="shared" si="46"/>
        <v/>
      </c>
      <c r="CN42" s="4" t="str">
        <f t="shared" si="46"/>
        <v/>
      </c>
      <c r="CO42" s="4" t="str">
        <f t="shared" si="46"/>
        <v/>
      </c>
      <c r="CP42" s="4" t="str">
        <f t="shared" si="46"/>
        <v/>
      </c>
      <c r="CQ42" s="4" t="str">
        <f t="shared" si="46"/>
        <v/>
      </c>
      <c r="CR42" s="4" t="str">
        <f t="shared" si="46"/>
        <v/>
      </c>
      <c r="CS42" s="4" t="str">
        <f t="shared" si="46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26"/>
      <c r="DG42" s="28" t="s">
        <v>206</v>
      </c>
      <c r="DH42" s="5">
        <f t="shared" si="13"/>
        <v>241</v>
      </c>
      <c r="DI42" s="24">
        <v>5.03</v>
      </c>
      <c r="DJ42" s="23">
        <f t="shared" si="14"/>
        <v>1212.23</v>
      </c>
      <c r="DK42" s="23">
        <f t="shared" si="15"/>
        <v>1282.5</v>
      </c>
      <c r="DL42" s="23">
        <f t="shared" si="16"/>
        <v>13.6</v>
      </c>
      <c r="DM42" s="23">
        <f t="shared" si="17"/>
        <v>0</v>
      </c>
      <c r="DN42" s="23">
        <f t="shared" si="18"/>
        <v>1225.83</v>
      </c>
      <c r="DO42" s="23">
        <f t="shared" si="19"/>
        <v>1.1094523710465563</v>
      </c>
      <c r="DP42" s="23">
        <f t="shared" si="20"/>
        <v>0</v>
      </c>
      <c r="DQ42" s="10">
        <v>0.5</v>
      </c>
      <c r="DR42" s="23">
        <f t="shared" si="21"/>
        <v>6.1291499999999992</v>
      </c>
      <c r="DS42" s="23">
        <f t="shared" si="22"/>
        <v>-0.60945237104655625</v>
      </c>
      <c r="DT42" s="23">
        <f t="shared" si="23"/>
        <v>1.63154760448023</v>
      </c>
      <c r="DU42" s="7">
        <v>1</v>
      </c>
      <c r="DV42" s="6">
        <f t="shared" si="24"/>
        <v>1.22583</v>
      </c>
      <c r="DW42" s="5">
        <f t="shared" si="45"/>
        <v>2</v>
      </c>
      <c r="DX42" s="5">
        <f t="shared" si="45"/>
        <v>0</v>
      </c>
      <c r="DY42" s="5">
        <f t="shared" si="45"/>
        <v>0</v>
      </c>
      <c r="DZ42" s="5">
        <f t="shared" si="45"/>
        <v>0</v>
      </c>
      <c r="EA42" s="5">
        <f t="shared" si="45"/>
        <v>0</v>
      </c>
      <c r="EB42" s="5">
        <f t="shared" si="45"/>
        <v>0</v>
      </c>
      <c r="EC42" s="5">
        <f t="shared" si="45"/>
        <v>0</v>
      </c>
      <c r="ED42" s="5">
        <f t="shared" si="45"/>
        <v>0</v>
      </c>
      <c r="EE42" s="5">
        <f t="shared" si="45"/>
        <v>0</v>
      </c>
      <c r="EF42" s="55">
        <f t="shared" si="45"/>
        <v>8.6</v>
      </c>
      <c r="EG42" s="55">
        <f t="shared" si="45"/>
        <v>5</v>
      </c>
      <c r="EH42" s="55">
        <f t="shared" si="45"/>
        <v>0</v>
      </c>
      <c r="EI42" s="55">
        <f t="shared" si="45"/>
        <v>0</v>
      </c>
      <c r="EJ42" s="55">
        <f t="shared" si="45"/>
        <v>0</v>
      </c>
      <c r="EK42" s="55">
        <f t="shared" si="45"/>
        <v>0</v>
      </c>
      <c r="EL42" s="55">
        <f t="shared" si="45"/>
        <v>0</v>
      </c>
      <c r="EM42" s="55">
        <f t="shared" si="44"/>
        <v>0</v>
      </c>
      <c r="EN42" s="55">
        <f t="shared" si="44"/>
        <v>0</v>
      </c>
      <c r="EO42" s="55">
        <f t="shared" si="44"/>
        <v>0</v>
      </c>
      <c r="EP42" s="55">
        <f t="shared" si="44"/>
        <v>0</v>
      </c>
      <c r="EQ42" s="55">
        <f t="shared" si="44"/>
        <v>0</v>
      </c>
      <c r="ER42" s="55">
        <f t="shared" si="44"/>
        <v>0</v>
      </c>
      <c r="ES42" s="55">
        <f t="shared" si="44"/>
        <v>0</v>
      </c>
      <c r="ET42" s="55">
        <f t="shared" si="44"/>
        <v>0</v>
      </c>
      <c r="EU42" s="55">
        <f t="shared" si="44"/>
        <v>0</v>
      </c>
      <c r="EV42" s="55">
        <f t="shared" si="44"/>
        <v>0</v>
      </c>
      <c r="EW42" s="55">
        <f t="shared" si="44"/>
        <v>0</v>
      </c>
      <c r="EX42" s="55">
        <f t="shared" si="44"/>
        <v>0</v>
      </c>
      <c r="EY42" s="55">
        <f t="shared" si="44"/>
        <v>0</v>
      </c>
      <c r="EZ42" s="55">
        <f t="shared" si="44"/>
        <v>0</v>
      </c>
      <c r="FA42" s="55">
        <f t="shared" si="44"/>
        <v>0</v>
      </c>
      <c r="FB42" s="55">
        <f t="shared" si="44"/>
        <v>0</v>
      </c>
      <c r="FC42" s="55">
        <f t="shared" ref="FC42:FO78" si="50">AY42+AY197</f>
        <v>0</v>
      </c>
      <c r="FD42" s="55">
        <f t="shared" si="50"/>
        <v>0</v>
      </c>
      <c r="FE42" s="55">
        <f t="shared" si="50"/>
        <v>0</v>
      </c>
      <c r="FF42" s="55">
        <f t="shared" si="50"/>
        <v>0</v>
      </c>
      <c r="FG42" s="55">
        <f t="shared" si="50"/>
        <v>0</v>
      </c>
      <c r="FH42" s="55">
        <f t="shared" si="50"/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43"/>
        <v>0</v>
      </c>
      <c r="FM42" s="55">
        <f t="shared" si="43"/>
        <v>0</v>
      </c>
      <c r="FN42" s="55">
        <f t="shared" si="43"/>
        <v>0</v>
      </c>
      <c r="FO42" s="55">
        <f t="shared" si="43"/>
        <v>0</v>
      </c>
      <c r="FP42" s="55">
        <f t="shared" si="43"/>
        <v>0</v>
      </c>
      <c r="FQ42" s="55">
        <f t="shared" si="43"/>
        <v>0</v>
      </c>
      <c r="FR42" s="55">
        <f t="shared" si="43"/>
        <v>0</v>
      </c>
      <c r="FS42" s="55">
        <f t="shared" si="43"/>
        <v>0</v>
      </c>
      <c r="FT42" s="4">
        <f t="shared" si="49"/>
        <v>0.70156546992649871</v>
      </c>
      <c r="FU42" s="4">
        <f t="shared" si="49"/>
        <v>450.67279411764707</v>
      </c>
      <c r="FV42" s="4" t="str">
        <f t="shared" si="49"/>
        <v/>
      </c>
      <c r="FW42" s="4">
        <f t="shared" si="49"/>
        <v>0</v>
      </c>
      <c r="FX42" s="4">
        <f t="shared" si="49"/>
        <v>0</v>
      </c>
      <c r="FY42" s="4">
        <f t="shared" si="49"/>
        <v>0</v>
      </c>
      <c r="FZ42" s="4">
        <f t="shared" si="49"/>
        <v>0</v>
      </c>
      <c r="GA42" s="4">
        <f t="shared" si="49"/>
        <v>0</v>
      </c>
      <c r="GB42" s="4">
        <f t="shared" si="49"/>
        <v>0</v>
      </c>
      <c r="GC42" s="4">
        <f t="shared" si="49"/>
        <v>0</v>
      </c>
      <c r="GD42" s="4" t="str">
        <f t="shared" si="49"/>
        <v/>
      </c>
      <c r="GE42" s="4" t="str">
        <f t="shared" si="49"/>
        <v/>
      </c>
      <c r="GF42" s="4" t="str">
        <f t="shared" si="49"/>
        <v/>
      </c>
      <c r="GG42" s="4" t="str">
        <f t="shared" si="49"/>
        <v/>
      </c>
      <c r="GH42" s="4" t="str">
        <f t="shared" si="49"/>
        <v/>
      </c>
      <c r="GI42" s="4" t="str">
        <f t="shared" si="49"/>
        <v/>
      </c>
      <c r="GJ42" s="4" t="str">
        <f t="shared" si="47"/>
        <v/>
      </c>
      <c r="GK42" s="4" t="str">
        <f t="shared" si="47"/>
        <v/>
      </c>
      <c r="GL42" s="4">
        <f t="shared" si="47"/>
        <v>0</v>
      </c>
      <c r="GM42" s="4">
        <f t="shared" si="47"/>
        <v>0</v>
      </c>
      <c r="GN42" s="4" t="str">
        <f t="shared" si="47"/>
        <v/>
      </c>
      <c r="GO42" s="4" t="str">
        <f t="shared" si="47"/>
        <v/>
      </c>
      <c r="GP42" s="4" t="str">
        <f t="shared" si="47"/>
        <v/>
      </c>
      <c r="GQ42" s="4" t="str">
        <f t="shared" si="47"/>
        <v/>
      </c>
      <c r="GR42" s="4" t="str">
        <f t="shared" si="47"/>
        <v/>
      </c>
      <c r="GS42" s="4" t="str">
        <f t="shared" si="47"/>
        <v/>
      </c>
      <c r="GT42" s="4" t="str">
        <f t="shared" si="47"/>
        <v/>
      </c>
      <c r="GU42" s="4" t="str">
        <f t="shared" si="47"/>
        <v/>
      </c>
      <c r="GV42" s="4" t="str">
        <f t="shared" si="47"/>
        <v/>
      </c>
      <c r="GW42" s="4" t="str">
        <f t="shared" si="47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customHeight="1">
      <c r="A43" s="62">
        <v>30100064</v>
      </c>
      <c r="B43" s="79" t="s">
        <v>207</v>
      </c>
      <c r="C43" s="28" t="s">
        <v>208</v>
      </c>
      <c r="D43" s="5">
        <v>80</v>
      </c>
      <c r="E43" s="22">
        <v>5.03</v>
      </c>
      <c r="F43" s="23">
        <f t="shared" si="0"/>
        <v>402.40000000000003</v>
      </c>
      <c r="G43" s="23">
        <f>+'[2]24'!$L$61</f>
        <v>675.4</v>
      </c>
      <c r="H43" s="23">
        <f t="shared" si="1"/>
        <v>0</v>
      </c>
      <c r="I43" s="23">
        <f t="shared" si="2"/>
        <v>0</v>
      </c>
      <c r="J43" s="23">
        <f t="shared" si="3"/>
        <v>402.40000000000003</v>
      </c>
      <c r="K43" s="23">
        <f t="shared" si="4"/>
        <v>0</v>
      </c>
      <c r="L43" s="23">
        <f t="shared" si="5"/>
        <v>0</v>
      </c>
      <c r="M43" s="10">
        <v>0.4</v>
      </c>
      <c r="N43" s="23">
        <f t="shared" si="6"/>
        <v>1.6096000000000004</v>
      </c>
      <c r="O43" s="23">
        <f t="shared" si="7"/>
        <v>0.4</v>
      </c>
      <c r="P43" s="23">
        <f t="shared" si="8"/>
        <v>0</v>
      </c>
      <c r="Q43" s="7">
        <v>0.6</v>
      </c>
      <c r="R43" s="6">
        <f t="shared" si="9"/>
        <v>0.24143999999999999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>
        <f t="shared" si="48"/>
        <v>0</v>
      </c>
      <c r="BQ43" s="4" t="str">
        <f t="shared" si="48"/>
        <v/>
      </c>
      <c r="BR43" s="4" t="str">
        <f t="shared" si="48"/>
        <v/>
      </c>
      <c r="BS43" s="4">
        <f t="shared" si="48"/>
        <v>0</v>
      </c>
      <c r="BT43" s="4">
        <f t="shared" si="48"/>
        <v>0</v>
      </c>
      <c r="BU43" s="4">
        <f t="shared" si="48"/>
        <v>0</v>
      </c>
      <c r="BV43" s="4" t="str">
        <f t="shared" si="48"/>
        <v/>
      </c>
      <c r="BW43" s="4">
        <f t="shared" si="48"/>
        <v>0</v>
      </c>
      <c r="BX43" s="4">
        <f t="shared" si="48"/>
        <v>0</v>
      </c>
      <c r="BY43" s="4" t="str">
        <f t="shared" si="48"/>
        <v/>
      </c>
      <c r="BZ43" s="4" t="str">
        <f t="shared" si="48"/>
        <v/>
      </c>
      <c r="CA43" s="4" t="str">
        <f t="shared" si="48"/>
        <v/>
      </c>
      <c r="CB43" s="4" t="str">
        <f t="shared" si="48"/>
        <v/>
      </c>
      <c r="CC43" s="4" t="str">
        <f t="shared" si="48"/>
        <v/>
      </c>
      <c r="CD43" s="4" t="str">
        <f t="shared" si="48"/>
        <v/>
      </c>
      <c r="CE43" s="4" t="str">
        <f t="shared" si="48"/>
        <v/>
      </c>
      <c r="CF43" s="4" t="str">
        <f t="shared" si="46"/>
        <v/>
      </c>
      <c r="CG43" s="4" t="str">
        <f t="shared" si="46"/>
        <v/>
      </c>
      <c r="CH43" s="4" t="str">
        <f t="shared" si="46"/>
        <v/>
      </c>
      <c r="CI43" s="4" t="str">
        <f t="shared" si="46"/>
        <v/>
      </c>
      <c r="CJ43" s="4" t="str">
        <f t="shared" si="46"/>
        <v/>
      </c>
      <c r="CK43" s="4" t="str">
        <f t="shared" si="46"/>
        <v/>
      </c>
      <c r="CL43" s="4" t="str">
        <f t="shared" si="46"/>
        <v/>
      </c>
      <c r="CM43" s="4" t="str">
        <f t="shared" si="46"/>
        <v/>
      </c>
      <c r="CN43" s="4" t="str">
        <f t="shared" si="46"/>
        <v/>
      </c>
      <c r="CO43" s="4" t="str">
        <f t="shared" si="46"/>
        <v/>
      </c>
      <c r="CP43" s="4" t="str">
        <f t="shared" si="46"/>
        <v/>
      </c>
      <c r="CQ43" s="4" t="str">
        <f t="shared" si="46"/>
        <v/>
      </c>
      <c r="CR43" s="4" t="str">
        <f t="shared" si="46"/>
        <v/>
      </c>
      <c r="CS43" s="4" t="str">
        <f t="shared" si="46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79" t="s">
        <v>207</v>
      </c>
      <c r="DG43" s="28" t="s">
        <v>208</v>
      </c>
      <c r="DH43" s="5">
        <f t="shared" si="13"/>
        <v>510</v>
      </c>
      <c r="DI43" s="24">
        <v>5.03</v>
      </c>
      <c r="DJ43" s="23">
        <f t="shared" si="14"/>
        <v>2565.3000000000002</v>
      </c>
      <c r="DK43" s="23">
        <f t="shared" si="15"/>
        <v>2413.02</v>
      </c>
      <c r="DL43" s="23">
        <f t="shared" si="16"/>
        <v>1.6</v>
      </c>
      <c r="DM43" s="23">
        <f t="shared" si="17"/>
        <v>0</v>
      </c>
      <c r="DN43" s="23">
        <f t="shared" si="18"/>
        <v>2566.9</v>
      </c>
      <c r="DO43" s="23">
        <f t="shared" si="19"/>
        <v>6.2331995792590286E-2</v>
      </c>
      <c r="DP43" s="23">
        <f t="shared" si="20"/>
        <v>0</v>
      </c>
      <c r="DQ43" s="10">
        <v>0.4</v>
      </c>
      <c r="DR43" s="23">
        <f t="shared" si="21"/>
        <v>10.2676</v>
      </c>
      <c r="DS43" s="23">
        <f t="shared" si="22"/>
        <v>0.33766800420740972</v>
      </c>
      <c r="DT43" s="23">
        <f t="shared" si="23"/>
        <v>0</v>
      </c>
      <c r="DU43" s="7">
        <v>0.6</v>
      </c>
      <c r="DV43" s="6">
        <f t="shared" si="24"/>
        <v>1.5401400000000001</v>
      </c>
      <c r="DW43" s="5">
        <f t="shared" si="45"/>
        <v>0</v>
      </c>
      <c r="DX43" s="5">
        <f t="shared" si="45"/>
        <v>0</v>
      </c>
      <c r="DY43" s="5">
        <f t="shared" si="45"/>
        <v>0</v>
      </c>
      <c r="DZ43" s="5">
        <f t="shared" si="45"/>
        <v>0</v>
      </c>
      <c r="EA43" s="5">
        <f t="shared" si="45"/>
        <v>0</v>
      </c>
      <c r="EB43" s="5">
        <f t="shared" si="45"/>
        <v>0</v>
      </c>
      <c r="EC43" s="5">
        <f t="shared" si="45"/>
        <v>0</v>
      </c>
      <c r="ED43" s="5">
        <f t="shared" si="45"/>
        <v>0</v>
      </c>
      <c r="EE43" s="5">
        <f t="shared" si="45"/>
        <v>0</v>
      </c>
      <c r="EF43" s="55">
        <f t="shared" si="45"/>
        <v>0</v>
      </c>
      <c r="EG43" s="55">
        <f t="shared" si="45"/>
        <v>1.6</v>
      </c>
      <c r="EH43" s="55">
        <f t="shared" si="45"/>
        <v>0</v>
      </c>
      <c r="EI43" s="55">
        <f t="shared" si="45"/>
        <v>0</v>
      </c>
      <c r="EJ43" s="55">
        <f t="shared" si="45"/>
        <v>0</v>
      </c>
      <c r="EK43" s="55">
        <f t="shared" si="45"/>
        <v>0</v>
      </c>
      <c r="EL43" s="55">
        <f t="shared" si="45"/>
        <v>0</v>
      </c>
      <c r="EM43" s="55">
        <f t="shared" si="44"/>
        <v>0</v>
      </c>
      <c r="EN43" s="55">
        <f t="shared" si="44"/>
        <v>0</v>
      </c>
      <c r="EO43" s="55">
        <f t="shared" si="44"/>
        <v>0</v>
      </c>
      <c r="EP43" s="55">
        <f t="shared" si="44"/>
        <v>0</v>
      </c>
      <c r="EQ43" s="55">
        <f t="shared" si="44"/>
        <v>0</v>
      </c>
      <c r="ER43" s="55">
        <f t="shared" si="44"/>
        <v>0</v>
      </c>
      <c r="ES43" s="55">
        <f t="shared" si="44"/>
        <v>0</v>
      </c>
      <c r="ET43" s="55">
        <f t="shared" si="44"/>
        <v>0</v>
      </c>
      <c r="EU43" s="55">
        <f t="shared" si="44"/>
        <v>0</v>
      </c>
      <c r="EV43" s="55">
        <f t="shared" si="44"/>
        <v>0</v>
      </c>
      <c r="EW43" s="55">
        <f t="shared" si="44"/>
        <v>0</v>
      </c>
      <c r="EX43" s="55">
        <f t="shared" si="44"/>
        <v>0</v>
      </c>
      <c r="EY43" s="55">
        <f t="shared" si="44"/>
        <v>0</v>
      </c>
      <c r="EZ43" s="55">
        <f t="shared" si="44"/>
        <v>0</v>
      </c>
      <c r="FA43" s="55">
        <f t="shared" si="44"/>
        <v>0</v>
      </c>
      <c r="FB43" s="55">
        <f t="shared" si="44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43"/>
        <v>0</v>
      </c>
      <c r="FM43" s="55">
        <f t="shared" si="43"/>
        <v>0</v>
      </c>
      <c r="FN43" s="55">
        <f t="shared" si="43"/>
        <v>0</v>
      </c>
      <c r="FO43" s="55">
        <f t="shared" si="43"/>
        <v>0</v>
      </c>
      <c r="FP43" s="55">
        <f t="shared" si="43"/>
        <v>0</v>
      </c>
      <c r="FQ43" s="55">
        <f t="shared" si="43"/>
        <v>0</v>
      </c>
      <c r="FR43" s="55">
        <f t="shared" si="43"/>
        <v>0</v>
      </c>
      <c r="FS43" s="55">
        <f t="shared" si="43"/>
        <v>0</v>
      </c>
      <c r="FT43" s="4">
        <f t="shared" si="49"/>
        <v>0</v>
      </c>
      <c r="FU43" s="4">
        <f t="shared" si="49"/>
        <v>2566.9</v>
      </c>
      <c r="FV43" s="4" t="str">
        <f t="shared" si="49"/>
        <v/>
      </c>
      <c r="FW43" s="4">
        <f t="shared" si="49"/>
        <v>0</v>
      </c>
      <c r="FX43" s="4">
        <f t="shared" si="49"/>
        <v>0</v>
      </c>
      <c r="FY43" s="4">
        <f t="shared" si="49"/>
        <v>0</v>
      </c>
      <c r="FZ43" s="4" t="str">
        <f t="shared" si="49"/>
        <v/>
      </c>
      <c r="GA43" s="4">
        <f t="shared" si="49"/>
        <v>0</v>
      </c>
      <c r="GB43" s="4">
        <f t="shared" si="49"/>
        <v>0</v>
      </c>
      <c r="GC43" s="4" t="str">
        <f t="shared" si="49"/>
        <v/>
      </c>
      <c r="GD43" s="4" t="str">
        <f t="shared" si="49"/>
        <v/>
      </c>
      <c r="GE43" s="4" t="str">
        <f t="shared" si="49"/>
        <v/>
      </c>
      <c r="GF43" s="4" t="str">
        <f t="shared" si="49"/>
        <v/>
      </c>
      <c r="GG43" s="4" t="str">
        <f t="shared" si="49"/>
        <v/>
      </c>
      <c r="GH43" s="4" t="str">
        <f t="shared" si="49"/>
        <v/>
      </c>
      <c r="GI43" s="4" t="str">
        <f t="shared" si="49"/>
        <v/>
      </c>
      <c r="GJ43" s="4" t="str">
        <f t="shared" si="47"/>
        <v/>
      </c>
      <c r="GK43" s="4" t="str">
        <f t="shared" si="47"/>
        <v/>
      </c>
      <c r="GL43" s="4" t="str">
        <f t="shared" si="47"/>
        <v/>
      </c>
      <c r="GM43" s="4">
        <f t="shared" si="47"/>
        <v>0</v>
      </c>
      <c r="GN43" s="4" t="str">
        <f t="shared" si="47"/>
        <v/>
      </c>
      <c r="GO43" s="4" t="str">
        <f t="shared" si="47"/>
        <v/>
      </c>
      <c r="GP43" s="4" t="str">
        <f t="shared" si="47"/>
        <v/>
      </c>
      <c r="GQ43" s="4" t="str">
        <f t="shared" si="47"/>
        <v/>
      </c>
      <c r="GR43" s="4" t="str">
        <f t="shared" si="47"/>
        <v/>
      </c>
      <c r="GS43" s="4" t="str">
        <f t="shared" si="47"/>
        <v/>
      </c>
      <c r="GT43" s="4" t="str">
        <f t="shared" si="47"/>
        <v/>
      </c>
      <c r="GU43" s="4" t="str">
        <f t="shared" si="47"/>
        <v/>
      </c>
      <c r="GV43" s="4" t="str">
        <f t="shared" si="47"/>
        <v/>
      </c>
      <c r="GW43" s="4" t="str">
        <f t="shared" si="47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customHeight="1">
      <c r="A44" s="62">
        <v>30100049</v>
      </c>
      <c r="B44" s="124" t="s">
        <v>209</v>
      </c>
      <c r="C44" s="28" t="s">
        <v>210</v>
      </c>
      <c r="D44" s="5">
        <v>472</v>
      </c>
      <c r="E44" s="22">
        <v>5.03</v>
      </c>
      <c r="F44" s="23">
        <f t="shared" si="0"/>
        <v>2374.1600000000003</v>
      </c>
      <c r="G44" s="23">
        <f>+'[2]25'!$L$62</f>
        <v>2356.4</v>
      </c>
      <c r="H44" s="23">
        <f t="shared" si="1"/>
        <v>20.7</v>
      </c>
      <c r="I44" s="23">
        <f t="shared" si="2"/>
        <v>0</v>
      </c>
      <c r="J44" s="23">
        <f t="shared" si="3"/>
        <v>2394.86</v>
      </c>
      <c r="K44" s="23">
        <f t="shared" si="4"/>
        <v>0.86435115205064172</v>
      </c>
      <c r="L44" s="23">
        <f t="shared" si="5"/>
        <v>0</v>
      </c>
      <c r="M44" s="10">
        <v>0.4</v>
      </c>
      <c r="N44" s="23">
        <f t="shared" si="6"/>
        <v>9.57944</v>
      </c>
      <c r="O44" s="23">
        <f t="shared" si="7"/>
        <v>-0.4643511520506417</v>
      </c>
      <c r="P44" s="23">
        <f t="shared" si="8"/>
        <v>0</v>
      </c>
      <c r="Q44" s="7">
        <v>0.6</v>
      </c>
      <c r="R44" s="6">
        <f t="shared" si="9"/>
        <v>1.4369159999999999</v>
      </c>
      <c r="S44" s="5"/>
      <c r="T44" s="5"/>
      <c r="U44" s="5"/>
      <c r="V44" s="5"/>
      <c r="W44" s="5"/>
      <c r="X44" s="5"/>
      <c r="Y44" s="5"/>
      <c r="Z44" s="5"/>
      <c r="AA44" s="5"/>
      <c r="AB44" s="4">
        <v>2.2000000000000002</v>
      </c>
      <c r="AC44" s="4">
        <v>18.5</v>
      </c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>
        <f t="shared" si="48"/>
        <v>9.1863407464319424E-2</v>
      </c>
      <c r="BQ44" s="4">
        <f t="shared" si="48"/>
        <v>2140.3338164251209</v>
      </c>
      <c r="BR44" s="4" t="str">
        <f t="shared" si="48"/>
        <v/>
      </c>
      <c r="BS44" s="4">
        <f t="shared" si="48"/>
        <v>0</v>
      </c>
      <c r="BT44" s="4">
        <f t="shared" si="48"/>
        <v>0</v>
      </c>
      <c r="BU44" s="4">
        <f t="shared" si="48"/>
        <v>0</v>
      </c>
      <c r="BV44" s="4" t="str">
        <f t="shared" si="48"/>
        <v/>
      </c>
      <c r="BW44" s="4">
        <f t="shared" si="48"/>
        <v>0</v>
      </c>
      <c r="BX44" s="4">
        <f t="shared" si="48"/>
        <v>0</v>
      </c>
      <c r="BY44" s="4" t="str">
        <f t="shared" si="48"/>
        <v/>
      </c>
      <c r="BZ44" s="4" t="str">
        <f t="shared" si="48"/>
        <v/>
      </c>
      <c r="CA44" s="4" t="str">
        <f t="shared" si="48"/>
        <v/>
      </c>
      <c r="CB44" s="4" t="str">
        <f t="shared" si="48"/>
        <v/>
      </c>
      <c r="CC44" s="4" t="str">
        <f t="shared" si="48"/>
        <v/>
      </c>
      <c r="CD44" s="4" t="str">
        <f t="shared" si="48"/>
        <v/>
      </c>
      <c r="CE44" s="4" t="str">
        <f t="shared" si="48"/>
        <v/>
      </c>
      <c r="CF44" s="4" t="str">
        <f t="shared" si="46"/>
        <v/>
      </c>
      <c r="CG44" s="4" t="str">
        <f t="shared" si="46"/>
        <v/>
      </c>
      <c r="CH44" s="4">
        <f t="shared" si="46"/>
        <v>0</v>
      </c>
      <c r="CI44" s="4">
        <f t="shared" si="46"/>
        <v>0</v>
      </c>
      <c r="CJ44" s="4" t="str">
        <f t="shared" si="46"/>
        <v/>
      </c>
      <c r="CK44" s="4" t="str">
        <f t="shared" si="46"/>
        <v/>
      </c>
      <c r="CL44" s="4" t="str">
        <f t="shared" si="46"/>
        <v/>
      </c>
      <c r="CM44" s="4" t="str">
        <f t="shared" si="46"/>
        <v/>
      </c>
      <c r="CN44" s="4" t="str">
        <f t="shared" si="46"/>
        <v/>
      </c>
      <c r="CO44" s="4" t="str">
        <f t="shared" si="46"/>
        <v/>
      </c>
      <c r="CP44" s="4" t="str">
        <f t="shared" si="46"/>
        <v/>
      </c>
      <c r="CQ44" s="4" t="str">
        <f t="shared" si="46"/>
        <v/>
      </c>
      <c r="CR44" s="4" t="str">
        <f t="shared" si="46"/>
        <v/>
      </c>
      <c r="CS44" s="4" t="str">
        <f t="shared" si="46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124" t="s">
        <v>209</v>
      </c>
      <c r="DG44" s="28" t="s">
        <v>210</v>
      </c>
      <c r="DH44" s="5">
        <f t="shared" si="13"/>
        <v>872</v>
      </c>
      <c r="DI44" s="24">
        <v>5.03</v>
      </c>
      <c r="DJ44" s="23">
        <f t="shared" si="14"/>
        <v>4386.16</v>
      </c>
      <c r="DK44" s="23">
        <f t="shared" si="15"/>
        <v>4712.8</v>
      </c>
      <c r="DL44" s="23">
        <f t="shared" si="16"/>
        <v>40.700000000000003</v>
      </c>
      <c r="DM44" s="23">
        <f t="shared" si="17"/>
        <v>0</v>
      </c>
      <c r="DN44" s="23">
        <f t="shared" si="18"/>
        <v>4426.8599999999997</v>
      </c>
      <c r="DO44" s="23">
        <f t="shared" si="19"/>
        <v>0.91938755686875129</v>
      </c>
      <c r="DP44" s="23">
        <f t="shared" si="20"/>
        <v>0</v>
      </c>
      <c r="DQ44" s="10">
        <v>0.4</v>
      </c>
      <c r="DR44" s="23">
        <f t="shared" si="21"/>
        <v>17.707439999999998</v>
      </c>
      <c r="DS44" s="23">
        <f t="shared" si="22"/>
        <v>-0.51938755686875127</v>
      </c>
      <c r="DT44" s="23">
        <f t="shared" si="23"/>
        <v>0</v>
      </c>
      <c r="DU44" s="7">
        <v>0.6</v>
      </c>
      <c r="DV44" s="6">
        <f t="shared" si="24"/>
        <v>2.6561159999999995</v>
      </c>
      <c r="DW44" s="5">
        <f t="shared" si="45"/>
        <v>0</v>
      </c>
      <c r="DX44" s="5">
        <f t="shared" si="45"/>
        <v>0</v>
      </c>
      <c r="DY44" s="5">
        <f t="shared" si="45"/>
        <v>0</v>
      </c>
      <c r="DZ44" s="5">
        <f t="shared" si="45"/>
        <v>0</v>
      </c>
      <c r="EA44" s="5">
        <f t="shared" si="45"/>
        <v>0</v>
      </c>
      <c r="EB44" s="5">
        <f t="shared" si="45"/>
        <v>0</v>
      </c>
      <c r="EC44" s="5">
        <f t="shared" si="45"/>
        <v>0</v>
      </c>
      <c r="ED44" s="5">
        <f t="shared" si="45"/>
        <v>0</v>
      </c>
      <c r="EE44" s="5">
        <f t="shared" si="45"/>
        <v>0</v>
      </c>
      <c r="EF44" s="55">
        <f t="shared" si="45"/>
        <v>2.2000000000000002</v>
      </c>
      <c r="EG44" s="55">
        <f t="shared" si="45"/>
        <v>38.5</v>
      </c>
      <c r="EH44" s="55">
        <f t="shared" si="45"/>
        <v>0</v>
      </c>
      <c r="EI44" s="55">
        <f t="shared" si="45"/>
        <v>0</v>
      </c>
      <c r="EJ44" s="55">
        <f t="shared" si="45"/>
        <v>0</v>
      </c>
      <c r="EK44" s="55">
        <f t="shared" si="45"/>
        <v>0</v>
      </c>
      <c r="EL44" s="55">
        <f t="shared" si="45"/>
        <v>0</v>
      </c>
      <c r="EM44" s="55">
        <f t="shared" si="44"/>
        <v>0</v>
      </c>
      <c r="EN44" s="55">
        <f t="shared" si="44"/>
        <v>0</v>
      </c>
      <c r="EO44" s="55">
        <f t="shared" si="44"/>
        <v>0</v>
      </c>
      <c r="EP44" s="55">
        <f t="shared" si="44"/>
        <v>0</v>
      </c>
      <c r="EQ44" s="55">
        <f t="shared" si="44"/>
        <v>0</v>
      </c>
      <c r="ER44" s="55">
        <f t="shared" si="44"/>
        <v>0</v>
      </c>
      <c r="ES44" s="55">
        <f t="shared" si="44"/>
        <v>0</v>
      </c>
      <c r="ET44" s="55">
        <f t="shared" si="44"/>
        <v>0</v>
      </c>
      <c r="EU44" s="55">
        <f t="shared" si="44"/>
        <v>0</v>
      </c>
      <c r="EV44" s="55">
        <f t="shared" si="44"/>
        <v>0</v>
      </c>
      <c r="EW44" s="55">
        <f t="shared" si="44"/>
        <v>0</v>
      </c>
      <c r="EX44" s="55">
        <f t="shared" si="44"/>
        <v>0</v>
      </c>
      <c r="EY44" s="55">
        <f t="shared" si="44"/>
        <v>0</v>
      </c>
      <c r="EZ44" s="55">
        <f t="shared" si="44"/>
        <v>0</v>
      </c>
      <c r="FA44" s="55">
        <f t="shared" si="44"/>
        <v>0</v>
      </c>
      <c r="FB44" s="55">
        <f t="shared" si="44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0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43"/>
        <v>0</v>
      </c>
      <c r="FM44" s="55">
        <f t="shared" si="43"/>
        <v>0</v>
      </c>
      <c r="FN44" s="55">
        <f t="shared" si="43"/>
        <v>0</v>
      </c>
      <c r="FO44" s="55">
        <f t="shared" si="43"/>
        <v>0</v>
      </c>
      <c r="FP44" s="55">
        <f t="shared" si="43"/>
        <v>0</v>
      </c>
      <c r="FQ44" s="55">
        <f t="shared" si="43"/>
        <v>0</v>
      </c>
      <c r="FR44" s="55">
        <f t="shared" si="43"/>
        <v>0</v>
      </c>
      <c r="FS44" s="55">
        <f t="shared" si="43"/>
        <v>0</v>
      </c>
      <c r="FT44" s="4">
        <f t="shared" si="49"/>
        <v>4.9696624695608184E-2</v>
      </c>
      <c r="FU44" s="4">
        <f t="shared" si="49"/>
        <v>4187.5702702702692</v>
      </c>
      <c r="FV44" s="4" t="str">
        <f t="shared" si="49"/>
        <v/>
      </c>
      <c r="FW44" s="4">
        <f t="shared" si="49"/>
        <v>0</v>
      </c>
      <c r="FX44" s="4">
        <f t="shared" si="49"/>
        <v>0</v>
      </c>
      <c r="FY44" s="4">
        <f t="shared" si="49"/>
        <v>0</v>
      </c>
      <c r="FZ44" s="4" t="str">
        <f t="shared" si="49"/>
        <v/>
      </c>
      <c r="GA44" s="4">
        <f t="shared" si="49"/>
        <v>0</v>
      </c>
      <c r="GB44" s="4">
        <f t="shared" si="49"/>
        <v>0</v>
      </c>
      <c r="GC44" s="4" t="str">
        <f t="shared" si="49"/>
        <v/>
      </c>
      <c r="GD44" s="4" t="str">
        <f t="shared" si="49"/>
        <v/>
      </c>
      <c r="GE44" s="4" t="str">
        <f t="shared" si="49"/>
        <v/>
      </c>
      <c r="GF44" s="4" t="str">
        <f t="shared" si="49"/>
        <v/>
      </c>
      <c r="GG44" s="4" t="str">
        <f t="shared" si="49"/>
        <v/>
      </c>
      <c r="GH44" s="4" t="str">
        <f t="shared" si="49"/>
        <v/>
      </c>
      <c r="GI44" s="4" t="str">
        <f t="shared" si="49"/>
        <v/>
      </c>
      <c r="GJ44" s="4" t="str">
        <f t="shared" si="47"/>
        <v/>
      </c>
      <c r="GK44" s="4" t="str">
        <f t="shared" si="47"/>
        <v/>
      </c>
      <c r="GL44" s="4">
        <f t="shared" si="47"/>
        <v>0</v>
      </c>
      <c r="GM44" s="4">
        <f t="shared" si="47"/>
        <v>0</v>
      </c>
      <c r="GN44" s="4" t="str">
        <f t="shared" si="47"/>
        <v/>
      </c>
      <c r="GO44" s="4" t="str">
        <f t="shared" si="47"/>
        <v/>
      </c>
      <c r="GP44" s="4" t="str">
        <f t="shared" si="47"/>
        <v/>
      </c>
      <c r="GQ44" s="4" t="str">
        <f t="shared" si="47"/>
        <v/>
      </c>
      <c r="GR44" s="4" t="str">
        <f t="shared" si="47"/>
        <v/>
      </c>
      <c r="GS44" s="4" t="str">
        <f t="shared" si="47"/>
        <v/>
      </c>
      <c r="GT44" s="4" t="str">
        <f t="shared" si="47"/>
        <v/>
      </c>
      <c r="GU44" s="4" t="str">
        <f t="shared" si="47"/>
        <v/>
      </c>
      <c r="GV44" s="4" t="str">
        <f t="shared" si="47"/>
        <v/>
      </c>
      <c r="GW44" s="4" t="str">
        <f t="shared" si="47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customHeight="1">
      <c r="A45" s="62">
        <v>30100050</v>
      </c>
      <c r="B45" s="125"/>
      <c r="C45" s="28" t="s">
        <v>186</v>
      </c>
      <c r="D45" s="5">
        <v>617</v>
      </c>
      <c r="E45" s="22">
        <v>5.03</v>
      </c>
      <c r="F45" s="23">
        <f t="shared" si="0"/>
        <v>3103.51</v>
      </c>
      <c r="G45" s="23">
        <f>+'[2]25'!$L$63</f>
        <v>3534.6000000000004</v>
      </c>
      <c r="H45" s="23">
        <f t="shared" si="1"/>
        <v>32.200000000000003</v>
      </c>
      <c r="I45" s="23">
        <f t="shared" si="2"/>
        <v>10</v>
      </c>
      <c r="J45" s="23">
        <f t="shared" si="3"/>
        <v>3135.71</v>
      </c>
      <c r="K45" s="23">
        <f t="shared" si="4"/>
        <v>1.0268806745521748</v>
      </c>
      <c r="L45" s="23">
        <f t="shared" si="5"/>
        <v>0.28291744468963953</v>
      </c>
      <c r="M45" s="10">
        <v>0.4</v>
      </c>
      <c r="N45" s="23">
        <f t="shared" si="6"/>
        <v>12.542840000000002</v>
      </c>
      <c r="O45" s="23">
        <f t="shared" si="7"/>
        <v>-0.90979811924181431</v>
      </c>
      <c r="P45" s="23">
        <f t="shared" si="8"/>
        <v>0</v>
      </c>
      <c r="Q45" s="7">
        <v>0.6</v>
      </c>
      <c r="R45" s="6">
        <f t="shared" si="9"/>
        <v>1.8814259999999998</v>
      </c>
      <c r="S45" s="5"/>
      <c r="T45" s="5"/>
      <c r="U45" s="5"/>
      <c r="V45" s="5"/>
      <c r="W45" s="5"/>
      <c r="X45" s="5"/>
      <c r="Y45" s="5"/>
      <c r="Z45" s="5"/>
      <c r="AA45" s="5"/>
      <c r="AB45" s="4">
        <v>1.2</v>
      </c>
      <c r="AC45" s="4">
        <v>24</v>
      </c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>
        <v>7</v>
      </c>
      <c r="AV45" s="4"/>
      <c r="AW45" s="4"/>
      <c r="AX45" s="4"/>
      <c r="AY45" s="4"/>
      <c r="AZ45" s="4"/>
      <c r="BA45" s="4"/>
      <c r="BB45" s="4">
        <v>10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>
        <f t="shared" si="48"/>
        <v>3.8268845014366761E-2</v>
      </c>
      <c r="BQ45" s="4">
        <f t="shared" si="48"/>
        <v>2337.1751552795031</v>
      </c>
      <c r="BR45" s="4">
        <f t="shared" si="48"/>
        <v>0</v>
      </c>
      <c r="BS45" s="4">
        <f t="shared" si="48"/>
        <v>0</v>
      </c>
      <c r="BT45" s="4">
        <f t="shared" si="48"/>
        <v>0</v>
      </c>
      <c r="BU45" s="4">
        <f t="shared" si="48"/>
        <v>0</v>
      </c>
      <c r="BV45" s="4" t="str">
        <f t="shared" si="48"/>
        <v/>
      </c>
      <c r="BW45" s="4">
        <f t="shared" si="48"/>
        <v>0</v>
      </c>
      <c r="BX45" s="4">
        <f t="shared" si="48"/>
        <v>0</v>
      </c>
      <c r="BY45" s="4" t="str">
        <f t="shared" si="48"/>
        <v/>
      </c>
      <c r="BZ45" s="4" t="str">
        <f t="shared" si="48"/>
        <v/>
      </c>
      <c r="CA45" s="4" t="str">
        <f t="shared" si="48"/>
        <v/>
      </c>
      <c r="CB45" s="4" t="str">
        <f t="shared" si="48"/>
        <v/>
      </c>
      <c r="CC45" s="4" t="str">
        <f t="shared" si="48"/>
        <v/>
      </c>
      <c r="CD45" s="4" t="str">
        <f t="shared" si="48"/>
        <v/>
      </c>
      <c r="CE45" s="4" t="str">
        <f t="shared" si="48"/>
        <v/>
      </c>
      <c r="CF45" s="4" t="str">
        <f t="shared" si="46"/>
        <v/>
      </c>
      <c r="CG45" s="4" t="str">
        <f t="shared" si="46"/>
        <v/>
      </c>
      <c r="CH45" s="4">
        <f t="shared" si="46"/>
        <v>0</v>
      </c>
      <c r="CI45" s="4">
        <f t="shared" si="46"/>
        <v>29.166666666666668</v>
      </c>
      <c r="CJ45" s="4" t="str">
        <f t="shared" si="46"/>
        <v/>
      </c>
      <c r="CK45" s="4" t="str">
        <f t="shared" si="46"/>
        <v/>
      </c>
      <c r="CL45" s="4" t="str">
        <f t="shared" si="46"/>
        <v/>
      </c>
      <c r="CM45" s="4" t="str">
        <f t="shared" si="46"/>
        <v/>
      </c>
      <c r="CN45" s="4" t="str">
        <f t="shared" si="46"/>
        <v/>
      </c>
      <c r="CO45" s="4" t="str">
        <f t="shared" si="46"/>
        <v/>
      </c>
      <c r="CP45" s="4" t="str">
        <f t="shared" si="46"/>
        <v/>
      </c>
      <c r="CQ45" s="4" t="str">
        <f t="shared" si="46"/>
        <v/>
      </c>
      <c r="CR45" s="4" t="str">
        <f t="shared" si="46"/>
        <v/>
      </c>
      <c r="CS45" s="4" t="str">
        <f t="shared" si="46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>
        <f t="shared" si="39"/>
        <v>0</v>
      </c>
      <c r="DB45" s="4" t="str">
        <f t="shared" si="39"/>
        <v/>
      </c>
      <c r="DC45" s="4" t="str">
        <f t="shared" si="39"/>
        <v/>
      </c>
      <c r="DE45" s="68">
        <v>30100050</v>
      </c>
      <c r="DF45" s="125"/>
      <c r="DG45" s="28" t="s">
        <v>186</v>
      </c>
      <c r="DH45" s="5">
        <f t="shared" si="13"/>
        <v>617</v>
      </c>
      <c r="DI45" s="24">
        <v>5.03</v>
      </c>
      <c r="DJ45" s="23">
        <f t="shared" si="14"/>
        <v>3103.51</v>
      </c>
      <c r="DK45" s="23">
        <f t="shared" si="15"/>
        <v>3534.6000000000004</v>
      </c>
      <c r="DL45" s="23">
        <f t="shared" si="16"/>
        <v>32.200000000000003</v>
      </c>
      <c r="DM45" s="23">
        <f t="shared" si="17"/>
        <v>10</v>
      </c>
      <c r="DN45" s="23">
        <f t="shared" si="18"/>
        <v>3135.71</v>
      </c>
      <c r="DO45" s="23">
        <f t="shared" si="19"/>
        <v>1.0268806745521748</v>
      </c>
      <c r="DP45" s="23">
        <f t="shared" si="20"/>
        <v>0.28291744468963953</v>
      </c>
      <c r="DQ45" s="10">
        <v>0.4</v>
      </c>
      <c r="DR45" s="23">
        <f t="shared" si="21"/>
        <v>12.542840000000002</v>
      </c>
      <c r="DS45" s="23">
        <f t="shared" si="22"/>
        <v>-0.90979811924181431</v>
      </c>
      <c r="DT45" s="23">
        <f t="shared" si="23"/>
        <v>0</v>
      </c>
      <c r="DU45" s="7">
        <v>0.6</v>
      </c>
      <c r="DV45" s="6">
        <f t="shared" si="24"/>
        <v>1.8814259999999998</v>
      </c>
      <c r="DW45" s="5">
        <f t="shared" si="45"/>
        <v>0</v>
      </c>
      <c r="DX45" s="5">
        <f t="shared" si="45"/>
        <v>0</v>
      </c>
      <c r="DY45" s="5">
        <f t="shared" si="45"/>
        <v>0</v>
      </c>
      <c r="DZ45" s="5">
        <f t="shared" si="45"/>
        <v>0</v>
      </c>
      <c r="EA45" s="5">
        <f t="shared" si="45"/>
        <v>0</v>
      </c>
      <c r="EB45" s="5">
        <f t="shared" si="45"/>
        <v>0</v>
      </c>
      <c r="EC45" s="5">
        <f t="shared" si="45"/>
        <v>0</v>
      </c>
      <c r="ED45" s="5">
        <f t="shared" si="45"/>
        <v>0</v>
      </c>
      <c r="EE45" s="5">
        <f t="shared" si="45"/>
        <v>0</v>
      </c>
      <c r="EF45" s="55">
        <f t="shared" si="45"/>
        <v>1.2</v>
      </c>
      <c r="EG45" s="55">
        <f t="shared" si="45"/>
        <v>24</v>
      </c>
      <c r="EH45" s="55">
        <f t="shared" si="45"/>
        <v>0</v>
      </c>
      <c r="EI45" s="55">
        <f t="shared" si="45"/>
        <v>0</v>
      </c>
      <c r="EJ45" s="55">
        <f t="shared" si="45"/>
        <v>0</v>
      </c>
      <c r="EK45" s="55">
        <f t="shared" si="45"/>
        <v>0</v>
      </c>
      <c r="EL45" s="55">
        <f t="shared" si="45"/>
        <v>0</v>
      </c>
      <c r="EM45" s="55">
        <f t="shared" si="44"/>
        <v>0</v>
      </c>
      <c r="EN45" s="55">
        <f t="shared" si="44"/>
        <v>0</v>
      </c>
      <c r="EO45" s="55">
        <f t="shared" si="44"/>
        <v>0</v>
      </c>
      <c r="EP45" s="55">
        <f t="shared" si="44"/>
        <v>0</v>
      </c>
      <c r="EQ45" s="55">
        <f t="shared" si="44"/>
        <v>0</v>
      </c>
      <c r="ER45" s="55">
        <f t="shared" si="44"/>
        <v>0</v>
      </c>
      <c r="ES45" s="55">
        <f t="shared" si="44"/>
        <v>0</v>
      </c>
      <c r="ET45" s="55">
        <f t="shared" si="44"/>
        <v>0</v>
      </c>
      <c r="EU45" s="55">
        <f t="shared" si="44"/>
        <v>0</v>
      </c>
      <c r="EV45" s="55">
        <f t="shared" si="44"/>
        <v>0</v>
      </c>
      <c r="EW45" s="55">
        <f t="shared" si="44"/>
        <v>0</v>
      </c>
      <c r="EX45" s="55">
        <f t="shared" si="44"/>
        <v>0</v>
      </c>
      <c r="EY45" s="55">
        <f t="shared" si="44"/>
        <v>7</v>
      </c>
      <c r="EZ45" s="55">
        <f t="shared" si="44"/>
        <v>0</v>
      </c>
      <c r="FA45" s="55">
        <f t="shared" si="44"/>
        <v>0</v>
      </c>
      <c r="FB45" s="55">
        <f t="shared" si="44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10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43"/>
        <v>0</v>
      </c>
      <c r="FM45" s="55">
        <f t="shared" si="43"/>
        <v>0</v>
      </c>
      <c r="FN45" s="55">
        <f t="shared" si="43"/>
        <v>0</v>
      </c>
      <c r="FO45" s="55">
        <f t="shared" si="43"/>
        <v>0</v>
      </c>
      <c r="FP45" s="55">
        <f t="shared" si="43"/>
        <v>0</v>
      </c>
      <c r="FQ45" s="55">
        <f t="shared" si="43"/>
        <v>0</v>
      </c>
      <c r="FR45" s="55">
        <f t="shared" si="43"/>
        <v>0</v>
      </c>
      <c r="FS45" s="55">
        <f t="shared" si="43"/>
        <v>0</v>
      </c>
      <c r="FT45" s="4">
        <f t="shared" si="49"/>
        <v>3.8268845014366761E-2</v>
      </c>
      <c r="FU45" s="4">
        <f t="shared" si="49"/>
        <v>2337.1751552795031</v>
      </c>
      <c r="FV45" s="4">
        <f t="shared" si="49"/>
        <v>0</v>
      </c>
      <c r="FW45" s="4">
        <f t="shared" si="49"/>
        <v>0</v>
      </c>
      <c r="FX45" s="4">
        <f t="shared" si="49"/>
        <v>0</v>
      </c>
      <c r="FY45" s="4">
        <f t="shared" si="49"/>
        <v>0</v>
      </c>
      <c r="FZ45" s="4" t="str">
        <f t="shared" si="49"/>
        <v/>
      </c>
      <c r="GA45" s="4">
        <f t="shared" si="49"/>
        <v>0</v>
      </c>
      <c r="GB45" s="4">
        <f t="shared" si="49"/>
        <v>0</v>
      </c>
      <c r="GC45" s="4" t="str">
        <f t="shared" si="49"/>
        <v/>
      </c>
      <c r="GD45" s="4" t="str">
        <f t="shared" si="49"/>
        <v/>
      </c>
      <c r="GE45" s="4" t="str">
        <f t="shared" si="49"/>
        <v/>
      </c>
      <c r="GF45" s="4" t="str">
        <f t="shared" si="49"/>
        <v/>
      </c>
      <c r="GG45" s="4" t="str">
        <f t="shared" si="49"/>
        <v/>
      </c>
      <c r="GH45" s="4" t="str">
        <f t="shared" si="49"/>
        <v/>
      </c>
      <c r="GI45" s="4" t="str">
        <f t="shared" si="49"/>
        <v/>
      </c>
      <c r="GJ45" s="4" t="str">
        <f t="shared" si="47"/>
        <v/>
      </c>
      <c r="GK45" s="4" t="str">
        <f t="shared" si="47"/>
        <v/>
      </c>
      <c r="GL45" s="4">
        <f t="shared" si="47"/>
        <v>0</v>
      </c>
      <c r="GM45" s="4">
        <f t="shared" si="47"/>
        <v>29.166666666666668</v>
      </c>
      <c r="GN45" s="4" t="str">
        <f t="shared" si="47"/>
        <v/>
      </c>
      <c r="GO45" s="4" t="str">
        <f t="shared" si="47"/>
        <v/>
      </c>
      <c r="GP45" s="4" t="str">
        <f t="shared" si="47"/>
        <v/>
      </c>
      <c r="GQ45" s="4" t="str">
        <f t="shared" si="47"/>
        <v/>
      </c>
      <c r="GR45" s="4" t="str">
        <f t="shared" si="47"/>
        <v/>
      </c>
      <c r="GS45" s="4" t="str">
        <f t="shared" si="47"/>
        <v/>
      </c>
      <c r="GT45" s="4" t="str">
        <f t="shared" si="47"/>
        <v/>
      </c>
      <c r="GU45" s="4" t="str">
        <f t="shared" si="47"/>
        <v/>
      </c>
      <c r="GV45" s="4" t="str">
        <f t="shared" si="47"/>
        <v/>
      </c>
      <c r="GW45" s="4" t="str">
        <f t="shared" si="47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>
        <f t="shared" si="41"/>
        <v>0</v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2">
        <v>30100051</v>
      </c>
      <c r="B46" s="124" t="s">
        <v>211</v>
      </c>
      <c r="C46" s="28" t="s">
        <v>186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8"/>
        <v/>
      </c>
      <c r="BQ46" s="4" t="str">
        <f t="shared" si="48"/>
        <v/>
      </c>
      <c r="BR46" s="4" t="str">
        <f t="shared" si="48"/>
        <v/>
      </c>
      <c r="BS46" s="4">
        <f t="shared" si="48"/>
        <v>0</v>
      </c>
      <c r="BT46" s="4" t="str">
        <f t="shared" si="48"/>
        <v/>
      </c>
      <c r="BU46" s="4">
        <f t="shared" si="48"/>
        <v>0</v>
      </c>
      <c r="BV46" s="4" t="str">
        <f t="shared" si="48"/>
        <v/>
      </c>
      <c r="BW46" s="4">
        <f t="shared" si="48"/>
        <v>0</v>
      </c>
      <c r="BX46" s="4" t="str">
        <f t="shared" si="48"/>
        <v/>
      </c>
      <c r="BY46" s="4" t="str">
        <f t="shared" si="48"/>
        <v/>
      </c>
      <c r="BZ46" s="4" t="str">
        <f t="shared" si="48"/>
        <v/>
      </c>
      <c r="CA46" s="4" t="str">
        <f t="shared" si="48"/>
        <v/>
      </c>
      <c r="CB46" s="4" t="str">
        <f t="shared" si="48"/>
        <v/>
      </c>
      <c r="CC46" s="4" t="str">
        <f t="shared" si="48"/>
        <v/>
      </c>
      <c r="CD46" s="4" t="str">
        <f t="shared" si="48"/>
        <v/>
      </c>
      <c r="CE46" s="4" t="str">
        <f t="shared" si="48"/>
        <v/>
      </c>
      <c r="CF46" s="4" t="str">
        <f t="shared" si="46"/>
        <v/>
      </c>
      <c r="CG46" s="4" t="str">
        <f t="shared" si="46"/>
        <v/>
      </c>
      <c r="CH46" s="4" t="str">
        <f t="shared" si="46"/>
        <v/>
      </c>
      <c r="CI46" s="4" t="str">
        <f t="shared" si="46"/>
        <v/>
      </c>
      <c r="CJ46" s="4" t="str">
        <f t="shared" si="46"/>
        <v/>
      </c>
      <c r="CK46" s="4" t="str">
        <f t="shared" si="46"/>
        <v/>
      </c>
      <c r="CL46" s="4" t="str">
        <f t="shared" si="46"/>
        <v/>
      </c>
      <c r="CM46" s="4" t="str">
        <f t="shared" si="46"/>
        <v/>
      </c>
      <c r="CN46" s="4" t="str">
        <f t="shared" si="46"/>
        <v/>
      </c>
      <c r="CO46" s="4" t="str">
        <f t="shared" si="46"/>
        <v/>
      </c>
      <c r="CP46" s="4" t="str">
        <f t="shared" si="46"/>
        <v/>
      </c>
      <c r="CQ46" s="4" t="str">
        <f t="shared" si="46"/>
        <v/>
      </c>
      <c r="CR46" s="4" t="str">
        <f t="shared" si="46"/>
        <v/>
      </c>
      <c r="CS46" s="4" t="str">
        <f t="shared" si="46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124" t="s">
        <v>211</v>
      </c>
      <c r="DG46" s="28" t="s">
        <v>186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5"/>
        <v>0</v>
      </c>
      <c r="DX46" s="5">
        <f t="shared" si="45"/>
        <v>0</v>
      </c>
      <c r="DY46" s="5">
        <f t="shared" si="45"/>
        <v>0</v>
      </c>
      <c r="DZ46" s="5">
        <f t="shared" si="45"/>
        <v>0</v>
      </c>
      <c r="EA46" s="5">
        <f t="shared" si="45"/>
        <v>0</v>
      </c>
      <c r="EB46" s="5">
        <f t="shared" si="45"/>
        <v>0</v>
      </c>
      <c r="EC46" s="5">
        <f t="shared" si="45"/>
        <v>0</v>
      </c>
      <c r="ED46" s="5">
        <f t="shared" si="45"/>
        <v>0</v>
      </c>
      <c r="EE46" s="5">
        <f t="shared" si="45"/>
        <v>0</v>
      </c>
      <c r="EF46" s="55">
        <f t="shared" si="45"/>
        <v>0</v>
      </c>
      <c r="EG46" s="55">
        <f t="shared" si="45"/>
        <v>0</v>
      </c>
      <c r="EH46" s="55">
        <f t="shared" si="45"/>
        <v>0</v>
      </c>
      <c r="EI46" s="55">
        <f t="shared" si="45"/>
        <v>0</v>
      </c>
      <c r="EJ46" s="55">
        <f t="shared" si="45"/>
        <v>0</v>
      </c>
      <c r="EK46" s="55">
        <f t="shared" si="45"/>
        <v>0</v>
      </c>
      <c r="EL46" s="55">
        <f t="shared" si="45"/>
        <v>0</v>
      </c>
      <c r="EM46" s="55">
        <f t="shared" si="44"/>
        <v>0</v>
      </c>
      <c r="EN46" s="55">
        <f t="shared" si="44"/>
        <v>0</v>
      </c>
      <c r="EO46" s="55">
        <f t="shared" si="44"/>
        <v>0</v>
      </c>
      <c r="EP46" s="55">
        <f t="shared" si="44"/>
        <v>0</v>
      </c>
      <c r="EQ46" s="55">
        <f t="shared" si="44"/>
        <v>0</v>
      </c>
      <c r="ER46" s="55">
        <f t="shared" si="44"/>
        <v>0</v>
      </c>
      <c r="ES46" s="55">
        <f t="shared" si="44"/>
        <v>0</v>
      </c>
      <c r="ET46" s="55">
        <f t="shared" si="44"/>
        <v>0</v>
      </c>
      <c r="EU46" s="55">
        <f t="shared" si="44"/>
        <v>0</v>
      </c>
      <c r="EV46" s="55">
        <f t="shared" si="44"/>
        <v>0</v>
      </c>
      <c r="EW46" s="55">
        <f t="shared" si="44"/>
        <v>0</v>
      </c>
      <c r="EX46" s="55">
        <f t="shared" si="44"/>
        <v>0</v>
      </c>
      <c r="EY46" s="55">
        <f t="shared" si="44"/>
        <v>0</v>
      </c>
      <c r="EZ46" s="55">
        <f t="shared" si="44"/>
        <v>0</v>
      </c>
      <c r="FA46" s="55">
        <f t="shared" si="44"/>
        <v>0</v>
      </c>
      <c r="FB46" s="55">
        <f t="shared" si="44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43"/>
        <v>0</v>
      </c>
      <c r="FM46" s="55">
        <f t="shared" si="43"/>
        <v>0</v>
      </c>
      <c r="FN46" s="55">
        <f t="shared" si="43"/>
        <v>0</v>
      </c>
      <c r="FO46" s="55">
        <f t="shared" si="43"/>
        <v>0</v>
      </c>
      <c r="FP46" s="55">
        <f t="shared" si="43"/>
        <v>0</v>
      </c>
      <c r="FQ46" s="55">
        <f t="shared" si="43"/>
        <v>0</v>
      </c>
      <c r="FR46" s="55">
        <f t="shared" si="43"/>
        <v>0</v>
      </c>
      <c r="FS46" s="55">
        <f t="shared" si="43"/>
        <v>0</v>
      </c>
      <c r="FT46" s="4" t="str">
        <f t="shared" si="49"/>
        <v/>
      </c>
      <c r="FU46" s="4" t="str">
        <f t="shared" si="49"/>
        <v/>
      </c>
      <c r="FV46" s="4" t="str">
        <f t="shared" si="49"/>
        <v/>
      </c>
      <c r="FW46" s="4">
        <f t="shared" si="49"/>
        <v>0</v>
      </c>
      <c r="FX46" s="4" t="str">
        <f t="shared" si="49"/>
        <v/>
      </c>
      <c r="FY46" s="4" t="str">
        <f t="shared" si="49"/>
        <v/>
      </c>
      <c r="FZ46" s="4" t="str">
        <f t="shared" si="49"/>
        <v/>
      </c>
      <c r="GA46" s="4">
        <f t="shared" si="49"/>
        <v>0</v>
      </c>
      <c r="GB46" s="4" t="str">
        <f t="shared" si="49"/>
        <v/>
      </c>
      <c r="GC46" s="4" t="str">
        <f t="shared" si="49"/>
        <v/>
      </c>
      <c r="GD46" s="4" t="str">
        <f t="shared" si="49"/>
        <v/>
      </c>
      <c r="GE46" s="4" t="str">
        <f t="shared" si="49"/>
        <v/>
      </c>
      <c r="GF46" s="4" t="str">
        <f t="shared" si="49"/>
        <v/>
      </c>
      <c r="GG46" s="4" t="str">
        <f t="shared" si="49"/>
        <v/>
      </c>
      <c r="GH46" s="4" t="str">
        <f t="shared" si="49"/>
        <v/>
      </c>
      <c r="GI46" s="4" t="str">
        <f t="shared" si="49"/>
        <v/>
      </c>
      <c r="GJ46" s="4" t="str">
        <f t="shared" si="47"/>
        <v/>
      </c>
      <c r="GK46" s="4" t="str">
        <f t="shared" si="47"/>
        <v/>
      </c>
      <c r="GL46" s="4" t="str">
        <f t="shared" si="47"/>
        <v/>
      </c>
      <c r="GM46" s="4" t="str">
        <f t="shared" si="47"/>
        <v/>
      </c>
      <c r="GN46" s="4" t="str">
        <f t="shared" si="47"/>
        <v/>
      </c>
      <c r="GO46" s="4" t="str">
        <f t="shared" si="47"/>
        <v/>
      </c>
      <c r="GP46" s="4" t="str">
        <f t="shared" si="47"/>
        <v/>
      </c>
      <c r="GQ46" s="4" t="str">
        <f t="shared" si="47"/>
        <v/>
      </c>
      <c r="GR46" s="4" t="str">
        <f t="shared" si="47"/>
        <v/>
      </c>
      <c r="GS46" s="4" t="str">
        <f t="shared" si="47"/>
        <v/>
      </c>
      <c r="GT46" s="4" t="str">
        <f t="shared" si="47"/>
        <v/>
      </c>
      <c r="GU46" s="4" t="str">
        <f t="shared" si="47"/>
        <v/>
      </c>
      <c r="GV46" s="4" t="str">
        <f t="shared" si="47"/>
        <v/>
      </c>
      <c r="GW46" s="4" t="str">
        <f t="shared" si="47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2">
        <v>30100052</v>
      </c>
      <c r="B47" s="126"/>
      <c r="C47" s="28" t="s">
        <v>184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8"/>
        <v/>
      </c>
      <c r="BQ47" s="4" t="str">
        <f t="shared" si="48"/>
        <v/>
      </c>
      <c r="BR47" s="4" t="str">
        <f t="shared" si="48"/>
        <v/>
      </c>
      <c r="BS47" s="4">
        <f t="shared" si="48"/>
        <v>0</v>
      </c>
      <c r="BT47" s="4" t="str">
        <f t="shared" si="48"/>
        <v/>
      </c>
      <c r="BU47" s="4">
        <f t="shared" si="48"/>
        <v>0</v>
      </c>
      <c r="BV47" s="4" t="str">
        <f t="shared" si="48"/>
        <v/>
      </c>
      <c r="BW47" s="4">
        <f t="shared" si="48"/>
        <v>0</v>
      </c>
      <c r="BX47" s="4" t="str">
        <f t="shared" si="48"/>
        <v/>
      </c>
      <c r="BY47" s="4" t="str">
        <f t="shared" si="48"/>
        <v/>
      </c>
      <c r="BZ47" s="4" t="str">
        <f t="shared" si="48"/>
        <v/>
      </c>
      <c r="CA47" s="4" t="str">
        <f t="shared" si="48"/>
        <v/>
      </c>
      <c r="CB47" s="4" t="str">
        <f t="shared" si="48"/>
        <v/>
      </c>
      <c r="CC47" s="4" t="str">
        <f t="shared" si="48"/>
        <v/>
      </c>
      <c r="CD47" s="4" t="str">
        <f t="shared" si="48"/>
        <v/>
      </c>
      <c r="CE47" s="4" t="str">
        <f t="shared" si="48"/>
        <v/>
      </c>
      <c r="CF47" s="4" t="str">
        <f t="shared" si="46"/>
        <v/>
      </c>
      <c r="CG47" s="4" t="str">
        <f t="shared" si="46"/>
        <v/>
      </c>
      <c r="CH47" s="4" t="str">
        <f t="shared" si="46"/>
        <v/>
      </c>
      <c r="CI47" s="4" t="str">
        <f t="shared" si="46"/>
        <v/>
      </c>
      <c r="CJ47" s="4" t="str">
        <f t="shared" si="46"/>
        <v/>
      </c>
      <c r="CK47" s="4" t="str">
        <f t="shared" si="46"/>
        <v/>
      </c>
      <c r="CL47" s="4" t="str">
        <f t="shared" si="46"/>
        <v/>
      </c>
      <c r="CM47" s="4" t="str">
        <f t="shared" si="46"/>
        <v/>
      </c>
      <c r="CN47" s="4" t="str">
        <f t="shared" si="46"/>
        <v/>
      </c>
      <c r="CO47" s="4" t="str">
        <f t="shared" si="46"/>
        <v/>
      </c>
      <c r="CP47" s="4" t="str">
        <f t="shared" si="46"/>
        <v/>
      </c>
      <c r="CQ47" s="4" t="str">
        <f t="shared" si="46"/>
        <v/>
      </c>
      <c r="CR47" s="4" t="str">
        <f t="shared" si="46"/>
        <v/>
      </c>
      <c r="CS47" s="4" t="str">
        <f t="shared" si="46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89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26"/>
      <c r="DG47" s="28" t="s">
        <v>184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5"/>
        <v>0</v>
      </c>
      <c r="DX47" s="5">
        <f t="shared" si="45"/>
        <v>0</v>
      </c>
      <c r="DY47" s="5">
        <f t="shared" si="45"/>
        <v>0</v>
      </c>
      <c r="DZ47" s="5">
        <f t="shared" si="45"/>
        <v>0</v>
      </c>
      <c r="EA47" s="5">
        <f t="shared" si="45"/>
        <v>0</v>
      </c>
      <c r="EB47" s="5">
        <f t="shared" si="45"/>
        <v>0</v>
      </c>
      <c r="EC47" s="5">
        <f t="shared" si="45"/>
        <v>0</v>
      </c>
      <c r="ED47" s="5">
        <f t="shared" si="45"/>
        <v>0</v>
      </c>
      <c r="EE47" s="5">
        <f t="shared" si="45"/>
        <v>0</v>
      </c>
      <c r="EF47" s="55">
        <f t="shared" si="45"/>
        <v>0</v>
      </c>
      <c r="EG47" s="55">
        <f t="shared" si="45"/>
        <v>0</v>
      </c>
      <c r="EH47" s="55">
        <f t="shared" si="45"/>
        <v>0</v>
      </c>
      <c r="EI47" s="55">
        <f t="shared" si="45"/>
        <v>0</v>
      </c>
      <c r="EJ47" s="55">
        <f t="shared" si="45"/>
        <v>0</v>
      </c>
      <c r="EK47" s="55">
        <f t="shared" si="45"/>
        <v>0</v>
      </c>
      <c r="EL47" s="55">
        <f t="shared" si="45"/>
        <v>0</v>
      </c>
      <c r="EM47" s="55">
        <f t="shared" si="44"/>
        <v>0</v>
      </c>
      <c r="EN47" s="55">
        <f t="shared" si="44"/>
        <v>0</v>
      </c>
      <c r="EO47" s="55">
        <f t="shared" si="44"/>
        <v>0</v>
      </c>
      <c r="EP47" s="55">
        <f t="shared" si="44"/>
        <v>0</v>
      </c>
      <c r="EQ47" s="55">
        <f t="shared" si="44"/>
        <v>0</v>
      </c>
      <c r="ER47" s="55">
        <f t="shared" si="44"/>
        <v>0</v>
      </c>
      <c r="ES47" s="55">
        <f t="shared" si="44"/>
        <v>0</v>
      </c>
      <c r="ET47" s="55">
        <f t="shared" si="44"/>
        <v>0</v>
      </c>
      <c r="EU47" s="55">
        <f t="shared" si="44"/>
        <v>0</v>
      </c>
      <c r="EV47" s="55">
        <f t="shared" si="44"/>
        <v>0</v>
      </c>
      <c r="EW47" s="55">
        <f t="shared" si="44"/>
        <v>0</v>
      </c>
      <c r="EX47" s="55">
        <f t="shared" si="44"/>
        <v>0</v>
      </c>
      <c r="EY47" s="55">
        <f t="shared" si="44"/>
        <v>0</v>
      </c>
      <c r="EZ47" s="55">
        <f t="shared" si="44"/>
        <v>0</v>
      </c>
      <c r="FA47" s="55">
        <f t="shared" si="44"/>
        <v>0</v>
      </c>
      <c r="FB47" s="55">
        <f t="shared" si="44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43"/>
        <v>0</v>
      </c>
      <c r="FM47" s="55">
        <f t="shared" si="43"/>
        <v>0</v>
      </c>
      <c r="FN47" s="55">
        <f t="shared" si="43"/>
        <v>0</v>
      </c>
      <c r="FO47" s="55">
        <f t="shared" si="43"/>
        <v>0</v>
      </c>
      <c r="FP47" s="55">
        <f t="shared" si="43"/>
        <v>0</v>
      </c>
      <c r="FQ47" s="55">
        <f t="shared" si="43"/>
        <v>0</v>
      </c>
      <c r="FR47" s="55">
        <f t="shared" si="43"/>
        <v>0</v>
      </c>
      <c r="FS47" s="55">
        <f t="shared" si="43"/>
        <v>0</v>
      </c>
      <c r="FT47" s="4" t="str">
        <f t="shared" si="49"/>
        <v/>
      </c>
      <c r="FU47" s="4" t="str">
        <f t="shared" si="49"/>
        <v/>
      </c>
      <c r="FV47" s="4" t="str">
        <f t="shared" si="49"/>
        <v/>
      </c>
      <c r="FW47" s="4">
        <f t="shared" si="49"/>
        <v>0</v>
      </c>
      <c r="FX47" s="4" t="str">
        <f t="shared" si="49"/>
        <v/>
      </c>
      <c r="FY47" s="4" t="str">
        <f t="shared" si="49"/>
        <v/>
      </c>
      <c r="FZ47" s="4" t="str">
        <f t="shared" si="49"/>
        <v/>
      </c>
      <c r="GA47" s="4">
        <f t="shared" si="49"/>
        <v>0</v>
      </c>
      <c r="GB47" s="4" t="str">
        <f t="shared" si="49"/>
        <v/>
      </c>
      <c r="GC47" s="4" t="str">
        <f t="shared" si="49"/>
        <v/>
      </c>
      <c r="GD47" s="4" t="str">
        <f t="shared" si="49"/>
        <v/>
      </c>
      <c r="GE47" s="4" t="str">
        <f t="shared" si="49"/>
        <v/>
      </c>
      <c r="GF47" s="4" t="str">
        <f t="shared" si="49"/>
        <v/>
      </c>
      <c r="GG47" s="4" t="str">
        <f t="shared" si="49"/>
        <v/>
      </c>
      <c r="GH47" s="4" t="str">
        <f t="shared" si="49"/>
        <v/>
      </c>
      <c r="GI47" s="4" t="str">
        <f t="shared" si="49"/>
        <v/>
      </c>
      <c r="GJ47" s="4" t="str">
        <f t="shared" si="47"/>
        <v/>
      </c>
      <c r="GK47" s="4" t="str">
        <f t="shared" si="47"/>
        <v/>
      </c>
      <c r="GL47" s="4" t="str">
        <f t="shared" si="47"/>
        <v/>
      </c>
      <c r="GM47" s="4" t="str">
        <f t="shared" si="47"/>
        <v/>
      </c>
      <c r="GN47" s="4" t="str">
        <f t="shared" si="47"/>
        <v/>
      </c>
      <c r="GO47" s="4" t="str">
        <f t="shared" si="47"/>
        <v/>
      </c>
      <c r="GP47" s="4" t="str">
        <f t="shared" si="47"/>
        <v/>
      </c>
      <c r="GQ47" s="4" t="str">
        <f t="shared" si="47"/>
        <v/>
      </c>
      <c r="GR47" s="4" t="str">
        <f t="shared" si="47"/>
        <v/>
      </c>
      <c r="GS47" s="4" t="str">
        <f t="shared" si="47"/>
        <v/>
      </c>
      <c r="GT47" s="4" t="str">
        <f t="shared" si="47"/>
        <v/>
      </c>
      <c r="GU47" s="4" t="str">
        <f t="shared" si="47"/>
        <v/>
      </c>
      <c r="GV47" s="4" t="str">
        <f t="shared" si="47"/>
        <v/>
      </c>
      <c r="GW47" s="4" t="str">
        <f t="shared" si="47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25" t="s">
        <v>212</v>
      </c>
      <c r="C48" s="28" t="s">
        <v>199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8"/>
        <v/>
      </c>
      <c r="BQ48" s="4" t="str">
        <f t="shared" si="48"/>
        <v/>
      </c>
      <c r="BR48" s="4" t="str">
        <f t="shared" si="48"/>
        <v/>
      </c>
      <c r="BS48" s="4">
        <f t="shared" si="48"/>
        <v>0</v>
      </c>
      <c r="BT48" s="4" t="str">
        <f t="shared" si="48"/>
        <v/>
      </c>
      <c r="BU48" s="4">
        <f t="shared" si="48"/>
        <v>0</v>
      </c>
      <c r="BV48" s="4" t="str">
        <f t="shared" si="48"/>
        <v/>
      </c>
      <c r="BW48" s="4">
        <f t="shared" si="48"/>
        <v>0</v>
      </c>
      <c r="BX48" s="4" t="str">
        <f t="shared" si="48"/>
        <v/>
      </c>
      <c r="BY48" s="4" t="str">
        <f t="shared" si="48"/>
        <v/>
      </c>
      <c r="BZ48" s="4" t="str">
        <f t="shared" si="48"/>
        <v/>
      </c>
      <c r="CA48" s="4" t="str">
        <f t="shared" si="48"/>
        <v/>
      </c>
      <c r="CB48" s="4" t="str">
        <f t="shared" si="48"/>
        <v/>
      </c>
      <c r="CC48" s="4" t="str">
        <f t="shared" si="48"/>
        <v/>
      </c>
      <c r="CD48" s="4" t="str">
        <f t="shared" si="48"/>
        <v/>
      </c>
      <c r="CE48" s="4" t="str">
        <f t="shared" si="48"/>
        <v/>
      </c>
      <c r="CF48" s="4" t="str">
        <f t="shared" si="46"/>
        <v/>
      </c>
      <c r="CG48" s="4" t="str">
        <f t="shared" si="46"/>
        <v/>
      </c>
      <c r="CH48" s="4" t="str">
        <f t="shared" si="46"/>
        <v/>
      </c>
      <c r="CI48" s="4" t="str">
        <f t="shared" si="46"/>
        <v/>
      </c>
      <c r="CJ48" s="4" t="str">
        <f t="shared" si="46"/>
        <v/>
      </c>
      <c r="CK48" s="4" t="str">
        <f t="shared" si="46"/>
        <v/>
      </c>
      <c r="CL48" s="4" t="str">
        <f t="shared" si="46"/>
        <v/>
      </c>
      <c r="CM48" s="4" t="str">
        <f t="shared" si="46"/>
        <v/>
      </c>
      <c r="CN48" s="4" t="str">
        <f t="shared" si="46"/>
        <v/>
      </c>
      <c r="CO48" s="4" t="str">
        <f t="shared" si="46"/>
        <v/>
      </c>
      <c r="CP48" s="4" t="str">
        <f t="shared" si="46"/>
        <v/>
      </c>
      <c r="CQ48" s="4" t="str">
        <f t="shared" si="46"/>
        <v/>
      </c>
      <c r="CR48" s="4" t="str">
        <f t="shared" si="46"/>
        <v/>
      </c>
      <c r="CS48" s="4" t="str">
        <f t="shared" si="46"/>
        <v/>
      </c>
      <c r="CT48" s="4" t="str">
        <f t="shared" si="46"/>
        <v/>
      </c>
      <c r="CU48" s="4" t="str">
        <f t="shared" si="46"/>
        <v/>
      </c>
      <c r="CV48" s="4" t="str">
        <f t="shared" ref="CK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25" t="s">
        <v>212</v>
      </c>
      <c r="DG48" s="28" t="s">
        <v>199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5"/>
        <v>0</v>
      </c>
      <c r="DX48" s="5">
        <f t="shared" si="45"/>
        <v>0</v>
      </c>
      <c r="DY48" s="5">
        <f t="shared" ref="DY48:EN74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0</v>
      </c>
      <c r="EG48" s="55">
        <f t="shared" si="54"/>
        <v>0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4"/>
        <v>0</v>
      </c>
      <c r="EP48" s="55">
        <f t="shared" si="44"/>
        <v>0</v>
      </c>
      <c r="EQ48" s="55">
        <f t="shared" si="44"/>
        <v>0</v>
      </c>
      <c r="ER48" s="55">
        <f t="shared" si="44"/>
        <v>0</v>
      </c>
      <c r="ES48" s="55">
        <f t="shared" si="44"/>
        <v>0</v>
      </c>
      <c r="ET48" s="55">
        <f t="shared" si="44"/>
        <v>0</v>
      </c>
      <c r="EU48" s="55">
        <f t="shared" si="44"/>
        <v>0</v>
      </c>
      <c r="EV48" s="55">
        <f t="shared" si="44"/>
        <v>0</v>
      </c>
      <c r="EW48" s="55">
        <f t="shared" si="44"/>
        <v>0</v>
      </c>
      <c r="EX48" s="55">
        <f t="shared" si="44"/>
        <v>0</v>
      </c>
      <c r="EY48" s="55">
        <f t="shared" si="44"/>
        <v>0</v>
      </c>
      <c r="EZ48" s="55">
        <f t="shared" si="44"/>
        <v>0</v>
      </c>
      <c r="FA48" s="55">
        <f t="shared" si="44"/>
        <v>0</v>
      </c>
      <c r="FB48" s="55">
        <f t="shared" si="44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43"/>
        <v>0</v>
      </c>
      <c r="FM48" s="55">
        <f t="shared" si="43"/>
        <v>0</v>
      </c>
      <c r="FN48" s="55">
        <f t="shared" si="43"/>
        <v>0</v>
      </c>
      <c r="FO48" s="55">
        <f t="shared" si="43"/>
        <v>0</v>
      </c>
      <c r="FP48" s="55">
        <f t="shared" si="43"/>
        <v>0</v>
      </c>
      <c r="FQ48" s="55">
        <f t="shared" si="43"/>
        <v>0</v>
      </c>
      <c r="FR48" s="55">
        <f t="shared" si="43"/>
        <v>0</v>
      </c>
      <c r="FS48" s="55">
        <f t="shared" si="43"/>
        <v>0</v>
      </c>
      <c r="FT48" s="4" t="str">
        <f t="shared" si="49"/>
        <v/>
      </c>
      <c r="FU48" s="4" t="str">
        <f t="shared" si="49"/>
        <v/>
      </c>
      <c r="FV48" s="4" t="str">
        <f t="shared" si="49"/>
        <v/>
      </c>
      <c r="FW48" s="4">
        <f t="shared" si="49"/>
        <v>0</v>
      </c>
      <c r="FX48" s="4" t="str">
        <f t="shared" si="49"/>
        <v/>
      </c>
      <c r="FY48" s="4" t="str">
        <f t="shared" si="49"/>
        <v/>
      </c>
      <c r="FZ48" s="4" t="str">
        <f t="shared" si="49"/>
        <v/>
      </c>
      <c r="GA48" s="4">
        <f t="shared" si="49"/>
        <v>0</v>
      </c>
      <c r="GB48" s="4" t="str">
        <f t="shared" si="49"/>
        <v/>
      </c>
      <c r="GC48" s="4" t="str">
        <f t="shared" si="49"/>
        <v/>
      </c>
      <c r="GD48" s="4" t="str">
        <f t="shared" si="49"/>
        <v/>
      </c>
      <c r="GE48" s="4" t="str">
        <f t="shared" si="49"/>
        <v/>
      </c>
      <c r="GF48" s="4" t="str">
        <f t="shared" si="49"/>
        <v/>
      </c>
      <c r="GG48" s="4" t="str">
        <f t="shared" si="49"/>
        <v/>
      </c>
      <c r="GH48" s="4" t="str">
        <f t="shared" si="49"/>
        <v/>
      </c>
      <c r="GI48" s="4" t="str">
        <f t="shared" si="49"/>
        <v/>
      </c>
      <c r="GJ48" s="4" t="str">
        <f t="shared" si="47"/>
        <v/>
      </c>
      <c r="GK48" s="4" t="str">
        <f t="shared" si="47"/>
        <v/>
      </c>
      <c r="GL48" s="4" t="str">
        <f t="shared" si="47"/>
        <v/>
      </c>
      <c r="GM48" s="4" t="str">
        <f t="shared" si="47"/>
        <v/>
      </c>
      <c r="GN48" s="4" t="str">
        <f t="shared" si="47"/>
        <v/>
      </c>
      <c r="GO48" s="4" t="str">
        <f t="shared" si="47"/>
        <v/>
      </c>
      <c r="GP48" s="4" t="str">
        <f t="shared" si="47"/>
        <v/>
      </c>
      <c r="GQ48" s="4" t="str">
        <f t="shared" si="47"/>
        <v/>
      </c>
      <c r="GR48" s="4" t="str">
        <f t="shared" si="47"/>
        <v/>
      </c>
      <c r="GS48" s="4" t="str">
        <f t="shared" si="47"/>
        <v/>
      </c>
      <c r="GT48" s="4" t="str">
        <f t="shared" si="47"/>
        <v/>
      </c>
      <c r="GU48" s="4" t="str">
        <f t="shared" si="47"/>
        <v/>
      </c>
      <c r="GV48" s="4" t="str">
        <f t="shared" si="47"/>
        <v/>
      </c>
      <c r="GW48" s="4" t="str">
        <f t="shared" si="47"/>
        <v/>
      </c>
      <c r="GX48" s="4" t="str">
        <f t="shared" si="47"/>
        <v/>
      </c>
      <c r="GY48" s="4" t="str">
        <f t="shared" si="47"/>
        <v/>
      </c>
      <c r="GZ48" s="4" t="str">
        <f t="shared" ref="GO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2">
        <v>30100002</v>
      </c>
      <c r="B49" s="126"/>
      <c r="C49" s="28" t="s">
        <v>213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8"/>
        <v/>
      </c>
      <c r="BQ49" s="4" t="str">
        <f t="shared" si="48"/>
        <v/>
      </c>
      <c r="BR49" s="4" t="str">
        <f t="shared" si="48"/>
        <v/>
      </c>
      <c r="BS49" s="4">
        <f t="shared" si="48"/>
        <v>0</v>
      </c>
      <c r="BT49" s="4" t="str">
        <f t="shared" si="48"/>
        <v/>
      </c>
      <c r="BU49" s="4">
        <f t="shared" si="48"/>
        <v>0</v>
      </c>
      <c r="BV49" s="4" t="str">
        <f t="shared" si="48"/>
        <v/>
      </c>
      <c r="BW49" s="4">
        <f t="shared" si="48"/>
        <v>0</v>
      </c>
      <c r="BX49" s="4" t="str">
        <f t="shared" si="48"/>
        <v/>
      </c>
      <c r="BY49" s="4" t="str">
        <f t="shared" si="48"/>
        <v/>
      </c>
      <c r="BZ49" s="4" t="str">
        <f t="shared" si="48"/>
        <v/>
      </c>
      <c r="CA49" s="4" t="str">
        <f t="shared" si="48"/>
        <v/>
      </c>
      <c r="CB49" s="4" t="str">
        <f t="shared" si="48"/>
        <v/>
      </c>
      <c r="CC49" s="4" t="str">
        <f t="shared" si="48"/>
        <v/>
      </c>
      <c r="CD49" s="4" t="str">
        <f t="shared" si="48"/>
        <v/>
      </c>
      <c r="CE49" s="4" t="str">
        <f t="shared" si="48"/>
        <v/>
      </c>
      <c r="CF49" s="4" t="str">
        <f t="shared" si="46"/>
        <v/>
      </c>
      <c r="CG49" s="4" t="str">
        <f t="shared" si="46"/>
        <v/>
      </c>
      <c r="CH49" s="4" t="str">
        <f t="shared" si="46"/>
        <v/>
      </c>
      <c r="CI49" s="4" t="str">
        <f t="shared" si="46"/>
        <v/>
      </c>
      <c r="CJ49" s="4" t="str">
        <f t="shared" si="46"/>
        <v/>
      </c>
      <c r="CK49" s="4" t="str">
        <f t="shared" si="46"/>
        <v/>
      </c>
      <c r="CL49" s="4" t="str">
        <f t="shared" si="46"/>
        <v/>
      </c>
      <c r="CM49" s="4" t="str">
        <f t="shared" si="46"/>
        <v/>
      </c>
      <c r="CN49" s="4" t="str">
        <f t="shared" si="46"/>
        <v/>
      </c>
      <c r="CO49" s="4" t="str">
        <f t="shared" si="46"/>
        <v/>
      </c>
      <c r="CP49" s="4" t="str">
        <f t="shared" si="46"/>
        <v/>
      </c>
      <c r="CQ49" s="4" t="str">
        <f t="shared" si="46"/>
        <v/>
      </c>
      <c r="CR49" s="4" t="str">
        <f t="shared" si="46"/>
        <v/>
      </c>
      <c r="CS49" s="4" t="str">
        <f t="shared" si="46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26"/>
      <c r="DG49" s="28" t="s">
        <v>213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75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0</v>
      </c>
      <c r="EG49" s="55">
        <f t="shared" si="54"/>
        <v>0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0</v>
      </c>
      <c r="EO49" s="55">
        <f t="shared" si="44"/>
        <v>0</v>
      </c>
      <c r="EP49" s="55">
        <f t="shared" si="44"/>
        <v>0</v>
      </c>
      <c r="EQ49" s="55">
        <f t="shared" si="44"/>
        <v>0</v>
      </c>
      <c r="ER49" s="55">
        <f t="shared" si="44"/>
        <v>0</v>
      </c>
      <c r="ES49" s="55">
        <f t="shared" si="44"/>
        <v>0</v>
      </c>
      <c r="ET49" s="55">
        <f t="shared" si="44"/>
        <v>0</v>
      </c>
      <c r="EU49" s="55">
        <f t="shared" si="44"/>
        <v>0</v>
      </c>
      <c r="EV49" s="55">
        <f t="shared" si="44"/>
        <v>0</v>
      </c>
      <c r="EW49" s="55">
        <f t="shared" si="44"/>
        <v>0</v>
      </c>
      <c r="EX49" s="55">
        <f t="shared" si="44"/>
        <v>0</v>
      </c>
      <c r="EY49" s="55">
        <f t="shared" si="44"/>
        <v>0</v>
      </c>
      <c r="EZ49" s="55">
        <f t="shared" si="44"/>
        <v>0</v>
      </c>
      <c r="FA49" s="55">
        <f t="shared" si="44"/>
        <v>0</v>
      </c>
      <c r="FB49" s="55">
        <f t="shared" si="44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43"/>
        <v>0</v>
      </c>
      <c r="FM49" s="55">
        <f t="shared" si="43"/>
        <v>0</v>
      </c>
      <c r="FN49" s="55">
        <f t="shared" si="43"/>
        <v>0</v>
      </c>
      <c r="FO49" s="55">
        <f t="shared" si="43"/>
        <v>0</v>
      </c>
      <c r="FP49" s="55">
        <f t="shared" si="43"/>
        <v>0</v>
      </c>
      <c r="FQ49" s="55">
        <f t="shared" si="43"/>
        <v>0</v>
      </c>
      <c r="FR49" s="55">
        <f t="shared" si="43"/>
        <v>0</v>
      </c>
      <c r="FS49" s="55">
        <f t="shared" si="43"/>
        <v>0</v>
      </c>
      <c r="FT49" s="4" t="str">
        <f t="shared" si="49"/>
        <v/>
      </c>
      <c r="FU49" s="4" t="str">
        <f t="shared" si="49"/>
        <v/>
      </c>
      <c r="FV49" s="4" t="str">
        <f t="shared" si="49"/>
        <v/>
      </c>
      <c r="FW49" s="4">
        <f t="shared" si="49"/>
        <v>0</v>
      </c>
      <c r="FX49" s="4" t="str">
        <f t="shared" si="49"/>
        <v/>
      </c>
      <c r="FY49" s="4" t="str">
        <f t="shared" si="49"/>
        <v/>
      </c>
      <c r="FZ49" s="4" t="str">
        <f t="shared" si="49"/>
        <v/>
      </c>
      <c r="GA49" s="4">
        <f t="shared" si="49"/>
        <v>0</v>
      </c>
      <c r="GB49" s="4" t="str">
        <f t="shared" si="49"/>
        <v/>
      </c>
      <c r="GC49" s="4" t="str">
        <f t="shared" si="49"/>
        <v/>
      </c>
      <c r="GD49" s="4" t="str">
        <f t="shared" si="49"/>
        <v/>
      </c>
      <c r="GE49" s="4" t="str">
        <f t="shared" si="49"/>
        <v/>
      </c>
      <c r="GF49" s="4" t="str">
        <f t="shared" si="49"/>
        <v/>
      </c>
      <c r="GG49" s="4" t="str">
        <f t="shared" si="49"/>
        <v/>
      </c>
      <c r="GH49" s="4" t="str">
        <f t="shared" si="49"/>
        <v/>
      </c>
      <c r="GI49" s="4" t="str">
        <f t="shared" si="49"/>
        <v/>
      </c>
      <c r="GJ49" s="4" t="str">
        <f t="shared" si="47"/>
        <v/>
      </c>
      <c r="GK49" s="4" t="str">
        <f t="shared" si="47"/>
        <v/>
      </c>
      <c r="GL49" s="4" t="str">
        <f t="shared" si="47"/>
        <v/>
      </c>
      <c r="GM49" s="4" t="str">
        <f t="shared" si="47"/>
        <v/>
      </c>
      <c r="GN49" s="4" t="str">
        <f t="shared" si="47"/>
        <v/>
      </c>
      <c r="GO49" s="4" t="str">
        <f t="shared" si="47"/>
        <v/>
      </c>
      <c r="GP49" s="4" t="str">
        <f t="shared" si="47"/>
        <v/>
      </c>
      <c r="GQ49" s="4" t="str">
        <f t="shared" si="47"/>
        <v/>
      </c>
      <c r="GR49" s="4" t="str">
        <f t="shared" si="47"/>
        <v/>
      </c>
      <c r="GS49" s="4" t="str">
        <f t="shared" si="47"/>
        <v/>
      </c>
      <c r="GT49" s="4" t="str">
        <f t="shared" si="47"/>
        <v/>
      </c>
      <c r="GU49" s="4" t="str">
        <f t="shared" si="47"/>
        <v/>
      </c>
      <c r="GV49" s="4" t="str">
        <f t="shared" si="47"/>
        <v/>
      </c>
      <c r="GW49" s="4" t="str">
        <f t="shared" si="47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25" t="s">
        <v>214</v>
      </c>
      <c r="C50" s="28" t="s">
        <v>175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8"/>
        <v/>
      </c>
      <c r="BQ50" s="4" t="str">
        <f t="shared" si="48"/>
        <v/>
      </c>
      <c r="BR50" s="4" t="str">
        <f t="shared" si="48"/>
        <v/>
      </c>
      <c r="BS50" s="4">
        <f t="shared" si="48"/>
        <v>0</v>
      </c>
      <c r="BT50" s="4" t="str">
        <f t="shared" si="48"/>
        <v/>
      </c>
      <c r="BU50" s="4">
        <f t="shared" si="48"/>
        <v>0</v>
      </c>
      <c r="BV50" s="4" t="str">
        <f t="shared" si="48"/>
        <v/>
      </c>
      <c r="BW50" s="4">
        <f t="shared" si="48"/>
        <v>0</v>
      </c>
      <c r="BX50" s="4" t="str">
        <f t="shared" si="48"/>
        <v/>
      </c>
      <c r="BY50" s="4" t="str">
        <f t="shared" si="48"/>
        <v/>
      </c>
      <c r="BZ50" s="4" t="str">
        <f t="shared" si="48"/>
        <v/>
      </c>
      <c r="CA50" s="4" t="str">
        <f t="shared" si="48"/>
        <v/>
      </c>
      <c r="CB50" s="4" t="str">
        <f t="shared" si="48"/>
        <v/>
      </c>
      <c r="CC50" s="4" t="str">
        <f t="shared" si="48"/>
        <v/>
      </c>
      <c r="CD50" s="4" t="str">
        <f t="shared" si="48"/>
        <v/>
      </c>
      <c r="CE50" s="4" t="str">
        <f t="shared" si="48"/>
        <v/>
      </c>
      <c r="CF50" s="4" t="str">
        <f t="shared" si="46"/>
        <v/>
      </c>
      <c r="CG50" s="4" t="str">
        <f t="shared" si="46"/>
        <v/>
      </c>
      <c r="CH50" s="4" t="str">
        <f t="shared" si="46"/>
        <v/>
      </c>
      <c r="CI50" s="4" t="str">
        <f t="shared" si="46"/>
        <v/>
      </c>
      <c r="CJ50" s="4" t="str">
        <f t="shared" si="46"/>
        <v/>
      </c>
      <c r="CK50" s="4" t="str">
        <f t="shared" si="46"/>
        <v/>
      </c>
      <c r="CL50" s="4" t="str">
        <f t="shared" si="46"/>
        <v/>
      </c>
      <c r="CM50" s="4" t="str">
        <f t="shared" si="46"/>
        <v/>
      </c>
      <c r="CN50" s="4" t="str">
        <f t="shared" si="46"/>
        <v/>
      </c>
      <c r="CO50" s="4" t="str">
        <f t="shared" si="46"/>
        <v/>
      </c>
      <c r="CP50" s="4" t="str">
        <f t="shared" si="46"/>
        <v/>
      </c>
      <c r="CQ50" s="4" t="str">
        <f t="shared" si="46"/>
        <v/>
      </c>
      <c r="CR50" s="4" t="str">
        <f t="shared" si="46"/>
        <v/>
      </c>
      <c r="CS50" s="4" t="str">
        <f t="shared" si="46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25" t="s">
        <v>214</v>
      </c>
      <c r="DG50" s="28" t="s">
        <v>175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B75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43"/>
        <v>0</v>
      </c>
      <c r="FM50" s="55">
        <f t="shared" si="43"/>
        <v>0</v>
      </c>
      <c r="FN50" s="55">
        <f t="shared" si="43"/>
        <v>0</v>
      </c>
      <c r="FO50" s="55">
        <f t="shared" si="43"/>
        <v>0</v>
      </c>
      <c r="FP50" s="55">
        <f t="shared" si="43"/>
        <v>0</v>
      </c>
      <c r="FQ50" s="55">
        <f t="shared" si="43"/>
        <v>0</v>
      </c>
      <c r="FR50" s="55">
        <f t="shared" si="43"/>
        <v>0</v>
      </c>
      <c r="FS50" s="55">
        <f t="shared" si="43"/>
        <v>0</v>
      </c>
      <c r="FT50" s="4" t="str">
        <f t="shared" si="49"/>
        <v/>
      </c>
      <c r="FU50" s="4" t="str">
        <f t="shared" si="49"/>
        <v/>
      </c>
      <c r="FV50" s="4" t="str">
        <f t="shared" si="49"/>
        <v/>
      </c>
      <c r="FW50" s="4">
        <f t="shared" si="49"/>
        <v>0</v>
      </c>
      <c r="FX50" s="4" t="str">
        <f t="shared" si="49"/>
        <v/>
      </c>
      <c r="FY50" s="4" t="str">
        <f t="shared" si="49"/>
        <v/>
      </c>
      <c r="FZ50" s="4" t="str">
        <f t="shared" si="49"/>
        <v/>
      </c>
      <c r="GA50" s="4">
        <f t="shared" si="49"/>
        <v>0</v>
      </c>
      <c r="GB50" s="4" t="str">
        <f t="shared" si="49"/>
        <v/>
      </c>
      <c r="GC50" s="4" t="str">
        <f t="shared" si="49"/>
        <v/>
      </c>
      <c r="GD50" s="4" t="str">
        <f t="shared" si="49"/>
        <v/>
      </c>
      <c r="GE50" s="4" t="str">
        <f t="shared" si="49"/>
        <v/>
      </c>
      <c r="GF50" s="4" t="str">
        <f t="shared" si="49"/>
        <v/>
      </c>
      <c r="GG50" s="4" t="str">
        <f t="shared" si="49"/>
        <v/>
      </c>
      <c r="GH50" s="4" t="str">
        <f t="shared" si="49"/>
        <v/>
      </c>
      <c r="GI50" s="4" t="str">
        <f t="shared" si="49"/>
        <v/>
      </c>
      <c r="GJ50" s="4" t="str">
        <f t="shared" si="47"/>
        <v/>
      </c>
      <c r="GK50" s="4" t="str">
        <f t="shared" si="47"/>
        <v/>
      </c>
      <c r="GL50" s="4" t="str">
        <f t="shared" si="47"/>
        <v/>
      </c>
      <c r="GM50" s="4" t="str">
        <f t="shared" si="47"/>
        <v/>
      </c>
      <c r="GN50" s="4" t="str">
        <f t="shared" si="47"/>
        <v/>
      </c>
      <c r="GO50" s="4" t="str">
        <f t="shared" si="47"/>
        <v/>
      </c>
      <c r="GP50" s="4" t="str">
        <f t="shared" si="47"/>
        <v/>
      </c>
      <c r="GQ50" s="4" t="str">
        <f t="shared" si="47"/>
        <v/>
      </c>
      <c r="GR50" s="4" t="str">
        <f t="shared" si="47"/>
        <v/>
      </c>
      <c r="GS50" s="4" t="str">
        <f t="shared" si="47"/>
        <v/>
      </c>
      <c r="GT50" s="4" t="str">
        <f t="shared" si="47"/>
        <v/>
      </c>
      <c r="GU50" s="4" t="str">
        <f t="shared" si="47"/>
        <v/>
      </c>
      <c r="GV50" s="4" t="str">
        <f t="shared" si="47"/>
        <v/>
      </c>
      <c r="GW50" s="4" t="str">
        <f t="shared" si="47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26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8"/>
        <v/>
      </c>
      <c r="BQ51" s="4" t="str">
        <f t="shared" si="48"/>
        <v/>
      </c>
      <c r="BR51" s="4" t="str">
        <f t="shared" si="48"/>
        <v/>
      </c>
      <c r="BS51" s="4">
        <f t="shared" si="48"/>
        <v>0</v>
      </c>
      <c r="BT51" s="4" t="str">
        <f t="shared" si="48"/>
        <v/>
      </c>
      <c r="BU51" s="4">
        <f t="shared" si="48"/>
        <v>0</v>
      </c>
      <c r="BV51" s="4" t="str">
        <f t="shared" si="48"/>
        <v/>
      </c>
      <c r="BW51" s="4">
        <f t="shared" si="48"/>
        <v>0</v>
      </c>
      <c r="BX51" s="4" t="str">
        <f t="shared" si="48"/>
        <v/>
      </c>
      <c r="BY51" s="4" t="str">
        <f t="shared" si="48"/>
        <v/>
      </c>
      <c r="BZ51" s="4" t="str">
        <f t="shared" si="48"/>
        <v/>
      </c>
      <c r="CA51" s="4" t="str">
        <f t="shared" si="48"/>
        <v/>
      </c>
      <c r="CB51" s="4" t="str">
        <f t="shared" si="48"/>
        <v/>
      </c>
      <c r="CC51" s="4" t="str">
        <f t="shared" si="48"/>
        <v/>
      </c>
      <c r="CD51" s="4" t="str">
        <f t="shared" si="48"/>
        <v/>
      </c>
      <c r="CE51" s="4" t="str">
        <f t="shared" si="48"/>
        <v/>
      </c>
      <c r="CF51" s="4" t="str">
        <f t="shared" si="46"/>
        <v/>
      </c>
      <c r="CG51" s="4" t="str">
        <f t="shared" si="46"/>
        <v/>
      </c>
      <c r="CH51" s="4" t="str">
        <f t="shared" si="46"/>
        <v/>
      </c>
      <c r="CI51" s="4" t="str">
        <f t="shared" si="46"/>
        <v/>
      </c>
      <c r="CJ51" s="4" t="str">
        <f t="shared" si="46"/>
        <v/>
      </c>
      <c r="CK51" s="4" t="str">
        <f t="shared" si="46"/>
        <v/>
      </c>
      <c r="CL51" s="4" t="str">
        <f t="shared" si="46"/>
        <v/>
      </c>
      <c r="CM51" s="4" t="str">
        <f t="shared" si="46"/>
        <v/>
      </c>
      <c r="CN51" s="4" t="str">
        <f t="shared" si="46"/>
        <v/>
      </c>
      <c r="CO51" s="4" t="str">
        <f t="shared" si="46"/>
        <v/>
      </c>
      <c r="CP51" s="4" t="str">
        <f t="shared" si="46"/>
        <v/>
      </c>
      <c r="CQ51" s="4" t="str">
        <f t="shared" si="46"/>
        <v/>
      </c>
      <c r="CR51" s="4" t="str">
        <f t="shared" si="46"/>
        <v/>
      </c>
      <c r="CS51" s="4" t="str">
        <f t="shared" si="46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26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0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0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43"/>
        <v>0</v>
      </c>
      <c r="FM51" s="55">
        <f t="shared" si="43"/>
        <v>0</v>
      </c>
      <c r="FN51" s="55">
        <f t="shared" si="43"/>
        <v>0</v>
      </c>
      <c r="FO51" s="55">
        <f t="shared" si="43"/>
        <v>0</v>
      </c>
      <c r="FP51" s="55">
        <f t="shared" si="43"/>
        <v>0</v>
      </c>
      <c r="FQ51" s="55">
        <f t="shared" si="43"/>
        <v>0</v>
      </c>
      <c r="FR51" s="55">
        <f t="shared" si="43"/>
        <v>0</v>
      </c>
      <c r="FS51" s="55">
        <f t="shared" si="43"/>
        <v>0</v>
      </c>
      <c r="FT51" s="4" t="str">
        <f t="shared" si="49"/>
        <v/>
      </c>
      <c r="FU51" s="4" t="str">
        <f t="shared" si="49"/>
        <v/>
      </c>
      <c r="FV51" s="4" t="str">
        <f t="shared" si="49"/>
        <v/>
      </c>
      <c r="FW51" s="4">
        <f t="shared" si="49"/>
        <v>0</v>
      </c>
      <c r="FX51" s="4" t="str">
        <f t="shared" si="49"/>
        <v/>
      </c>
      <c r="FY51" s="4" t="str">
        <f t="shared" si="49"/>
        <v/>
      </c>
      <c r="FZ51" s="4" t="str">
        <f t="shared" si="49"/>
        <v/>
      </c>
      <c r="GA51" s="4">
        <f t="shared" si="49"/>
        <v>0</v>
      </c>
      <c r="GB51" s="4" t="str">
        <f t="shared" si="49"/>
        <v/>
      </c>
      <c r="GC51" s="4" t="str">
        <f t="shared" si="49"/>
        <v/>
      </c>
      <c r="GD51" s="4" t="str">
        <f t="shared" si="49"/>
        <v/>
      </c>
      <c r="GE51" s="4" t="str">
        <f t="shared" si="49"/>
        <v/>
      </c>
      <c r="GF51" s="4" t="str">
        <f t="shared" si="49"/>
        <v/>
      </c>
      <c r="GG51" s="4" t="str">
        <f t="shared" si="49"/>
        <v/>
      </c>
      <c r="GH51" s="4" t="str">
        <f t="shared" si="49"/>
        <v/>
      </c>
      <c r="GI51" s="4" t="str">
        <f t="shared" si="49"/>
        <v/>
      </c>
      <c r="GJ51" s="4" t="str">
        <f t="shared" si="47"/>
        <v/>
      </c>
      <c r="GK51" s="4" t="str">
        <f t="shared" si="47"/>
        <v/>
      </c>
      <c r="GL51" s="4" t="str">
        <f t="shared" si="47"/>
        <v/>
      </c>
      <c r="GM51" s="4" t="str">
        <f t="shared" si="47"/>
        <v/>
      </c>
      <c r="GN51" s="4" t="str">
        <f t="shared" si="47"/>
        <v/>
      </c>
      <c r="GO51" s="4" t="str">
        <f t="shared" si="47"/>
        <v/>
      </c>
      <c r="GP51" s="4" t="str">
        <f t="shared" si="47"/>
        <v/>
      </c>
      <c r="GQ51" s="4" t="str">
        <f t="shared" si="47"/>
        <v/>
      </c>
      <c r="GR51" s="4" t="str">
        <f t="shared" si="47"/>
        <v/>
      </c>
      <c r="GS51" s="4" t="str">
        <f t="shared" si="47"/>
        <v/>
      </c>
      <c r="GT51" s="4" t="str">
        <f t="shared" si="47"/>
        <v/>
      </c>
      <c r="GU51" s="4" t="str">
        <f t="shared" si="47"/>
        <v/>
      </c>
      <c r="GV51" s="4" t="str">
        <f t="shared" si="47"/>
        <v/>
      </c>
      <c r="GW51" s="4" t="str">
        <f t="shared" si="47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2">
        <v>30200006</v>
      </c>
      <c r="B52" s="124" t="s">
        <v>215</v>
      </c>
      <c r="C52" s="28" t="s">
        <v>216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8"/>
        <v/>
      </c>
      <c r="BQ52" s="4" t="str">
        <f t="shared" si="48"/>
        <v/>
      </c>
      <c r="BR52" s="4" t="str">
        <f t="shared" si="48"/>
        <v/>
      </c>
      <c r="BS52" s="4">
        <f t="shared" si="48"/>
        <v>0</v>
      </c>
      <c r="BT52" s="4" t="str">
        <f t="shared" ref="BS52:CH7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6"/>
        <v/>
      </c>
      <c r="CJ52" s="4" t="str">
        <f t="shared" si="46"/>
        <v/>
      </c>
      <c r="CK52" s="4" t="str">
        <f t="shared" si="46"/>
        <v/>
      </c>
      <c r="CL52" s="4" t="str">
        <f t="shared" si="46"/>
        <v/>
      </c>
      <c r="CM52" s="4" t="str">
        <f t="shared" si="46"/>
        <v/>
      </c>
      <c r="CN52" s="4" t="str">
        <f t="shared" si="46"/>
        <v/>
      </c>
      <c r="CO52" s="4" t="str">
        <f t="shared" si="46"/>
        <v/>
      </c>
      <c r="CP52" s="4" t="str">
        <f t="shared" si="46"/>
        <v/>
      </c>
      <c r="CQ52" s="4" t="str">
        <f t="shared" si="46"/>
        <v/>
      </c>
      <c r="CR52" s="4" t="str">
        <f t="shared" ref="CI52:CS75" si="59">IF(ISERROR(BD52/AL52*100),"",(BD52/AL52*100))</f>
        <v/>
      </c>
      <c r="CS52" s="4" t="str">
        <f t="shared" si="59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124" t="s">
        <v>215</v>
      </c>
      <c r="DG52" s="28" t="s">
        <v>216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0</v>
      </c>
      <c r="EG52" s="55">
        <f t="shared" si="54"/>
        <v>0</v>
      </c>
      <c r="EH52" s="55">
        <f t="shared" si="54"/>
        <v>0</v>
      </c>
      <c r="EI52" s="55">
        <f t="shared" si="54"/>
        <v>0</v>
      </c>
      <c r="EJ52" s="55">
        <f t="shared" si="54"/>
        <v>0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0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0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0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43"/>
        <v>0</v>
      </c>
      <c r="FM52" s="55">
        <f t="shared" si="43"/>
        <v>0</v>
      </c>
      <c r="FN52" s="55">
        <f t="shared" si="43"/>
        <v>0</v>
      </c>
      <c r="FO52" s="55">
        <f t="shared" si="43"/>
        <v>0</v>
      </c>
      <c r="FP52" s="55">
        <f t="shared" si="43"/>
        <v>0</v>
      </c>
      <c r="FQ52" s="55">
        <f t="shared" si="43"/>
        <v>0</v>
      </c>
      <c r="FR52" s="55">
        <f t="shared" si="43"/>
        <v>0</v>
      </c>
      <c r="FS52" s="55">
        <f t="shared" si="43"/>
        <v>0</v>
      </c>
      <c r="FT52" s="4" t="str">
        <f t="shared" si="49"/>
        <v/>
      </c>
      <c r="FU52" s="4" t="str">
        <f t="shared" si="49"/>
        <v/>
      </c>
      <c r="FV52" s="4" t="str">
        <f t="shared" si="49"/>
        <v/>
      </c>
      <c r="FW52" s="4">
        <f t="shared" si="49"/>
        <v>0</v>
      </c>
      <c r="FX52" s="4" t="str">
        <f t="shared" ref="FW52:GL75" si="60">IF(ISERROR(EJ52/DR52*100),"",(EJ52/DR52*100))</f>
        <v/>
      </c>
      <c r="FY52" s="4" t="str">
        <f t="shared" si="60"/>
        <v/>
      </c>
      <c r="FZ52" s="4" t="str">
        <f t="shared" si="60"/>
        <v/>
      </c>
      <c r="GA52" s="4">
        <f t="shared" si="60"/>
        <v>0</v>
      </c>
      <c r="GB52" s="4" t="str">
        <f t="shared" si="60"/>
        <v/>
      </c>
      <c r="GC52" s="4" t="str">
        <f t="shared" si="60"/>
        <v/>
      </c>
      <c r="GD52" s="4" t="str">
        <f t="shared" si="60"/>
        <v/>
      </c>
      <c r="GE52" s="4" t="str">
        <f t="shared" si="60"/>
        <v/>
      </c>
      <c r="GF52" s="4" t="str">
        <f t="shared" si="60"/>
        <v/>
      </c>
      <c r="GG52" s="4" t="str">
        <f t="shared" si="60"/>
        <v/>
      </c>
      <c r="GH52" s="4" t="str">
        <f t="shared" si="60"/>
        <v/>
      </c>
      <c r="GI52" s="4" t="str">
        <f t="shared" si="60"/>
        <v/>
      </c>
      <c r="GJ52" s="4" t="str">
        <f t="shared" si="60"/>
        <v/>
      </c>
      <c r="GK52" s="4" t="str">
        <f t="shared" si="60"/>
        <v/>
      </c>
      <c r="GL52" s="4" t="str">
        <f t="shared" si="60"/>
        <v/>
      </c>
      <c r="GM52" s="4" t="str">
        <f t="shared" si="47"/>
        <v/>
      </c>
      <c r="GN52" s="4" t="str">
        <f t="shared" si="47"/>
        <v/>
      </c>
      <c r="GO52" s="4" t="str">
        <f t="shared" si="47"/>
        <v/>
      </c>
      <c r="GP52" s="4" t="str">
        <f t="shared" si="47"/>
        <v/>
      </c>
      <c r="GQ52" s="4" t="str">
        <f t="shared" si="47"/>
        <v/>
      </c>
      <c r="GR52" s="4" t="str">
        <f t="shared" si="47"/>
        <v/>
      </c>
      <c r="GS52" s="4" t="str">
        <f t="shared" si="47"/>
        <v/>
      </c>
      <c r="GT52" s="4" t="str">
        <f t="shared" si="47"/>
        <v/>
      </c>
      <c r="GU52" s="4" t="str">
        <f t="shared" si="47"/>
        <v/>
      </c>
      <c r="GV52" s="4" t="str">
        <f t="shared" ref="GM52:GW75" si="61">IF(ISERROR(FH52/EP52*100),"",(FH52/EP52*100))</f>
        <v/>
      </c>
      <c r="GW52" s="4" t="str">
        <f t="shared" si="61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2">
        <v>30200005</v>
      </c>
      <c r="B53" s="126"/>
      <c r="C53" s="28" t="s">
        <v>210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2">IF(ISERROR(AB53/J53*100),"",(AB53/J53*100))</f>
        <v/>
      </c>
      <c r="BQ53" s="4" t="str">
        <f t="shared" si="62"/>
        <v/>
      </c>
      <c r="BR53" s="4" t="str">
        <f t="shared" si="62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59"/>
        <v/>
      </c>
      <c r="CJ53" s="4" t="str">
        <f t="shared" si="59"/>
        <v/>
      </c>
      <c r="CK53" s="4" t="str">
        <f t="shared" si="59"/>
        <v/>
      </c>
      <c r="CL53" s="4" t="str">
        <f t="shared" si="59"/>
        <v/>
      </c>
      <c r="CM53" s="4" t="str">
        <f t="shared" si="59"/>
        <v/>
      </c>
      <c r="CN53" s="4" t="str">
        <f t="shared" si="59"/>
        <v/>
      </c>
      <c r="CO53" s="4" t="str">
        <f t="shared" si="59"/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26"/>
      <c r="DG53" s="28" t="s">
        <v>210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0</v>
      </c>
      <c r="EG53" s="55">
        <f t="shared" si="54"/>
        <v>0</v>
      </c>
      <c r="EH53" s="55">
        <f t="shared" si="54"/>
        <v>0</v>
      </c>
      <c r="EI53" s="55">
        <f t="shared" si="54"/>
        <v>0</v>
      </c>
      <c r="EJ53" s="55">
        <f t="shared" si="54"/>
        <v>0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0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43"/>
        <v>0</v>
      </c>
      <c r="FM53" s="55">
        <f t="shared" si="43"/>
        <v>0</v>
      </c>
      <c r="FN53" s="55">
        <f t="shared" si="43"/>
        <v>0</v>
      </c>
      <c r="FO53" s="55">
        <f t="shared" si="43"/>
        <v>0</v>
      </c>
      <c r="FP53" s="55">
        <f t="shared" si="43"/>
        <v>0</v>
      </c>
      <c r="FQ53" s="55">
        <f t="shared" si="43"/>
        <v>0</v>
      </c>
      <c r="FR53" s="55">
        <f t="shared" si="43"/>
        <v>0</v>
      </c>
      <c r="FS53" s="55">
        <f t="shared" si="43"/>
        <v>0</v>
      </c>
      <c r="FT53" s="4" t="str">
        <f t="shared" ref="FT53:GI103" si="63">IF(ISERROR(EF53/DN53*100),"",(EF53/DN53*100))</f>
        <v/>
      </c>
      <c r="FU53" s="4" t="str">
        <f t="shared" si="63"/>
        <v/>
      </c>
      <c r="FV53" s="4" t="str">
        <f t="shared" si="63"/>
        <v/>
      </c>
      <c r="FW53" s="4">
        <f t="shared" si="60"/>
        <v>0</v>
      </c>
      <c r="FX53" s="4" t="str">
        <f t="shared" si="60"/>
        <v/>
      </c>
      <c r="FY53" s="4" t="str">
        <f t="shared" si="60"/>
        <v/>
      </c>
      <c r="FZ53" s="4" t="str">
        <f t="shared" si="60"/>
        <v/>
      </c>
      <c r="GA53" s="4">
        <f t="shared" si="60"/>
        <v>0</v>
      </c>
      <c r="GB53" s="4" t="str">
        <f t="shared" si="60"/>
        <v/>
      </c>
      <c r="GC53" s="4" t="str">
        <f t="shared" si="60"/>
        <v/>
      </c>
      <c r="GD53" s="4" t="str">
        <f t="shared" si="60"/>
        <v/>
      </c>
      <c r="GE53" s="4" t="str">
        <f t="shared" si="60"/>
        <v/>
      </c>
      <c r="GF53" s="4" t="str">
        <f t="shared" si="60"/>
        <v/>
      </c>
      <c r="GG53" s="4" t="str">
        <f t="shared" si="60"/>
        <v/>
      </c>
      <c r="GH53" s="4" t="str">
        <f t="shared" si="60"/>
        <v/>
      </c>
      <c r="GI53" s="4" t="str">
        <f t="shared" si="60"/>
        <v/>
      </c>
      <c r="GJ53" s="4" t="str">
        <f t="shared" si="60"/>
        <v/>
      </c>
      <c r="GK53" s="4" t="str">
        <f t="shared" si="60"/>
        <v/>
      </c>
      <c r="GL53" s="4" t="str">
        <f t="shared" si="60"/>
        <v/>
      </c>
      <c r="GM53" s="4" t="str">
        <f t="shared" si="61"/>
        <v/>
      </c>
      <c r="GN53" s="4" t="str">
        <f t="shared" si="61"/>
        <v/>
      </c>
      <c r="GO53" s="4" t="str">
        <f t="shared" si="61"/>
        <v/>
      </c>
      <c r="GP53" s="4" t="str">
        <f t="shared" si="61"/>
        <v/>
      </c>
      <c r="GQ53" s="4" t="str">
        <f t="shared" si="61"/>
        <v/>
      </c>
      <c r="GR53" s="4" t="str">
        <f t="shared" si="61"/>
        <v/>
      </c>
      <c r="GS53" s="4" t="str">
        <f t="shared" si="61"/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124" t="s">
        <v>217</v>
      </c>
      <c r="C54" s="28" t="s">
        <v>218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2"/>
        <v/>
      </c>
      <c r="BQ54" s="4" t="str">
        <f t="shared" si="62"/>
        <v/>
      </c>
      <c r="BR54" s="4" t="str">
        <f t="shared" si="62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124" t="s">
        <v>217</v>
      </c>
      <c r="DG54" s="28" t="s">
        <v>218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43"/>
        <v>0</v>
      </c>
      <c r="FM54" s="55">
        <f t="shared" si="43"/>
        <v>0</v>
      </c>
      <c r="FN54" s="55">
        <f t="shared" si="43"/>
        <v>0</v>
      </c>
      <c r="FO54" s="55">
        <f t="shared" si="43"/>
        <v>0</v>
      </c>
      <c r="FP54" s="55">
        <f t="shared" si="43"/>
        <v>0</v>
      </c>
      <c r="FQ54" s="55">
        <f t="shared" si="43"/>
        <v>0</v>
      </c>
      <c r="FR54" s="55">
        <f t="shared" si="43"/>
        <v>0</v>
      </c>
      <c r="FS54" s="55">
        <f t="shared" si="43"/>
        <v>0</v>
      </c>
      <c r="FT54" s="4" t="str">
        <f t="shared" si="63"/>
        <v/>
      </c>
      <c r="FU54" s="4" t="str">
        <f t="shared" si="63"/>
        <v/>
      </c>
      <c r="FV54" s="4" t="str">
        <f t="shared" si="63"/>
        <v/>
      </c>
      <c r="FW54" s="4">
        <f t="shared" si="60"/>
        <v>0</v>
      </c>
      <c r="FX54" s="4" t="str">
        <f t="shared" si="60"/>
        <v/>
      </c>
      <c r="FY54" s="4" t="str">
        <f t="shared" si="60"/>
        <v/>
      </c>
      <c r="FZ54" s="4" t="str">
        <f t="shared" si="60"/>
        <v/>
      </c>
      <c r="GA54" s="4">
        <f t="shared" si="60"/>
        <v>0</v>
      </c>
      <c r="GB54" s="4" t="str">
        <f t="shared" si="60"/>
        <v/>
      </c>
      <c r="GC54" s="4" t="str">
        <f t="shared" si="60"/>
        <v/>
      </c>
      <c r="GD54" s="4" t="str">
        <f t="shared" si="60"/>
        <v/>
      </c>
      <c r="GE54" s="4" t="str">
        <f t="shared" si="60"/>
        <v/>
      </c>
      <c r="GF54" s="4" t="str">
        <f t="shared" si="60"/>
        <v/>
      </c>
      <c r="GG54" s="4" t="str">
        <f t="shared" si="60"/>
        <v/>
      </c>
      <c r="GH54" s="4" t="str">
        <f t="shared" si="60"/>
        <v/>
      </c>
      <c r="GI54" s="4" t="str">
        <f t="shared" si="60"/>
        <v/>
      </c>
      <c r="GJ54" s="4" t="str">
        <f t="shared" si="60"/>
        <v/>
      </c>
      <c r="GK54" s="4" t="str">
        <f t="shared" si="60"/>
        <v/>
      </c>
      <c r="GL54" s="4" t="str">
        <f t="shared" si="60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2">
        <v>30100061</v>
      </c>
      <c r="B55" s="126"/>
      <c r="C55" s="28" t="s">
        <v>219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2"/>
        <v/>
      </c>
      <c r="BQ55" s="4" t="str">
        <f t="shared" si="62"/>
        <v/>
      </c>
      <c r="BR55" s="4" t="str">
        <f t="shared" si="62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26"/>
      <c r="DG55" s="28" t="s">
        <v>219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0</v>
      </c>
      <c r="EG55" s="55">
        <f t="shared" si="54"/>
        <v>0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0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43"/>
        <v>0</v>
      </c>
      <c r="FM55" s="55">
        <f t="shared" si="43"/>
        <v>0</v>
      </c>
      <c r="FN55" s="55">
        <f t="shared" si="43"/>
        <v>0</v>
      </c>
      <c r="FO55" s="55">
        <f t="shared" si="43"/>
        <v>0</v>
      </c>
      <c r="FP55" s="55">
        <f t="shared" si="43"/>
        <v>0</v>
      </c>
      <c r="FQ55" s="55">
        <f t="shared" si="43"/>
        <v>0</v>
      </c>
      <c r="FR55" s="55">
        <f t="shared" si="43"/>
        <v>0</v>
      </c>
      <c r="FS55" s="55">
        <f t="shared" si="43"/>
        <v>0</v>
      </c>
      <c r="FT55" s="4" t="str">
        <f t="shared" si="63"/>
        <v/>
      </c>
      <c r="FU55" s="4" t="str">
        <f t="shared" si="63"/>
        <v/>
      </c>
      <c r="FV55" s="4" t="str">
        <f t="shared" si="63"/>
        <v/>
      </c>
      <c r="FW55" s="4">
        <f t="shared" si="60"/>
        <v>0</v>
      </c>
      <c r="FX55" s="4" t="str">
        <f t="shared" si="60"/>
        <v/>
      </c>
      <c r="FY55" s="4" t="str">
        <f t="shared" si="60"/>
        <v/>
      </c>
      <c r="FZ55" s="4" t="str">
        <f t="shared" si="60"/>
        <v/>
      </c>
      <c r="GA55" s="4">
        <f t="shared" si="60"/>
        <v>0</v>
      </c>
      <c r="GB55" s="4" t="str">
        <f t="shared" si="60"/>
        <v/>
      </c>
      <c r="GC55" s="4" t="str">
        <f t="shared" si="60"/>
        <v/>
      </c>
      <c r="GD55" s="4" t="str">
        <f t="shared" si="60"/>
        <v/>
      </c>
      <c r="GE55" s="4" t="str">
        <f t="shared" si="60"/>
        <v/>
      </c>
      <c r="GF55" s="4" t="str">
        <f t="shared" si="60"/>
        <v/>
      </c>
      <c r="GG55" s="4" t="str">
        <f t="shared" si="60"/>
        <v/>
      </c>
      <c r="GH55" s="4" t="str">
        <f t="shared" si="60"/>
        <v/>
      </c>
      <c r="GI55" s="4" t="str">
        <f t="shared" si="60"/>
        <v/>
      </c>
      <c r="GJ55" s="4" t="str">
        <f t="shared" si="60"/>
        <v/>
      </c>
      <c r="GK55" s="4" t="str">
        <f t="shared" si="60"/>
        <v/>
      </c>
      <c r="GL55" s="4" t="str">
        <f t="shared" si="60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2">
        <v>30200001</v>
      </c>
      <c r="B56" s="81" t="s">
        <v>220</v>
      </c>
      <c r="C56" s="28" t="s">
        <v>216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2"/>
        <v/>
      </c>
      <c r="BQ56" s="4" t="str">
        <f t="shared" si="62"/>
        <v/>
      </c>
      <c r="BR56" s="4" t="str">
        <f t="shared" si="62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8">
        <v>30200001</v>
      </c>
      <c r="DF56" s="81" t="s">
        <v>220</v>
      </c>
      <c r="DG56" s="28" t="s">
        <v>216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0</v>
      </c>
      <c r="EG56" s="55">
        <f t="shared" si="54"/>
        <v>0</v>
      </c>
      <c r="EH56" s="55">
        <f t="shared" si="54"/>
        <v>0</v>
      </c>
      <c r="EI56" s="55">
        <f t="shared" si="54"/>
        <v>0</v>
      </c>
      <c r="EJ56" s="55">
        <f t="shared" si="54"/>
        <v>0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0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0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43"/>
        <v>0</v>
      </c>
      <c r="FM56" s="55">
        <f t="shared" si="43"/>
        <v>0</v>
      </c>
      <c r="FN56" s="55">
        <f t="shared" si="43"/>
        <v>0</v>
      </c>
      <c r="FO56" s="55">
        <f t="shared" si="43"/>
        <v>0</v>
      </c>
      <c r="FP56" s="55">
        <f t="shared" si="43"/>
        <v>0</v>
      </c>
      <c r="FQ56" s="55">
        <f t="shared" si="43"/>
        <v>0</v>
      </c>
      <c r="FR56" s="55">
        <f t="shared" si="43"/>
        <v>0</v>
      </c>
      <c r="FS56" s="55">
        <f t="shared" si="43"/>
        <v>0</v>
      </c>
      <c r="FT56" s="4" t="str">
        <f t="shared" si="63"/>
        <v/>
      </c>
      <c r="FU56" s="4" t="str">
        <f t="shared" si="63"/>
        <v/>
      </c>
      <c r="FV56" s="4" t="str">
        <f t="shared" si="63"/>
        <v/>
      </c>
      <c r="FW56" s="4">
        <f t="shared" si="60"/>
        <v>0</v>
      </c>
      <c r="FX56" s="4" t="str">
        <f t="shared" si="60"/>
        <v/>
      </c>
      <c r="FY56" s="4" t="str">
        <f t="shared" si="60"/>
        <v/>
      </c>
      <c r="FZ56" s="4" t="str">
        <f t="shared" si="60"/>
        <v/>
      </c>
      <c r="GA56" s="4">
        <f t="shared" si="60"/>
        <v>0</v>
      </c>
      <c r="GB56" s="4" t="str">
        <f t="shared" si="60"/>
        <v/>
      </c>
      <c r="GC56" s="4" t="str">
        <f t="shared" si="60"/>
        <v/>
      </c>
      <c r="GD56" s="4" t="str">
        <f t="shared" si="60"/>
        <v/>
      </c>
      <c r="GE56" s="4" t="str">
        <f t="shared" si="60"/>
        <v/>
      </c>
      <c r="GF56" s="4" t="str">
        <f t="shared" si="60"/>
        <v/>
      </c>
      <c r="GG56" s="4" t="str">
        <f t="shared" si="60"/>
        <v/>
      </c>
      <c r="GH56" s="4" t="str">
        <f t="shared" si="60"/>
        <v/>
      </c>
      <c r="GI56" s="4" t="str">
        <f t="shared" si="60"/>
        <v/>
      </c>
      <c r="GJ56" s="4" t="str">
        <f t="shared" si="60"/>
        <v/>
      </c>
      <c r="GK56" s="4" t="str">
        <f t="shared" si="60"/>
        <v/>
      </c>
      <c r="GL56" s="4" t="str">
        <f t="shared" si="60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124" t="s">
        <v>221</v>
      </c>
      <c r="C57" s="28" t="s">
        <v>210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2"/>
        <v/>
      </c>
      <c r="BQ57" s="4" t="str">
        <f t="shared" si="62"/>
        <v/>
      </c>
      <c r="BR57" s="4" t="str">
        <f t="shared" si="62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124" t="s">
        <v>221</v>
      </c>
      <c r="DG57" s="28" t="s">
        <v>210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43"/>
        <v>0</v>
      </c>
      <c r="FM57" s="55">
        <f t="shared" si="43"/>
        <v>0</v>
      </c>
      <c r="FN57" s="55">
        <f t="shared" si="43"/>
        <v>0</v>
      </c>
      <c r="FO57" s="55">
        <f t="shared" si="43"/>
        <v>0</v>
      </c>
      <c r="FP57" s="55">
        <f t="shared" si="43"/>
        <v>0</v>
      </c>
      <c r="FQ57" s="55">
        <f t="shared" si="43"/>
        <v>0</v>
      </c>
      <c r="FR57" s="55">
        <f t="shared" si="43"/>
        <v>0</v>
      </c>
      <c r="FS57" s="55">
        <f t="shared" ref="FP57:FS120" si="64">BO57+BO212</f>
        <v>0</v>
      </c>
      <c r="FT57" s="4" t="str">
        <f t="shared" si="63"/>
        <v/>
      </c>
      <c r="FU57" s="4" t="str">
        <f t="shared" si="63"/>
        <v/>
      </c>
      <c r="FV57" s="4" t="str">
        <f t="shared" si="63"/>
        <v/>
      </c>
      <c r="FW57" s="4">
        <f t="shared" si="60"/>
        <v>0</v>
      </c>
      <c r="FX57" s="4" t="str">
        <f t="shared" si="60"/>
        <v/>
      </c>
      <c r="FY57" s="4" t="str">
        <f t="shared" si="60"/>
        <v/>
      </c>
      <c r="FZ57" s="4" t="str">
        <f t="shared" si="60"/>
        <v/>
      </c>
      <c r="GA57" s="4">
        <f t="shared" si="60"/>
        <v>0</v>
      </c>
      <c r="GB57" s="4" t="str">
        <f t="shared" si="60"/>
        <v/>
      </c>
      <c r="GC57" s="4" t="str">
        <f t="shared" si="60"/>
        <v/>
      </c>
      <c r="GD57" s="4" t="str">
        <f t="shared" si="60"/>
        <v/>
      </c>
      <c r="GE57" s="4" t="str">
        <f t="shared" si="60"/>
        <v/>
      </c>
      <c r="GF57" s="4" t="str">
        <f t="shared" si="60"/>
        <v/>
      </c>
      <c r="GG57" s="4" t="str">
        <f t="shared" si="60"/>
        <v/>
      </c>
      <c r="GH57" s="4" t="str">
        <f t="shared" si="60"/>
        <v/>
      </c>
      <c r="GI57" s="4" t="str">
        <f t="shared" si="60"/>
        <v/>
      </c>
      <c r="GJ57" s="4" t="str">
        <f t="shared" si="60"/>
        <v/>
      </c>
      <c r="GK57" s="4" t="str">
        <f t="shared" si="60"/>
        <v/>
      </c>
      <c r="GL57" s="4" t="str">
        <f t="shared" si="60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customHeight="1">
      <c r="A58" s="62">
        <v>30200002</v>
      </c>
      <c r="B58" s="126"/>
      <c r="C58" s="28" t="s">
        <v>216</v>
      </c>
      <c r="D58" s="5">
        <v>435</v>
      </c>
      <c r="E58" s="22">
        <v>5.09</v>
      </c>
      <c r="F58" s="23">
        <f t="shared" si="0"/>
        <v>2214.15</v>
      </c>
      <c r="G58" s="23">
        <f>+'[2]25'!$L$169</f>
        <v>2083.1999999999998</v>
      </c>
      <c r="H58" s="23">
        <f t="shared" si="1"/>
        <v>50.699999999999996</v>
      </c>
      <c r="I58" s="23">
        <f t="shared" si="2"/>
        <v>0</v>
      </c>
      <c r="J58" s="23">
        <f t="shared" si="3"/>
        <v>2264.85</v>
      </c>
      <c r="K58" s="23">
        <f t="shared" si="4"/>
        <v>2.2385588449566196</v>
      </c>
      <c r="L58" s="23">
        <f t="shared" si="5"/>
        <v>0</v>
      </c>
      <c r="M58" s="10">
        <v>1.2</v>
      </c>
      <c r="N58" s="23">
        <f t="shared" si="6"/>
        <v>27.178199999999997</v>
      </c>
      <c r="O58" s="23">
        <f t="shared" si="7"/>
        <v>-1.0385588449566197</v>
      </c>
      <c r="P58" s="23">
        <f t="shared" si="8"/>
        <v>0.88306068834580664</v>
      </c>
      <c r="Q58" s="7">
        <v>1</v>
      </c>
      <c r="R58" s="6">
        <f t="shared" si="9"/>
        <v>2.26485</v>
      </c>
      <c r="S58" s="5"/>
      <c r="T58" s="5"/>
      <c r="U58" s="5"/>
      <c r="V58" s="5">
        <v>1</v>
      </c>
      <c r="W58" s="5">
        <v>1</v>
      </c>
      <c r="X58" s="5"/>
      <c r="Y58" s="5"/>
      <c r="Z58" s="5"/>
      <c r="AA58" s="5"/>
      <c r="AB58" s="4">
        <v>21.3</v>
      </c>
      <c r="AC58" s="4">
        <v>10.7</v>
      </c>
      <c r="AD58" s="4"/>
      <c r="AE58" s="4"/>
      <c r="AF58" s="4">
        <v>10.8</v>
      </c>
      <c r="AG58" s="4"/>
      <c r="AH58" s="4"/>
      <c r="AI58" s="4"/>
      <c r="AJ58" s="4"/>
      <c r="AK58" s="4"/>
      <c r="AL58" s="4"/>
      <c r="AM58" s="4">
        <v>7.9</v>
      </c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>
        <f t="shared" si="62"/>
        <v>0.94045963308828417</v>
      </c>
      <c r="BQ58" s="4">
        <f t="shared" si="62"/>
        <v>477.98609467455623</v>
      </c>
      <c r="BR58" s="4" t="str">
        <f t="shared" si="62"/>
        <v/>
      </c>
      <c r="BS58" s="4">
        <f t="shared" si="58"/>
        <v>0</v>
      </c>
      <c r="BT58" s="4">
        <f t="shared" si="58"/>
        <v>39.737730975561306</v>
      </c>
      <c r="BU58" s="4">
        <f t="shared" si="58"/>
        <v>0</v>
      </c>
      <c r="BV58" s="4">
        <f t="shared" si="58"/>
        <v>0</v>
      </c>
      <c r="BW58" s="4">
        <f t="shared" si="58"/>
        <v>0</v>
      </c>
      <c r="BX58" s="4">
        <f t="shared" si="58"/>
        <v>0</v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>
        <f t="shared" si="58"/>
        <v>0</v>
      </c>
      <c r="CC58" s="4">
        <f t="shared" si="58"/>
        <v>0</v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>
        <f t="shared" si="58"/>
        <v>0</v>
      </c>
      <c r="CI58" s="4">
        <f t="shared" si="59"/>
        <v>0</v>
      </c>
      <c r="CJ58" s="4" t="str">
        <f t="shared" si="59"/>
        <v/>
      </c>
      <c r="CK58" s="4" t="str">
        <f t="shared" si="59"/>
        <v/>
      </c>
      <c r="CL58" s="4">
        <f t="shared" si="59"/>
        <v>0</v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>
        <f t="shared" si="59"/>
        <v>0</v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26"/>
      <c r="DG58" s="28" t="s">
        <v>216</v>
      </c>
      <c r="DH58" s="5">
        <f t="shared" si="13"/>
        <v>1039</v>
      </c>
      <c r="DI58" s="24">
        <v>5.09</v>
      </c>
      <c r="DJ58" s="23">
        <f t="shared" si="14"/>
        <v>5288.51</v>
      </c>
      <c r="DK58" s="23">
        <f t="shared" si="15"/>
        <v>5208</v>
      </c>
      <c r="DL58" s="23">
        <f t="shared" si="16"/>
        <v>74.7</v>
      </c>
      <c r="DM58" s="23">
        <f t="shared" si="17"/>
        <v>0</v>
      </c>
      <c r="DN58" s="23">
        <f t="shared" si="18"/>
        <v>5363.21</v>
      </c>
      <c r="DO58" s="23">
        <f t="shared" si="19"/>
        <v>1.3928225819984674</v>
      </c>
      <c r="DP58" s="23">
        <f t="shared" si="20"/>
        <v>0</v>
      </c>
      <c r="DQ58" s="10">
        <v>1.2</v>
      </c>
      <c r="DR58" s="23">
        <f t="shared" si="21"/>
        <v>64.358519999999999</v>
      </c>
      <c r="DS58" s="23">
        <f t="shared" si="22"/>
        <v>-0.19282258199846747</v>
      </c>
      <c r="DT58" s="23">
        <f t="shared" si="23"/>
        <v>0.74582199839275354</v>
      </c>
      <c r="DU58" s="7">
        <v>1</v>
      </c>
      <c r="DV58" s="6">
        <f t="shared" si="24"/>
        <v>5.3632100000000005</v>
      </c>
      <c r="DW58" s="5">
        <f t="shared" si="56"/>
        <v>2</v>
      </c>
      <c r="DX58" s="5">
        <f t="shared" si="56"/>
        <v>0</v>
      </c>
      <c r="DY58" s="5">
        <f t="shared" si="56"/>
        <v>0</v>
      </c>
      <c r="DZ58" s="5">
        <f t="shared" si="56"/>
        <v>1</v>
      </c>
      <c r="EA58" s="5">
        <f t="shared" si="56"/>
        <v>1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31.3</v>
      </c>
      <c r="EG58" s="55">
        <f t="shared" si="56"/>
        <v>19.2</v>
      </c>
      <c r="EH58" s="55">
        <f t="shared" si="56"/>
        <v>0</v>
      </c>
      <c r="EI58" s="55">
        <f t="shared" si="56"/>
        <v>0</v>
      </c>
      <c r="EJ58" s="55">
        <f t="shared" si="56"/>
        <v>13.3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10.9</v>
      </c>
      <c r="ER58" s="55">
        <f t="shared" si="57"/>
        <v>0</v>
      </c>
      <c r="ES58" s="55">
        <f t="shared" si="57"/>
        <v>0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0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64"/>
        <v>0</v>
      </c>
      <c r="FQ58" s="55">
        <f t="shared" si="64"/>
        <v>0</v>
      </c>
      <c r="FR58" s="55">
        <f t="shared" si="64"/>
        <v>0</v>
      </c>
      <c r="FS58" s="55">
        <f t="shared" si="64"/>
        <v>0</v>
      </c>
      <c r="FT58" s="4">
        <f t="shared" si="63"/>
        <v>0.58360571374232972</v>
      </c>
      <c r="FU58" s="4">
        <f t="shared" si="63"/>
        <v>1378.4957429718875</v>
      </c>
      <c r="FV58" s="4" t="str">
        <f t="shared" si="63"/>
        <v/>
      </c>
      <c r="FW58" s="4">
        <f t="shared" si="60"/>
        <v>0</v>
      </c>
      <c r="FX58" s="4">
        <f t="shared" si="60"/>
        <v>20.665484538799216</v>
      </c>
      <c r="FY58" s="4">
        <f t="shared" si="60"/>
        <v>0</v>
      </c>
      <c r="FZ58" s="4">
        <f t="shared" si="60"/>
        <v>0</v>
      </c>
      <c r="GA58" s="4">
        <f t="shared" si="60"/>
        <v>0</v>
      </c>
      <c r="GB58" s="4">
        <f t="shared" si="60"/>
        <v>0</v>
      </c>
      <c r="GC58" s="4">
        <f t="shared" si="60"/>
        <v>0</v>
      </c>
      <c r="GD58" s="4" t="str">
        <f t="shared" si="60"/>
        <v/>
      </c>
      <c r="GE58" s="4" t="str">
        <f t="shared" si="60"/>
        <v/>
      </c>
      <c r="GF58" s="4">
        <f t="shared" si="60"/>
        <v>0</v>
      </c>
      <c r="GG58" s="4">
        <f t="shared" si="60"/>
        <v>0</v>
      </c>
      <c r="GH58" s="4" t="str">
        <f t="shared" si="60"/>
        <v/>
      </c>
      <c r="GI58" s="4" t="str">
        <f t="shared" si="60"/>
        <v/>
      </c>
      <c r="GJ58" s="4" t="str">
        <f t="shared" si="60"/>
        <v/>
      </c>
      <c r="GK58" s="4" t="str">
        <f t="shared" si="60"/>
        <v/>
      </c>
      <c r="GL58" s="4">
        <f t="shared" si="60"/>
        <v>0</v>
      </c>
      <c r="GM58" s="4">
        <f t="shared" si="61"/>
        <v>0</v>
      </c>
      <c r="GN58" s="4" t="str">
        <f t="shared" si="61"/>
        <v/>
      </c>
      <c r="GO58" s="4" t="str">
        <f t="shared" si="61"/>
        <v/>
      </c>
      <c r="GP58" s="4">
        <f t="shared" si="61"/>
        <v>0</v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>
        <f t="shared" si="61"/>
        <v>0</v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124" t="s">
        <v>222</v>
      </c>
      <c r="C59" s="28" t="s">
        <v>210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2"/>
        <v/>
      </c>
      <c r="BQ59" s="4" t="str">
        <f t="shared" si="62"/>
        <v/>
      </c>
      <c r="BR59" s="4" t="str">
        <f t="shared" si="62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124" t="s">
        <v>222</v>
      </c>
      <c r="DG59" s="28" t="s">
        <v>210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0</v>
      </c>
      <c r="EG59" s="55">
        <f t="shared" si="56"/>
        <v>0</v>
      </c>
      <c r="EH59" s="55">
        <f t="shared" si="56"/>
        <v>0</v>
      </c>
      <c r="EI59" s="55">
        <f t="shared" si="56"/>
        <v>0</v>
      </c>
      <c r="EJ59" s="55">
        <f t="shared" si="56"/>
        <v>0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64"/>
        <v>0</v>
      </c>
      <c r="FQ59" s="55">
        <f t="shared" si="64"/>
        <v>0</v>
      </c>
      <c r="FR59" s="55">
        <f t="shared" si="64"/>
        <v>0</v>
      </c>
      <c r="FS59" s="55">
        <f t="shared" si="64"/>
        <v>0</v>
      </c>
      <c r="FT59" s="4" t="str">
        <f t="shared" si="63"/>
        <v/>
      </c>
      <c r="FU59" s="4" t="str">
        <f t="shared" si="63"/>
        <v/>
      </c>
      <c r="FV59" s="4" t="str">
        <f t="shared" si="63"/>
        <v/>
      </c>
      <c r="FW59" s="4">
        <f t="shared" si="60"/>
        <v>0</v>
      </c>
      <c r="FX59" s="4" t="str">
        <f t="shared" si="60"/>
        <v/>
      </c>
      <c r="FY59" s="4" t="str">
        <f t="shared" si="60"/>
        <v/>
      </c>
      <c r="FZ59" s="4" t="str">
        <f t="shared" si="60"/>
        <v/>
      </c>
      <c r="GA59" s="4">
        <f t="shared" si="60"/>
        <v>0</v>
      </c>
      <c r="GB59" s="4" t="str">
        <f t="shared" si="60"/>
        <v/>
      </c>
      <c r="GC59" s="4" t="str">
        <f t="shared" si="60"/>
        <v/>
      </c>
      <c r="GD59" s="4" t="str">
        <f t="shared" si="60"/>
        <v/>
      </c>
      <c r="GE59" s="4" t="str">
        <f t="shared" si="60"/>
        <v/>
      </c>
      <c r="GF59" s="4" t="str">
        <f t="shared" si="60"/>
        <v/>
      </c>
      <c r="GG59" s="4" t="str">
        <f t="shared" si="60"/>
        <v/>
      </c>
      <c r="GH59" s="4" t="str">
        <f t="shared" si="60"/>
        <v/>
      </c>
      <c r="GI59" s="4" t="str">
        <f t="shared" si="60"/>
        <v/>
      </c>
      <c r="GJ59" s="4" t="str">
        <f t="shared" si="60"/>
        <v/>
      </c>
      <c r="GK59" s="4" t="str">
        <f t="shared" si="60"/>
        <v/>
      </c>
      <c r="GL59" s="4" t="str">
        <f t="shared" si="60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2">
        <v>30200004</v>
      </c>
      <c r="B60" s="126"/>
      <c r="C60" s="28" t="s">
        <v>216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2"/>
        <v/>
      </c>
      <c r="BQ60" s="4" t="str">
        <f t="shared" si="62"/>
        <v/>
      </c>
      <c r="BR60" s="4" t="str">
        <f t="shared" si="62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26"/>
      <c r="DG60" s="28" t="s">
        <v>216</v>
      </c>
      <c r="DH60" s="5">
        <f t="shared" si="13"/>
        <v>241</v>
      </c>
      <c r="DI60" s="24">
        <v>5</v>
      </c>
      <c r="DJ60" s="23">
        <f t="shared" si="14"/>
        <v>1205</v>
      </c>
      <c r="DK60" s="23">
        <f t="shared" si="15"/>
        <v>1276</v>
      </c>
      <c r="DL60" s="23">
        <f t="shared" si="16"/>
        <v>14</v>
      </c>
      <c r="DM60" s="23">
        <f t="shared" si="17"/>
        <v>0</v>
      </c>
      <c r="DN60" s="23">
        <f t="shared" si="18"/>
        <v>1219</v>
      </c>
      <c r="DO60" s="23">
        <f t="shared" si="19"/>
        <v>1.1484823625922889</v>
      </c>
      <c r="DP60" s="23">
        <f t="shared" si="20"/>
        <v>0</v>
      </c>
      <c r="DQ60" s="10">
        <v>1.2</v>
      </c>
      <c r="DR60" s="23">
        <f t="shared" si="21"/>
        <v>14.628</v>
      </c>
      <c r="DS60" s="23">
        <f t="shared" si="22"/>
        <v>5.1517637407711092E-2</v>
      </c>
      <c r="DT60" s="23">
        <f t="shared" si="23"/>
        <v>3.2813781788351108</v>
      </c>
      <c r="DU60" s="7">
        <v>1</v>
      </c>
      <c r="DV60" s="6">
        <f t="shared" si="24"/>
        <v>1.2190000000000001</v>
      </c>
      <c r="DW60" s="5">
        <f t="shared" si="56"/>
        <v>2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2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2</v>
      </c>
      <c r="EG60" s="55">
        <f t="shared" si="56"/>
        <v>5</v>
      </c>
      <c r="EH60" s="55">
        <f t="shared" si="56"/>
        <v>5</v>
      </c>
      <c r="EI60" s="55">
        <f t="shared" si="56"/>
        <v>0</v>
      </c>
      <c r="EJ60" s="55">
        <f t="shared" si="56"/>
        <v>0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2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64"/>
        <v>0</v>
      </c>
      <c r="FQ60" s="55">
        <f t="shared" si="64"/>
        <v>0</v>
      </c>
      <c r="FR60" s="55">
        <f t="shared" si="64"/>
        <v>0</v>
      </c>
      <c r="FS60" s="55">
        <f t="shared" si="64"/>
        <v>0</v>
      </c>
      <c r="FT60" s="4">
        <f t="shared" si="63"/>
        <v>0.16406890894175555</v>
      </c>
      <c r="FU60" s="4">
        <f t="shared" si="63"/>
        <v>435.35714285714278</v>
      </c>
      <c r="FV60" s="4" t="str">
        <f t="shared" si="63"/>
        <v/>
      </c>
      <c r="FW60" s="4">
        <f t="shared" si="60"/>
        <v>0</v>
      </c>
      <c r="FX60" s="4">
        <f t="shared" si="60"/>
        <v>0</v>
      </c>
      <c r="FY60" s="4">
        <f t="shared" si="60"/>
        <v>0</v>
      </c>
      <c r="FZ60" s="4">
        <f t="shared" si="60"/>
        <v>0</v>
      </c>
      <c r="GA60" s="4">
        <f t="shared" si="60"/>
        <v>0</v>
      </c>
      <c r="GB60" s="4">
        <f t="shared" si="60"/>
        <v>0</v>
      </c>
      <c r="GC60" s="4">
        <f t="shared" si="60"/>
        <v>0</v>
      </c>
      <c r="GD60" s="4" t="str">
        <f t="shared" si="60"/>
        <v/>
      </c>
      <c r="GE60" s="4" t="str">
        <f t="shared" si="60"/>
        <v/>
      </c>
      <c r="GF60" s="4" t="str">
        <f t="shared" si="60"/>
        <v/>
      </c>
      <c r="GG60" s="4">
        <f t="shared" si="60"/>
        <v>0</v>
      </c>
      <c r="GH60" s="4" t="str">
        <f t="shared" si="60"/>
        <v/>
      </c>
      <c r="GI60" s="4" t="str">
        <f t="shared" si="60"/>
        <v/>
      </c>
      <c r="GJ60" s="4" t="str">
        <f t="shared" si="60"/>
        <v/>
      </c>
      <c r="GK60" s="4" t="str">
        <f t="shared" si="60"/>
        <v/>
      </c>
      <c r="GL60" s="4">
        <f t="shared" si="60"/>
        <v>0</v>
      </c>
      <c r="GM60" s="4">
        <f t="shared" si="61"/>
        <v>0</v>
      </c>
      <c r="GN60" s="4">
        <f t="shared" si="61"/>
        <v>0</v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>
        <f t="shared" si="61"/>
        <v>0</v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customHeight="1">
      <c r="A61" s="62">
        <v>30400012</v>
      </c>
      <c r="B61" s="124" t="s">
        <v>223</v>
      </c>
      <c r="C61" s="28" t="s">
        <v>184</v>
      </c>
      <c r="D61" s="5">
        <v>292</v>
      </c>
      <c r="E61" s="22">
        <v>5.03</v>
      </c>
      <c r="F61" s="23">
        <f t="shared" si="0"/>
        <v>1468.76</v>
      </c>
      <c r="G61" s="23"/>
      <c r="H61" s="23">
        <f t="shared" si="1"/>
        <v>0</v>
      </c>
      <c r="I61" s="23">
        <f t="shared" si="2"/>
        <v>0</v>
      </c>
      <c r="J61" s="23">
        <f t="shared" si="3"/>
        <v>1468.76</v>
      </c>
      <c r="K61" s="23">
        <f t="shared" si="4"/>
        <v>0</v>
      </c>
      <c r="L61" s="23" t="str">
        <f t="shared" si="5"/>
        <v>0</v>
      </c>
      <c r="M61" s="10">
        <v>0.3</v>
      </c>
      <c r="N61" s="23">
        <f t="shared" si="6"/>
        <v>4.4062799999999998</v>
      </c>
      <c r="O61" s="23">
        <f t="shared" si="7"/>
        <v>0.3</v>
      </c>
      <c r="P61" s="23">
        <f t="shared" si="8"/>
        <v>0</v>
      </c>
      <c r="Q61" s="7">
        <v>0.1</v>
      </c>
      <c r="R61" s="6">
        <f t="shared" si="9"/>
        <v>0.14687600000000001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>
        <f t="shared" si="62"/>
        <v>0</v>
      </c>
      <c r="BQ61" s="4" t="str">
        <f t="shared" si="62"/>
        <v/>
      </c>
      <c r="BR61" s="4" t="str">
        <f t="shared" si="62"/>
        <v/>
      </c>
      <c r="BS61" s="4">
        <f t="shared" si="58"/>
        <v>0</v>
      </c>
      <c r="BT61" s="4">
        <f t="shared" si="58"/>
        <v>0</v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>
        <f t="shared" si="58"/>
        <v>0</v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124" t="s">
        <v>223</v>
      </c>
      <c r="DG61" s="28" t="s">
        <v>184</v>
      </c>
      <c r="DH61" s="5">
        <f t="shared" si="13"/>
        <v>584</v>
      </c>
      <c r="DI61" s="24">
        <v>5.03</v>
      </c>
      <c r="DJ61" s="23">
        <f t="shared" si="14"/>
        <v>2937.52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2937.52</v>
      </c>
      <c r="DO61" s="23">
        <f t="shared" si="19"/>
        <v>0</v>
      </c>
      <c r="DP61" s="23" t="str">
        <f t="shared" si="20"/>
        <v/>
      </c>
      <c r="DQ61" s="10">
        <v>0.3</v>
      </c>
      <c r="DR61" s="23">
        <f t="shared" si="21"/>
        <v>8.8125599999999995</v>
      </c>
      <c r="DS61" s="23" t="str">
        <f t="shared" si="22"/>
        <v/>
      </c>
      <c r="DT61" s="23">
        <f t="shared" si="23"/>
        <v>0</v>
      </c>
      <c r="DU61" s="7">
        <v>0.1</v>
      </c>
      <c r="DV61" s="6">
        <f t="shared" si="24"/>
        <v>0.29375200000000001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0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64"/>
        <v>0</v>
      </c>
      <c r="FQ61" s="55">
        <f t="shared" si="64"/>
        <v>0</v>
      </c>
      <c r="FR61" s="55">
        <f t="shared" si="64"/>
        <v>0</v>
      </c>
      <c r="FS61" s="55">
        <f t="shared" si="64"/>
        <v>0</v>
      </c>
      <c r="FT61" s="4">
        <f t="shared" si="63"/>
        <v>0</v>
      </c>
      <c r="FU61" s="4" t="str">
        <f t="shared" si="63"/>
        <v/>
      </c>
      <c r="FV61" s="4" t="str">
        <f t="shared" si="63"/>
        <v/>
      </c>
      <c r="FW61" s="4">
        <f t="shared" si="60"/>
        <v>0</v>
      </c>
      <c r="FX61" s="4">
        <f t="shared" si="60"/>
        <v>0</v>
      </c>
      <c r="FY61" s="4" t="str">
        <f t="shared" si="60"/>
        <v/>
      </c>
      <c r="FZ61" s="4" t="str">
        <f t="shared" si="60"/>
        <v/>
      </c>
      <c r="GA61" s="4">
        <f t="shared" si="60"/>
        <v>0</v>
      </c>
      <c r="GB61" s="4">
        <f t="shared" si="60"/>
        <v>0</v>
      </c>
      <c r="GC61" s="4" t="str">
        <f t="shared" si="60"/>
        <v/>
      </c>
      <c r="GD61" s="4" t="str">
        <f t="shared" si="60"/>
        <v/>
      </c>
      <c r="GE61" s="4" t="str">
        <f t="shared" si="60"/>
        <v/>
      </c>
      <c r="GF61" s="4" t="str">
        <f t="shared" si="60"/>
        <v/>
      </c>
      <c r="GG61" s="4" t="str">
        <f t="shared" si="60"/>
        <v/>
      </c>
      <c r="GH61" s="4" t="str">
        <f t="shared" si="60"/>
        <v/>
      </c>
      <c r="GI61" s="4" t="str">
        <f t="shared" si="60"/>
        <v/>
      </c>
      <c r="GJ61" s="4" t="str">
        <f t="shared" si="60"/>
        <v/>
      </c>
      <c r="GK61" s="4" t="str">
        <f t="shared" si="60"/>
        <v/>
      </c>
      <c r="GL61" s="4" t="str">
        <f t="shared" si="60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customHeight="1">
      <c r="A62" s="62">
        <v>30400011</v>
      </c>
      <c r="B62" s="125"/>
      <c r="C62" s="28" t="s">
        <v>199</v>
      </c>
      <c r="D62" s="5">
        <v>300</v>
      </c>
      <c r="E62" s="22">
        <v>5.03</v>
      </c>
      <c r="F62" s="23">
        <f t="shared" si="0"/>
        <v>1509</v>
      </c>
      <c r="G62" s="23"/>
      <c r="H62" s="23">
        <f t="shared" si="1"/>
        <v>0</v>
      </c>
      <c r="I62" s="23">
        <f t="shared" si="2"/>
        <v>0</v>
      </c>
      <c r="J62" s="23">
        <f t="shared" si="3"/>
        <v>1509</v>
      </c>
      <c r="K62" s="23">
        <f t="shared" si="4"/>
        <v>0</v>
      </c>
      <c r="L62" s="23" t="str">
        <f t="shared" si="5"/>
        <v>0</v>
      </c>
      <c r="M62" s="10">
        <v>0.3</v>
      </c>
      <c r="N62" s="23">
        <f t="shared" si="6"/>
        <v>4.5270000000000001</v>
      </c>
      <c r="O62" s="23">
        <f t="shared" si="7"/>
        <v>0.3</v>
      </c>
      <c r="P62" s="23">
        <f t="shared" si="8"/>
        <v>0</v>
      </c>
      <c r="Q62" s="7">
        <v>0.1</v>
      </c>
      <c r="R62" s="6">
        <f t="shared" si="9"/>
        <v>0.15090000000000001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>
        <f t="shared" si="62"/>
        <v>0</v>
      </c>
      <c r="BQ62" s="4" t="str">
        <f t="shared" si="62"/>
        <v/>
      </c>
      <c r="BR62" s="4" t="str">
        <f t="shared" si="62"/>
        <v/>
      </c>
      <c r="BS62" s="4">
        <f t="shared" si="58"/>
        <v>0</v>
      </c>
      <c r="BT62" s="4">
        <f t="shared" si="58"/>
        <v>0</v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>
        <f t="shared" si="58"/>
        <v>0</v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25"/>
      <c r="DG62" s="28" t="s">
        <v>199</v>
      </c>
      <c r="DH62" s="5">
        <f t="shared" si="13"/>
        <v>601</v>
      </c>
      <c r="DI62" s="24">
        <v>5.03</v>
      </c>
      <c r="DJ62" s="23">
        <f t="shared" si="14"/>
        <v>3023.03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3023.03</v>
      </c>
      <c r="DO62" s="23">
        <f t="shared" si="19"/>
        <v>0</v>
      </c>
      <c r="DP62" s="23" t="str">
        <f t="shared" si="20"/>
        <v/>
      </c>
      <c r="DQ62" s="10">
        <v>0.3</v>
      </c>
      <c r="DR62" s="23">
        <f t="shared" si="21"/>
        <v>9.0690899999999992</v>
      </c>
      <c r="DS62" s="23" t="str">
        <f t="shared" si="22"/>
        <v/>
      </c>
      <c r="DT62" s="23">
        <f t="shared" si="23"/>
        <v>0</v>
      </c>
      <c r="DU62" s="7">
        <v>0.1</v>
      </c>
      <c r="DV62" s="6">
        <f t="shared" si="24"/>
        <v>0.30230300000000004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si="50"/>
        <v>0</v>
      </c>
      <c r="FP62" s="55">
        <f t="shared" si="64"/>
        <v>0</v>
      </c>
      <c r="FQ62" s="55">
        <f t="shared" si="64"/>
        <v>0</v>
      </c>
      <c r="FR62" s="55">
        <f t="shared" si="64"/>
        <v>0</v>
      </c>
      <c r="FS62" s="55">
        <f t="shared" si="64"/>
        <v>0</v>
      </c>
      <c r="FT62" s="4">
        <f t="shared" si="63"/>
        <v>0</v>
      </c>
      <c r="FU62" s="4" t="str">
        <f t="shared" si="63"/>
        <v/>
      </c>
      <c r="FV62" s="4" t="str">
        <f t="shared" si="63"/>
        <v/>
      </c>
      <c r="FW62" s="4">
        <f t="shared" si="60"/>
        <v>0</v>
      </c>
      <c r="FX62" s="4">
        <f t="shared" si="60"/>
        <v>0</v>
      </c>
      <c r="FY62" s="4" t="str">
        <f t="shared" si="60"/>
        <v/>
      </c>
      <c r="FZ62" s="4" t="str">
        <f t="shared" si="60"/>
        <v/>
      </c>
      <c r="GA62" s="4">
        <f t="shared" si="60"/>
        <v>0</v>
      </c>
      <c r="GB62" s="4">
        <f t="shared" si="60"/>
        <v>0</v>
      </c>
      <c r="GC62" s="4" t="str">
        <f t="shared" si="60"/>
        <v/>
      </c>
      <c r="GD62" s="4" t="str">
        <f t="shared" si="60"/>
        <v/>
      </c>
      <c r="GE62" s="4" t="str">
        <f t="shared" si="60"/>
        <v/>
      </c>
      <c r="GF62" s="4" t="str">
        <f t="shared" si="60"/>
        <v/>
      </c>
      <c r="GG62" s="4" t="str">
        <f t="shared" si="60"/>
        <v/>
      </c>
      <c r="GH62" s="4" t="str">
        <f t="shared" si="60"/>
        <v/>
      </c>
      <c r="GI62" s="4" t="str">
        <f t="shared" si="60"/>
        <v/>
      </c>
      <c r="GJ62" s="4" t="str">
        <f t="shared" si="60"/>
        <v/>
      </c>
      <c r="GK62" s="4" t="str">
        <f t="shared" si="60"/>
        <v/>
      </c>
      <c r="GL62" s="4" t="str">
        <f t="shared" si="60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2">
        <v>30400010</v>
      </c>
      <c r="B63" s="125"/>
      <c r="C63" s="81" t="s">
        <v>176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2"/>
        <v/>
      </c>
      <c r="BQ63" s="4" t="str">
        <f t="shared" si="62"/>
        <v/>
      </c>
      <c r="BR63" s="4" t="str">
        <f t="shared" si="62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25"/>
      <c r="DG63" s="81" t="s">
        <v>176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0"/>
        <v>0</v>
      </c>
      <c r="FD63" s="55">
        <f t="shared" si="50"/>
        <v>0</v>
      </c>
      <c r="FE63" s="55">
        <f t="shared" si="50"/>
        <v>0</v>
      </c>
      <c r="FF63" s="55">
        <f t="shared" si="50"/>
        <v>0</v>
      </c>
      <c r="FG63" s="55">
        <f t="shared" si="50"/>
        <v>0</v>
      </c>
      <c r="FH63" s="55">
        <f t="shared" si="50"/>
        <v>0</v>
      </c>
      <c r="FI63" s="55">
        <f t="shared" si="50"/>
        <v>0</v>
      </c>
      <c r="FJ63" s="55">
        <f t="shared" si="50"/>
        <v>0</v>
      </c>
      <c r="FK63" s="55">
        <f t="shared" si="50"/>
        <v>0</v>
      </c>
      <c r="FL63" s="55">
        <f t="shared" si="50"/>
        <v>0</v>
      </c>
      <c r="FM63" s="55">
        <f t="shared" si="50"/>
        <v>0</v>
      </c>
      <c r="FN63" s="55">
        <f t="shared" si="50"/>
        <v>0</v>
      </c>
      <c r="FO63" s="55">
        <f t="shared" si="50"/>
        <v>0</v>
      </c>
      <c r="FP63" s="55">
        <f t="shared" si="64"/>
        <v>0</v>
      </c>
      <c r="FQ63" s="55">
        <f t="shared" si="64"/>
        <v>0</v>
      </c>
      <c r="FR63" s="55">
        <f t="shared" si="64"/>
        <v>0</v>
      </c>
      <c r="FS63" s="55">
        <f t="shared" si="64"/>
        <v>0</v>
      </c>
      <c r="FT63" s="4" t="str">
        <f t="shared" si="63"/>
        <v/>
      </c>
      <c r="FU63" s="4" t="str">
        <f t="shared" si="63"/>
        <v/>
      </c>
      <c r="FV63" s="4" t="str">
        <f t="shared" si="63"/>
        <v/>
      </c>
      <c r="FW63" s="4">
        <f t="shared" si="60"/>
        <v>0</v>
      </c>
      <c r="FX63" s="4" t="str">
        <f t="shared" si="60"/>
        <v/>
      </c>
      <c r="FY63" s="4" t="str">
        <f t="shared" si="60"/>
        <v/>
      </c>
      <c r="FZ63" s="4" t="str">
        <f t="shared" si="60"/>
        <v/>
      </c>
      <c r="GA63" s="4">
        <f t="shared" si="60"/>
        <v>0</v>
      </c>
      <c r="GB63" s="4" t="str">
        <f t="shared" si="60"/>
        <v/>
      </c>
      <c r="GC63" s="4" t="str">
        <f t="shared" si="60"/>
        <v/>
      </c>
      <c r="GD63" s="4" t="str">
        <f t="shared" si="60"/>
        <v/>
      </c>
      <c r="GE63" s="4" t="str">
        <f t="shared" si="60"/>
        <v/>
      </c>
      <c r="GF63" s="4" t="str">
        <f t="shared" si="60"/>
        <v/>
      </c>
      <c r="GG63" s="4" t="str">
        <f t="shared" si="60"/>
        <v/>
      </c>
      <c r="GH63" s="4" t="str">
        <f t="shared" si="60"/>
        <v/>
      </c>
      <c r="GI63" s="4" t="str">
        <f t="shared" si="60"/>
        <v/>
      </c>
      <c r="GJ63" s="4" t="str">
        <f t="shared" si="60"/>
        <v/>
      </c>
      <c r="GK63" s="4" t="str">
        <f t="shared" si="60"/>
        <v/>
      </c>
      <c r="GL63" s="4" t="str">
        <f t="shared" si="60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26"/>
      <c r="C64" s="81" t="s">
        <v>224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2"/>
        <v/>
      </c>
      <c r="BQ64" s="4" t="str">
        <f t="shared" si="62"/>
        <v/>
      </c>
      <c r="BR64" s="4" t="str">
        <f t="shared" si="62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26"/>
      <c r="DG64" s="81" t="s">
        <v>224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50"/>
        <v>0</v>
      </c>
      <c r="FD64" s="55">
        <f t="shared" si="50"/>
        <v>0</v>
      </c>
      <c r="FE64" s="55">
        <f t="shared" si="50"/>
        <v>0</v>
      </c>
      <c r="FF64" s="55">
        <f t="shared" si="50"/>
        <v>0</v>
      </c>
      <c r="FG64" s="55">
        <f t="shared" si="50"/>
        <v>0</v>
      </c>
      <c r="FH64" s="55">
        <f t="shared" si="50"/>
        <v>0</v>
      </c>
      <c r="FI64" s="55">
        <f t="shared" si="50"/>
        <v>0</v>
      </c>
      <c r="FJ64" s="55">
        <f t="shared" si="50"/>
        <v>0</v>
      </c>
      <c r="FK64" s="55">
        <f t="shared" si="50"/>
        <v>0</v>
      </c>
      <c r="FL64" s="55">
        <f t="shared" si="50"/>
        <v>0</v>
      </c>
      <c r="FM64" s="55">
        <f t="shared" si="50"/>
        <v>0</v>
      </c>
      <c r="FN64" s="55">
        <f t="shared" si="50"/>
        <v>0</v>
      </c>
      <c r="FO64" s="55">
        <f t="shared" si="50"/>
        <v>0</v>
      </c>
      <c r="FP64" s="55">
        <f t="shared" si="64"/>
        <v>0</v>
      </c>
      <c r="FQ64" s="55">
        <f t="shared" si="64"/>
        <v>0</v>
      </c>
      <c r="FR64" s="55">
        <f t="shared" si="64"/>
        <v>0</v>
      </c>
      <c r="FS64" s="55">
        <f t="shared" si="64"/>
        <v>0</v>
      </c>
      <c r="FT64" s="4" t="str">
        <f t="shared" si="63"/>
        <v/>
      </c>
      <c r="FU64" s="4" t="str">
        <f t="shared" si="63"/>
        <v/>
      </c>
      <c r="FV64" s="4" t="str">
        <f t="shared" si="63"/>
        <v/>
      </c>
      <c r="FW64" s="4">
        <f t="shared" si="60"/>
        <v>0</v>
      </c>
      <c r="FX64" s="4" t="str">
        <f t="shared" si="60"/>
        <v/>
      </c>
      <c r="FY64" s="4" t="str">
        <f t="shared" si="60"/>
        <v/>
      </c>
      <c r="FZ64" s="4" t="str">
        <f t="shared" si="60"/>
        <v/>
      </c>
      <c r="GA64" s="4">
        <f t="shared" si="60"/>
        <v>0</v>
      </c>
      <c r="GB64" s="4" t="str">
        <f t="shared" si="60"/>
        <v/>
      </c>
      <c r="GC64" s="4" t="str">
        <f t="shared" si="60"/>
        <v/>
      </c>
      <c r="GD64" s="4" t="str">
        <f t="shared" si="60"/>
        <v/>
      </c>
      <c r="GE64" s="4" t="str">
        <f t="shared" si="60"/>
        <v/>
      </c>
      <c r="GF64" s="4" t="str">
        <f t="shared" si="60"/>
        <v/>
      </c>
      <c r="GG64" s="4" t="str">
        <f t="shared" si="60"/>
        <v/>
      </c>
      <c r="GH64" s="4" t="str">
        <f t="shared" si="60"/>
        <v/>
      </c>
      <c r="GI64" s="4" t="str">
        <f t="shared" si="60"/>
        <v/>
      </c>
      <c r="GJ64" s="4" t="str">
        <f t="shared" si="60"/>
        <v/>
      </c>
      <c r="GK64" s="4" t="str">
        <f t="shared" si="60"/>
        <v/>
      </c>
      <c r="GL64" s="4" t="str">
        <f t="shared" si="60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2">
        <v>30400013</v>
      </c>
      <c r="B65" s="124" t="s">
        <v>225</v>
      </c>
      <c r="C65" s="28" t="s">
        <v>175</v>
      </c>
      <c r="D65" s="5"/>
      <c r="E65" s="22">
        <v>5.03</v>
      </c>
      <c r="F65" s="23">
        <f t="shared" si="0"/>
        <v>0</v>
      </c>
      <c r="G65" s="23">
        <f>+'[2]24'!$L$75</f>
        <v>4192</v>
      </c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2"/>
        <v/>
      </c>
      <c r="BQ65" s="4" t="str">
        <f t="shared" si="62"/>
        <v/>
      </c>
      <c r="BR65" s="4" t="str">
        <f t="shared" si="62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124" t="s">
        <v>225</v>
      </c>
      <c r="DG65" s="28" t="s">
        <v>175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5784.96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>
        <f t="shared" si="20"/>
        <v>0</v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50"/>
        <v>0</v>
      </c>
      <c r="FD65" s="55">
        <f t="shared" si="50"/>
        <v>0</v>
      </c>
      <c r="FE65" s="55">
        <f t="shared" si="50"/>
        <v>0</v>
      </c>
      <c r="FF65" s="55">
        <f t="shared" si="50"/>
        <v>0</v>
      </c>
      <c r="FG65" s="55">
        <f t="shared" si="50"/>
        <v>0</v>
      </c>
      <c r="FH65" s="55">
        <f t="shared" si="50"/>
        <v>0</v>
      </c>
      <c r="FI65" s="55">
        <f t="shared" si="50"/>
        <v>0</v>
      </c>
      <c r="FJ65" s="55">
        <f t="shared" si="50"/>
        <v>0</v>
      </c>
      <c r="FK65" s="55">
        <f t="shared" si="50"/>
        <v>0</v>
      </c>
      <c r="FL65" s="55">
        <f t="shared" si="50"/>
        <v>0</v>
      </c>
      <c r="FM65" s="55">
        <f t="shared" si="50"/>
        <v>0</v>
      </c>
      <c r="FN65" s="55">
        <f t="shared" si="50"/>
        <v>0</v>
      </c>
      <c r="FO65" s="55">
        <f t="shared" si="50"/>
        <v>0</v>
      </c>
      <c r="FP65" s="55">
        <f t="shared" si="64"/>
        <v>0</v>
      </c>
      <c r="FQ65" s="55">
        <f t="shared" si="64"/>
        <v>0</v>
      </c>
      <c r="FR65" s="55">
        <f t="shared" si="64"/>
        <v>0</v>
      </c>
      <c r="FS65" s="55">
        <f t="shared" si="64"/>
        <v>0</v>
      </c>
      <c r="FT65" s="4" t="str">
        <f t="shared" si="63"/>
        <v/>
      </c>
      <c r="FU65" s="4" t="str">
        <f t="shared" si="63"/>
        <v/>
      </c>
      <c r="FV65" s="4" t="str">
        <f t="shared" si="63"/>
        <v/>
      </c>
      <c r="FW65" s="4">
        <f t="shared" si="60"/>
        <v>0</v>
      </c>
      <c r="FX65" s="4" t="str">
        <f t="shared" si="60"/>
        <v/>
      </c>
      <c r="FY65" s="4" t="str">
        <f t="shared" si="60"/>
        <v/>
      </c>
      <c r="FZ65" s="4" t="str">
        <f t="shared" si="60"/>
        <v/>
      </c>
      <c r="GA65" s="4">
        <f t="shared" si="60"/>
        <v>0</v>
      </c>
      <c r="GB65" s="4" t="str">
        <f t="shared" si="60"/>
        <v/>
      </c>
      <c r="GC65" s="4" t="str">
        <f t="shared" si="60"/>
        <v/>
      </c>
      <c r="GD65" s="4" t="str">
        <f t="shared" si="60"/>
        <v/>
      </c>
      <c r="GE65" s="4" t="str">
        <f t="shared" si="60"/>
        <v/>
      </c>
      <c r="GF65" s="4" t="str">
        <f t="shared" si="60"/>
        <v/>
      </c>
      <c r="GG65" s="4" t="str">
        <f t="shared" si="60"/>
        <v/>
      </c>
      <c r="GH65" s="4" t="str">
        <f t="shared" si="60"/>
        <v/>
      </c>
      <c r="GI65" s="4" t="str">
        <f t="shared" si="60"/>
        <v/>
      </c>
      <c r="GJ65" s="4" t="str">
        <f t="shared" si="60"/>
        <v/>
      </c>
      <c r="GK65" s="4" t="str">
        <f t="shared" si="60"/>
        <v/>
      </c>
      <c r="GL65" s="4" t="str">
        <f t="shared" si="60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26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2"/>
        <v/>
      </c>
      <c r="BQ66" s="4" t="str">
        <f t="shared" si="62"/>
        <v/>
      </c>
      <c r="BR66" s="4" t="str">
        <f t="shared" si="62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26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50"/>
        <v>0</v>
      </c>
      <c r="FD66" s="55">
        <f t="shared" si="50"/>
        <v>0</v>
      </c>
      <c r="FE66" s="55">
        <f t="shared" si="50"/>
        <v>0</v>
      </c>
      <c r="FF66" s="55">
        <f t="shared" si="50"/>
        <v>0</v>
      </c>
      <c r="FG66" s="55">
        <f t="shared" si="50"/>
        <v>0</v>
      </c>
      <c r="FH66" s="55">
        <f t="shared" si="50"/>
        <v>0</v>
      </c>
      <c r="FI66" s="55">
        <f t="shared" si="50"/>
        <v>0</v>
      </c>
      <c r="FJ66" s="55">
        <f t="shared" ref="FF66:FO129" si="65">BF66+BF221</f>
        <v>0</v>
      </c>
      <c r="FK66" s="55">
        <f t="shared" si="65"/>
        <v>0</v>
      </c>
      <c r="FL66" s="55">
        <f t="shared" si="65"/>
        <v>0</v>
      </c>
      <c r="FM66" s="55">
        <f t="shared" si="65"/>
        <v>0</v>
      </c>
      <c r="FN66" s="55">
        <f t="shared" si="65"/>
        <v>0</v>
      </c>
      <c r="FO66" s="55">
        <f t="shared" si="65"/>
        <v>0</v>
      </c>
      <c r="FP66" s="55">
        <f t="shared" si="64"/>
        <v>0</v>
      </c>
      <c r="FQ66" s="55">
        <f t="shared" si="64"/>
        <v>0</v>
      </c>
      <c r="FR66" s="55">
        <f t="shared" si="64"/>
        <v>0</v>
      </c>
      <c r="FS66" s="55">
        <f t="shared" si="64"/>
        <v>0</v>
      </c>
      <c r="FT66" s="4" t="str">
        <f t="shared" si="63"/>
        <v/>
      </c>
      <c r="FU66" s="4" t="str">
        <f t="shared" si="63"/>
        <v/>
      </c>
      <c r="FV66" s="4" t="str">
        <f t="shared" si="63"/>
        <v/>
      </c>
      <c r="FW66" s="4">
        <f t="shared" si="60"/>
        <v>0</v>
      </c>
      <c r="FX66" s="4" t="str">
        <f t="shared" si="60"/>
        <v/>
      </c>
      <c r="FY66" s="4" t="str">
        <f t="shared" si="60"/>
        <v/>
      </c>
      <c r="FZ66" s="4" t="str">
        <f t="shared" si="60"/>
        <v/>
      </c>
      <c r="GA66" s="4">
        <f t="shared" si="60"/>
        <v>0</v>
      </c>
      <c r="GB66" s="4" t="str">
        <f t="shared" si="60"/>
        <v/>
      </c>
      <c r="GC66" s="4" t="str">
        <f t="shared" si="60"/>
        <v/>
      </c>
      <c r="GD66" s="4" t="str">
        <f t="shared" si="60"/>
        <v/>
      </c>
      <c r="GE66" s="4" t="str">
        <f t="shared" si="60"/>
        <v/>
      </c>
      <c r="GF66" s="4" t="str">
        <f t="shared" si="60"/>
        <v/>
      </c>
      <c r="GG66" s="4" t="str">
        <f t="shared" si="60"/>
        <v/>
      </c>
      <c r="GH66" s="4" t="str">
        <f t="shared" si="60"/>
        <v/>
      </c>
      <c r="GI66" s="4" t="str">
        <f t="shared" si="60"/>
        <v/>
      </c>
      <c r="GJ66" s="4" t="str">
        <f t="shared" si="60"/>
        <v/>
      </c>
      <c r="GK66" s="4" t="str">
        <f t="shared" si="60"/>
        <v/>
      </c>
      <c r="GL66" s="4" t="str">
        <f t="shared" si="60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2">
        <v>30400014</v>
      </c>
      <c r="B67" s="144" t="s">
        <v>226</v>
      </c>
      <c r="C67" s="28" t="s">
        <v>184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2"/>
        <v/>
      </c>
      <c r="BQ67" s="4" t="str">
        <f t="shared" si="62"/>
        <v/>
      </c>
      <c r="BR67" s="4" t="str">
        <f t="shared" si="62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44" t="s">
        <v>226</v>
      </c>
      <c r="DG67" s="28" t="s">
        <v>184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si="57"/>
        <v>0</v>
      </c>
      <c r="EU67" s="55">
        <f t="shared" ref="EU67:FI98" si="66">AQ67+AQ222</f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6"/>
        <v>0</v>
      </c>
      <c r="FD67" s="55">
        <f t="shared" si="66"/>
        <v>0</v>
      </c>
      <c r="FE67" s="55">
        <f t="shared" si="66"/>
        <v>0</v>
      </c>
      <c r="FF67" s="55">
        <f t="shared" si="66"/>
        <v>0</v>
      </c>
      <c r="FG67" s="55">
        <f t="shared" si="66"/>
        <v>0</v>
      </c>
      <c r="FH67" s="55">
        <f t="shared" si="66"/>
        <v>0</v>
      </c>
      <c r="FI67" s="55">
        <f t="shared" si="66"/>
        <v>0</v>
      </c>
      <c r="FJ67" s="55">
        <f t="shared" si="65"/>
        <v>0</v>
      </c>
      <c r="FK67" s="55">
        <f t="shared" si="65"/>
        <v>0</v>
      </c>
      <c r="FL67" s="55">
        <f t="shared" si="65"/>
        <v>0</v>
      </c>
      <c r="FM67" s="55">
        <f t="shared" si="65"/>
        <v>0</v>
      </c>
      <c r="FN67" s="55">
        <f t="shared" si="65"/>
        <v>0</v>
      </c>
      <c r="FO67" s="55">
        <f t="shared" si="65"/>
        <v>0</v>
      </c>
      <c r="FP67" s="55">
        <f t="shared" si="64"/>
        <v>0</v>
      </c>
      <c r="FQ67" s="55">
        <f t="shared" si="64"/>
        <v>0</v>
      </c>
      <c r="FR67" s="55">
        <f t="shared" si="64"/>
        <v>0</v>
      </c>
      <c r="FS67" s="55">
        <f t="shared" si="64"/>
        <v>0</v>
      </c>
      <c r="FT67" s="4" t="str">
        <f t="shared" si="63"/>
        <v/>
      </c>
      <c r="FU67" s="4" t="str">
        <f t="shared" si="63"/>
        <v/>
      </c>
      <c r="FV67" s="4" t="str">
        <f t="shared" si="63"/>
        <v/>
      </c>
      <c r="FW67" s="4">
        <f t="shared" si="60"/>
        <v>0</v>
      </c>
      <c r="FX67" s="4" t="str">
        <f t="shared" si="60"/>
        <v/>
      </c>
      <c r="FY67" s="4" t="str">
        <f t="shared" si="60"/>
        <v/>
      </c>
      <c r="FZ67" s="4" t="str">
        <f t="shared" si="60"/>
        <v/>
      </c>
      <c r="GA67" s="4">
        <f t="shared" si="60"/>
        <v>0</v>
      </c>
      <c r="GB67" s="4" t="str">
        <f t="shared" si="60"/>
        <v/>
      </c>
      <c r="GC67" s="4" t="str">
        <f t="shared" si="60"/>
        <v/>
      </c>
      <c r="GD67" s="4" t="str">
        <f t="shared" si="60"/>
        <v/>
      </c>
      <c r="GE67" s="4" t="str">
        <f t="shared" si="60"/>
        <v/>
      </c>
      <c r="GF67" s="4" t="str">
        <f t="shared" si="60"/>
        <v/>
      </c>
      <c r="GG67" s="4" t="str">
        <f t="shared" si="60"/>
        <v/>
      </c>
      <c r="GH67" s="4" t="str">
        <f t="shared" si="60"/>
        <v/>
      </c>
      <c r="GI67" s="4" t="str">
        <f t="shared" si="60"/>
        <v/>
      </c>
      <c r="GJ67" s="4" t="str">
        <f t="shared" si="60"/>
        <v/>
      </c>
      <c r="GK67" s="4" t="str">
        <f t="shared" si="60"/>
        <v/>
      </c>
      <c r="GL67" s="4" t="str">
        <f t="shared" si="60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2">
        <v>30400016</v>
      </c>
      <c r="B68" s="145"/>
      <c r="C68" s="28" t="s">
        <v>202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2"/>
        <v/>
      </c>
      <c r="BQ68" s="4" t="str">
        <f t="shared" si="62"/>
        <v/>
      </c>
      <c r="BR68" s="4" t="str">
        <f t="shared" si="62"/>
        <v/>
      </c>
      <c r="BS68" s="4">
        <f t="shared" si="62"/>
        <v>0</v>
      </c>
      <c r="BT68" s="4" t="str">
        <f t="shared" si="62"/>
        <v/>
      </c>
      <c r="BU68" s="4">
        <f t="shared" si="62"/>
        <v>0</v>
      </c>
      <c r="BV68" s="4" t="str">
        <f t="shared" si="62"/>
        <v/>
      </c>
      <c r="BW68" s="4">
        <f t="shared" si="62"/>
        <v>0</v>
      </c>
      <c r="BX68" s="4" t="str">
        <f t="shared" si="62"/>
        <v/>
      </c>
      <c r="BY68" s="4" t="str">
        <f t="shared" si="62"/>
        <v/>
      </c>
      <c r="BZ68" s="4" t="str">
        <f t="shared" si="62"/>
        <v/>
      </c>
      <c r="CA68" s="4" t="str">
        <f t="shared" si="62"/>
        <v/>
      </c>
      <c r="CB68" s="4" t="str">
        <f t="shared" si="62"/>
        <v/>
      </c>
      <c r="CC68" s="4" t="str">
        <f t="shared" si="62"/>
        <v/>
      </c>
      <c r="CD68" s="4" t="str">
        <f t="shared" si="62"/>
        <v/>
      </c>
      <c r="CE68" s="4" t="str">
        <f t="shared" si="62"/>
        <v/>
      </c>
      <c r="CF68" s="4" t="str">
        <f t="shared" ref="CD68:CS123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45"/>
      <c r="DG68" s="28" t="s">
        <v>202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86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54"/>
        <v>0</v>
      </c>
      <c r="EO68" s="55">
        <f t="shared" ref="EN68:EX99" si="91">AK68+AK223</f>
        <v>0</v>
      </c>
      <c r="EP68" s="55">
        <f t="shared" si="91"/>
        <v>0</v>
      </c>
      <c r="EQ68" s="55">
        <f t="shared" si="91"/>
        <v>0</v>
      </c>
      <c r="ER68" s="55">
        <f t="shared" si="91"/>
        <v>0</v>
      </c>
      <c r="ES68" s="55">
        <f t="shared" si="91"/>
        <v>0</v>
      </c>
      <c r="ET68" s="55">
        <f t="shared" si="91"/>
        <v>0</v>
      </c>
      <c r="EU68" s="55">
        <f t="shared" si="91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6"/>
        <v>0</v>
      </c>
      <c r="FD68" s="55">
        <f t="shared" si="66"/>
        <v>0</v>
      </c>
      <c r="FE68" s="55">
        <f t="shared" si="66"/>
        <v>0</v>
      </c>
      <c r="FF68" s="55">
        <f t="shared" si="66"/>
        <v>0</v>
      </c>
      <c r="FG68" s="55">
        <f t="shared" si="66"/>
        <v>0</v>
      </c>
      <c r="FH68" s="55">
        <f t="shared" si="66"/>
        <v>0</v>
      </c>
      <c r="FI68" s="55">
        <f t="shared" si="66"/>
        <v>0</v>
      </c>
      <c r="FJ68" s="55">
        <f t="shared" si="65"/>
        <v>0</v>
      </c>
      <c r="FK68" s="55">
        <f t="shared" si="65"/>
        <v>0</v>
      </c>
      <c r="FL68" s="55">
        <f t="shared" si="65"/>
        <v>0</v>
      </c>
      <c r="FM68" s="55">
        <f t="shared" si="65"/>
        <v>0</v>
      </c>
      <c r="FN68" s="55">
        <f t="shared" si="65"/>
        <v>0</v>
      </c>
      <c r="FO68" s="55">
        <f t="shared" si="65"/>
        <v>0</v>
      </c>
      <c r="FP68" s="55">
        <f t="shared" si="64"/>
        <v>0</v>
      </c>
      <c r="FQ68" s="55">
        <f t="shared" si="64"/>
        <v>0</v>
      </c>
      <c r="FR68" s="55">
        <f t="shared" si="64"/>
        <v>0</v>
      </c>
      <c r="FS68" s="55">
        <f t="shared" si="64"/>
        <v>0</v>
      </c>
      <c r="FT68" s="4" t="str">
        <f t="shared" si="63"/>
        <v/>
      </c>
      <c r="FU68" s="4" t="str">
        <f t="shared" si="63"/>
        <v/>
      </c>
      <c r="FV68" s="4" t="str">
        <f t="shared" si="63"/>
        <v/>
      </c>
      <c r="FW68" s="4">
        <f t="shared" si="63"/>
        <v>0</v>
      </c>
      <c r="FX68" s="4" t="str">
        <f t="shared" si="63"/>
        <v/>
      </c>
      <c r="FY68" s="4" t="str">
        <f t="shared" si="63"/>
        <v/>
      </c>
      <c r="FZ68" s="4" t="str">
        <f t="shared" si="63"/>
        <v/>
      </c>
      <c r="GA68" s="4">
        <f t="shared" si="63"/>
        <v>0</v>
      </c>
      <c r="GB68" s="4" t="str">
        <f t="shared" si="63"/>
        <v/>
      </c>
      <c r="GC68" s="4" t="str">
        <f t="shared" si="63"/>
        <v/>
      </c>
      <c r="GD68" s="4" t="str">
        <f t="shared" si="63"/>
        <v/>
      </c>
      <c r="GE68" s="4" t="str">
        <f t="shared" si="63"/>
        <v/>
      </c>
      <c r="GF68" s="4" t="str">
        <f t="shared" si="63"/>
        <v/>
      </c>
      <c r="GG68" s="4" t="str">
        <f t="shared" si="63"/>
        <v/>
      </c>
      <c r="GH68" s="4" t="str">
        <f t="shared" si="63"/>
        <v/>
      </c>
      <c r="GI68" s="4" t="str">
        <f t="shared" si="63"/>
        <v/>
      </c>
      <c r="GJ68" s="4" t="str">
        <f t="shared" ref="GH68:GW123" si="92">IF(ISERROR(EV68/ED68*100),"",(EV68/ED68*100))</f>
        <v/>
      </c>
      <c r="GK68" s="4" t="str">
        <f t="shared" si="92"/>
        <v/>
      </c>
      <c r="GL68" s="4" t="str">
        <f t="shared" si="92"/>
        <v/>
      </c>
      <c r="GM68" s="4" t="str">
        <f t="shared" si="92"/>
        <v/>
      </c>
      <c r="GN68" s="4" t="str">
        <f t="shared" si="92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customHeight="1">
      <c r="A69" s="62">
        <v>30400017</v>
      </c>
      <c r="B69" s="146"/>
      <c r="C69" s="28" t="s">
        <v>218</v>
      </c>
      <c r="D69" s="5">
        <f>162+146+172/2+49</f>
        <v>443</v>
      </c>
      <c r="E69" s="22">
        <v>5.03</v>
      </c>
      <c r="F69" s="23">
        <f t="shared" si="67"/>
        <v>2228.29</v>
      </c>
      <c r="G69" s="23"/>
      <c r="H69" s="23">
        <f t="shared" ref="H69:H132" si="93">SUM(AB69:BA69)</f>
        <v>4.45</v>
      </c>
      <c r="I69" s="23">
        <f t="shared" ref="I69:I132" si="94">SUM(BB69:BO69)</f>
        <v>0</v>
      </c>
      <c r="J69" s="23">
        <f t="shared" si="70"/>
        <v>2232.7399999999998</v>
      </c>
      <c r="K69" s="23">
        <f t="shared" si="71"/>
        <v>0.19930668147657141</v>
      </c>
      <c r="L69" s="23" t="str">
        <f t="shared" si="72"/>
        <v>0</v>
      </c>
      <c r="M69" s="10">
        <v>0.5</v>
      </c>
      <c r="N69" s="23">
        <f t="shared" si="73"/>
        <v>11.163699999999999</v>
      </c>
      <c r="O69" s="23">
        <f t="shared" si="74"/>
        <v>0.30069331852342862</v>
      </c>
      <c r="P69" s="23">
        <f t="shared" si="75"/>
        <v>0</v>
      </c>
      <c r="Q69" s="7">
        <v>0.1</v>
      </c>
      <c r="R69" s="6">
        <f t="shared" si="76"/>
        <v>0.223274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>
        <f>8.9/2</f>
        <v>4.45</v>
      </c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>
        <f t="shared" si="62"/>
        <v>0</v>
      </c>
      <c r="BQ69" s="4">
        <f t="shared" si="62"/>
        <v>0</v>
      </c>
      <c r="BR69" s="4" t="str">
        <f t="shared" si="62"/>
        <v/>
      </c>
      <c r="BS69" s="4">
        <f t="shared" si="62"/>
        <v>0</v>
      </c>
      <c r="BT69" s="4">
        <f t="shared" si="62"/>
        <v>0</v>
      </c>
      <c r="BU69" s="4">
        <f t="shared" si="62"/>
        <v>0</v>
      </c>
      <c r="BV69" s="4" t="str">
        <f t="shared" si="62"/>
        <v/>
      </c>
      <c r="BW69" s="4">
        <f t="shared" si="62"/>
        <v>0</v>
      </c>
      <c r="BX69" s="4">
        <f t="shared" si="62"/>
        <v>0</v>
      </c>
      <c r="BY69" s="4" t="str">
        <f t="shared" si="62"/>
        <v/>
      </c>
      <c r="BZ69" s="4" t="str">
        <f t="shared" si="62"/>
        <v/>
      </c>
      <c r="CA69" s="4" t="str">
        <f t="shared" si="62"/>
        <v/>
      </c>
      <c r="CB69" s="4" t="str">
        <f t="shared" si="62"/>
        <v/>
      </c>
      <c r="CC69" s="4" t="str">
        <f t="shared" si="62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>
        <f t="shared" si="77"/>
        <v>0</v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46"/>
      <c r="DG69" s="28" t="s">
        <v>218</v>
      </c>
      <c r="DH69" s="5">
        <f t="shared" si="78"/>
        <v>886</v>
      </c>
      <c r="DI69" s="24">
        <v>5.03</v>
      </c>
      <c r="DJ69" s="23">
        <f t="shared" si="79"/>
        <v>4456.58</v>
      </c>
      <c r="DK69" s="23">
        <f t="shared" si="80"/>
        <v>0</v>
      </c>
      <c r="DL69" s="23">
        <f t="shared" si="81"/>
        <v>8.9</v>
      </c>
      <c r="DM69" s="23">
        <f t="shared" si="82"/>
        <v>0</v>
      </c>
      <c r="DN69" s="23">
        <f t="shared" si="83"/>
        <v>4465.4799999999996</v>
      </c>
      <c r="DO69" s="23">
        <f t="shared" si="84"/>
        <v>0.19930668147657141</v>
      </c>
      <c r="DP69" s="23" t="str">
        <f t="shared" si="85"/>
        <v/>
      </c>
      <c r="DQ69" s="10">
        <v>0.5</v>
      </c>
      <c r="DR69" s="23">
        <f t="shared" si="86"/>
        <v>22.327399999999997</v>
      </c>
      <c r="DS69" s="23" t="str">
        <f t="shared" si="87"/>
        <v/>
      </c>
      <c r="DT69" s="23">
        <f t="shared" si="88"/>
        <v>0</v>
      </c>
      <c r="DU69" s="7">
        <v>0.1</v>
      </c>
      <c r="DV69" s="6">
        <f t="shared" si="89"/>
        <v>0.446548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8.9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91"/>
        <v>0</v>
      </c>
      <c r="EO69" s="55">
        <f t="shared" si="91"/>
        <v>0</v>
      </c>
      <c r="EP69" s="55">
        <f t="shared" si="91"/>
        <v>0</v>
      </c>
      <c r="EQ69" s="55">
        <f t="shared" si="91"/>
        <v>0</v>
      </c>
      <c r="ER69" s="55">
        <f t="shared" si="91"/>
        <v>0</v>
      </c>
      <c r="ES69" s="55">
        <f t="shared" si="91"/>
        <v>0</v>
      </c>
      <c r="ET69" s="55">
        <f t="shared" si="91"/>
        <v>0</v>
      </c>
      <c r="EU69" s="55">
        <f t="shared" si="91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6"/>
        <v>0</v>
      </c>
      <c r="FD69" s="55">
        <f t="shared" si="66"/>
        <v>0</v>
      </c>
      <c r="FE69" s="55">
        <f t="shared" si="66"/>
        <v>0</v>
      </c>
      <c r="FF69" s="55">
        <f t="shared" si="66"/>
        <v>0</v>
      </c>
      <c r="FG69" s="55">
        <f t="shared" si="66"/>
        <v>0</v>
      </c>
      <c r="FH69" s="55">
        <f t="shared" si="66"/>
        <v>0</v>
      </c>
      <c r="FI69" s="55">
        <f t="shared" si="66"/>
        <v>0</v>
      </c>
      <c r="FJ69" s="55">
        <f t="shared" si="65"/>
        <v>0</v>
      </c>
      <c r="FK69" s="55">
        <f t="shared" si="65"/>
        <v>0</v>
      </c>
      <c r="FL69" s="55">
        <f t="shared" si="65"/>
        <v>0</v>
      </c>
      <c r="FM69" s="55">
        <f t="shared" si="65"/>
        <v>0</v>
      </c>
      <c r="FN69" s="55">
        <f t="shared" si="65"/>
        <v>0</v>
      </c>
      <c r="FO69" s="55">
        <f t="shared" si="65"/>
        <v>0</v>
      </c>
      <c r="FP69" s="55">
        <f t="shared" si="64"/>
        <v>0</v>
      </c>
      <c r="FQ69" s="55">
        <f t="shared" si="64"/>
        <v>0</v>
      </c>
      <c r="FR69" s="55">
        <f t="shared" si="64"/>
        <v>0</v>
      </c>
      <c r="FS69" s="55">
        <f t="shared" si="64"/>
        <v>0</v>
      </c>
      <c r="FT69" s="4">
        <f t="shared" si="63"/>
        <v>0</v>
      </c>
      <c r="FU69" s="4">
        <f t="shared" si="63"/>
        <v>0</v>
      </c>
      <c r="FV69" s="4" t="str">
        <f t="shared" si="63"/>
        <v/>
      </c>
      <c r="FW69" s="4">
        <f t="shared" si="63"/>
        <v>0</v>
      </c>
      <c r="FX69" s="4">
        <f t="shared" si="63"/>
        <v>0</v>
      </c>
      <c r="FY69" s="4" t="str">
        <f t="shared" si="63"/>
        <v/>
      </c>
      <c r="FZ69" s="4" t="str">
        <f t="shared" si="63"/>
        <v/>
      </c>
      <c r="GA69" s="4">
        <f t="shared" si="63"/>
        <v>0</v>
      </c>
      <c r="GB69" s="4">
        <f t="shared" si="63"/>
        <v>0</v>
      </c>
      <c r="GC69" s="4" t="str">
        <f t="shared" si="63"/>
        <v/>
      </c>
      <c r="GD69" s="4" t="str">
        <f t="shared" si="63"/>
        <v/>
      </c>
      <c r="GE69" s="4" t="str">
        <f t="shared" si="63"/>
        <v/>
      </c>
      <c r="GF69" s="4" t="str">
        <f t="shared" si="63"/>
        <v/>
      </c>
      <c r="GG69" s="4" t="str">
        <f t="shared" si="63"/>
        <v/>
      </c>
      <c r="GH69" s="4" t="str">
        <f t="shared" si="92"/>
        <v/>
      </c>
      <c r="GI69" s="4" t="str">
        <f t="shared" si="92"/>
        <v/>
      </c>
      <c r="GJ69" s="4" t="str">
        <f t="shared" si="92"/>
        <v/>
      </c>
      <c r="GK69" s="4" t="str">
        <f t="shared" si="92"/>
        <v/>
      </c>
      <c r="GL69" s="4" t="str">
        <f t="shared" si="92"/>
        <v/>
      </c>
      <c r="GM69" s="4" t="str">
        <f t="shared" si="92"/>
        <v/>
      </c>
      <c r="GN69" s="4">
        <f t="shared" si="92"/>
        <v>0</v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2">
        <v>30600002</v>
      </c>
      <c r="B70" s="124" t="s">
        <v>227</v>
      </c>
      <c r="C70" s="39" t="s">
        <v>176</v>
      </c>
      <c r="D70" s="5"/>
      <c r="E70" s="54">
        <v>5.03</v>
      </c>
      <c r="F70" s="23">
        <f t="shared" si="67"/>
        <v>0</v>
      </c>
      <c r="G70" s="23"/>
      <c r="H70" s="23">
        <f t="shared" si="93"/>
        <v>0</v>
      </c>
      <c r="I70" s="23">
        <f t="shared" si="94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2"/>
        <v/>
      </c>
      <c r="BQ70" s="4" t="str">
        <f t="shared" si="62"/>
        <v/>
      </c>
      <c r="BR70" s="4" t="str">
        <f t="shared" si="62"/>
        <v/>
      </c>
      <c r="BS70" s="4">
        <f t="shared" si="62"/>
        <v>0</v>
      </c>
      <c r="BT70" s="4" t="str">
        <f t="shared" si="62"/>
        <v/>
      </c>
      <c r="BU70" s="4">
        <f t="shared" si="62"/>
        <v>0</v>
      </c>
      <c r="BV70" s="4" t="str">
        <f t="shared" si="62"/>
        <v/>
      </c>
      <c r="BW70" s="4">
        <f t="shared" si="62"/>
        <v>0</v>
      </c>
      <c r="BX70" s="4" t="str">
        <f t="shared" si="62"/>
        <v/>
      </c>
      <c r="BY70" s="4" t="str">
        <f t="shared" si="62"/>
        <v/>
      </c>
      <c r="BZ70" s="4" t="str">
        <f t="shared" si="62"/>
        <v/>
      </c>
      <c r="CA70" s="4" t="str">
        <f t="shared" si="62"/>
        <v/>
      </c>
      <c r="CB70" s="4" t="str">
        <f t="shared" si="62"/>
        <v/>
      </c>
      <c r="CC70" s="4" t="str">
        <f t="shared" si="62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124" t="s">
        <v>227</v>
      </c>
      <c r="DG70" s="39" t="s">
        <v>176</v>
      </c>
      <c r="DH70" s="5">
        <f t="shared" si="78"/>
        <v>0</v>
      </c>
      <c r="DI70" s="40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91"/>
        <v>0</v>
      </c>
      <c r="EO70" s="55">
        <f t="shared" si="91"/>
        <v>0</v>
      </c>
      <c r="EP70" s="55">
        <f t="shared" si="91"/>
        <v>0</v>
      </c>
      <c r="EQ70" s="55">
        <f t="shared" si="91"/>
        <v>0</v>
      </c>
      <c r="ER70" s="55">
        <f t="shared" si="91"/>
        <v>0</v>
      </c>
      <c r="ES70" s="55">
        <f t="shared" si="91"/>
        <v>0</v>
      </c>
      <c r="ET70" s="55">
        <f t="shared" si="91"/>
        <v>0</v>
      </c>
      <c r="EU70" s="55">
        <f t="shared" si="91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6"/>
        <v>0</v>
      </c>
      <c r="FD70" s="55">
        <f t="shared" si="66"/>
        <v>0</v>
      </c>
      <c r="FE70" s="55">
        <f t="shared" si="66"/>
        <v>0</v>
      </c>
      <c r="FF70" s="55">
        <f t="shared" si="66"/>
        <v>0</v>
      </c>
      <c r="FG70" s="55">
        <f t="shared" si="66"/>
        <v>0</v>
      </c>
      <c r="FH70" s="55">
        <f t="shared" si="66"/>
        <v>0</v>
      </c>
      <c r="FI70" s="55">
        <f t="shared" si="66"/>
        <v>0</v>
      </c>
      <c r="FJ70" s="55">
        <f t="shared" si="65"/>
        <v>0</v>
      </c>
      <c r="FK70" s="55">
        <f t="shared" si="65"/>
        <v>0</v>
      </c>
      <c r="FL70" s="55">
        <f t="shared" si="65"/>
        <v>0</v>
      </c>
      <c r="FM70" s="55">
        <f t="shared" si="65"/>
        <v>0</v>
      </c>
      <c r="FN70" s="55">
        <f t="shared" si="65"/>
        <v>0</v>
      </c>
      <c r="FO70" s="55">
        <f t="shared" si="65"/>
        <v>0</v>
      </c>
      <c r="FP70" s="55">
        <f t="shared" si="64"/>
        <v>0</v>
      </c>
      <c r="FQ70" s="55">
        <f t="shared" si="64"/>
        <v>0</v>
      </c>
      <c r="FR70" s="55">
        <f t="shared" si="64"/>
        <v>0</v>
      </c>
      <c r="FS70" s="55">
        <f t="shared" si="64"/>
        <v>0</v>
      </c>
      <c r="FT70" s="4" t="str">
        <f t="shared" si="63"/>
        <v/>
      </c>
      <c r="FU70" s="4" t="str">
        <f t="shared" si="63"/>
        <v/>
      </c>
      <c r="FV70" s="4" t="str">
        <f t="shared" si="63"/>
        <v/>
      </c>
      <c r="FW70" s="4">
        <f t="shared" si="63"/>
        <v>0</v>
      </c>
      <c r="FX70" s="4" t="str">
        <f t="shared" si="63"/>
        <v/>
      </c>
      <c r="FY70" s="4" t="str">
        <f t="shared" si="63"/>
        <v/>
      </c>
      <c r="FZ70" s="4" t="str">
        <f t="shared" si="63"/>
        <v/>
      </c>
      <c r="GA70" s="4">
        <f t="shared" si="63"/>
        <v>0</v>
      </c>
      <c r="GB70" s="4" t="str">
        <f t="shared" si="63"/>
        <v/>
      </c>
      <c r="GC70" s="4" t="str">
        <f t="shared" si="63"/>
        <v/>
      </c>
      <c r="GD70" s="4" t="str">
        <f t="shared" si="63"/>
        <v/>
      </c>
      <c r="GE70" s="4" t="str">
        <f t="shared" si="63"/>
        <v/>
      </c>
      <c r="GF70" s="4" t="str">
        <f t="shared" si="63"/>
        <v/>
      </c>
      <c r="GG70" s="4" t="str">
        <f t="shared" si="63"/>
        <v/>
      </c>
      <c r="GH70" s="4" t="str">
        <f t="shared" si="92"/>
        <v/>
      </c>
      <c r="GI70" s="4" t="str">
        <f t="shared" si="92"/>
        <v/>
      </c>
      <c r="GJ70" s="4" t="str">
        <f t="shared" si="92"/>
        <v/>
      </c>
      <c r="GK70" s="4" t="str">
        <f t="shared" si="92"/>
        <v/>
      </c>
      <c r="GL70" s="4" t="str">
        <f t="shared" si="92"/>
        <v/>
      </c>
      <c r="GM70" s="4" t="str">
        <f t="shared" si="92"/>
        <v/>
      </c>
      <c r="GN70" s="4" t="str">
        <f t="shared" si="92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2">
        <v>30600004</v>
      </c>
      <c r="B71" s="125"/>
      <c r="C71" s="39" t="s">
        <v>184</v>
      </c>
      <c r="D71" s="5"/>
      <c r="E71" s="54">
        <v>5.03</v>
      </c>
      <c r="F71" s="23">
        <f t="shared" si="67"/>
        <v>0</v>
      </c>
      <c r="G71" s="23"/>
      <c r="H71" s="23">
        <f t="shared" si="93"/>
        <v>0</v>
      </c>
      <c r="I71" s="23">
        <f t="shared" si="94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2"/>
        <v/>
      </c>
      <c r="BQ71" s="4" t="str">
        <f t="shared" si="62"/>
        <v/>
      </c>
      <c r="BR71" s="4" t="str">
        <f t="shared" si="62"/>
        <v/>
      </c>
      <c r="BS71" s="4">
        <f t="shared" si="62"/>
        <v>0</v>
      </c>
      <c r="BT71" s="4" t="str">
        <f t="shared" si="62"/>
        <v/>
      </c>
      <c r="BU71" s="4">
        <f t="shared" si="62"/>
        <v>0</v>
      </c>
      <c r="BV71" s="4" t="str">
        <f t="shared" si="62"/>
        <v/>
      </c>
      <c r="BW71" s="4">
        <f t="shared" si="62"/>
        <v>0</v>
      </c>
      <c r="BX71" s="4" t="str">
        <f t="shared" si="62"/>
        <v/>
      </c>
      <c r="BY71" s="4" t="str">
        <f t="shared" si="62"/>
        <v/>
      </c>
      <c r="BZ71" s="4" t="str">
        <f t="shared" si="62"/>
        <v/>
      </c>
      <c r="CA71" s="4" t="str">
        <f t="shared" si="62"/>
        <v/>
      </c>
      <c r="CB71" s="4" t="str">
        <f t="shared" si="62"/>
        <v/>
      </c>
      <c r="CC71" s="4" t="str">
        <f t="shared" si="62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25"/>
      <c r="DG71" s="39" t="s">
        <v>184</v>
      </c>
      <c r="DH71" s="5">
        <f t="shared" si="78"/>
        <v>0</v>
      </c>
      <c r="DI71" s="40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91"/>
        <v>0</v>
      </c>
      <c r="EO71" s="55">
        <f t="shared" si="91"/>
        <v>0</v>
      </c>
      <c r="EP71" s="55">
        <f t="shared" si="91"/>
        <v>0</v>
      </c>
      <c r="EQ71" s="55">
        <f t="shared" si="91"/>
        <v>0</v>
      </c>
      <c r="ER71" s="55">
        <f t="shared" si="91"/>
        <v>0</v>
      </c>
      <c r="ES71" s="55">
        <f t="shared" si="91"/>
        <v>0</v>
      </c>
      <c r="ET71" s="55">
        <f t="shared" si="91"/>
        <v>0</v>
      </c>
      <c r="EU71" s="55">
        <f t="shared" si="91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6"/>
        <v>0</v>
      </c>
      <c r="FD71" s="55">
        <f t="shared" si="66"/>
        <v>0</v>
      </c>
      <c r="FE71" s="55">
        <f t="shared" si="66"/>
        <v>0</v>
      </c>
      <c r="FF71" s="55">
        <f t="shared" si="66"/>
        <v>0</v>
      </c>
      <c r="FG71" s="55">
        <f t="shared" si="66"/>
        <v>0</v>
      </c>
      <c r="FH71" s="55">
        <f t="shared" si="66"/>
        <v>0</v>
      </c>
      <c r="FI71" s="55">
        <f t="shared" si="66"/>
        <v>0</v>
      </c>
      <c r="FJ71" s="55">
        <f t="shared" si="65"/>
        <v>0</v>
      </c>
      <c r="FK71" s="55">
        <f t="shared" si="65"/>
        <v>0</v>
      </c>
      <c r="FL71" s="55">
        <f t="shared" si="65"/>
        <v>0</v>
      </c>
      <c r="FM71" s="55">
        <f t="shared" si="65"/>
        <v>0</v>
      </c>
      <c r="FN71" s="55">
        <f t="shared" si="65"/>
        <v>0</v>
      </c>
      <c r="FO71" s="55">
        <f t="shared" si="65"/>
        <v>0</v>
      </c>
      <c r="FP71" s="55">
        <f t="shared" si="64"/>
        <v>0</v>
      </c>
      <c r="FQ71" s="55">
        <f t="shared" si="64"/>
        <v>0</v>
      </c>
      <c r="FR71" s="55">
        <f t="shared" si="64"/>
        <v>0</v>
      </c>
      <c r="FS71" s="55">
        <f t="shared" si="64"/>
        <v>0</v>
      </c>
      <c r="FT71" s="4" t="str">
        <f t="shared" si="63"/>
        <v/>
      </c>
      <c r="FU71" s="4" t="str">
        <f t="shared" si="63"/>
        <v/>
      </c>
      <c r="FV71" s="4" t="str">
        <f t="shared" si="63"/>
        <v/>
      </c>
      <c r="FW71" s="4">
        <f t="shared" si="63"/>
        <v>0</v>
      </c>
      <c r="FX71" s="4" t="str">
        <f t="shared" si="63"/>
        <v/>
      </c>
      <c r="FY71" s="4" t="str">
        <f t="shared" si="63"/>
        <v/>
      </c>
      <c r="FZ71" s="4" t="str">
        <f t="shared" si="63"/>
        <v/>
      </c>
      <c r="GA71" s="4">
        <f t="shared" si="63"/>
        <v>0</v>
      </c>
      <c r="GB71" s="4" t="str">
        <f t="shared" si="63"/>
        <v/>
      </c>
      <c r="GC71" s="4" t="str">
        <f t="shared" si="63"/>
        <v/>
      </c>
      <c r="GD71" s="4" t="str">
        <f t="shared" si="63"/>
        <v/>
      </c>
      <c r="GE71" s="4" t="str">
        <f t="shared" si="63"/>
        <v/>
      </c>
      <c r="GF71" s="4" t="str">
        <f t="shared" si="63"/>
        <v/>
      </c>
      <c r="GG71" s="4" t="str">
        <f t="shared" si="63"/>
        <v/>
      </c>
      <c r="GH71" s="4" t="str">
        <f t="shared" si="92"/>
        <v/>
      </c>
      <c r="GI71" s="4" t="str">
        <f t="shared" si="92"/>
        <v/>
      </c>
      <c r="GJ71" s="4" t="str">
        <f t="shared" si="92"/>
        <v/>
      </c>
      <c r="GK71" s="4" t="str">
        <f t="shared" si="92"/>
        <v/>
      </c>
      <c r="GL71" s="4" t="str">
        <f t="shared" si="92"/>
        <v/>
      </c>
      <c r="GM71" s="4" t="str">
        <f t="shared" si="92"/>
        <v/>
      </c>
      <c r="GN71" s="4" t="str">
        <f t="shared" si="92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2">
        <v>30600003</v>
      </c>
      <c r="B72" s="125"/>
      <c r="C72" s="39" t="s">
        <v>228</v>
      </c>
      <c r="D72" s="5"/>
      <c r="E72" s="54">
        <v>5.03</v>
      </c>
      <c r="F72" s="23">
        <f t="shared" si="67"/>
        <v>0</v>
      </c>
      <c r="G72" s="23"/>
      <c r="H72" s="23">
        <f t="shared" si="93"/>
        <v>0</v>
      </c>
      <c r="I72" s="23">
        <f t="shared" si="94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2"/>
        <v/>
      </c>
      <c r="BQ72" s="4" t="str">
        <f t="shared" si="62"/>
        <v/>
      </c>
      <c r="BR72" s="4" t="str">
        <f t="shared" si="62"/>
        <v/>
      </c>
      <c r="BS72" s="4">
        <f t="shared" si="62"/>
        <v>0</v>
      </c>
      <c r="BT72" s="4" t="str">
        <f t="shared" si="62"/>
        <v/>
      </c>
      <c r="BU72" s="4">
        <f t="shared" si="62"/>
        <v>0</v>
      </c>
      <c r="BV72" s="4" t="str">
        <f t="shared" si="62"/>
        <v/>
      </c>
      <c r="BW72" s="4">
        <f t="shared" si="62"/>
        <v>0</v>
      </c>
      <c r="BX72" s="4" t="str">
        <f t="shared" si="62"/>
        <v/>
      </c>
      <c r="BY72" s="4" t="str">
        <f t="shared" si="62"/>
        <v/>
      </c>
      <c r="BZ72" s="4" t="str">
        <f t="shared" si="62"/>
        <v/>
      </c>
      <c r="CA72" s="4" t="str">
        <f t="shared" si="62"/>
        <v/>
      </c>
      <c r="CB72" s="4" t="str">
        <f t="shared" si="62"/>
        <v/>
      </c>
      <c r="CC72" s="4" t="str">
        <f t="shared" si="62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25"/>
      <c r="DG72" s="39" t="s">
        <v>228</v>
      </c>
      <c r="DH72" s="5">
        <f t="shared" si="78"/>
        <v>0</v>
      </c>
      <c r="DI72" s="40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91"/>
        <v>0</v>
      </c>
      <c r="EO72" s="55">
        <f t="shared" si="91"/>
        <v>0</v>
      </c>
      <c r="EP72" s="55">
        <f t="shared" si="91"/>
        <v>0</v>
      </c>
      <c r="EQ72" s="55">
        <f t="shared" si="91"/>
        <v>0</v>
      </c>
      <c r="ER72" s="55">
        <f t="shared" si="91"/>
        <v>0</v>
      </c>
      <c r="ES72" s="55">
        <f t="shared" si="91"/>
        <v>0</v>
      </c>
      <c r="ET72" s="55">
        <f t="shared" si="91"/>
        <v>0</v>
      </c>
      <c r="EU72" s="55">
        <f t="shared" si="91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6"/>
        <v>0</v>
      </c>
      <c r="FD72" s="55">
        <f t="shared" si="66"/>
        <v>0</v>
      </c>
      <c r="FE72" s="55">
        <f t="shared" si="66"/>
        <v>0</v>
      </c>
      <c r="FF72" s="55">
        <f t="shared" si="66"/>
        <v>0</v>
      </c>
      <c r="FG72" s="55">
        <f t="shared" si="66"/>
        <v>0</v>
      </c>
      <c r="FH72" s="55">
        <f t="shared" si="66"/>
        <v>0</v>
      </c>
      <c r="FI72" s="55">
        <f t="shared" si="66"/>
        <v>0</v>
      </c>
      <c r="FJ72" s="55">
        <f t="shared" si="65"/>
        <v>0</v>
      </c>
      <c r="FK72" s="55">
        <f t="shared" si="65"/>
        <v>0</v>
      </c>
      <c r="FL72" s="55">
        <f t="shared" si="65"/>
        <v>0</v>
      </c>
      <c r="FM72" s="55">
        <f t="shared" si="65"/>
        <v>0</v>
      </c>
      <c r="FN72" s="55">
        <f t="shared" si="65"/>
        <v>0</v>
      </c>
      <c r="FO72" s="55">
        <f t="shared" si="65"/>
        <v>0</v>
      </c>
      <c r="FP72" s="55">
        <f t="shared" si="64"/>
        <v>0</v>
      </c>
      <c r="FQ72" s="55">
        <f t="shared" si="64"/>
        <v>0</v>
      </c>
      <c r="FR72" s="55">
        <f t="shared" si="64"/>
        <v>0</v>
      </c>
      <c r="FS72" s="55">
        <f t="shared" si="64"/>
        <v>0</v>
      </c>
      <c r="FT72" s="4" t="str">
        <f t="shared" si="63"/>
        <v/>
      </c>
      <c r="FU72" s="4" t="str">
        <f t="shared" si="63"/>
        <v/>
      </c>
      <c r="FV72" s="4" t="str">
        <f t="shared" si="63"/>
        <v/>
      </c>
      <c r="FW72" s="4">
        <f t="shared" si="63"/>
        <v>0</v>
      </c>
      <c r="FX72" s="4" t="str">
        <f t="shared" si="63"/>
        <v/>
      </c>
      <c r="FY72" s="4" t="str">
        <f t="shared" si="63"/>
        <v/>
      </c>
      <c r="FZ72" s="4" t="str">
        <f t="shared" si="63"/>
        <v/>
      </c>
      <c r="GA72" s="4">
        <f t="shared" si="63"/>
        <v>0</v>
      </c>
      <c r="GB72" s="4" t="str">
        <f t="shared" si="63"/>
        <v/>
      </c>
      <c r="GC72" s="4" t="str">
        <f t="shared" si="63"/>
        <v/>
      </c>
      <c r="GD72" s="4" t="str">
        <f t="shared" si="63"/>
        <v/>
      </c>
      <c r="GE72" s="4" t="str">
        <f t="shared" si="63"/>
        <v/>
      </c>
      <c r="GF72" s="4" t="str">
        <f t="shared" si="63"/>
        <v/>
      </c>
      <c r="GG72" s="4" t="str">
        <f t="shared" si="63"/>
        <v/>
      </c>
      <c r="GH72" s="4" t="str">
        <f t="shared" si="92"/>
        <v/>
      </c>
      <c r="GI72" s="4" t="str">
        <f t="shared" si="92"/>
        <v/>
      </c>
      <c r="GJ72" s="4" t="str">
        <f t="shared" si="92"/>
        <v/>
      </c>
      <c r="GK72" s="4" t="str">
        <f t="shared" si="92"/>
        <v/>
      </c>
      <c r="GL72" s="4" t="str">
        <f t="shared" si="92"/>
        <v/>
      </c>
      <c r="GM72" s="4" t="str">
        <f t="shared" si="92"/>
        <v/>
      </c>
      <c r="GN72" s="4" t="str">
        <f t="shared" si="92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2">
        <v>30600001</v>
      </c>
      <c r="B73" s="126"/>
      <c r="C73" s="39" t="s">
        <v>229</v>
      </c>
      <c r="D73" s="5"/>
      <c r="E73" s="54">
        <v>5.03</v>
      </c>
      <c r="F73" s="23">
        <f t="shared" si="67"/>
        <v>0</v>
      </c>
      <c r="G73" s="23"/>
      <c r="H73" s="23">
        <f t="shared" si="93"/>
        <v>0</v>
      </c>
      <c r="I73" s="23">
        <f t="shared" si="94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2"/>
        <v/>
      </c>
      <c r="BQ73" s="4" t="str">
        <f t="shared" si="62"/>
        <v/>
      </c>
      <c r="BR73" s="4" t="str">
        <f t="shared" si="62"/>
        <v/>
      </c>
      <c r="BS73" s="4">
        <f t="shared" si="62"/>
        <v>0</v>
      </c>
      <c r="BT73" s="4" t="str">
        <f t="shared" si="62"/>
        <v/>
      </c>
      <c r="BU73" s="4">
        <f t="shared" si="62"/>
        <v>0</v>
      </c>
      <c r="BV73" s="4" t="str">
        <f t="shared" si="62"/>
        <v/>
      </c>
      <c r="BW73" s="4">
        <f t="shared" si="62"/>
        <v>0</v>
      </c>
      <c r="BX73" s="4" t="str">
        <f t="shared" si="62"/>
        <v/>
      </c>
      <c r="BY73" s="4" t="str">
        <f t="shared" si="62"/>
        <v/>
      </c>
      <c r="BZ73" s="4" t="str">
        <f t="shared" si="62"/>
        <v/>
      </c>
      <c r="CA73" s="4" t="str">
        <f t="shared" si="62"/>
        <v/>
      </c>
      <c r="CB73" s="4" t="str">
        <f t="shared" si="62"/>
        <v/>
      </c>
      <c r="CC73" s="4" t="str">
        <f t="shared" si="62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26"/>
      <c r="DG73" s="39" t="s">
        <v>229</v>
      </c>
      <c r="DH73" s="5">
        <f t="shared" si="78"/>
        <v>0</v>
      </c>
      <c r="DI73" s="40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91"/>
        <v>0</v>
      </c>
      <c r="EO73" s="55">
        <f t="shared" si="91"/>
        <v>0</v>
      </c>
      <c r="EP73" s="55">
        <f t="shared" si="91"/>
        <v>0</v>
      </c>
      <c r="EQ73" s="55">
        <f t="shared" si="91"/>
        <v>0</v>
      </c>
      <c r="ER73" s="55">
        <f t="shared" si="91"/>
        <v>0</v>
      </c>
      <c r="ES73" s="55">
        <f t="shared" si="91"/>
        <v>0</v>
      </c>
      <c r="ET73" s="55">
        <f t="shared" si="91"/>
        <v>0</v>
      </c>
      <c r="EU73" s="55">
        <f t="shared" si="91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6"/>
        <v>0</v>
      </c>
      <c r="FD73" s="55">
        <f t="shared" si="66"/>
        <v>0</v>
      </c>
      <c r="FE73" s="55">
        <f t="shared" si="66"/>
        <v>0</v>
      </c>
      <c r="FF73" s="55">
        <f t="shared" si="66"/>
        <v>0</v>
      </c>
      <c r="FG73" s="55">
        <f t="shared" si="66"/>
        <v>0</v>
      </c>
      <c r="FH73" s="55">
        <f t="shared" si="66"/>
        <v>0</v>
      </c>
      <c r="FI73" s="55">
        <f t="shared" si="66"/>
        <v>0</v>
      </c>
      <c r="FJ73" s="55">
        <f t="shared" si="65"/>
        <v>0</v>
      </c>
      <c r="FK73" s="55">
        <f t="shared" si="65"/>
        <v>0</v>
      </c>
      <c r="FL73" s="55">
        <f t="shared" si="65"/>
        <v>0</v>
      </c>
      <c r="FM73" s="55">
        <f t="shared" si="65"/>
        <v>0</v>
      </c>
      <c r="FN73" s="55">
        <f t="shared" si="65"/>
        <v>0</v>
      </c>
      <c r="FO73" s="55">
        <f t="shared" si="65"/>
        <v>0</v>
      </c>
      <c r="FP73" s="55">
        <f t="shared" si="64"/>
        <v>0</v>
      </c>
      <c r="FQ73" s="55">
        <f t="shared" si="64"/>
        <v>0</v>
      </c>
      <c r="FR73" s="55">
        <f t="shared" si="64"/>
        <v>0</v>
      </c>
      <c r="FS73" s="55">
        <f t="shared" si="64"/>
        <v>0</v>
      </c>
      <c r="FT73" s="4" t="str">
        <f t="shared" si="63"/>
        <v/>
      </c>
      <c r="FU73" s="4" t="str">
        <f t="shared" si="63"/>
        <v/>
      </c>
      <c r="FV73" s="4" t="str">
        <f t="shared" si="63"/>
        <v/>
      </c>
      <c r="FW73" s="4">
        <f t="shared" si="63"/>
        <v>0</v>
      </c>
      <c r="FX73" s="4" t="str">
        <f t="shared" si="63"/>
        <v/>
      </c>
      <c r="FY73" s="4" t="str">
        <f t="shared" si="63"/>
        <v/>
      </c>
      <c r="FZ73" s="4" t="str">
        <f t="shared" si="63"/>
        <v/>
      </c>
      <c r="GA73" s="4">
        <f t="shared" si="63"/>
        <v>0</v>
      </c>
      <c r="GB73" s="4" t="str">
        <f t="shared" si="63"/>
        <v/>
      </c>
      <c r="GC73" s="4" t="str">
        <f t="shared" si="63"/>
        <v/>
      </c>
      <c r="GD73" s="4" t="str">
        <f t="shared" si="63"/>
        <v/>
      </c>
      <c r="GE73" s="4" t="str">
        <f t="shared" si="63"/>
        <v/>
      </c>
      <c r="GF73" s="4" t="str">
        <f t="shared" si="63"/>
        <v/>
      </c>
      <c r="GG73" s="4" t="str">
        <f t="shared" si="63"/>
        <v/>
      </c>
      <c r="GH73" s="4" t="str">
        <f t="shared" si="92"/>
        <v/>
      </c>
      <c r="GI73" s="4" t="str">
        <f t="shared" si="92"/>
        <v/>
      </c>
      <c r="GJ73" s="4" t="str">
        <f t="shared" si="92"/>
        <v/>
      </c>
      <c r="GK73" s="4" t="str">
        <f t="shared" si="92"/>
        <v/>
      </c>
      <c r="GL73" s="4" t="str">
        <f t="shared" si="92"/>
        <v/>
      </c>
      <c r="GM73" s="4" t="str">
        <f t="shared" si="92"/>
        <v/>
      </c>
      <c r="GN73" s="4" t="str">
        <f t="shared" si="92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124" t="s">
        <v>230</v>
      </c>
      <c r="C74" s="39" t="s">
        <v>176</v>
      </c>
      <c r="D74" s="5"/>
      <c r="E74" s="54">
        <v>10</v>
      </c>
      <c r="F74" s="23">
        <f t="shared" si="67"/>
        <v>0</v>
      </c>
      <c r="G74" s="23"/>
      <c r="H74" s="23">
        <f t="shared" si="93"/>
        <v>0</v>
      </c>
      <c r="I74" s="23">
        <f t="shared" si="94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2"/>
        <v/>
      </c>
      <c r="BQ74" s="4" t="str">
        <f t="shared" si="62"/>
        <v/>
      </c>
      <c r="BR74" s="4" t="str">
        <f t="shared" si="62"/>
        <v/>
      </c>
      <c r="BS74" s="4">
        <f t="shared" si="62"/>
        <v>0</v>
      </c>
      <c r="BT74" s="4" t="str">
        <f t="shared" si="62"/>
        <v/>
      </c>
      <c r="BU74" s="4">
        <f t="shared" si="62"/>
        <v>0</v>
      </c>
      <c r="BV74" s="4" t="str">
        <f t="shared" si="62"/>
        <v/>
      </c>
      <c r="BW74" s="4">
        <f t="shared" si="62"/>
        <v>0</v>
      </c>
      <c r="BX74" s="4" t="str">
        <f t="shared" si="62"/>
        <v/>
      </c>
      <c r="BY74" s="4" t="str">
        <f t="shared" si="62"/>
        <v/>
      </c>
      <c r="BZ74" s="4" t="str">
        <f t="shared" si="62"/>
        <v/>
      </c>
      <c r="CA74" s="4" t="str">
        <f t="shared" si="62"/>
        <v/>
      </c>
      <c r="CB74" s="4" t="str">
        <f t="shared" si="62"/>
        <v/>
      </c>
      <c r="CC74" s="4" t="str">
        <f t="shared" si="62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124" t="s">
        <v>230</v>
      </c>
      <c r="DG74" s="39" t="s">
        <v>176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91"/>
        <v>0</v>
      </c>
      <c r="EO74" s="55">
        <f t="shared" si="91"/>
        <v>0</v>
      </c>
      <c r="EP74" s="55">
        <f t="shared" si="91"/>
        <v>0</v>
      </c>
      <c r="EQ74" s="55">
        <f t="shared" si="91"/>
        <v>0</v>
      </c>
      <c r="ER74" s="55">
        <f t="shared" si="91"/>
        <v>0</v>
      </c>
      <c r="ES74" s="55">
        <f t="shared" si="91"/>
        <v>0</v>
      </c>
      <c r="ET74" s="55">
        <f t="shared" si="91"/>
        <v>0</v>
      </c>
      <c r="EU74" s="55">
        <f t="shared" si="91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6"/>
        <v>0</v>
      </c>
      <c r="FD74" s="55">
        <f t="shared" si="66"/>
        <v>0</v>
      </c>
      <c r="FE74" s="55">
        <f t="shared" si="66"/>
        <v>0</v>
      </c>
      <c r="FF74" s="55">
        <f t="shared" si="66"/>
        <v>0</v>
      </c>
      <c r="FG74" s="55">
        <f t="shared" si="66"/>
        <v>0</v>
      </c>
      <c r="FH74" s="55">
        <f t="shared" si="66"/>
        <v>0</v>
      </c>
      <c r="FI74" s="55">
        <f t="shared" si="66"/>
        <v>0</v>
      </c>
      <c r="FJ74" s="55">
        <f t="shared" si="65"/>
        <v>0</v>
      </c>
      <c r="FK74" s="55">
        <f t="shared" si="65"/>
        <v>0</v>
      </c>
      <c r="FL74" s="55">
        <f t="shared" si="65"/>
        <v>0</v>
      </c>
      <c r="FM74" s="55">
        <f t="shared" si="65"/>
        <v>0</v>
      </c>
      <c r="FN74" s="55">
        <f t="shared" si="65"/>
        <v>0</v>
      </c>
      <c r="FO74" s="55">
        <f t="shared" si="65"/>
        <v>0</v>
      </c>
      <c r="FP74" s="55">
        <f t="shared" si="64"/>
        <v>0</v>
      </c>
      <c r="FQ74" s="55">
        <f t="shared" si="64"/>
        <v>0</v>
      </c>
      <c r="FR74" s="55">
        <f t="shared" si="64"/>
        <v>0</v>
      </c>
      <c r="FS74" s="55">
        <f t="shared" si="64"/>
        <v>0</v>
      </c>
      <c r="FT74" s="4" t="str">
        <f t="shared" si="63"/>
        <v/>
      </c>
      <c r="FU74" s="4" t="str">
        <f t="shared" si="63"/>
        <v/>
      </c>
      <c r="FV74" s="4" t="str">
        <f t="shared" si="63"/>
        <v/>
      </c>
      <c r="FW74" s="4">
        <f t="shared" si="63"/>
        <v>0</v>
      </c>
      <c r="FX74" s="4" t="str">
        <f t="shared" si="63"/>
        <v/>
      </c>
      <c r="FY74" s="4" t="str">
        <f t="shared" si="63"/>
        <v/>
      </c>
      <c r="FZ74" s="4" t="str">
        <f t="shared" si="63"/>
        <v/>
      </c>
      <c r="GA74" s="4">
        <f t="shared" si="63"/>
        <v>0</v>
      </c>
      <c r="GB74" s="4" t="str">
        <f t="shared" si="63"/>
        <v/>
      </c>
      <c r="GC74" s="4" t="str">
        <f t="shared" si="63"/>
        <v/>
      </c>
      <c r="GD74" s="4" t="str">
        <f t="shared" si="63"/>
        <v/>
      </c>
      <c r="GE74" s="4" t="str">
        <f t="shared" si="63"/>
        <v/>
      </c>
      <c r="GF74" s="4" t="str">
        <f t="shared" si="63"/>
        <v/>
      </c>
      <c r="GG74" s="4" t="str">
        <f t="shared" si="63"/>
        <v/>
      </c>
      <c r="GH74" s="4" t="str">
        <f t="shared" si="92"/>
        <v/>
      </c>
      <c r="GI74" s="4" t="str">
        <f t="shared" si="92"/>
        <v/>
      </c>
      <c r="GJ74" s="4" t="str">
        <f t="shared" si="92"/>
        <v/>
      </c>
      <c r="GK74" s="4" t="str">
        <f t="shared" si="92"/>
        <v/>
      </c>
      <c r="GL74" s="4" t="str">
        <f t="shared" si="92"/>
        <v/>
      </c>
      <c r="GM74" s="4" t="str">
        <f t="shared" si="92"/>
        <v/>
      </c>
      <c r="GN74" s="4" t="str">
        <f t="shared" si="92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25"/>
      <c r="C75" s="39" t="s">
        <v>184</v>
      </c>
      <c r="D75" s="5"/>
      <c r="E75" s="54">
        <v>10</v>
      </c>
      <c r="F75" s="23">
        <f t="shared" si="67"/>
        <v>0</v>
      </c>
      <c r="G75" s="23"/>
      <c r="H75" s="23">
        <f t="shared" si="93"/>
        <v>0</v>
      </c>
      <c r="I75" s="23">
        <f t="shared" si="94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2"/>
        <v/>
      </c>
      <c r="BQ75" s="4" t="str">
        <f t="shared" si="62"/>
        <v/>
      </c>
      <c r="BR75" s="4" t="str">
        <f t="shared" si="62"/>
        <v/>
      </c>
      <c r="BS75" s="4">
        <f t="shared" si="62"/>
        <v>0</v>
      </c>
      <c r="BT75" s="4" t="str">
        <f t="shared" si="62"/>
        <v/>
      </c>
      <c r="BU75" s="4">
        <f t="shared" si="62"/>
        <v>0</v>
      </c>
      <c r="BV75" s="4" t="str">
        <f t="shared" si="62"/>
        <v/>
      </c>
      <c r="BW75" s="4">
        <f t="shared" si="62"/>
        <v>0</v>
      </c>
      <c r="BX75" s="4" t="str">
        <f t="shared" si="62"/>
        <v/>
      </c>
      <c r="BY75" s="4" t="str">
        <f t="shared" si="62"/>
        <v/>
      </c>
      <c r="BZ75" s="4" t="str">
        <f t="shared" si="62"/>
        <v/>
      </c>
      <c r="CA75" s="4" t="str">
        <f t="shared" si="62"/>
        <v/>
      </c>
      <c r="CB75" s="4" t="str">
        <f t="shared" si="62"/>
        <v/>
      </c>
      <c r="CC75" s="4" t="str">
        <f t="shared" si="62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25"/>
      <c r="DG75" s="39" t="s">
        <v>184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ref="EM75:FA133" si="95">AI75+AI230</f>
        <v>0</v>
      </c>
      <c r="EN75" s="55">
        <f t="shared" si="91"/>
        <v>0</v>
      </c>
      <c r="EO75" s="55">
        <f t="shared" si="91"/>
        <v>0</v>
      </c>
      <c r="EP75" s="55">
        <f t="shared" si="91"/>
        <v>0</v>
      </c>
      <c r="EQ75" s="55">
        <f t="shared" si="91"/>
        <v>0</v>
      </c>
      <c r="ER75" s="55">
        <f t="shared" si="91"/>
        <v>0</v>
      </c>
      <c r="ES75" s="55">
        <f t="shared" si="91"/>
        <v>0</v>
      </c>
      <c r="ET75" s="55">
        <f t="shared" si="91"/>
        <v>0</v>
      </c>
      <c r="EU75" s="55">
        <f t="shared" si="91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6"/>
        <v>0</v>
      </c>
      <c r="FD75" s="55">
        <f t="shared" si="66"/>
        <v>0</v>
      </c>
      <c r="FE75" s="55">
        <f t="shared" si="66"/>
        <v>0</v>
      </c>
      <c r="FF75" s="55">
        <f t="shared" si="66"/>
        <v>0</v>
      </c>
      <c r="FG75" s="55">
        <f t="shared" si="66"/>
        <v>0</v>
      </c>
      <c r="FH75" s="55">
        <f t="shared" si="66"/>
        <v>0</v>
      </c>
      <c r="FI75" s="55">
        <f t="shared" si="66"/>
        <v>0</v>
      </c>
      <c r="FJ75" s="55">
        <f t="shared" si="65"/>
        <v>0</v>
      </c>
      <c r="FK75" s="55">
        <f t="shared" si="65"/>
        <v>0</v>
      </c>
      <c r="FL75" s="55">
        <f t="shared" si="65"/>
        <v>0</v>
      </c>
      <c r="FM75" s="55">
        <f t="shared" si="65"/>
        <v>0</v>
      </c>
      <c r="FN75" s="55">
        <f t="shared" si="65"/>
        <v>0</v>
      </c>
      <c r="FO75" s="55">
        <f t="shared" si="65"/>
        <v>0</v>
      </c>
      <c r="FP75" s="55">
        <f t="shared" si="64"/>
        <v>0</v>
      </c>
      <c r="FQ75" s="55">
        <f t="shared" si="64"/>
        <v>0</v>
      </c>
      <c r="FR75" s="55">
        <f t="shared" si="64"/>
        <v>0</v>
      </c>
      <c r="FS75" s="55">
        <f t="shared" si="64"/>
        <v>0</v>
      </c>
      <c r="FT75" s="4" t="str">
        <f t="shared" si="63"/>
        <v/>
      </c>
      <c r="FU75" s="4" t="str">
        <f t="shared" si="63"/>
        <v/>
      </c>
      <c r="FV75" s="4" t="str">
        <f t="shared" si="63"/>
        <v/>
      </c>
      <c r="FW75" s="4">
        <f t="shared" si="63"/>
        <v>0</v>
      </c>
      <c r="FX75" s="4" t="str">
        <f t="shared" si="63"/>
        <v/>
      </c>
      <c r="FY75" s="4" t="str">
        <f t="shared" si="63"/>
        <v/>
      </c>
      <c r="FZ75" s="4" t="str">
        <f t="shared" si="63"/>
        <v/>
      </c>
      <c r="GA75" s="4">
        <f t="shared" si="63"/>
        <v>0</v>
      </c>
      <c r="GB75" s="4" t="str">
        <f t="shared" si="63"/>
        <v/>
      </c>
      <c r="GC75" s="4" t="str">
        <f t="shared" si="63"/>
        <v/>
      </c>
      <c r="GD75" s="4" t="str">
        <f t="shared" si="63"/>
        <v/>
      </c>
      <c r="GE75" s="4" t="str">
        <f t="shared" si="63"/>
        <v/>
      </c>
      <c r="GF75" s="4" t="str">
        <f t="shared" si="63"/>
        <v/>
      </c>
      <c r="GG75" s="4" t="str">
        <f t="shared" si="63"/>
        <v/>
      </c>
      <c r="GH75" s="4" t="str">
        <f t="shared" si="92"/>
        <v/>
      </c>
      <c r="GI75" s="4" t="str">
        <f t="shared" si="92"/>
        <v/>
      </c>
      <c r="GJ75" s="4" t="str">
        <f t="shared" si="92"/>
        <v/>
      </c>
      <c r="GK75" s="4" t="str">
        <f t="shared" si="92"/>
        <v/>
      </c>
      <c r="GL75" s="4" t="str">
        <f t="shared" si="92"/>
        <v/>
      </c>
      <c r="GM75" s="4" t="str">
        <f t="shared" si="92"/>
        <v/>
      </c>
      <c r="GN75" s="4" t="str">
        <f t="shared" si="92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25"/>
      <c r="C76" s="39" t="s">
        <v>228</v>
      </c>
      <c r="D76" s="5"/>
      <c r="E76" s="54">
        <v>10</v>
      </c>
      <c r="F76" s="23">
        <f t="shared" si="67"/>
        <v>0</v>
      </c>
      <c r="G76" s="23"/>
      <c r="H76" s="23">
        <f t="shared" si="93"/>
        <v>0</v>
      </c>
      <c r="I76" s="23">
        <f t="shared" si="94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2"/>
        <v/>
      </c>
      <c r="BQ76" s="4" t="str">
        <f t="shared" si="62"/>
        <v/>
      </c>
      <c r="BR76" s="4" t="str">
        <f t="shared" si="62"/>
        <v/>
      </c>
      <c r="BS76" s="4">
        <f t="shared" si="62"/>
        <v>0</v>
      </c>
      <c r="BT76" s="4" t="str">
        <f t="shared" si="62"/>
        <v/>
      </c>
      <c r="BU76" s="4">
        <f t="shared" si="62"/>
        <v>0</v>
      </c>
      <c r="BV76" s="4" t="str">
        <f t="shared" si="62"/>
        <v/>
      </c>
      <c r="BW76" s="4">
        <f t="shared" si="62"/>
        <v>0</v>
      </c>
      <c r="BX76" s="4" t="str">
        <f t="shared" si="62"/>
        <v/>
      </c>
      <c r="BY76" s="4" t="str">
        <f t="shared" si="62"/>
        <v/>
      </c>
      <c r="BZ76" s="4" t="str">
        <f t="shared" si="62"/>
        <v/>
      </c>
      <c r="CA76" s="4" t="str">
        <f t="shared" si="62"/>
        <v/>
      </c>
      <c r="CB76" s="4" t="str">
        <f t="shared" si="62"/>
        <v/>
      </c>
      <c r="CC76" s="4" t="str">
        <f t="shared" si="62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77"/>
        <v/>
      </c>
      <c r="CL76" s="4" t="str">
        <f t="shared" si="77"/>
        <v/>
      </c>
      <c r="CM76" s="4" t="str">
        <f t="shared" si="77"/>
        <v/>
      </c>
      <c r="CN76" s="4" t="str">
        <f t="shared" si="77"/>
        <v/>
      </c>
      <c r="CO76" s="4" t="str">
        <f t="shared" si="77"/>
        <v/>
      </c>
      <c r="CP76" s="4" t="str">
        <f t="shared" si="77"/>
        <v/>
      </c>
      <c r="CQ76" s="4" t="str">
        <f t="shared" si="77"/>
        <v/>
      </c>
      <c r="CR76" s="4" t="str">
        <f t="shared" si="77"/>
        <v/>
      </c>
      <c r="CS76" s="4" t="str">
        <f t="shared" si="77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25"/>
      <c r="DG76" s="39" t="s">
        <v>228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95"/>
        <v>0</v>
      </c>
      <c r="EN76" s="55">
        <f t="shared" si="91"/>
        <v>0</v>
      </c>
      <c r="EO76" s="55">
        <f t="shared" si="91"/>
        <v>0</v>
      </c>
      <c r="EP76" s="55">
        <f t="shared" si="91"/>
        <v>0</v>
      </c>
      <c r="EQ76" s="55">
        <f t="shared" si="91"/>
        <v>0</v>
      </c>
      <c r="ER76" s="55">
        <f t="shared" si="91"/>
        <v>0</v>
      </c>
      <c r="ES76" s="55">
        <f t="shared" si="91"/>
        <v>0</v>
      </c>
      <c r="ET76" s="55">
        <f t="shared" si="91"/>
        <v>0</v>
      </c>
      <c r="EU76" s="55">
        <f t="shared" si="91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6"/>
        <v>0</v>
      </c>
      <c r="FD76" s="55">
        <f t="shared" si="66"/>
        <v>0</v>
      </c>
      <c r="FE76" s="55">
        <f t="shared" si="66"/>
        <v>0</v>
      </c>
      <c r="FF76" s="55">
        <f t="shared" si="66"/>
        <v>0</v>
      </c>
      <c r="FG76" s="55">
        <f t="shared" si="66"/>
        <v>0</v>
      </c>
      <c r="FH76" s="55">
        <f t="shared" si="66"/>
        <v>0</v>
      </c>
      <c r="FI76" s="55">
        <f t="shared" si="66"/>
        <v>0</v>
      </c>
      <c r="FJ76" s="55">
        <f t="shared" si="65"/>
        <v>0</v>
      </c>
      <c r="FK76" s="55">
        <f t="shared" si="65"/>
        <v>0</v>
      </c>
      <c r="FL76" s="55">
        <f t="shared" si="65"/>
        <v>0</v>
      </c>
      <c r="FM76" s="55">
        <f t="shared" si="65"/>
        <v>0</v>
      </c>
      <c r="FN76" s="55">
        <f t="shared" si="65"/>
        <v>0</v>
      </c>
      <c r="FO76" s="55">
        <f t="shared" si="65"/>
        <v>0</v>
      </c>
      <c r="FP76" s="55">
        <f t="shared" si="64"/>
        <v>0</v>
      </c>
      <c r="FQ76" s="55">
        <f t="shared" si="64"/>
        <v>0</v>
      </c>
      <c r="FR76" s="55">
        <f t="shared" si="64"/>
        <v>0</v>
      </c>
      <c r="FS76" s="55">
        <f t="shared" si="64"/>
        <v>0</v>
      </c>
      <c r="FT76" s="4" t="str">
        <f t="shared" si="63"/>
        <v/>
      </c>
      <c r="FU76" s="4" t="str">
        <f t="shared" si="63"/>
        <v/>
      </c>
      <c r="FV76" s="4" t="str">
        <f t="shared" si="63"/>
        <v/>
      </c>
      <c r="FW76" s="4">
        <f t="shared" si="63"/>
        <v>0</v>
      </c>
      <c r="FX76" s="4" t="str">
        <f t="shared" si="63"/>
        <v/>
      </c>
      <c r="FY76" s="4" t="str">
        <f t="shared" si="63"/>
        <v/>
      </c>
      <c r="FZ76" s="4" t="str">
        <f t="shared" si="63"/>
        <v/>
      </c>
      <c r="GA76" s="4">
        <f t="shared" si="63"/>
        <v>0</v>
      </c>
      <c r="GB76" s="4" t="str">
        <f t="shared" si="63"/>
        <v/>
      </c>
      <c r="GC76" s="4" t="str">
        <f t="shared" si="63"/>
        <v/>
      </c>
      <c r="GD76" s="4" t="str">
        <f t="shared" si="63"/>
        <v/>
      </c>
      <c r="GE76" s="4" t="str">
        <f t="shared" si="63"/>
        <v/>
      </c>
      <c r="GF76" s="4" t="str">
        <f t="shared" si="63"/>
        <v/>
      </c>
      <c r="GG76" s="4" t="str">
        <f t="shared" si="63"/>
        <v/>
      </c>
      <c r="GH76" s="4" t="str">
        <f t="shared" si="92"/>
        <v/>
      </c>
      <c r="GI76" s="4" t="str">
        <f t="shared" si="92"/>
        <v/>
      </c>
      <c r="GJ76" s="4" t="str">
        <f t="shared" si="92"/>
        <v/>
      </c>
      <c r="GK76" s="4" t="str">
        <f t="shared" si="92"/>
        <v/>
      </c>
      <c r="GL76" s="4" t="str">
        <f t="shared" si="92"/>
        <v/>
      </c>
      <c r="GM76" s="4" t="str">
        <f t="shared" si="92"/>
        <v/>
      </c>
      <c r="GN76" s="4" t="str">
        <f t="shared" si="92"/>
        <v/>
      </c>
      <c r="GO76" s="4" t="str">
        <f t="shared" si="92"/>
        <v/>
      </c>
      <c r="GP76" s="4" t="str">
        <f t="shared" si="92"/>
        <v/>
      </c>
      <c r="GQ76" s="4" t="str">
        <f t="shared" si="92"/>
        <v/>
      </c>
      <c r="GR76" s="4" t="str">
        <f t="shared" si="92"/>
        <v/>
      </c>
      <c r="GS76" s="4" t="str">
        <f t="shared" si="92"/>
        <v/>
      </c>
      <c r="GT76" s="4" t="str">
        <f t="shared" si="92"/>
        <v/>
      </c>
      <c r="GU76" s="4" t="str">
        <f t="shared" si="92"/>
        <v/>
      </c>
      <c r="GV76" s="4" t="str">
        <f t="shared" si="92"/>
        <v/>
      </c>
      <c r="GW76" s="4" t="str">
        <f t="shared" si="92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26"/>
      <c r="C77" s="39" t="s">
        <v>229</v>
      </c>
      <c r="D77" s="5"/>
      <c r="E77" s="54">
        <v>10</v>
      </c>
      <c r="F77" s="23">
        <f t="shared" si="67"/>
        <v>0</v>
      </c>
      <c r="G77" s="23"/>
      <c r="H77" s="23">
        <f t="shared" si="93"/>
        <v>0</v>
      </c>
      <c r="I77" s="23">
        <f t="shared" si="94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2"/>
        <v/>
      </c>
      <c r="BQ77" s="4" t="str">
        <f t="shared" si="62"/>
        <v/>
      </c>
      <c r="BR77" s="4" t="str">
        <f t="shared" si="62"/>
        <v/>
      </c>
      <c r="BS77" s="4">
        <f t="shared" si="62"/>
        <v>0</v>
      </c>
      <c r="BT77" s="4" t="str">
        <f t="shared" si="62"/>
        <v/>
      </c>
      <c r="BU77" s="4">
        <f t="shared" si="62"/>
        <v>0</v>
      </c>
      <c r="BV77" s="4" t="str">
        <f t="shared" si="62"/>
        <v/>
      </c>
      <c r="BW77" s="4">
        <f t="shared" si="62"/>
        <v>0</v>
      </c>
      <c r="BX77" s="4" t="str">
        <f t="shared" si="62"/>
        <v/>
      </c>
      <c r="BY77" s="4" t="str">
        <f t="shared" si="62"/>
        <v/>
      </c>
      <c r="BZ77" s="4" t="str">
        <f t="shared" si="62"/>
        <v/>
      </c>
      <c r="CA77" s="4" t="str">
        <f t="shared" si="62"/>
        <v/>
      </c>
      <c r="CB77" s="4" t="str">
        <f t="shared" si="62"/>
        <v/>
      </c>
      <c r="CC77" s="4" t="str">
        <f t="shared" si="62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77"/>
        <v/>
      </c>
      <c r="CL77" s="4" t="str">
        <f t="shared" si="77"/>
        <v/>
      </c>
      <c r="CM77" s="4" t="str">
        <f t="shared" si="77"/>
        <v/>
      </c>
      <c r="CN77" s="4" t="str">
        <f t="shared" si="77"/>
        <v/>
      </c>
      <c r="CO77" s="4" t="str">
        <f t="shared" si="77"/>
        <v/>
      </c>
      <c r="CP77" s="4" t="str">
        <f t="shared" si="77"/>
        <v/>
      </c>
      <c r="CQ77" s="4" t="str">
        <f t="shared" si="77"/>
        <v/>
      </c>
      <c r="CR77" s="4" t="str">
        <f t="shared" si="77"/>
        <v/>
      </c>
      <c r="CS77" s="4" t="str">
        <f t="shared" si="77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26"/>
      <c r="DG77" s="39" t="s">
        <v>229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95"/>
        <v>0</v>
      </c>
      <c r="EN77" s="55">
        <f t="shared" si="91"/>
        <v>0</v>
      </c>
      <c r="EO77" s="55">
        <f t="shared" si="91"/>
        <v>0</v>
      </c>
      <c r="EP77" s="55">
        <f t="shared" si="91"/>
        <v>0</v>
      </c>
      <c r="EQ77" s="55">
        <f t="shared" si="91"/>
        <v>0</v>
      </c>
      <c r="ER77" s="55">
        <f t="shared" si="91"/>
        <v>0</v>
      </c>
      <c r="ES77" s="55">
        <f t="shared" si="91"/>
        <v>0</v>
      </c>
      <c r="ET77" s="55">
        <f t="shared" si="91"/>
        <v>0</v>
      </c>
      <c r="EU77" s="55">
        <f t="shared" si="91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6"/>
        <v>0</v>
      </c>
      <c r="FD77" s="55">
        <f t="shared" si="66"/>
        <v>0</v>
      </c>
      <c r="FE77" s="55">
        <f t="shared" si="66"/>
        <v>0</v>
      </c>
      <c r="FF77" s="55">
        <f t="shared" si="66"/>
        <v>0</v>
      </c>
      <c r="FG77" s="55">
        <f t="shared" si="66"/>
        <v>0</v>
      </c>
      <c r="FH77" s="55">
        <f t="shared" si="66"/>
        <v>0</v>
      </c>
      <c r="FI77" s="55">
        <f t="shared" si="66"/>
        <v>0</v>
      </c>
      <c r="FJ77" s="55">
        <f t="shared" si="65"/>
        <v>0</v>
      </c>
      <c r="FK77" s="55">
        <f t="shared" si="65"/>
        <v>0</v>
      </c>
      <c r="FL77" s="55">
        <f t="shared" si="65"/>
        <v>0</v>
      </c>
      <c r="FM77" s="55">
        <f t="shared" si="65"/>
        <v>0</v>
      </c>
      <c r="FN77" s="55">
        <f t="shared" si="65"/>
        <v>0</v>
      </c>
      <c r="FO77" s="55">
        <f t="shared" si="65"/>
        <v>0</v>
      </c>
      <c r="FP77" s="55">
        <f t="shared" si="64"/>
        <v>0</v>
      </c>
      <c r="FQ77" s="55">
        <f t="shared" si="64"/>
        <v>0</v>
      </c>
      <c r="FR77" s="55">
        <f t="shared" si="64"/>
        <v>0</v>
      </c>
      <c r="FS77" s="55">
        <f t="shared" si="64"/>
        <v>0</v>
      </c>
      <c r="FT77" s="4" t="str">
        <f t="shared" si="63"/>
        <v/>
      </c>
      <c r="FU77" s="4" t="str">
        <f t="shared" si="63"/>
        <v/>
      </c>
      <c r="FV77" s="4" t="str">
        <f t="shared" si="63"/>
        <v/>
      </c>
      <c r="FW77" s="4">
        <f t="shared" si="63"/>
        <v>0</v>
      </c>
      <c r="FX77" s="4" t="str">
        <f t="shared" si="63"/>
        <v/>
      </c>
      <c r="FY77" s="4" t="str">
        <f t="shared" si="63"/>
        <v/>
      </c>
      <c r="FZ77" s="4" t="str">
        <f t="shared" si="63"/>
        <v/>
      </c>
      <c r="GA77" s="4">
        <f t="shared" si="63"/>
        <v>0</v>
      </c>
      <c r="GB77" s="4" t="str">
        <f t="shared" si="63"/>
        <v/>
      </c>
      <c r="GC77" s="4" t="str">
        <f t="shared" si="63"/>
        <v/>
      </c>
      <c r="GD77" s="4" t="str">
        <f t="shared" si="63"/>
        <v/>
      </c>
      <c r="GE77" s="4" t="str">
        <f t="shared" si="63"/>
        <v/>
      </c>
      <c r="GF77" s="4" t="str">
        <f t="shared" si="63"/>
        <v/>
      </c>
      <c r="GG77" s="4" t="str">
        <f t="shared" si="63"/>
        <v/>
      </c>
      <c r="GH77" s="4" t="str">
        <f t="shared" si="92"/>
        <v/>
      </c>
      <c r="GI77" s="4" t="str">
        <f t="shared" si="92"/>
        <v/>
      </c>
      <c r="GJ77" s="4" t="str">
        <f t="shared" si="92"/>
        <v/>
      </c>
      <c r="GK77" s="4" t="str">
        <f t="shared" si="92"/>
        <v/>
      </c>
      <c r="GL77" s="4" t="str">
        <f t="shared" si="92"/>
        <v/>
      </c>
      <c r="GM77" s="4" t="str">
        <f t="shared" si="92"/>
        <v/>
      </c>
      <c r="GN77" s="4" t="str">
        <f t="shared" si="92"/>
        <v/>
      </c>
      <c r="GO77" s="4" t="str">
        <f t="shared" si="92"/>
        <v/>
      </c>
      <c r="GP77" s="4" t="str">
        <f t="shared" si="92"/>
        <v/>
      </c>
      <c r="GQ77" s="4" t="str">
        <f t="shared" si="92"/>
        <v/>
      </c>
      <c r="GR77" s="4" t="str">
        <f t="shared" si="92"/>
        <v/>
      </c>
      <c r="GS77" s="4" t="str">
        <f t="shared" si="92"/>
        <v/>
      </c>
      <c r="GT77" s="4" t="str">
        <f t="shared" si="92"/>
        <v/>
      </c>
      <c r="GU77" s="4" t="str">
        <f t="shared" si="92"/>
        <v/>
      </c>
      <c r="GV77" s="4" t="str">
        <f t="shared" si="92"/>
        <v/>
      </c>
      <c r="GW77" s="4" t="str">
        <f t="shared" si="92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79" t="s">
        <v>231</v>
      </c>
      <c r="C78" s="39" t="s">
        <v>232</v>
      </c>
      <c r="D78" s="5"/>
      <c r="E78" s="54">
        <v>10</v>
      </c>
      <c r="F78" s="23">
        <f t="shared" si="67"/>
        <v>0</v>
      </c>
      <c r="G78" s="23"/>
      <c r="H78" s="23">
        <f t="shared" si="93"/>
        <v>0</v>
      </c>
      <c r="I78" s="23">
        <f t="shared" si="94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2"/>
        <v/>
      </c>
      <c r="BQ78" s="4" t="str">
        <f t="shared" si="62"/>
        <v/>
      </c>
      <c r="BR78" s="4" t="str">
        <f t="shared" si="62"/>
        <v/>
      </c>
      <c r="BS78" s="4">
        <f t="shared" si="62"/>
        <v>0</v>
      </c>
      <c r="BT78" s="4" t="str">
        <f t="shared" si="62"/>
        <v/>
      </c>
      <c r="BU78" s="4">
        <f t="shared" si="62"/>
        <v>0</v>
      </c>
      <c r="BV78" s="4" t="str">
        <f t="shared" si="62"/>
        <v/>
      </c>
      <c r="BW78" s="4">
        <f t="shared" si="62"/>
        <v>0</v>
      </c>
      <c r="BX78" s="4" t="str">
        <f t="shared" si="62"/>
        <v/>
      </c>
      <c r="BY78" s="4" t="str">
        <f t="shared" si="62"/>
        <v/>
      </c>
      <c r="BZ78" s="4" t="str">
        <f t="shared" si="62"/>
        <v/>
      </c>
      <c r="CA78" s="4" t="str">
        <f t="shared" si="62"/>
        <v/>
      </c>
      <c r="CB78" s="4" t="str">
        <f t="shared" si="62"/>
        <v/>
      </c>
      <c r="CC78" s="4" t="str">
        <f t="shared" si="62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77"/>
        <v/>
      </c>
      <c r="CL78" s="4" t="str">
        <f t="shared" si="77"/>
        <v/>
      </c>
      <c r="CM78" s="4" t="str">
        <f t="shared" si="77"/>
        <v/>
      </c>
      <c r="CN78" s="4" t="str">
        <f t="shared" si="77"/>
        <v/>
      </c>
      <c r="CO78" s="4" t="str">
        <f t="shared" si="77"/>
        <v/>
      </c>
      <c r="CP78" s="4" t="str">
        <f t="shared" si="77"/>
        <v/>
      </c>
      <c r="CQ78" s="4" t="str">
        <f t="shared" si="77"/>
        <v/>
      </c>
      <c r="CR78" s="4" t="str">
        <f t="shared" si="77"/>
        <v/>
      </c>
      <c r="CS78" s="4" t="str">
        <f t="shared" si="77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79" t="s">
        <v>231</v>
      </c>
      <c r="DG78" s="39" t="s">
        <v>232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95"/>
        <v>0</v>
      </c>
      <c r="EN78" s="55">
        <f t="shared" si="91"/>
        <v>0</v>
      </c>
      <c r="EO78" s="55">
        <f t="shared" si="91"/>
        <v>0</v>
      </c>
      <c r="EP78" s="55">
        <f t="shared" si="91"/>
        <v>0</v>
      </c>
      <c r="EQ78" s="55">
        <f t="shared" si="91"/>
        <v>0</v>
      </c>
      <c r="ER78" s="55">
        <f t="shared" si="91"/>
        <v>0</v>
      </c>
      <c r="ES78" s="55">
        <f t="shared" si="91"/>
        <v>0</v>
      </c>
      <c r="ET78" s="55">
        <f t="shared" si="91"/>
        <v>0</v>
      </c>
      <c r="EU78" s="55">
        <f t="shared" si="91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6"/>
        <v>0</v>
      </c>
      <c r="FE78" s="55">
        <f t="shared" si="66"/>
        <v>0</v>
      </c>
      <c r="FF78" s="55">
        <f t="shared" si="66"/>
        <v>0</v>
      </c>
      <c r="FG78" s="55">
        <f t="shared" si="66"/>
        <v>0</v>
      </c>
      <c r="FH78" s="55">
        <f t="shared" si="66"/>
        <v>0</v>
      </c>
      <c r="FI78" s="55">
        <f t="shared" si="66"/>
        <v>0</v>
      </c>
      <c r="FJ78" s="55">
        <f t="shared" si="65"/>
        <v>0</v>
      </c>
      <c r="FK78" s="55">
        <f t="shared" si="65"/>
        <v>0</v>
      </c>
      <c r="FL78" s="55">
        <f t="shared" si="65"/>
        <v>0</v>
      </c>
      <c r="FM78" s="55">
        <f t="shared" si="65"/>
        <v>0</v>
      </c>
      <c r="FN78" s="55">
        <f t="shared" si="65"/>
        <v>0</v>
      </c>
      <c r="FO78" s="55">
        <f t="shared" si="65"/>
        <v>0</v>
      </c>
      <c r="FP78" s="55">
        <f t="shared" si="64"/>
        <v>0</v>
      </c>
      <c r="FQ78" s="55">
        <f t="shared" si="64"/>
        <v>0</v>
      </c>
      <c r="FR78" s="55">
        <f t="shared" si="64"/>
        <v>0</v>
      </c>
      <c r="FS78" s="55">
        <f t="shared" si="64"/>
        <v>0</v>
      </c>
      <c r="FT78" s="4" t="str">
        <f t="shared" si="63"/>
        <v/>
      </c>
      <c r="FU78" s="4" t="str">
        <f t="shared" si="63"/>
        <v/>
      </c>
      <c r="FV78" s="4" t="str">
        <f t="shared" si="63"/>
        <v/>
      </c>
      <c r="FW78" s="4">
        <f t="shared" si="63"/>
        <v>0</v>
      </c>
      <c r="FX78" s="4" t="str">
        <f t="shared" si="63"/>
        <v/>
      </c>
      <c r="FY78" s="4" t="str">
        <f t="shared" si="63"/>
        <v/>
      </c>
      <c r="FZ78" s="4" t="str">
        <f t="shared" si="63"/>
        <v/>
      </c>
      <c r="GA78" s="4">
        <f t="shared" si="63"/>
        <v>0</v>
      </c>
      <c r="GB78" s="4" t="str">
        <f t="shared" si="63"/>
        <v/>
      </c>
      <c r="GC78" s="4" t="str">
        <f t="shared" si="63"/>
        <v/>
      </c>
      <c r="GD78" s="4" t="str">
        <f t="shared" si="63"/>
        <v/>
      </c>
      <c r="GE78" s="4" t="str">
        <f t="shared" si="63"/>
        <v/>
      </c>
      <c r="GF78" s="4" t="str">
        <f t="shared" si="63"/>
        <v/>
      </c>
      <c r="GG78" s="4" t="str">
        <f t="shared" si="63"/>
        <v/>
      </c>
      <c r="GH78" s="4" t="str">
        <f t="shared" si="92"/>
        <v/>
      </c>
      <c r="GI78" s="4" t="str">
        <f t="shared" si="92"/>
        <v/>
      </c>
      <c r="GJ78" s="4" t="str">
        <f t="shared" si="92"/>
        <v/>
      </c>
      <c r="GK78" s="4" t="str">
        <f t="shared" si="92"/>
        <v/>
      </c>
      <c r="GL78" s="4" t="str">
        <f t="shared" si="92"/>
        <v/>
      </c>
      <c r="GM78" s="4" t="str">
        <f t="shared" si="92"/>
        <v/>
      </c>
      <c r="GN78" s="4" t="str">
        <f t="shared" si="92"/>
        <v/>
      </c>
      <c r="GO78" s="4" t="str">
        <f t="shared" si="92"/>
        <v/>
      </c>
      <c r="GP78" s="4" t="str">
        <f t="shared" si="92"/>
        <v/>
      </c>
      <c r="GQ78" s="4" t="str">
        <f t="shared" si="92"/>
        <v/>
      </c>
      <c r="GR78" s="4" t="str">
        <f t="shared" si="92"/>
        <v/>
      </c>
      <c r="GS78" s="4" t="str">
        <f t="shared" si="92"/>
        <v/>
      </c>
      <c r="GT78" s="4" t="str">
        <f t="shared" si="92"/>
        <v/>
      </c>
      <c r="GU78" s="4" t="str">
        <f t="shared" si="92"/>
        <v/>
      </c>
      <c r="GV78" s="4" t="str">
        <f t="shared" si="92"/>
        <v/>
      </c>
      <c r="GW78" s="4" t="str">
        <f t="shared" si="92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customHeight="1">
      <c r="A79" s="62">
        <v>30400001</v>
      </c>
      <c r="B79" s="124" t="s">
        <v>233</v>
      </c>
      <c r="C79" s="81" t="s">
        <v>188</v>
      </c>
      <c r="D79" s="5">
        <f>436+132</f>
        <v>568</v>
      </c>
      <c r="E79" s="22">
        <v>5.0599999999999996</v>
      </c>
      <c r="F79" s="23">
        <f t="shared" si="67"/>
        <v>2874.08</v>
      </c>
      <c r="G79" s="23"/>
      <c r="H79" s="23">
        <f t="shared" si="93"/>
        <v>2</v>
      </c>
      <c r="I79" s="23">
        <f t="shared" si="94"/>
        <v>0</v>
      </c>
      <c r="J79" s="23">
        <f t="shared" si="70"/>
        <v>2876.08</v>
      </c>
      <c r="K79" s="23">
        <f t="shared" si="71"/>
        <v>6.9539094879141047E-2</v>
      </c>
      <c r="L79" s="23" t="str">
        <f t="shared" si="72"/>
        <v>0</v>
      </c>
      <c r="M79" s="10">
        <v>0.3</v>
      </c>
      <c r="N79" s="23">
        <f t="shared" si="73"/>
        <v>8.6282399999999999</v>
      </c>
      <c r="O79" s="23">
        <f t="shared" si="74"/>
        <v>0.23046090512085893</v>
      </c>
      <c r="P79" s="23">
        <f t="shared" si="75"/>
        <v>0</v>
      </c>
      <c r="Q79" s="7">
        <v>0.1</v>
      </c>
      <c r="R79" s="6">
        <f t="shared" si="76"/>
        <v>0.28760800000000003</v>
      </c>
      <c r="S79" s="5"/>
      <c r="T79" s="5"/>
      <c r="U79" s="5"/>
      <c r="V79" s="5"/>
      <c r="W79" s="5"/>
      <c r="X79" s="5"/>
      <c r="Y79" s="5"/>
      <c r="Z79" s="5"/>
      <c r="AA79" s="5"/>
      <c r="AB79" s="4">
        <v>2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>
        <f t="shared" si="62"/>
        <v>6.9539094879141047E-2</v>
      </c>
      <c r="BQ79" s="4">
        <f t="shared" si="62"/>
        <v>0</v>
      </c>
      <c r="BR79" s="4" t="str">
        <f t="shared" si="62"/>
        <v/>
      </c>
      <c r="BS79" s="4">
        <f t="shared" si="62"/>
        <v>0</v>
      </c>
      <c r="BT79" s="4">
        <f t="shared" si="62"/>
        <v>0</v>
      </c>
      <c r="BU79" s="4">
        <f t="shared" si="62"/>
        <v>0</v>
      </c>
      <c r="BV79" s="4" t="str">
        <f t="shared" si="62"/>
        <v/>
      </c>
      <c r="BW79" s="4">
        <f t="shared" si="62"/>
        <v>0</v>
      </c>
      <c r="BX79" s="4">
        <f t="shared" si="62"/>
        <v>0</v>
      </c>
      <c r="BY79" s="4" t="str">
        <f t="shared" si="62"/>
        <v/>
      </c>
      <c r="BZ79" s="4" t="str">
        <f t="shared" si="62"/>
        <v/>
      </c>
      <c r="CA79" s="4" t="str">
        <f t="shared" si="62"/>
        <v/>
      </c>
      <c r="CB79" s="4" t="str">
        <f t="shared" si="62"/>
        <v/>
      </c>
      <c r="CC79" s="4" t="str">
        <f t="shared" si="62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>
        <f t="shared" si="77"/>
        <v>0</v>
      </c>
      <c r="CI79" s="4" t="str">
        <f t="shared" si="77"/>
        <v/>
      </c>
      <c r="CJ79" s="4" t="str">
        <f t="shared" si="77"/>
        <v/>
      </c>
      <c r="CK79" s="4" t="str">
        <f t="shared" si="77"/>
        <v/>
      </c>
      <c r="CL79" s="4" t="str">
        <f t="shared" si="77"/>
        <v/>
      </c>
      <c r="CM79" s="4" t="str">
        <f t="shared" si="77"/>
        <v/>
      </c>
      <c r="CN79" s="4" t="str">
        <f t="shared" si="77"/>
        <v/>
      </c>
      <c r="CO79" s="4" t="str">
        <f t="shared" si="77"/>
        <v/>
      </c>
      <c r="CP79" s="4" t="str">
        <f t="shared" si="77"/>
        <v/>
      </c>
      <c r="CQ79" s="4" t="str">
        <f t="shared" si="77"/>
        <v/>
      </c>
      <c r="CR79" s="4" t="str">
        <f t="shared" si="77"/>
        <v/>
      </c>
      <c r="CS79" s="4" t="str">
        <f t="shared" si="77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124" t="s">
        <v>233</v>
      </c>
      <c r="DG79" s="81" t="s">
        <v>188</v>
      </c>
      <c r="DH79" s="5">
        <f t="shared" si="78"/>
        <v>1237</v>
      </c>
      <c r="DI79" s="24">
        <v>5.0599999999999996</v>
      </c>
      <c r="DJ79" s="23">
        <f t="shared" si="79"/>
        <v>6259.2199999999993</v>
      </c>
      <c r="DK79" s="23">
        <f t="shared" si="80"/>
        <v>6178</v>
      </c>
      <c r="DL79" s="23">
        <f t="shared" si="81"/>
        <v>2</v>
      </c>
      <c r="DM79" s="23">
        <f t="shared" si="82"/>
        <v>0</v>
      </c>
      <c r="DN79" s="23">
        <f t="shared" si="83"/>
        <v>6261.2199999999993</v>
      </c>
      <c r="DO79" s="23">
        <f t="shared" si="84"/>
        <v>3.1942656542974054E-2</v>
      </c>
      <c r="DP79" s="23">
        <f t="shared" si="85"/>
        <v>0</v>
      </c>
      <c r="DQ79" s="10">
        <v>0.3</v>
      </c>
      <c r="DR79" s="23">
        <f t="shared" si="86"/>
        <v>18.783659999999998</v>
      </c>
      <c r="DS79" s="23">
        <f t="shared" si="87"/>
        <v>0.26805734345702592</v>
      </c>
      <c r="DT79" s="23">
        <f t="shared" si="88"/>
        <v>0</v>
      </c>
      <c r="DU79" s="7">
        <v>0.1</v>
      </c>
      <c r="DV79" s="6">
        <f t="shared" si="89"/>
        <v>0.62612199999999996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2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95"/>
        <v>0</v>
      </c>
      <c r="EN79" s="55">
        <f t="shared" si="91"/>
        <v>0</v>
      </c>
      <c r="EO79" s="55">
        <f t="shared" si="91"/>
        <v>0</v>
      </c>
      <c r="EP79" s="55">
        <f t="shared" si="91"/>
        <v>0</v>
      </c>
      <c r="EQ79" s="55">
        <f t="shared" si="91"/>
        <v>0</v>
      </c>
      <c r="ER79" s="55">
        <f t="shared" si="91"/>
        <v>0</v>
      </c>
      <c r="ES79" s="55">
        <f t="shared" si="91"/>
        <v>0</v>
      </c>
      <c r="ET79" s="55">
        <f t="shared" si="91"/>
        <v>0</v>
      </c>
      <c r="EU79" s="55">
        <f t="shared" si="91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6"/>
        <v>0</v>
      </c>
      <c r="FC79" s="55">
        <f t="shared" si="66"/>
        <v>0</v>
      </c>
      <c r="FD79" s="55">
        <f t="shared" si="66"/>
        <v>0</v>
      </c>
      <c r="FE79" s="55">
        <f t="shared" si="66"/>
        <v>0</v>
      </c>
      <c r="FF79" s="55">
        <f t="shared" si="66"/>
        <v>0</v>
      </c>
      <c r="FG79" s="55">
        <f t="shared" si="66"/>
        <v>0</v>
      </c>
      <c r="FH79" s="55">
        <f t="shared" si="66"/>
        <v>0</v>
      </c>
      <c r="FI79" s="55">
        <f t="shared" si="66"/>
        <v>0</v>
      </c>
      <c r="FJ79" s="55">
        <f t="shared" si="65"/>
        <v>0</v>
      </c>
      <c r="FK79" s="55">
        <f t="shared" si="65"/>
        <v>0</v>
      </c>
      <c r="FL79" s="55">
        <f t="shared" si="65"/>
        <v>0</v>
      </c>
      <c r="FM79" s="55">
        <f t="shared" si="65"/>
        <v>0</v>
      </c>
      <c r="FN79" s="55">
        <f t="shared" si="65"/>
        <v>0</v>
      </c>
      <c r="FO79" s="55">
        <f t="shared" si="65"/>
        <v>0</v>
      </c>
      <c r="FP79" s="55">
        <f t="shared" si="64"/>
        <v>0</v>
      </c>
      <c r="FQ79" s="55">
        <f t="shared" si="64"/>
        <v>0</v>
      </c>
      <c r="FR79" s="55">
        <f t="shared" si="64"/>
        <v>0</v>
      </c>
      <c r="FS79" s="55">
        <f t="shared" si="64"/>
        <v>0</v>
      </c>
      <c r="FT79" s="4">
        <f t="shared" si="63"/>
        <v>3.1942656542974054E-2</v>
      </c>
      <c r="FU79" s="4">
        <f t="shared" si="63"/>
        <v>0</v>
      </c>
      <c r="FV79" s="4" t="str">
        <f t="shared" si="63"/>
        <v/>
      </c>
      <c r="FW79" s="4">
        <f t="shared" si="63"/>
        <v>0</v>
      </c>
      <c r="FX79" s="4">
        <f t="shared" si="63"/>
        <v>0</v>
      </c>
      <c r="FY79" s="4">
        <f t="shared" si="63"/>
        <v>0</v>
      </c>
      <c r="FZ79" s="4" t="str">
        <f t="shared" si="63"/>
        <v/>
      </c>
      <c r="GA79" s="4">
        <f t="shared" si="63"/>
        <v>0</v>
      </c>
      <c r="GB79" s="4">
        <f t="shared" si="63"/>
        <v>0</v>
      </c>
      <c r="GC79" s="4" t="str">
        <f t="shared" si="63"/>
        <v/>
      </c>
      <c r="GD79" s="4" t="str">
        <f t="shared" si="63"/>
        <v/>
      </c>
      <c r="GE79" s="4" t="str">
        <f t="shared" si="63"/>
        <v/>
      </c>
      <c r="GF79" s="4" t="str">
        <f t="shared" si="63"/>
        <v/>
      </c>
      <c r="GG79" s="4" t="str">
        <f t="shared" si="63"/>
        <v/>
      </c>
      <c r="GH79" s="4" t="str">
        <f t="shared" si="92"/>
        <v/>
      </c>
      <c r="GI79" s="4" t="str">
        <f t="shared" si="92"/>
        <v/>
      </c>
      <c r="GJ79" s="4" t="str">
        <f t="shared" si="92"/>
        <v/>
      </c>
      <c r="GK79" s="4" t="str">
        <f t="shared" si="92"/>
        <v/>
      </c>
      <c r="GL79" s="4">
        <f t="shared" si="92"/>
        <v>0</v>
      </c>
      <c r="GM79" s="4" t="str">
        <f t="shared" si="92"/>
        <v/>
      </c>
      <c r="GN79" s="4" t="str">
        <f t="shared" si="92"/>
        <v/>
      </c>
      <c r="GO79" s="4" t="str">
        <f t="shared" si="92"/>
        <v/>
      </c>
      <c r="GP79" s="4" t="str">
        <f t="shared" si="92"/>
        <v/>
      </c>
      <c r="GQ79" s="4" t="str">
        <f t="shared" si="92"/>
        <v/>
      </c>
      <c r="GR79" s="4" t="str">
        <f t="shared" si="92"/>
        <v/>
      </c>
      <c r="GS79" s="4" t="str">
        <f t="shared" si="92"/>
        <v/>
      </c>
      <c r="GT79" s="4" t="str">
        <f t="shared" si="92"/>
        <v/>
      </c>
      <c r="GU79" s="4" t="str">
        <f t="shared" si="92"/>
        <v/>
      </c>
      <c r="GV79" s="4" t="str">
        <f t="shared" si="92"/>
        <v/>
      </c>
      <c r="GW79" s="4" t="str">
        <f t="shared" si="92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customHeight="1">
      <c r="A80" s="62">
        <v>30400002</v>
      </c>
      <c r="B80" s="126"/>
      <c r="C80" s="28" t="s">
        <v>175</v>
      </c>
      <c r="D80" s="5">
        <f>84+100</f>
        <v>184</v>
      </c>
      <c r="E80" s="22">
        <v>5.0599999999999996</v>
      </c>
      <c r="F80" s="23">
        <f t="shared" si="67"/>
        <v>931.04</v>
      </c>
      <c r="G80" s="23"/>
      <c r="H80" s="23">
        <f t="shared" si="93"/>
        <v>0</v>
      </c>
      <c r="I80" s="23">
        <f t="shared" si="94"/>
        <v>0</v>
      </c>
      <c r="J80" s="23">
        <f t="shared" si="70"/>
        <v>931.04</v>
      </c>
      <c r="K80" s="23">
        <f t="shared" si="71"/>
        <v>0</v>
      </c>
      <c r="L80" s="23" t="str">
        <f t="shared" si="72"/>
        <v>0</v>
      </c>
      <c r="M80" s="10">
        <v>0.3</v>
      </c>
      <c r="N80" s="23">
        <f t="shared" si="73"/>
        <v>2.7931199999999996</v>
      </c>
      <c r="O80" s="23">
        <f t="shared" si="74"/>
        <v>0.3</v>
      </c>
      <c r="P80" s="23">
        <f t="shared" si="75"/>
        <v>0</v>
      </c>
      <c r="Q80" s="7">
        <v>0.1</v>
      </c>
      <c r="R80" s="6">
        <f t="shared" si="76"/>
        <v>9.3103999999999992E-2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>
        <f t="shared" si="62"/>
        <v>0</v>
      </c>
      <c r="BQ80" s="4" t="str">
        <f t="shared" si="62"/>
        <v/>
      </c>
      <c r="BR80" s="4" t="str">
        <f t="shared" si="62"/>
        <v/>
      </c>
      <c r="BS80" s="4">
        <f t="shared" si="62"/>
        <v>0</v>
      </c>
      <c r="BT80" s="4">
        <f t="shared" si="62"/>
        <v>0</v>
      </c>
      <c r="BU80" s="4">
        <f t="shared" si="62"/>
        <v>0</v>
      </c>
      <c r="BV80" s="4" t="str">
        <f t="shared" si="62"/>
        <v/>
      </c>
      <c r="BW80" s="4">
        <f t="shared" si="62"/>
        <v>0</v>
      </c>
      <c r="BX80" s="4">
        <f t="shared" si="62"/>
        <v>0</v>
      </c>
      <c r="BY80" s="4" t="str">
        <f t="shared" si="62"/>
        <v/>
      </c>
      <c r="BZ80" s="4" t="str">
        <f t="shared" si="62"/>
        <v/>
      </c>
      <c r="CA80" s="4" t="str">
        <f t="shared" si="62"/>
        <v/>
      </c>
      <c r="CB80" s="4" t="str">
        <f t="shared" si="62"/>
        <v/>
      </c>
      <c r="CC80" s="4" t="str">
        <f t="shared" si="62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77"/>
        <v/>
      </c>
      <c r="CL80" s="4" t="str">
        <f t="shared" si="77"/>
        <v/>
      </c>
      <c r="CM80" s="4" t="str">
        <f t="shared" si="77"/>
        <v/>
      </c>
      <c r="CN80" s="4" t="str">
        <f t="shared" si="77"/>
        <v/>
      </c>
      <c r="CO80" s="4" t="str">
        <f t="shared" si="77"/>
        <v/>
      </c>
      <c r="CP80" s="4" t="str">
        <f t="shared" si="77"/>
        <v/>
      </c>
      <c r="CQ80" s="4" t="str">
        <f t="shared" si="77"/>
        <v/>
      </c>
      <c r="CR80" s="4" t="str">
        <f t="shared" si="77"/>
        <v/>
      </c>
      <c r="CS80" s="4" t="str">
        <f t="shared" si="77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26"/>
      <c r="DG80" s="28" t="s">
        <v>175</v>
      </c>
      <c r="DH80" s="5">
        <f t="shared" si="78"/>
        <v>268</v>
      </c>
      <c r="DI80" s="24">
        <v>5.0599999999999996</v>
      </c>
      <c r="DJ80" s="23">
        <f t="shared" si="79"/>
        <v>1356.08</v>
      </c>
      <c r="DK80" s="23">
        <f t="shared" si="80"/>
        <v>3093</v>
      </c>
      <c r="DL80" s="23">
        <f t="shared" si="81"/>
        <v>0</v>
      </c>
      <c r="DM80" s="23">
        <f t="shared" si="82"/>
        <v>0</v>
      </c>
      <c r="DN80" s="23">
        <f t="shared" si="83"/>
        <v>1356.08</v>
      </c>
      <c r="DO80" s="23">
        <f t="shared" si="84"/>
        <v>0</v>
      </c>
      <c r="DP80" s="23">
        <f t="shared" si="85"/>
        <v>0</v>
      </c>
      <c r="DQ80" s="10">
        <v>0.3</v>
      </c>
      <c r="DR80" s="23">
        <f t="shared" si="86"/>
        <v>4.0682399999999994</v>
      </c>
      <c r="DS80" s="23">
        <f t="shared" si="87"/>
        <v>0.3</v>
      </c>
      <c r="DT80" s="23">
        <f t="shared" si="88"/>
        <v>0</v>
      </c>
      <c r="DU80" s="7">
        <v>0.1</v>
      </c>
      <c r="DV80" s="6">
        <f t="shared" si="89"/>
        <v>0.13560800000000001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95"/>
        <v>0</v>
      </c>
      <c r="EN80" s="55">
        <f t="shared" si="91"/>
        <v>0</v>
      </c>
      <c r="EO80" s="55">
        <f t="shared" si="91"/>
        <v>0</v>
      </c>
      <c r="EP80" s="55">
        <f t="shared" si="91"/>
        <v>0</v>
      </c>
      <c r="EQ80" s="55">
        <f t="shared" si="91"/>
        <v>0</v>
      </c>
      <c r="ER80" s="55">
        <f t="shared" si="91"/>
        <v>0</v>
      </c>
      <c r="ES80" s="55">
        <f t="shared" si="91"/>
        <v>0</v>
      </c>
      <c r="ET80" s="55">
        <f t="shared" si="91"/>
        <v>0</v>
      </c>
      <c r="EU80" s="55">
        <f t="shared" si="91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6"/>
        <v>0</v>
      </c>
      <c r="FC80" s="55">
        <f t="shared" si="66"/>
        <v>0</v>
      </c>
      <c r="FD80" s="55">
        <f t="shared" si="66"/>
        <v>0</v>
      </c>
      <c r="FE80" s="55">
        <f t="shared" si="66"/>
        <v>0</v>
      </c>
      <c r="FF80" s="55">
        <f t="shared" si="66"/>
        <v>0</v>
      </c>
      <c r="FG80" s="55">
        <f t="shared" si="66"/>
        <v>0</v>
      </c>
      <c r="FH80" s="55">
        <f t="shared" si="66"/>
        <v>0</v>
      </c>
      <c r="FI80" s="55">
        <f t="shared" si="66"/>
        <v>0</v>
      </c>
      <c r="FJ80" s="55">
        <f t="shared" si="65"/>
        <v>0</v>
      </c>
      <c r="FK80" s="55">
        <f t="shared" si="65"/>
        <v>0</v>
      </c>
      <c r="FL80" s="55">
        <f t="shared" si="65"/>
        <v>0</v>
      </c>
      <c r="FM80" s="55">
        <f t="shared" si="65"/>
        <v>0</v>
      </c>
      <c r="FN80" s="55">
        <f t="shared" si="65"/>
        <v>0</v>
      </c>
      <c r="FO80" s="55">
        <f t="shared" si="65"/>
        <v>0</v>
      </c>
      <c r="FP80" s="55">
        <f t="shared" si="64"/>
        <v>0</v>
      </c>
      <c r="FQ80" s="55">
        <f t="shared" si="64"/>
        <v>0</v>
      </c>
      <c r="FR80" s="55">
        <f t="shared" si="64"/>
        <v>0</v>
      </c>
      <c r="FS80" s="55">
        <f t="shared" si="64"/>
        <v>0</v>
      </c>
      <c r="FT80" s="4">
        <f t="shared" si="63"/>
        <v>0</v>
      </c>
      <c r="FU80" s="4" t="str">
        <f t="shared" si="63"/>
        <v/>
      </c>
      <c r="FV80" s="4" t="str">
        <f t="shared" si="63"/>
        <v/>
      </c>
      <c r="FW80" s="4">
        <f t="shared" si="63"/>
        <v>0</v>
      </c>
      <c r="FX80" s="4">
        <f t="shared" si="63"/>
        <v>0</v>
      </c>
      <c r="FY80" s="4">
        <f t="shared" si="63"/>
        <v>0</v>
      </c>
      <c r="FZ80" s="4" t="str">
        <f t="shared" si="63"/>
        <v/>
      </c>
      <c r="GA80" s="4">
        <f t="shared" si="63"/>
        <v>0</v>
      </c>
      <c r="GB80" s="4">
        <f t="shared" si="63"/>
        <v>0</v>
      </c>
      <c r="GC80" s="4" t="str">
        <f t="shared" si="63"/>
        <v/>
      </c>
      <c r="GD80" s="4" t="str">
        <f t="shared" si="63"/>
        <v/>
      </c>
      <c r="GE80" s="4" t="str">
        <f t="shared" si="63"/>
        <v/>
      </c>
      <c r="GF80" s="4" t="str">
        <f t="shared" si="63"/>
        <v/>
      </c>
      <c r="GG80" s="4" t="str">
        <f t="shared" si="63"/>
        <v/>
      </c>
      <c r="GH80" s="4" t="str">
        <f t="shared" si="92"/>
        <v/>
      </c>
      <c r="GI80" s="4" t="str">
        <f t="shared" si="92"/>
        <v/>
      </c>
      <c r="GJ80" s="4" t="str">
        <f t="shared" si="92"/>
        <v/>
      </c>
      <c r="GK80" s="4" t="str">
        <f t="shared" si="92"/>
        <v/>
      </c>
      <c r="GL80" s="4" t="str">
        <f t="shared" si="92"/>
        <v/>
      </c>
      <c r="GM80" s="4" t="str">
        <f t="shared" si="92"/>
        <v/>
      </c>
      <c r="GN80" s="4" t="str">
        <f t="shared" si="92"/>
        <v/>
      </c>
      <c r="GO80" s="4" t="str">
        <f t="shared" si="92"/>
        <v/>
      </c>
      <c r="GP80" s="4" t="str">
        <f t="shared" si="92"/>
        <v/>
      </c>
      <c r="GQ80" s="4" t="str">
        <f t="shared" si="92"/>
        <v/>
      </c>
      <c r="GR80" s="4" t="str">
        <f t="shared" si="92"/>
        <v/>
      </c>
      <c r="GS80" s="4" t="str">
        <f t="shared" si="92"/>
        <v/>
      </c>
      <c r="GT80" s="4" t="str">
        <f t="shared" si="92"/>
        <v/>
      </c>
      <c r="GU80" s="4" t="str">
        <f t="shared" si="92"/>
        <v/>
      </c>
      <c r="GV80" s="4" t="str">
        <f t="shared" si="92"/>
        <v/>
      </c>
      <c r="GW80" s="4" t="str">
        <f t="shared" si="92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124" t="s">
        <v>234</v>
      </c>
      <c r="C81" s="28" t="s">
        <v>184</v>
      </c>
      <c r="D81" s="5"/>
      <c r="E81" s="22">
        <v>5.07</v>
      </c>
      <c r="F81" s="23">
        <f t="shared" si="67"/>
        <v>0</v>
      </c>
      <c r="G81" s="23"/>
      <c r="H81" s="23">
        <f t="shared" si="93"/>
        <v>0</v>
      </c>
      <c r="I81" s="23">
        <f t="shared" si="94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2"/>
        <v/>
      </c>
      <c r="BQ81" s="4" t="str">
        <f t="shared" si="62"/>
        <v/>
      </c>
      <c r="BR81" s="4" t="str">
        <f t="shared" si="62"/>
        <v/>
      </c>
      <c r="BS81" s="4">
        <f t="shared" si="62"/>
        <v>0</v>
      </c>
      <c r="BT81" s="4" t="str">
        <f t="shared" si="62"/>
        <v/>
      </c>
      <c r="BU81" s="4">
        <f t="shared" si="62"/>
        <v>0</v>
      </c>
      <c r="BV81" s="4" t="str">
        <f t="shared" si="62"/>
        <v/>
      </c>
      <c r="BW81" s="4">
        <f t="shared" si="62"/>
        <v>0</v>
      </c>
      <c r="BX81" s="4" t="str">
        <f t="shared" si="62"/>
        <v/>
      </c>
      <c r="BY81" s="4" t="str">
        <f t="shared" si="62"/>
        <v/>
      </c>
      <c r="BZ81" s="4" t="str">
        <f t="shared" si="62"/>
        <v/>
      </c>
      <c r="CA81" s="4" t="str">
        <f t="shared" si="62"/>
        <v/>
      </c>
      <c r="CB81" s="4" t="str">
        <f t="shared" si="62"/>
        <v/>
      </c>
      <c r="CC81" s="4" t="str">
        <f t="shared" si="62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77"/>
        <v/>
      </c>
      <c r="CL81" s="4" t="str">
        <f t="shared" si="77"/>
        <v/>
      </c>
      <c r="CM81" s="4" t="str">
        <f t="shared" si="77"/>
        <v/>
      </c>
      <c r="CN81" s="4" t="str">
        <f t="shared" si="77"/>
        <v/>
      </c>
      <c r="CO81" s="4" t="str">
        <f t="shared" si="77"/>
        <v/>
      </c>
      <c r="CP81" s="4" t="str">
        <f t="shared" si="77"/>
        <v/>
      </c>
      <c r="CQ81" s="4" t="str">
        <f t="shared" si="77"/>
        <v/>
      </c>
      <c r="CR81" s="4" t="str">
        <f t="shared" si="77"/>
        <v/>
      </c>
      <c r="CS81" s="4" t="str">
        <f t="shared" si="77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124" t="s">
        <v>234</v>
      </c>
      <c r="DG81" s="28" t="s">
        <v>184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95"/>
        <v>0</v>
      </c>
      <c r="EN81" s="55">
        <f t="shared" si="91"/>
        <v>0</v>
      </c>
      <c r="EO81" s="55">
        <f t="shared" si="91"/>
        <v>0</v>
      </c>
      <c r="EP81" s="55">
        <f t="shared" si="91"/>
        <v>0</v>
      </c>
      <c r="EQ81" s="55">
        <f t="shared" si="91"/>
        <v>0</v>
      </c>
      <c r="ER81" s="55">
        <f t="shared" si="91"/>
        <v>0</v>
      </c>
      <c r="ES81" s="55">
        <f t="shared" si="91"/>
        <v>0</v>
      </c>
      <c r="ET81" s="55">
        <f t="shared" si="91"/>
        <v>0</v>
      </c>
      <c r="EU81" s="55">
        <f t="shared" si="91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6"/>
        <v>0</v>
      </c>
      <c r="FC81" s="55">
        <f t="shared" si="66"/>
        <v>0</v>
      </c>
      <c r="FD81" s="55">
        <f t="shared" si="66"/>
        <v>0</v>
      </c>
      <c r="FE81" s="55">
        <f t="shared" si="66"/>
        <v>0</v>
      </c>
      <c r="FF81" s="55">
        <f t="shared" si="66"/>
        <v>0</v>
      </c>
      <c r="FG81" s="55">
        <f t="shared" si="66"/>
        <v>0</v>
      </c>
      <c r="FH81" s="55">
        <f t="shared" si="66"/>
        <v>0</v>
      </c>
      <c r="FI81" s="55">
        <f t="shared" si="66"/>
        <v>0</v>
      </c>
      <c r="FJ81" s="55">
        <f t="shared" si="65"/>
        <v>0</v>
      </c>
      <c r="FK81" s="55">
        <f t="shared" si="65"/>
        <v>0</v>
      </c>
      <c r="FL81" s="55">
        <f t="shared" si="65"/>
        <v>0</v>
      </c>
      <c r="FM81" s="55">
        <f t="shared" si="65"/>
        <v>0</v>
      </c>
      <c r="FN81" s="55">
        <f t="shared" si="65"/>
        <v>0</v>
      </c>
      <c r="FO81" s="55">
        <f t="shared" si="65"/>
        <v>0</v>
      </c>
      <c r="FP81" s="55">
        <f t="shared" si="64"/>
        <v>0</v>
      </c>
      <c r="FQ81" s="55">
        <f t="shared" si="64"/>
        <v>0</v>
      </c>
      <c r="FR81" s="55">
        <f t="shared" si="64"/>
        <v>0</v>
      </c>
      <c r="FS81" s="55">
        <f t="shared" si="64"/>
        <v>0</v>
      </c>
      <c r="FT81" s="4" t="str">
        <f t="shared" si="63"/>
        <v/>
      </c>
      <c r="FU81" s="4" t="str">
        <f t="shared" si="63"/>
        <v/>
      </c>
      <c r="FV81" s="4" t="str">
        <f t="shared" si="63"/>
        <v/>
      </c>
      <c r="FW81" s="4">
        <f t="shared" si="63"/>
        <v>0</v>
      </c>
      <c r="FX81" s="4" t="str">
        <f t="shared" si="63"/>
        <v/>
      </c>
      <c r="FY81" s="4" t="str">
        <f t="shared" si="63"/>
        <v/>
      </c>
      <c r="FZ81" s="4" t="str">
        <f t="shared" si="63"/>
        <v/>
      </c>
      <c r="GA81" s="4">
        <f t="shared" si="63"/>
        <v>0</v>
      </c>
      <c r="GB81" s="4" t="str">
        <f t="shared" si="63"/>
        <v/>
      </c>
      <c r="GC81" s="4" t="str">
        <f t="shared" si="63"/>
        <v/>
      </c>
      <c r="GD81" s="4" t="str">
        <f t="shared" si="63"/>
        <v/>
      </c>
      <c r="GE81" s="4" t="str">
        <f t="shared" si="63"/>
        <v/>
      </c>
      <c r="GF81" s="4" t="str">
        <f t="shared" si="63"/>
        <v/>
      </c>
      <c r="GG81" s="4" t="str">
        <f t="shared" si="63"/>
        <v/>
      </c>
      <c r="GH81" s="4" t="str">
        <f t="shared" si="92"/>
        <v/>
      </c>
      <c r="GI81" s="4" t="str">
        <f t="shared" si="92"/>
        <v/>
      </c>
      <c r="GJ81" s="4" t="str">
        <f t="shared" si="92"/>
        <v/>
      </c>
      <c r="GK81" s="4" t="str">
        <f t="shared" si="92"/>
        <v/>
      </c>
      <c r="GL81" s="4" t="str">
        <f t="shared" si="92"/>
        <v/>
      </c>
      <c r="GM81" s="4" t="str">
        <f t="shared" si="92"/>
        <v/>
      </c>
      <c r="GN81" s="4" t="str">
        <f t="shared" si="92"/>
        <v/>
      </c>
      <c r="GO81" s="4" t="str">
        <f t="shared" si="92"/>
        <v/>
      </c>
      <c r="GP81" s="4" t="str">
        <f t="shared" si="92"/>
        <v/>
      </c>
      <c r="GQ81" s="4" t="str">
        <f t="shared" si="92"/>
        <v/>
      </c>
      <c r="GR81" s="4" t="str">
        <f t="shared" si="92"/>
        <v/>
      </c>
      <c r="GS81" s="4" t="str">
        <f t="shared" si="92"/>
        <v/>
      </c>
      <c r="GT81" s="4" t="str">
        <f t="shared" si="92"/>
        <v/>
      </c>
      <c r="GU81" s="4" t="str">
        <f t="shared" si="92"/>
        <v/>
      </c>
      <c r="GV81" s="4" t="str">
        <f t="shared" si="92"/>
        <v/>
      </c>
      <c r="GW81" s="4" t="str">
        <f t="shared" si="92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2">
        <v>30400006</v>
      </c>
      <c r="B82" s="125"/>
      <c r="C82" s="28" t="s">
        <v>176</v>
      </c>
      <c r="D82" s="5"/>
      <c r="E82" s="22">
        <v>5.07</v>
      </c>
      <c r="F82" s="23">
        <f t="shared" si="67"/>
        <v>0</v>
      </c>
      <c r="G82" s="23"/>
      <c r="H82" s="23">
        <f t="shared" si="93"/>
        <v>0</v>
      </c>
      <c r="I82" s="23">
        <f t="shared" si="94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2"/>
        <v/>
      </c>
      <c r="BQ82" s="4" t="str">
        <f t="shared" si="62"/>
        <v/>
      </c>
      <c r="BR82" s="4" t="str">
        <f t="shared" si="62"/>
        <v/>
      </c>
      <c r="BS82" s="4">
        <f t="shared" si="62"/>
        <v>0</v>
      </c>
      <c r="BT82" s="4" t="str">
        <f t="shared" si="62"/>
        <v/>
      </c>
      <c r="BU82" s="4">
        <f t="shared" si="62"/>
        <v>0</v>
      </c>
      <c r="BV82" s="4" t="str">
        <f t="shared" si="62"/>
        <v/>
      </c>
      <c r="BW82" s="4">
        <f t="shared" si="62"/>
        <v>0</v>
      </c>
      <c r="BX82" s="4" t="str">
        <f t="shared" si="62"/>
        <v/>
      </c>
      <c r="BY82" s="4" t="str">
        <f t="shared" si="62"/>
        <v/>
      </c>
      <c r="BZ82" s="4" t="str">
        <f t="shared" si="62"/>
        <v/>
      </c>
      <c r="CA82" s="4" t="str">
        <f t="shared" si="62"/>
        <v/>
      </c>
      <c r="CB82" s="4" t="str">
        <f t="shared" ref="BU82:CI104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77"/>
        <v/>
      </c>
      <c r="CL82" s="4" t="str">
        <f t="shared" si="77"/>
        <v/>
      </c>
      <c r="CM82" s="4" t="str">
        <f t="shared" si="77"/>
        <v/>
      </c>
      <c r="CN82" s="4" t="str">
        <f t="shared" si="77"/>
        <v/>
      </c>
      <c r="CO82" s="4" t="str">
        <f t="shared" si="77"/>
        <v/>
      </c>
      <c r="CP82" s="4" t="str">
        <f t="shared" si="77"/>
        <v/>
      </c>
      <c r="CQ82" s="4" t="str">
        <f t="shared" si="77"/>
        <v/>
      </c>
      <c r="CR82" s="4" t="str">
        <f t="shared" si="77"/>
        <v/>
      </c>
      <c r="CS82" s="4" t="str">
        <f t="shared" si="77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25"/>
      <c r="DG82" s="28" t="s">
        <v>176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95"/>
        <v>0</v>
      </c>
      <c r="EN82" s="55">
        <f t="shared" si="91"/>
        <v>0</v>
      </c>
      <c r="EO82" s="55">
        <f t="shared" si="91"/>
        <v>0</v>
      </c>
      <c r="EP82" s="55">
        <f t="shared" si="91"/>
        <v>0</v>
      </c>
      <c r="EQ82" s="55">
        <f t="shared" si="91"/>
        <v>0</v>
      </c>
      <c r="ER82" s="55">
        <f t="shared" si="91"/>
        <v>0</v>
      </c>
      <c r="ES82" s="55">
        <f t="shared" si="91"/>
        <v>0</v>
      </c>
      <c r="ET82" s="55">
        <f t="shared" si="91"/>
        <v>0</v>
      </c>
      <c r="EU82" s="55">
        <f t="shared" si="91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6"/>
        <v>0</v>
      </c>
      <c r="FC82" s="55">
        <f t="shared" si="66"/>
        <v>0</v>
      </c>
      <c r="FD82" s="55">
        <f t="shared" si="66"/>
        <v>0</v>
      </c>
      <c r="FE82" s="55">
        <f t="shared" si="66"/>
        <v>0</v>
      </c>
      <c r="FF82" s="55">
        <f t="shared" si="66"/>
        <v>0</v>
      </c>
      <c r="FG82" s="55">
        <f t="shared" si="66"/>
        <v>0</v>
      </c>
      <c r="FH82" s="55">
        <f t="shared" si="66"/>
        <v>0</v>
      </c>
      <c r="FI82" s="55">
        <f t="shared" si="66"/>
        <v>0</v>
      </c>
      <c r="FJ82" s="55">
        <f t="shared" si="65"/>
        <v>0</v>
      </c>
      <c r="FK82" s="55">
        <f t="shared" si="65"/>
        <v>0</v>
      </c>
      <c r="FL82" s="55">
        <f t="shared" si="65"/>
        <v>0</v>
      </c>
      <c r="FM82" s="55">
        <f t="shared" si="65"/>
        <v>0</v>
      </c>
      <c r="FN82" s="55">
        <f t="shared" si="65"/>
        <v>0</v>
      </c>
      <c r="FO82" s="55">
        <f t="shared" si="65"/>
        <v>0</v>
      </c>
      <c r="FP82" s="55">
        <f t="shared" si="64"/>
        <v>0</v>
      </c>
      <c r="FQ82" s="55">
        <f t="shared" si="64"/>
        <v>0</v>
      </c>
      <c r="FR82" s="55">
        <f t="shared" si="64"/>
        <v>0</v>
      </c>
      <c r="FS82" s="55">
        <f t="shared" si="64"/>
        <v>0</v>
      </c>
      <c r="FT82" s="4" t="str">
        <f t="shared" si="63"/>
        <v/>
      </c>
      <c r="FU82" s="4" t="str">
        <f t="shared" si="63"/>
        <v/>
      </c>
      <c r="FV82" s="4" t="str">
        <f t="shared" si="63"/>
        <v/>
      </c>
      <c r="FW82" s="4">
        <f t="shared" si="63"/>
        <v>0</v>
      </c>
      <c r="FX82" s="4" t="str">
        <f t="shared" si="63"/>
        <v/>
      </c>
      <c r="FY82" s="4" t="str">
        <f t="shared" si="63"/>
        <v/>
      </c>
      <c r="FZ82" s="4" t="str">
        <f t="shared" si="63"/>
        <v/>
      </c>
      <c r="GA82" s="4">
        <f t="shared" si="63"/>
        <v>0</v>
      </c>
      <c r="GB82" s="4" t="str">
        <f t="shared" si="63"/>
        <v/>
      </c>
      <c r="GC82" s="4" t="str">
        <f t="shared" si="63"/>
        <v/>
      </c>
      <c r="GD82" s="4" t="str">
        <f t="shared" si="63"/>
        <v/>
      </c>
      <c r="GE82" s="4" t="str">
        <f t="shared" si="63"/>
        <v/>
      </c>
      <c r="GF82" s="4" t="str">
        <f t="shared" ref="FY82:GM104" si="97">IF(ISERROR(ER82/DZ82*100),"",(ER82/DZ82*100))</f>
        <v/>
      </c>
      <c r="GG82" s="4" t="str">
        <f t="shared" si="97"/>
        <v/>
      </c>
      <c r="GH82" s="4" t="str">
        <f t="shared" si="92"/>
        <v/>
      </c>
      <c r="GI82" s="4" t="str">
        <f t="shared" si="92"/>
        <v/>
      </c>
      <c r="GJ82" s="4" t="str">
        <f t="shared" si="92"/>
        <v/>
      </c>
      <c r="GK82" s="4" t="str">
        <f t="shared" si="92"/>
        <v/>
      </c>
      <c r="GL82" s="4" t="str">
        <f t="shared" si="92"/>
        <v/>
      </c>
      <c r="GM82" s="4" t="str">
        <f t="shared" si="92"/>
        <v/>
      </c>
      <c r="GN82" s="4" t="str">
        <f t="shared" si="92"/>
        <v/>
      </c>
      <c r="GO82" s="4" t="str">
        <f t="shared" si="92"/>
        <v/>
      </c>
      <c r="GP82" s="4" t="str">
        <f t="shared" si="92"/>
        <v/>
      </c>
      <c r="GQ82" s="4" t="str">
        <f t="shared" si="92"/>
        <v/>
      </c>
      <c r="GR82" s="4" t="str">
        <f t="shared" si="92"/>
        <v/>
      </c>
      <c r="GS82" s="4" t="str">
        <f t="shared" si="92"/>
        <v/>
      </c>
      <c r="GT82" s="4" t="str">
        <f t="shared" si="92"/>
        <v/>
      </c>
      <c r="GU82" s="4" t="str">
        <f t="shared" si="92"/>
        <v/>
      </c>
      <c r="GV82" s="4" t="str">
        <f t="shared" si="92"/>
        <v/>
      </c>
      <c r="GW82" s="4" t="str">
        <f t="shared" si="92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2">
        <v>30400007</v>
      </c>
      <c r="B83" s="126"/>
      <c r="C83" s="28" t="s">
        <v>199</v>
      </c>
      <c r="D83" s="5"/>
      <c r="E83" s="22">
        <v>5.07</v>
      </c>
      <c r="F83" s="23">
        <f t="shared" si="67"/>
        <v>0</v>
      </c>
      <c r="G83" s="23">
        <f>+'[2]25'!$L$102</f>
        <v>3189.34</v>
      </c>
      <c r="H83" s="23">
        <f t="shared" si="93"/>
        <v>0</v>
      </c>
      <c r="I83" s="23">
        <f t="shared" si="94"/>
        <v>0</v>
      </c>
      <c r="J83" s="23">
        <f t="shared" si="70"/>
        <v>0</v>
      </c>
      <c r="K83" s="23" t="str">
        <f t="shared" si="71"/>
        <v>0</v>
      </c>
      <c r="L83" s="23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77"/>
        <v/>
      </c>
      <c r="CL83" s="4" t="str">
        <f t="shared" si="77"/>
        <v/>
      </c>
      <c r="CM83" s="4" t="str">
        <f t="shared" si="77"/>
        <v/>
      </c>
      <c r="CN83" s="4" t="str">
        <f t="shared" si="77"/>
        <v/>
      </c>
      <c r="CO83" s="4" t="str">
        <f t="shared" si="77"/>
        <v/>
      </c>
      <c r="CP83" s="4" t="str">
        <f t="shared" si="77"/>
        <v/>
      </c>
      <c r="CQ83" s="4" t="str">
        <f t="shared" si="77"/>
        <v/>
      </c>
      <c r="CR83" s="4" t="str">
        <f t="shared" si="77"/>
        <v/>
      </c>
      <c r="CS83" s="4" t="str">
        <f t="shared" si="77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26"/>
      <c r="DG83" s="28" t="s">
        <v>199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6295.84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>
        <f t="shared" si="85"/>
        <v>0</v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95"/>
        <v>0</v>
      </c>
      <c r="EN83" s="55">
        <f t="shared" si="91"/>
        <v>0</v>
      </c>
      <c r="EO83" s="55">
        <f t="shared" si="91"/>
        <v>0</v>
      </c>
      <c r="EP83" s="55">
        <f t="shared" si="91"/>
        <v>0</v>
      </c>
      <c r="EQ83" s="55">
        <f t="shared" si="91"/>
        <v>0</v>
      </c>
      <c r="ER83" s="55">
        <f t="shared" si="91"/>
        <v>0</v>
      </c>
      <c r="ES83" s="55">
        <f t="shared" si="91"/>
        <v>0</v>
      </c>
      <c r="ET83" s="55">
        <f t="shared" si="91"/>
        <v>0</v>
      </c>
      <c r="EU83" s="55">
        <f t="shared" si="91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6"/>
        <v>0</v>
      </c>
      <c r="FC83" s="55">
        <f t="shared" si="66"/>
        <v>0</v>
      </c>
      <c r="FD83" s="55">
        <f t="shared" si="66"/>
        <v>0</v>
      </c>
      <c r="FE83" s="55">
        <f t="shared" si="66"/>
        <v>0</v>
      </c>
      <c r="FF83" s="55">
        <f t="shared" si="66"/>
        <v>0</v>
      </c>
      <c r="FG83" s="55">
        <f t="shared" si="66"/>
        <v>0</v>
      </c>
      <c r="FH83" s="55">
        <f t="shared" si="66"/>
        <v>0</v>
      </c>
      <c r="FI83" s="55">
        <f t="shared" si="66"/>
        <v>0</v>
      </c>
      <c r="FJ83" s="55">
        <f t="shared" si="65"/>
        <v>0</v>
      </c>
      <c r="FK83" s="55">
        <f t="shared" si="65"/>
        <v>0</v>
      </c>
      <c r="FL83" s="55">
        <f t="shared" si="65"/>
        <v>0</v>
      </c>
      <c r="FM83" s="55">
        <f t="shared" si="65"/>
        <v>0</v>
      </c>
      <c r="FN83" s="55">
        <f t="shared" si="65"/>
        <v>0</v>
      </c>
      <c r="FO83" s="55">
        <f t="shared" si="65"/>
        <v>0</v>
      </c>
      <c r="FP83" s="55">
        <f t="shared" si="64"/>
        <v>0</v>
      </c>
      <c r="FQ83" s="55">
        <f t="shared" si="64"/>
        <v>0</v>
      </c>
      <c r="FR83" s="55">
        <f t="shared" si="64"/>
        <v>0</v>
      </c>
      <c r="FS83" s="55">
        <f t="shared" si="64"/>
        <v>0</v>
      </c>
      <c r="FT83" s="4" t="str">
        <f t="shared" ref="FT83:GI133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2"/>
        <v/>
      </c>
      <c r="GO83" s="4" t="str">
        <f t="shared" si="92"/>
        <v/>
      </c>
      <c r="GP83" s="4" t="str">
        <f t="shared" si="92"/>
        <v/>
      </c>
      <c r="GQ83" s="4" t="str">
        <f t="shared" si="92"/>
        <v/>
      </c>
      <c r="GR83" s="4" t="str">
        <f t="shared" si="92"/>
        <v/>
      </c>
      <c r="GS83" s="4" t="str">
        <f t="shared" si="92"/>
        <v/>
      </c>
      <c r="GT83" s="4" t="str">
        <f t="shared" si="92"/>
        <v/>
      </c>
      <c r="GU83" s="4" t="str">
        <f t="shared" si="92"/>
        <v/>
      </c>
      <c r="GV83" s="4" t="str">
        <f t="shared" si="92"/>
        <v/>
      </c>
      <c r="GW83" s="4" t="str">
        <f t="shared" si="92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124" t="s">
        <v>235</v>
      </c>
      <c r="C84" s="28" t="s">
        <v>229</v>
      </c>
      <c r="D84" s="5"/>
      <c r="E84" s="22">
        <v>5.05</v>
      </c>
      <c r="F84" s="23">
        <f t="shared" si="67"/>
        <v>0</v>
      </c>
      <c r="G84" s="23"/>
      <c r="H84" s="23">
        <f t="shared" si="93"/>
        <v>0</v>
      </c>
      <c r="I84" s="23">
        <f t="shared" si="94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77"/>
        <v/>
      </c>
      <c r="CL84" s="4" t="str">
        <f t="shared" si="77"/>
        <v/>
      </c>
      <c r="CM84" s="4" t="str">
        <f t="shared" si="77"/>
        <v/>
      </c>
      <c r="CN84" s="4" t="str">
        <f t="shared" si="77"/>
        <v/>
      </c>
      <c r="CO84" s="4" t="str">
        <f t="shared" si="77"/>
        <v/>
      </c>
      <c r="CP84" s="4" t="str">
        <f t="shared" si="77"/>
        <v/>
      </c>
      <c r="CQ84" s="4" t="str">
        <f t="shared" si="77"/>
        <v/>
      </c>
      <c r="CR84" s="4" t="str">
        <f t="shared" si="77"/>
        <v/>
      </c>
      <c r="CS84" s="4" t="str">
        <f t="shared" si="77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124" t="s">
        <v>235</v>
      </c>
      <c r="DG84" s="28" t="s">
        <v>229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0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95"/>
        <v>0</v>
      </c>
      <c r="EN84" s="55">
        <f t="shared" si="91"/>
        <v>0</v>
      </c>
      <c r="EO84" s="55">
        <f t="shared" si="91"/>
        <v>0</v>
      </c>
      <c r="EP84" s="55">
        <f t="shared" si="91"/>
        <v>0</v>
      </c>
      <c r="EQ84" s="55">
        <f t="shared" si="91"/>
        <v>0</v>
      </c>
      <c r="ER84" s="55">
        <f t="shared" si="91"/>
        <v>0</v>
      </c>
      <c r="ES84" s="55">
        <f t="shared" si="91"/>
        <v>0</v>
      </c>
      <c r="ET84" s="55">
        <f t="shared" si="91"/>
        <v>0</v>
      </c>
      <c r="EU84" s="55">
        <f t="shared" si="91"/>
        <v>0</v>
      </c>
      <c r="EV84" s="55">
        <f t="shared" si="66"/>
        <v>0</v>
      </c>
      <c r="EW84" s="55">
        <f t="shared" si="66"/>
        <v>0</v>
      </c>
      <c r="EX84" s="55">
        <f t="shared" si="66"/>
        <v>0</v>
      </c>
      <c r="EY84" s="55">
        <f t="shared" si="66"/>
        <v>0</v>
      </c>
      <c r="EZ84" s="55">
        <f t="shared" si="66"/>
        <v>0</v>
      </c>
      <c r="FA84" s="55">
        <f t="shared" si="66"/>
        <v>0</v>
      </c>
      <c r="FB84" s="55">
        <f t="shared" si="66"/>
        <v>0</v>
      </c>
      <c r="FC84" s="55">
        <f t="shared" si="66"/>
        <v>0</v>
      </c>
      <c r="FD84" s="55">
        <f t="shared" si="66"/>
        <v>0</v>
      </c>
      <c r="FE84" s="55">
        <f t="shared" si="66"/>
        <v>0</v>
      </c>
      <c r="FF84" s="55">
        <f t="shared" si="66"/>
        <v>0</v>
      </c>
      <c r="FG84" s="55">
        <f t="shared" si="66"/>
        <v>0</v>
      </c>
      <c r="FH84" s="55">
        <f t="shared" si="66"/>
        <v>0</v>
      </c>
      <c r="FI84" s="55">
        <f t="shared" si="66"/>
        <v>0</v>
      </c>
      <c r="FJ84" s="55">
        <f t="shared" si="65"/>
        <v>0</v>
      </c>
      <c r="FK84" s="55">
        <f t="shared" si="65"/>
        <v>0</v>
      </c>
      <c r="FL84" s="55">
        <f t="shared" si="65"/>
        <v>0</v>
      </c>
      <c r="FM84" s="55">
        <f t="shared" si="65"/>
        <v>0</v>
      </c>
      <c r="FN84" s="55">
        <f t="shared" si="65"/>
        <v>0</v>
      </c>
      <c r="FO84" s="55">
        <f t="shared" si="65"/>
        <v>0</v>
      </c>
      <c r="FP84" s="55">
        <f t="shared" si="64"/>
        <v>0</v>
      </c>
      <c r="FQ84" s="55">
        <f t="shared" si="64"/>
        <v>0</v>
      </c>
      <c r="FR84" s="55">
        <f t="shared" si="64"/>
        <v>0</v>
      </c>
      <c r="FS84" s="55">
        <f t="shared" si="64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2"/>
        <v/>
      </c>
      <c r="GO84" s="4" t="str">
        <f t="shared" si="92"/>
        <v/>
      </c>
      <c r="GP84" s="4" t="str">
        <f t="shared" si="92"/>
        <v/>
      </c>
      <c r="GQ84" s="4" t="str">
        <f t="shared" si="92"/>
        <v/>
      </c>
      <c r="GR84" s="4" t="str">
        <f t="shared" si="92"/>
        <v/>
      </c>
      <c r="GS84" s="4" t="str">
        <f t="shared" si="92"/>
        <v/>
      </c>
      <c r="GT84" s="4" t="str">
        <f t="shared" si="92"/>
        <v/>
      </c>
      <c r="GU84" s="4" t="str">
        <f t="shared" si="92"/>
        <v/>
      </c>
      <c r="GV84" s="4" t="str">
        <f t="shared" si="92"/>
        <v/>
      </c>
      <c r="GW84" s="4" t="str">
        <f t="shared" si="92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25"/>
      <c r="C85" s="28" t="s">
        <v>184</v>
      </c>
      <c r="D85" s="5"/>
      <c r="E85" s="22">
        <v>5.05</v>
      </c>
      <c r="F85" s="23">
        <f t="shared" si="67"/>
        <v>0</v>
      </c>
      <c r="G85" s="23"/>
      <c r="H85" s="23">
        <f t="shared" si="93"/>
        <v>0</v>
      </c>
      <c r="I85" s="23">
        <f t="shared" si="94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77"/>
        <v/>
      </c>
      <c r="CL85" s="4" t="str">
        <f t="shared" si="77"/>
        <v/>
      </c>
      <c r="CM85" s="4" t="str">
        <f t="shared" si="77"/>
        <v/>
      </c>
      <c r="CN85" s="4" t="str">
        <f t="shared" si="77"/>
        <v/>
      </c>
      <c r="CO85" s="4" t="str">
        <f t="shared" si="77"/>
        <v/>
      </c>
      <c r="CP85" s="4" t="str">
        <f t="shared" si="77"/>
        <v/>
      </c>
      <c r="CQ85" s="4" t="str">
        <f t="shared" si="77"/>
        <v/>
      </c>
      <c r="CR85" s="4" t="str">
        <f t="shared" si="77"/>
        <v/>
      </c>
      <c r="CS85" s="4" t="str">
        <f t="shared" si="77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25"/>
      <c r="DG85" s="28" t="s">
        <v>184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37" si="101">S85+S240</f>
        <v>0</v>
      </c>
      <c r="DX85" s="5">
        <f t="shared" si="101"/>
        <v>0</v>
      </c>
      <c r="DY85" s="5">
        <f t="shared" si="101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95"/>
        <v>0</v>
      </c>
      <c r="EN85" s="55">
        <f t="shared" si="91"/>
        <v>0</v>
      </c>
      <c r="EO85" s="55">
        <f t="shared" si="91"/>
        <v>0</v>
      </c>
      <c r="EP85" s="55">
        <f t="shared" si="91"/>
        <v>0</v>
      </c>
      <c r="EQ85" s="55">
        <f t="shared" si="91"/>
        <v>0</v>
      </c>
      <c r="ER85" s="55">
        <f t="shared" si="91"/>
        <v>0</v>
      </c>
      <c r="ES85" s="55">
        <f t="shared" si="91"/>
        <v>0</v>
      </c>
      <c r="ET85" s="55">
        <f t="shared" si="91"/>
        <v>0</v>
      </c>
      <c r="EU85" s="55">
        <f t="shared" si="91"/>
        <v>0</v>
      </c>
      <c r="EV85" s="55">
        <f t="shared" si="66"/>
        <v>0</v>
      </c>
      <c r="EW85" s="55">
        <f t="shared" si="66"/>
        <v>0</v>
      </c>
      <c r="EX85" s="55">
        <f t="shared" ref="EV85:FK127" si="102">AT85+AT240</f>
        <v>0</v>
      </c>
      <c r="EY85" s="55">
        <f t="shared" si="102"/>
        <v>0</v>
      </c>
      <c r="EZ85" s="55">
        <f t="shared" si="102"/>
        <v>0</v>
      </c>
      <c r="FA85" s="55">
        <f t="shared" si="102"/>
        <v>0</v>
      </c>
      <c r="FB85" s="55">
        <f t="shared" si="102"/>
        <v>0</v>
      </c>
      <c r="FC85" s="55">
        <f t="shared" si="102"/>
        <v>0</v>
      </c>
      <c r="FD85" s="55">
        <f t="shared" si="102"/>
        <v>0</v>
      </c>
      <c r="FE85" s="55">
        <f t="shared" si="102"/>
        <v>0</v>
      </c>
      <c r="FF85" s="55">
        <f t="shared" si="102"/>
        <v>0</v>
      </c>
      <c r="FG85" s="55">
        <f t="shared" si="102"/>
        <v>0</v>
      </c>
      <c r="FH85" s="55">
        <f t="shared" si="102"/>
        <v>0</v>
      </c>
      <c r="FI85" s="55">
        <f t="shared" si="102"/>
        <v>0</v>
      </c>
      <c r="FJ85" s="55">
        <f t="shared" si="65"/>
        <v>0</v>
      </c>
      <c r="FK85" s="55">
        <f t="shared" si="65"/>
        <v>0</v>
      </c>
      <c r="FL85" s="55">
        <f t="shared" si="65"/>
        <v>0</v>
      </c>
      <c r="FM85" s="55">
        <f t="shared" si="65"/>
        <v>0</v>
      </c>
      <c r="FN85" s="55">
        <f t="shared" si="65"/>
        <v>0</v>
      </c>
      <c r="FO85" s="55">
        <f t="shared" si="65"/>
        <v>0</v>
      </c>
      <c r="FP85" s="55">
        <f t="shared" si="64"/>
        <v>0</v>
      </c>
      <c r="FQ85" s="55">
        <f t="shared" si="64"/>
        <v>0</v>
      </c>
      <c r="FR85" s="55">
        <f t="shared" si="64"/>
        <v>0</v>
      </c>
      <c r="FS85" s="55">
        <f t="shared" si="64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2"/>
        <v/>
      </c>
      <c r="GO85" s="4" t="str">
        <f t="shared" si="92"/>
        <v/>
      </c>
      <c r="GP85" s="4" t="str">
        <f t="shared" si="92"/>
        <v/>
      </c>
      <c r="GQ85" s="4" t="str">
        <f t="shared" si="92"/>
        <v/>
      </c>
      <c r="GR85" s="4" t="str">
        <f t="shared" si="92"/>
        <v/>
      </c>
      <c r="GS85" s="4" t="str">
        <f t="shared" si="92"/>
        <v/>
      </c>
      <c r="GT85" s="4" t="str">
        <f t="shared" si="92"/>
        <v/>
      </c>
      <c r="GU85" s="4" t="str">
        <f t="shared" si="92"/>
        <v/>
      </c>
      <c r="GV85" s="4" t="str">
        <f t="shared" si="92"/>
        <v/>
      </c>
      <c r="GW85" s="4" t="str">
        <f t="shared" si="92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25"/>
      <c r="C86" s="28" t="s">
        <v>199</v>
      </c>
      <c r="D86" s="5"/>
      <c r="E86" s="22">
        <v>5.05</v>
      </c>
      <c r="F86" s="23">
        <f t="shared" si="67"/>
        <v>0</v>
      </c>
      <c r="G86" s="23"/>
      <c r="H86" s="23">
        <f t="shared" si="93"/>
        <v>0</v>
      </c>
      <c r="I86" s="23">
        <f t="shared" si="94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77"/>
        <v/>
      </c>
      <c r="CL86" s="4" t="str">
        <f t="shared" si="77"/>
        <v/>
      </c>
      <c r="CM86" s="4" t="str">
        <f t="shared" si="77"/>
        <v/>
      </c>
      <c r="CN86" s="4" t="str">
        <f t="shared" si="77"/>
        <v/>
      </c>
      <c r="CO86" s="4" t="str">
        <f t="shared" si="77"/>
        <v/>
      </c>
      <c r="CP86" s="4" t="str">
        <f t="shared" si="77"/>
        <v/>
      </c>
      <c r="CQ86" s="4" t="str">
        <f t="shared" si="77"/>
        <v/>
      </c>
      <c r="CR86" s="4" t="str">
        <f t="shared" si="77"/>
        <v/>
      </c>
      <c r="CS86" s="4" t="str">
        <f t="shared" si="77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25"/>
      <c r="DG86" s="28" t="s">
        <v>199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1"/>
        <v>0</v>
      </c>
      <c r="DX86" s="5">
        <f t="shared" si="101"/>
        <v>0</v>
      </c>
      <c r="DY86" s="5">
        <f t="shared" si="101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95"/>
        <v>0</v>
      </c>
      <c r="EN86" s="55">
        <f t="shared" si="91"/>
        <v>0</v>
      </c>
      <c r="EO86" s="55">
        <f t="shared" si="91"/>
        <v>0</v>
      </c>
      <c r="EP86" s="55">
        <f t="shared" si="91"/>
        <v>0</v>
      </c>
      <c r="EQ86" s="55">
        <f t="shared" si="91"/>
        <v>0</v>
      </c>
      <c r="ER86" s="55">
        <f t="shared" si="91"/>
        <v>0</v>
      </c>
      <c r="ES86" s="55">
        <f t="shared" si="91"/>
        <v>0</v>
      </c>
      <c r="ET86" s="55">
        <f t="shared" si="91"/>
        <v>0</v>
      </c>
      <c r="EU86" s="55">
        <f t="shared" si="91"/>
        <v>0</v>
      </c>
      <c r="EV86" s="55">
        <f t="shared" si="102"/>
        <v>0</v>
      </c>
      <c r="EW86" s="55">
        <f t="shared" si="102"/>
        <v>0</v>
      </c>
      <c r="EX86" s="55">
        <f t="shared" si="102"/>
        <v>0</v>
      </c>
      <c r="EY86" s="55">
        <f t="shared" si="102"/>
        <v>0</v>
      </c>
      <c r="EZ86" s="55">
        <f t="shared" si="102"/>
        <v>0</v>
      </c>
      <c r="FA86" s="55">
        <f t="shared" si="102"/>
        <v>0</v>
      </c>
      <c r="FB86" s="55">
        <f t="shared" si="102"/>
        <v>0</v>
      </c>
      <c r="FC86" s="55">
        <f t="shared" si="102"/>
        <v>0</v>
      </c>
      <c r="FD86" s="55">
        <f t="shared" si="102"/>
        <v>0</v>
      </c>
      <c r="FE86" s="55">
        <f t="shared" si="102"/>
        <v>0</v>
      </c>
      <c r="FF86" s="55">
        <f t="shared" si="102"/>
        <v>0</v>
      </c>
      <c r="FG86" s="55">
        <f t="shared" si="102"/>
        <v>0</v>
      </c>
      <c r="FH86" s="55">
        <f t="shared" si="102"/>
        <v>0</v>
      </c>
      <c r="FI86" s="55">
        <f t="shared" si="102"/>
        <v>0</v>
      </c>
      <c r="FJ86" s="55">
        <f t="shared" si="65"/>
        <v>0</v>
      </c>
      <c r="FK86" s="55">
        <f t="shared" si="65"/>
        <v>0</v>
      </c>
      <c r="FL86" s="55">
        <f t="shared" si="65"/>
        <v>0</v>
      </c>
      <c r="FM86" s="55">
        <f t="shared" si="65"/>
        <v>0</v>
      </c>
      <c r="FN86" s="55">
        <f t="shared" si="65"/>
        <v>0</v>
      </c>
      <c r="FO86" s="55">
        <f t="shared" si="65"/>
        <v>0</v>
      </c>
      <c r="FP86" s="55">
        <f t="shared" si="64"/>
        <v>0</v>
      </c>
      <c r="FQ86" s="55">
        <f t="shared" si="64"/>
        <v>0</v>
      </c>
      <c r="FR86" s="55">
        <f t="shared" si="64"/>
        <v>0</v>
      </c>
      <c r="FS86" s="55">
        <f t="shared" si="64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2"/>
        <v/>
      </c>
      <c r="GO86" s="4" t="str">
        <f t="shared" si="92"/>
        <v/>
      </c>
      <c r="GP86" s="4" t="str">
        <f t="shared" si="92"/>
        <v/>
      </c>
      <c r="GQ86" s="4" t="str">
        <f t="shared" si="92"/>
        <v/>
      </c>
      <c r="GR86" s="4" t="str">
        <f t="shared" si="92"/>
        <v/>
      </c>
      <c r="GS86" s="4" t="str">
        <f t="shared" si="92"/>
        <v/>
      </c>
      <c r="GT86" s="4" t="str">
        <f t="shared" si="92"/>
        <v/>
      </c>
      <c r="GU86" s="4" t="str">
        <f t="shared" si="92"/>
        <v/>
      </c>
      <c r="GV86" s="4" t="str">
        <f t="shared" si="92"/>
        <v/>
      </c>
      <c r="GW86" s="4" t="str">
        <f t="shared" si="92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26"/>
      <c r="C87" s="28" t="s">
        <v>176</v>
      </c>
      <c r="D87" s="5"/>
      <c r="E87" s="22">
        <v>5.05</v>
      </c>
      <c r="F87" s="23">
        <f t="shared" si="67"/>
        <v>0</v>
      </c>
      <c r="G87" s="23"/>
      <c r="H87" s="23">
        <f t="shared" si="93"/>
        <v>0</v>
      </c>
      <c r="I87" s="23">
        <f t="shared" si="94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77"/>
        <v/>
      </c>
      <c r="CL87" s="4" t="str">
        <f t="shared" si="77"/>
        <v/>
      </c>
      <c r="CM87" s="4" t="str">
        <f t="shared" si="77"/>
        <v/>
      </c>
      <c r="CN87" s="4" t="str">
        <f t="shared" si="77"/>
        <v/>
      </c>
      <c r="CO87" s="4" t="str">
        <f t="shared" si="77"/>
        <v/>
      </c>
      <c r="CP87" s="4" t="str">
        <f t="shared" si="77"/>
        <v/>
      </c>
      <c r="CQ87" s="4" t="str">
        <f t="shared" si="77"/>
        <v/>
      </c>
      <c r="CR87" s="4" t="str">
        <f t="shared" si="77"/>
        <v/>
      </c>
      <c r="CS87" s="4" t="str">
        <f t="shared" si="77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26"/>
      <c r="DG87" s="28" t="s">
        <v>176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1"/>
        <v>0</v>
      </c>
      <c r="DX87" s="5">
        <f t="shared" si="101"/>
        <v>0</v>
      </c>
      <c r="DY87" s="5">
        <f t="shared" si="101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95"/>
        <v>0</v>
      </c>
      <c r="EN87" s="55">
        <f t="shared" si="91"/>
        <v>0</v>
      </c>
      <c r="EO87" s="55">
        <f t="shared" si="91"/>
        <v>0</v>
      </c>
      <c r="EP87" s="55">
        <f t="shared" si="91"/>
        <v>0</v>
      </c>
      <c r="EQ87" s="55">
        <f t="shared" si="91"/>
        <v>0</v>
      </c>
      <c r="ER87" s="55">
        <f t="shared" si="91"/>
        <v>0</v>
      </c>
      <c r="ES87" s="55">
        <f t="shared" si="91"/>
        <v>0</v>
      </c>
      <c r="ET87" s="55">
        <f t="shared" si="91"/>
        <v>0</v>
      </c>
      <c r="EU87" s="55">
        <f t="shared" si="91"/>
        <v>0</v>
      </c>
      <c r="EV87" s="55">
        <f t="shared" si="102"/>
        <v>0</v>
      </c>
      <c r="EW87" s="55">
        <f t="shared" si="102"/>
        <v>0</v>
      </c>
      <c r="EX87" s="55">
        <f t="shared" si="102"/>
        <v>0</v>
      </c>
      <c r="EY87" s="55">
        <f t="shared" si="102"/>
        <v>0</v>
      </c>
      <c r="EZ87" s="55">
        <f t="shared" si="102"/>
        <v>0</v>
      </c>
      <c r="FA87" s="55">
        <f t="shared" si="102"/>
        <v>0</v>
      </c>
      <c r="FB87" s="55">
        <f t="shared" si="102"/>
        <v>0</v>
      </c>
      <c r="FC87" s="55">
        <f t="shared" si="102"/>
        <v>0</v>
      </c>
      <c r="FD87" s="55">
        <f t="shared" si="102"/>
        <v>0</v>
      </c>
      <c r="FE87" s="55">
        <f t="shared" si="102"/>
        <v>0</v>
      </c>
      <c r="FF87" s="55">
        <f t="shared" si="102"/>
        <v>0</v>
      </c>
      <c r="FG87" s="55">
        <f t="shared" si="102"/>
        <v>0</v>
      </c>
      <c r="FH87" s="55">
        <f t="shared" si="102"/>
        <v>0</v>
      </c>
      <c r="FI87" s="55">
        <f t="shared" si="102"/>
        <v>0</v>
      </c>
      <c r="FJ87" s="55">
        <f t="shared" si="65"/>
        <v>0</v>
      </c>
      <c r="FK87" s="55">
        <f t="shared" si="65"/>
        <v>0</v>
      </c>
      <c r="FL87" s="55">
        <f t="shared" si="65"/>
        <v>0</v>
      </c>
      <c r="FM87" s="55">
        <f t="shared" si="65"/>
        <v>0</v>
      </c>
      <c r="FN87" s="55">
        <f t="shared" si="65"/>
        <v>0</v>
      </c>
      <c r="FO87" s="55">
        <f t="shared" si="65"/>
        <v>0</v>
      </c>
      <c r="FP87" s="55">
        <f t="shared" si="64"/>
        <v>0</v>
      </c>
      <c r="FQ87" s="55">
        <f t="shared" si="64"/>
        <v>0</v>
      </c>
      <c r="FR87" s="55">
        <f t="shared" si="64"/>
        <v>0</v>
      </c>
      <c r="FS87" s="55">
        <f t="shared" si="64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2"/>
        <v/>
      </c>
      <c r="GO87" s="4" t="str">
        <f t="shared" si="92"/>
        <v/>
      </c>
      <c r="GP87" s="4" t="str">
        <f t="shared" si="92"/>
        <v/>
      </c>
      <c r="GQ87" s="4" t="str">
        <f t="shared" si="92"/>
        <v/>
      </c>
      <c r="GR87" s="4" t="str">
        <f t="shared" si="92"/>
        <v/>
      </c>
      <c r="GS87" s="4" t="str">
        <f t="shared" si="92"/>
        <v/>
      </c>
      <c r="GT87" s="4" t="str">
        <f t="shared" si="92"/>
        <v/>
      </c>
      <c r="GU87" s="4" t="str">
        <f t="shared" si="92"/>
        <v/>
      </c>
      <c r="GV87" s="4" t="str">
        <f t="shared" si="92"/>
        <v/>
      </c>
      <c r="GW87" s="4" t="str">
        <f t="shared" si="92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2">
        <v>30400018</v>
      </c>
      <c r="B88" s="124" t="s">
        <v>236</v>
      </c>
      <c r="C88" s="28" t="s">
        <v>229</v>
      </c>
      <c r="D88" s="5"/>
      <c r="E88" s="22">
        <v>5.05</v>
      </c>
      <c r="F88" s="23">
        <f t="shared" si="67"/>
        <v>0</v>
      </c>
      <c r="G88" s="23"/>
      <c r="H88" s="23">
        <f t="shared" si="93"/>
        <v>0</v>
      </c>
      <c r="I88" s="23">
        <f t="shared" si="94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77"/>
        <v/>
      </c>
      <c r="CL88" s="4" t="str">
        <f t="shared" si="77"/>
        <v/>
      </c>
      <c r="CM88" s="4" t="str">
        <f t="shared" si="77"/>
        <v/>
      </c>
      <c r="CN88" s="4" t="str">
        <f t="shared" si="77"/>
        <v/>
      </c>
      <c r="CO88" s="4" t="str">
        <f t="shared" si="77"/>
        <v/>
      </c>
      <c r="CP88" s="4" t="str">
        <f t="shared" si="77"/>
        <v/>
      </c>
      <c r="CQ88" s="4" t="str">
        <f t="shared" si="77"/>
        <v/>
      </c>
      <c r="CR88" s="4" t="str">
        <f t="shared" si="77"/>
        <v/>
      </c>
      <c r="CS88" s="4" t="str">
        <f t="shared" si="77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124" t="s">
        <v>236</v>
      </c>
      <c r="DG88" s="28" t="s">
        <v>229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1"/>
        <v>0</v>
      </c>
      <c r="DX88" s="5">
        <f t="shared" si="101"/>
        <v>0</v>
      </c>
      <c r="DY88" s="5">
        <f t="shared" si="101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95"/>
        <v>0</v>
      </c>
      <c r="EN88" s="55">
        <f t="shared" si="95"/>
        <v>0</v>
      </c>
      <c r="EO88" s="55">
        <f t="shared" si="95"/>
        <v>0</v>
      </c>
      <c r="EP88" s="55">
        <f t="shared" si="95"/>
        <v>0</v>
      </c>
      <c r="EQ88" s="55">
        <f t="shared" si="95"/>
        <v>0</v>
      </c>
      <c r="ER88" s="55">
        <f t="shared" si="95"/>
        <v>0</v>
      </c>
      <c r="ES88" s="55">
        <f t="shared" si="95"/>
        <v>0</v>
      </c>
      <c r="ET88" s="55">
        <f t="shared" si="95"/>
        <v>0</v>
      </c>
      <c r="EU88" s="55">
        <f t="shared" si="91"/>
        <v>0</v>
      </c>
      <c r="EV88" s="55">
        <f t="shared" si="102"/>
        <v>0</v>
      </c>
      <c r="EW88" s="55">
        <f t="shared" si="102"/>
        <v>0</v>
      </c>
      <c r="EX88" s="55">
        <f t="shared" si="102"/>
        <v>0</v>
      </c>
      <c r="EY88" s="55">
        <f t="shared" si="102"/>
        <v>0</v>
      </c>
      <c r="EZ88" s="55">
        <f t="shared" si="102"/>
        <v>0</v>
      </c>
      <c r="FA88" s="55">
        <f t="shared" si="102"/>
        <v>0</v>
      </c>
      <c r="FB88" s="55">
        <f t="shared" si="102"/>
        <v>0</v>
      </c>
      <c r="FC88" s="55">
        <f t="shared" si="102"/>
        <v>0</v>
      </c>
      <c r="FD88" s="55">
        <f t="shared" si="102"/>
        <v>0</v>
      </c>
      <c r="FE88" s="55">
        <f t="shared" si="102"/>
        <v>0</v>
      </c>
      <c r="FF88" s="55">
        <f t="shared" si="102"/>
        <v>0</v>
      </c>
      <c r="FG88" s="55">
        <f t="shared" si="102"/>
        <v>0</v>
      </c>
      <c r="FH88" s="55">
        <f t="shared" si="102"/>
        <v>0</v>
      </c>
      <c r="FI88" s="55">
        <f t="shared" si="102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64"/>
        <v>0</v>
      </c>
      <c r="FQ88" s="55">
        <f t="shared" si="64"/>
        <v>0</v>
      </c>
      <c r="FR88" s="55">
        <f t="shared" si="64"/>
        <v>0</v>
      </c>
      <c r="FS88" s="55">
        <f t="shared" si="64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2"/>
        <v/>
      </c>
      <c r="GO88" s="4" t="str">
        <f t="shared" si="92"/>
        <v/>
      </c>
      <c r="GP88" s="4" t="str">
        <f t="shared" si="92"/>
        <v/>
      </c>
      <c r="GQ88" s="4" t="str">
        <f t="shared" si="92"/>
        <v/>
      </c>
      <c r="GR88" s="4" t="str">
        <f t="shared" si="92"/>
        <v/>
      </c>
      <c r="GS88" s="4" t="str">
        <f t="shared" si="92"/>
        <v/>
      </c>
      <c r="GT88" s="4" t="str">
        <f t="shared" si="92"/>
        <v/>
      </c>
      <c r="GU88" s="4" t="str">
        <f t="shared" si="92"/>
        <v/>
      </c>
      <c r="GV88" s="4" t="str">
        <f t="shared" si="92"/>
        <v/>
      </c>
      <c r="GW88" s="4" t="str">
        <f t="shared" si="92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customHeight="1">
      <c r="A89" s="62">
        <v>30400021</v>
      </c>
      <c r="B89" s="125"/>
      <c r="C89" s="28" t="s">
        <v>184</v>
      </c>
      <c r="D89" s="5">
        <v>582</v>
      </c>
      <c r="E89" s="22">
        <v>5.05</v>
      </c>
      <c r="F89" s="23">
        <f t="shared" si="67"/>
        <v>2939.1</v>
      </c>
      <c r="G89" s="23">
        <f>+'[2]24'!$L$191</f>
        <v>3051.84</v>
      </c>
      <c r="H89" s="23">
        <f t="shared" si="93"/>
        <v>0</v>
      </c>
      <c r="I89" s="23">
        <f t="shared" si="94"/>
        <v>0</v>
      </c>
      <c r="J89" s="23">
        <f t="shared" si="70"/>
        <v>2939.1</v>
      </c>
      <c r="K89" s="23">
        <f t="shared" si="71"/>
        <v>0</v>
      </c>
      <c r="L89" s="23">
        <f t="shared" si="72"/>
        <v>0</v>
      </c>
      <c r="M89" s="10">
        <v>0.3</v>
      </c>
      <c r="N89" s="23">
        <f t="shared" si="73"/>
        <v>8.8172999999999995</v>
      </c>
      <c r="O89" s="23">
        <f t="shared" si="74"/>
        <v>0.3</v>
      </c>
      <c r="P89" s="23">
        <f t="shared" si="75"/>
        <v>0</v>
      </c>
      <c r="Q89" s="7">
        <v>0.1</v>
      </c>
      <c r="R89" s="6">
        <f t="shared" si="76"/>
        <v>0.29391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>
        <f t="shared" si="98"/>
        <v>0</v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>
        <f t="shared" si="98"/>
        <v>0</v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>
        <f t="shared" si="96"/>
        <v>0</v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77"/>
        <v/>
      </c>
      <c r="CL89" s="4" t="str">
        <f t="shared" si="77"/>
        <v/>
      </c>
      <c r="CM89" s="4" t="str">
        <f t="shared" si="77"/>
        <v/>
      </c>
      <c r="CN89" s="4" t="str">
        <f t="shared" si="77"/>
        <v/>
      </c>
      <c r="CO89" s="4" t="str">
        <f t="shared" si="77"/>
        <v/>
      </c>
      <c r="CP89" s="4" t="str">
        <f t="shared" si="77"/>
        <v/>
      </c>
      <c r="CQ89" s="4" t="str">
        <f t="shared" si="77"/>
        <v/>
      </c>
      <c r="CR89" s="4" t="str">
        <f t="shared" si="77"/>
        <v/>
      </c>
      <c r="CS89" s="4" t="str">
        <f t="shared" si="77"/>
        <v/>
      </c>
      <c r="CT89" s="4" t="str">
        <f t="shared" si="53"/>
        <v/>
      </c>
      <c r="CU89" s="4" t="str">
        <f t="shared" si="53"/>
        <v/>
      </c>
      <c r="CV89" s="4" t="str">
        <f t="shared" si="53"/>
        <v/>
      </c>
      <c r="CW89" s="4" t="str">
        <f t="shared" si="53"/>
        <v/>
      </c>
      <c r="CX89" s="4" t="str">
        <f t="shared" si="53"/>
        <v/>
      </c>
      <c r="CY89" s="4" t="str">
        <f t="shared" si="53"/>
        <v/>
      </c>
      <c r="CZ89" s="4" t="str">
        <f t="shared" si="53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25"/>
      <c r="DG89" s="28" t="s">
        <v>184</v>
      </c>
      <c r="DH89" s="5">
        <f t="shared" si="78"/>
        <v>1324</v>
      </c>
      <c r="DI89" s="24">
        <v>5.05</v>
      </c>
      <c r="DJ89" s="23">
        <f t="shared" si="79"/>
        <v>6686.2</v>
      </c>
      <c r="DK89" s="23">
        <f t="shared" si="80"/>
        <v>6597.3600000000006</v>
      </c>
      <c r="DL89" s="23">
        <f t="shared" si="81"/>
        <v>7</v>
      </c>
      <c r="DM89" s="23">
        <f t="shared" si="82"/>
        <v>0</v>
      </c>
      <c r="DN89" s="23">
        <f t="shared" si="83"/>
        <v>6693.2</v>
      </c>
      <c r="DO89" s="23">
        <f t="shared" si="84"/>
        <v>0.10458375664853881</v>
      </c>
      <c r="DP89" s="23">
        <f t="shared" si="85"/>
        <v>0</v>
      </c>
      <c r="DQ89" s="10">
        <v>0.3</v>
      </c>
      <c r="DR89" s="23">
        <f t="shared" si="86"/>
        <v>20.079599999999999</v>
      </c>
      <c r="DS89" s="23">
        <f t="shared" si="87"/>
        <v>0.19541624335146118</v>
      </c>
      <c r="DT89" s="23">
        <f t="shared" si="88"/>
        <v>0</v>
      </c>
      <c r="DU89" s="7">
        <v>0.1</v>
      </c>
      <c r="DV89" s="6">
        <f t="shared" si="89"/>
        <v>0.66932000000000003</v>
      </c>
      <c r="DW89" s="5">
        <f t="shared" si="101"/>
        <v>0</v>
      </c>
      <c r="DX89" s="5">
        <f t="shared" si="101"/>
        <v>0</v>
      </c>
      <c r="DY89" s="5">
        <f t="shared" si="101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95"/>
        <v>0</v>
      </c>
      <c r="EN89" s="55">
        <f t="shared" si="95"/>
        <v>0</v>
      </c>
      <c r="EO89" s="55">
        <f t="shared" si="95"/>
        <v>0</v>
      </c>
      <c r="EP89" s="55">
        <f t="shared" si="95"/>
        <v>0</v>
      </c>
      <c r="EQ89" s="55">
        <f t="shared" si="95"/>
        <v>0</v>
      </c>
      <c r="ER89" s="55">
        <f t="shared" si="95"/>
        <v>0</v>
      </c>
      <c r="ES89" s="55">
        <f t="shared" si="95"/>
        <v>0</v>
      </c>
      <c r="ET89" s="55">
        <f t="shared" si="95"/>
        <v>0</v>
      </c>
      <c r="EU89" s="55">
        <f t="shared" si="91"/>
        <v>7</v>
      </c>
      <c r="EV89" s="55">
        <f t="shared" si="102"/>
        <v>0</v>
      </c>
      <c r="EW89" s="55">
        <f t="shared" si="102"/>
        <v>0</v>
      </c>
      <c r="EX89" s="55">
        <f t="shared" si="102"/>
        <v>0</v>
      </c>
      <c r="EY89" s="55">
        <f t="shared" si="102"/>
        <v>0</v>
      </c>
      <c r="EZ89" s="55">
        <f t="shared" si="102"/>
        <v>0</v>
      </c>
      <c r="FA89" s="55">
        <f t="shared" si="102"/>
        <v>0</v>
      </c>
      <c r="FB89" s="55">
        <f t="shared" si="102"/>
        <v>0</v>
      </c>
      <c r="FC89" s="55">
        <f t="shared" si="102"/>
        <v>0</v>
      </c>
      <c r="FD89" s="55">
        <f t="shared" si="102"/>
        <v>0</v>
      </c>
      <c r="FE89" s="55">
        <f t="shared" si="102"/>
        <v>0</v>
      </c>
      <c r="FF89" s="55">
        <f t="shared" si="102"/>
        <v>0</v>
      </c>
      <c r="FG89" s="55">
        <f t="shared" si="102"/>
        <v>0</v>
      </c>
      <c r="FH89" s="55">
        <f t="shared" si="102"/>
        <v>0</v>
      </c>
      <c r="FI89" s="55">
        <f t="shared" si="102"/>
        <v>0</v>
      </c>
      <c r="FJ89" s="55">
        <f t="shared" si="65"/>
        <v>0</v>
      </c>
      <c r="FK89" s="55">
        <f t="shared" si="65"/>
        <v>0</v>
      </c>
      <c r="FL89" s="55">
        <f t="shared" si="65"/>
        <v>0</v>
      </c>
      <c r="FM89" s="55">
        <f t="shared" si="65"/>
        <v>0</v>
      </c>
      <c r="FN89" s="55">
        <f t="shared" si="65"/>
        <v>0</v>
      </c>
      <c r="FO89" s="55">
        <f t="shared" si="65"/>
        <v>0</v>
      </c>
      <c r="FP89" s="55">
        <f t="shared" si="64"/>
        <v>0</v>
      </c>
      <c r="FQ89" s="55">
        <f t="shared" si="64"/>
        <v>0</v>
      </c>
      <c r="FR89" s="55">
        <f t="shared" si="64"/>
        <v>0</v>
      </c>
      <c r="FS89" s="55">
        <f t="shared" si="64"/>
        <v>0</v>
      </c>
      <c r="FT89" s="4">
        <f t="shared" si="99"/>
        <v>0</v>
      </c>
      <c r="FU89" s="4">
        <f t="shared" si="99"/>
        <v>0</v>
      </c>
      <c r="FV89" s="4" t="str">
        <f t="shared" si="99"/>
        <v/>
      </c>
      <c r="FW89" s="4">
        <f t="shared" si="99"/>
        <v>0</v>
      </c>
      <c r="FX89" s="4">
        <f t="shared" si="99"/>
        <v>0</v>
      </c>
      <c r="FY89" s="4">
        <f t="shared" si="97"/>
        <v>0</v>
      </c>
      <c r="FZ89" s="4" t="str">
        <f t="shared" si="97"/>
        <v/>
      </c>
      <c r="GA89" s="4">
        <f t="shared" si="97"/>
        <v>0</v>
      </c>
      <c r="GB89" s="4">
        <f t="shared" si="97"/>
        <v>0</v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2"/>
        <v/>
      </c>
      <c r="GO89" s="4" t="str">
        <f t="shared" si="92"/>
        <v/>
      </c>
      <c r="GP89" s="4" t="str">
        <f t="shared" si="92"/>
        <v/>
      </c>
      <c r="GQ89" s="4" t="str">
        <f t="shared" si="92"/>
        <v/>
      </c>
      <c r="GR89" s="4" t="str">
        <f t="shared" si="92"/>
        <v/>
      </c>
      <c r="GS89" s="4" t="str">
        <f t="shared" si="92"/>
        <v/>
      </c>
      <c r="GT89" s="4" t="str">
        <f t="shared" si="92"/>
        <v/>
      </c>
      <c r="GU89" s="4" t="str">
        <f t="shared" si="92"/>
        <v/>
      </c>
      <c r="GV89" s="4" t="str">
        <f t="shared" si="92"/>
        <v/>
      </c>
      <c r="GW89" s="4" t="str">
        <f t="shared" si="92"/>
        <v/>
      </c>
      <c r="GX89" s="4" t="str">
        <f t="shared" si="55"/>
        <v/>
      </c>
      <c r="GY89" s="4" t="str">
        <f t="shared" si="55"/>
        <v/>
      </c>
      <c r="GZ89" s="4" t="str">
        <f t="shared" si="55"/>
        <v/>
      </c>
      <c r="HA89" s="4">
        <f t="shared" si="55"/>
        <v>0</v>
      </c>
      <c r="HB89" s="4" t="str">
        <f t="shared" si="55"/>
        <v/>
      </c>
      <c r="HC89" s="4" t="str">
        <f t="shared" si="55"/>
        <v/>
      </c>
      <c r="HD89" s="4" t="str">
        <f t="shared" si="5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customHeight="1">
      <c r="A90" s="62">
        <v>30400020</v>
      </c>
      <c r="B90" s="125"/>
      <c r="C90" s="28" t="s">
        <v>199</v>
      </c>
      <c r="D90" s="5">
        <v>488</v>
      </c>
      <c r="E90" s="22">
        <v>5.05</v>
      </c>
      <c r="F90" s="23">
        <f t="shared" si="67"/>
        <v>2464.4</v>
      </c>
      <c r="G90" s="23">
        <f>+'[2]25'!$L$194</f>
        <v>2100.384</v>
      </c>
      <c r="H90" s="23">
        <f t="shared" si="93"/>
        <v>0</v>
      </c>
      <c r="I90" s="23">
        <f t="shared" si="94"/>
        <v>0</v>
      </c>
      <c r="J90" s="23">
        <f t="shared" si="70"/>
        <v>2464.4</v>
      </c>
      <c r="K90" s="23">
        <f t="shared" si="71"/>
        <v>0</v>
      </c>
      <c r="L90" s="23">
        <f t="shared" si="72"/>
        <v>0</v>
      </c>
      <c r="M90" s="10">
        <v>0.3</v>
      </c>
      <c r="N90" s="23">
        <f t="shared" si="73"/>
        <v>7.3932000000000002</v>
      </c>
      <c r="O90" s="23">
        <f t="shared" si="74"/>
        <v>0.3</v>
      </c>
      <c r="P90" s="23">
        <f t="shared" si="75"/>
        <v>0</v>
      </c>
      <c r="Q90" s="7">
        <v>0.1</v>
      </c>
      <c r="R90" s="6">
        <f t="shared" si="76"/>
        <v>0.24644000000000002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>
        <f t="shared" si="98"/>
        <v>0</v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>
        <f t="shared" si="98"/>
        <v>0</v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>
        <f t="shared" si="96"/>
        <v>0</v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53"/>
        <v/>
      </c>
      <c r="CL90" s="4" t="str">
        <f t="shared" si="53"/>
        <v/>
      </c>
      <c r="CM90" s="4" t="str">
        <f t="shared" si="53"/>
        <v/>
      </c>
      <c r="CN90" s="4" t="str">
        <f t="shared" si="53"/>
        <v/>
      </c>
      <c r="CO90" s="4" t="str">
        <f t="shared" si="53"/>
        <v/>
      </c>
      <c r="CP90" s="4" t="str">
        <f t="shared" si="53"/>
        <v/>
      </c>
      <c r="CQ90" s="4" t="str">
        <f t="shared" si="53"/>
        <v/>
      </c>
      <c r="CR90" s="4" t="str">
        <f t="shared" si="53"/>
        <v/>
      </c>
      <c r="CS90" s="4" t="str">
        <f t="shared" si="53"/>
        <v/>
      </c>
      <c r="CT90" s="4" t="str">
        <f t="shared" si="53"/>
        <v/>
      </c>
      <c r="CU90" s="4" t="str">
        <f t="shared" si="53"/>
        <v/>
      </c>
      <c r="CV90" s="4" t="str">
        <f t="shared" si="53"/>
        <v/>
      </c>
      <c r="CW90" s="4" t="str">
        <f t="shared" si="53"/>
        <v/>
      </c>
      <c r="CX90" s="4" t="str">
        <f t="shared" si="53"/>
        <v/>
      </c>
      <c r="CY90" s="4" t="str">
        <f t="shared" si="53"/>
        <v/>
      </c>
      <c r="CZ90" s="4" t="str">
        <f t="shared" si="53"/>
        <v/>
      </c>
      <c r="DA90" s="4" t="str">
        <f t="shared" ref="DA90:DC153" si="103">IF(ISERROR(BM90/AU90*100),"",(BM90/AU90*100))</f>
        <v/>
      </c>
      <c r="DB90" s="4" t="str">
        <f t="shared" si="103"/>
        <v/>
      </c>
      <c r="DC90" s="4" t="str">
        <f t="shared" si="103"/>
        <v/>
      </c>
      <c r="DE90" s="68">
        <v>30400020</v>
      </c>
      <c r="DF90" s="125"/>
      <c r="DG90" s="28" t="s">
        <v>199</v>
      </c>
      <c r="DH90" s="5">
        <f t="shared" si="78"/>
        <v>668</v>
      </c>
      <c r="DI90" s="24">
        <v>5.05</v>
      </c>
      <c r="DJ90" s="23">
        <f t="shared" si="79"/>
        <v>3373.4</v>
      </c>
      <c r="DK90" s="23">
        <f t="shared" si="80"/>
        <v>3446.7840000000001</v>
      </c>
      <c r="DL90" s="23">
        <f t="shared" si="81"/>
        <v>0.5</v>
      </c>
      <c r="DM90" s="23">
        <f t="shared" si="82"/>
        <v>0</v>
      </c>
      <c r="DN90" s="23">
        <f t="shared" si="83"/>
        <v>3373.9</v>
      </c>
      <c r="DO90" s="23">
        <f t="shared" si="84"/>
        <v>1.4819644921307686E-2</v>
      </c>
      <c r="DP90" s="23">
        <f t="shared" si="85"/>
        <v>0</v>
      </c>
      <c r="DQ90" s="10">
        <v>0.3</v>
      </c>
      <c r="DR90" s="23">
        <f t="shared" si="86"/>
        <v>10.121699999999999</v>
      </c>
      <c r="DS90" s="23">
        <f t="shared" si="87"/>
        <v>0.28518035507869233</v>
      </c>
      <c r="DT90" s="23">
        <f t="shared" si="88"/>
        <v>0</v>
      </c>
      <c r="DU90" s="7">
        <v>0.1</v>
      </c>
      <c r="DV90" s="6">
        <f t="shared" si="89"/>
        <v>0.33739000000000002</v>
      </c>
      <c r="DW90" s="5">
        <f t="shared" si="101"/>
        <v>0</v>
      </c>
      <c r="DX90" s="5">
        <f t="shared" si="101"/>
        <v>0</v>
      </c>
      <c r="DY90" s="5">
        <f t="shared" si="101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95"/>
        <v>0</v>
      </c>
      <c r="EN90" s="55">
        <f t="shared" si="95"/>
        <v>0</v>
      </c>
      <c r="EO90" s="55">
        <f t="shared" si="95"/>
        <v>0</v>
      </c>
      <c r="EP90" s="55">
        <f t="shared" si="95"/>
        <v>0</v>
      </c>
      <c r="EQ90" s="55">
        <f t="shared" si="95"/>
        <v>0</v>
      </c>
      <c r="ER90" s="55">
        <f t="shared" si="95"/>
        <v>0</v>
      </c>
      <c r="ES90" s="55">
        <f t="shared" si="95"/>
        <v>0</v>
      </c>
      <c r="ET90" s="55">
        <f t="shared" si="95"/>
        <v>0</v>
      </c>
      <c r="EU90" s="55">
        <f t="shared" si="91"/>
        <v>0.5</v>
      </c>
      <c r="EV90" s="55">
        <f t="shared" si="102"/>
        <v>0</v>
      </c>
      <c r="EW90" s="55">
        <f t="shared" si="102"/>
        <v>0</v>
      </c>
      <c r="EX90" s="55">
        <f t="shared" si="102"/>
        <v>0</v>
      </c>
      <c r="EY90" s="55">
        <f t="shared" si="102"/>
        <v>0</v>
      </c>
      <c r="EZ90" s="55">
        <f t="shared" si="102"/>
        <v>0</v>
      </c>
      <c r="FA90" s="55">
        <f t="shared" si="102"/>
        <v>0</v>
      </c>
      <c r="FB90" s="55">
        <f t="shared" si="102"/>
        <v>0</v>
      </c>
      <c r="FC90" s="55">
        <f t="shared" si="102"/>
        <v>0</v>
      </c>
      <c r="FD90" s="55">
        <f t="shared" si="102"/>
        <v>0</v>
      </c>
      <c r="FE90" s="55">
        <f t="shared" si="102"/>
        <v>0</v>
      </c>
      <c r="FF90" s="55">
        <f t="shared" si="102"/>
        <v>0</v>
      </c>
      <c r="FG90" s="55">
        <f t="shared" si="102"/>
        <v>0</v>
      </c>
      <c r="FH90" s="55">
        <f t="shared" si="102"/>
        <v>0</v>
      </c>
      <c r="FI90" s="55">
        <f t="shared" si="102"/>
        <v>0</v>
      </c>
      <c r="FJ90" s="55">
        <f t="shared" si="65"/>
        <v>0</v>
      </c>
      <c r="FK90" s="55">
        <f t="shared" si="65"/>
        <v>0</v>
      </c>
      <c r="FL90" s="55">
        <f t="shared" si="65"/>
        <v>0</v>
      </c>
      <c r="FM90" s="55">
        <f t="shared" si="65"/>
        <v>0</v>
      </c>
      <c r="FN90" s="55">
        <f t="shared" si="65"/>
        <v>0</v>
      </c>
      <c r="FO90" s="55">
        <f t="shared" si="65"/>
        <v>0</v>
      </c>
      <c r="FP90" s="55">
        <f t="shared" si="64"/>
        <v>0</v>
      </c>
      <c r="FQ90" s="55">
        <f t="shared" si="64"/>
        <v>0</v>
      </c>
      <c r="FR90" s="55">
        <f t="shared" si="64"/>
        <v>0</v>
      </c>
      <c r="FS90" s="55">
        <f t="shared" si="64"/>
        <v>0</v>
      </c>
      <c r="FT90" s="4">
        <f t="shared" si="99"/>
        <v>0</v>
      </c>
      <c r="FU90" s="4">
        <f t="shared" si="99"/>
        <v>0</v>
      </c>
      <c r="FV90" s="4" t="str">
        <f t="shared" si="99"/>
        <v/>
      </c>
      <c r="FW90" s="4">
        <f t="shared" si="99"/>
        <v>0</v>
      </c>
      <c r="FX90" s="4">
        <f t="shared" si="99"/>
        <v>0</v>
      </c>
      <c r="FY90" s="4">
        <f t="shared" si="97"/>
        <v>0</v>
      </c>
      <c r="FZ90" s="4" t="str">
        <f t="shared" si="97"/>
        <v/>
      </c>
      <c r="GA90" s="4">
        <f t="shared" si="97"/>
        <v>0</v>
      </c>
      <c r="GB90" s="4">
        <f t="shared" si="97"/>
        <v>0</v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2"/>
        <v/>
      </c>
      <c r="GO90" s="4" t="str">
        <f t="shared" si="55"/>
        <v/>
      </c>
      <c r="GP90" s="4" t="str">
        <f t="shared" si="55"/>
        <v/>
      </c>
      <c r="GQ90" s="4" t="str">
        <f t="shared" si="55"/>
        <v/>
      </c>
      <c r="GR90" s="4" t="str">
        <f t="shared" si="55"/>
        <v/>
      </c>
      <c r="GS90" s="4" t="str">
        <f t="shared" si="55"/>
        <v/>
      </c>
      <c r="GT90" s="4" t="str">
        <f t="shared" si="55"/>
        <v/>
      </c>
      <c r="GU90" s="4" t="str">
        <f t="shared" si="55"/>
        <v/>
      </c>
      <c r="GV90" s="4" t="str">
        <f t="shared" si="55"/>
        <v/>
      </c>
      <c r="GW90" s="4" t="str">
        <f t="shared" si="55"/>
        <v/>
      </c>
      <c r="GX90" s="4" t="str">
        <f t="shared" si="55"/>
        <v/>
      </c>
      <c r="GY90" s="4" t="str">
        <f t="shared" si="55"/>
        <v/>
      </c>
      <c r="GZ90" s="4" t="str">
        <f t="shared" si="55"/>
        <v/>
      </c>
      <c r="HA90" s="4">
        <f t="shared" si="55"/>
        <v>0</v>
      </c>
      <c r="HB90" s="4" t="str">
        <f t="shared" si="55"/>
        <v/>
      </c>
      <c r="HC90" s="4" t="str">
        <f t="shared" si="55"/>
        <v/>
      </c>
      <c r="HD90" s="4" t="str">
        <f t="shared" si="55"/>
        <v/>
      </c>
      <c r="HE90" s="4" t="str">
        <f t="shared" ref="HE90:HG153" si="104">IF(ISERROR(FQ90/EY90*100),"",(FQ90/EY90*100))</f>
        <v/>
      </c>
      <c r="HF90" s="4" t="str">
        <f t="shared" si="104"/>
        <v/>
      </c>
      <c r="HG90" s="4" t="str">
        <f t="shared" si="104"/>
        <v/>
      </c>
    </row>
    <row r="91" spans="1:215" s="1" customFormat="1" ht="15" hidden="1" customHeight="1">
      <c r="A91" s="62">
        <v>30400019</v>
      </c>
      <c r="B91" s="126"/>
      <c r="C91" s="28" t="s">
        <v>176</v>
      </c>
      <c r="D91" s="5"/>
      <c r="E91" s="22">
        <v>5.05</v>
      </c>
      <c r="F91" s="23">
        <f t="shared" si="67"/>
        <v>0</v>
      </c>
      <c r="G91" s="23"/>
      <c r="H91" s="23">
        <f t="shared" si="93"/>
        <v>0</v>
      </c>
      <c r="I91" s="23">
        <f t="shared" si="94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53"/>
        <v/>
      </c>
      <c r="CL91" s="4" t="str">
        <f t="shared" si="53"/>
        <v/>
      </c>
      <c r="CM91" s="4" t="str">
        <f t="shared" si="53"/>
        <v/>
      </c>
      <c r="CN91" s="4" t="str">
        <f t="shared" si="53"/>
        <v/>
      </c>
      <c r="CO91" s="4" t="str">
        <f t="shared" si="53"/>
        <v/>
      </c>
      <c r="CP91" s="4" t="str">
        <f t="shared" si="53"/>
        <v/>
      </c>
      <c r="CQ91" s="4" t="str">
        <f t="shared" si="53"/>
        <v/>
      </c>
      <c r="CR91" s="4" t="str">
        <f t="shared" si="53"/>
        <v/>
      </c>
      <c r="CS91" s="4" t="str">
        <f t="shared" si="53"/>
        <v/>
      </c>
      <c r="CT91" s="4" t="str">
        <f t="shared" si="53"/>
        <v/>
      </c>
      <c r="CU91" s="4" t="str">
        <f t="shared" si="53"/>
        <v/>
      </c>
      <c r="CV91" s="4" t="str">
        <f t="shared" si="53"/>
        <v/>
      </c>
      <c r="CW91" s="4" t="str">
        <f t="shared" si="53"/>
        <v/>
      </c>
      <c r="CX91" s="4" t="str">
        <f t="shared" si="53"/>
        <v/>
      </c>
      <c r="CY91" s="4" t="str">
        <f t="shared" si="53"/>
        <v/>
      </c>
      <c r="CZ91" s="4" t="str">
        <f t="shared" si="53"/>
        <v/>
      </c>
      <c r="DA91" s="4" t="str">
        <f t="shared" si="103"/>
        <v/>
      </c>
      <c r="DB91" s="4" t="str">
        <f t="shared" si="103"/>
        <v/>
      </c>
      <c r="DC91" s="4" t="str">
        <f t="shared" si="103"/>
        <v/>
      </c>
      <c r="DE91" s="68">
        <v>30400019</v>
      </c>
      <c r="DF91" s="126"/>
      <c r="DG91" s="28" t="s">
        <v>176</v>
      </c>
      <c r="DH91" s="5">
        <f t="shared" si="78"/>
        <v>190</v>
      </c>
      <c r="DI91" s="24">
        <v>5.05</v>
      </c>
      <c r="DJ91" s="23">
        <f t="shared" si="79"/>
        <v>959.5</v>
      </c>
      <c r="DK91" s="23">
        <f t="shared" si="80"/>
        <v>1009.8000000000001</v>
      </c>
      <c r="DL91" s="23">
        <f t="shared" si="81"/>
        <v>3</v>
      </c>
      <c r="DM91" s="23">
        <f t="shared" si="82"/>
        <v>0</v>
      </c>
      <c r="DN91" s="23">
        <f t="shared" si="83"/>
        <v>962.5</v>
      </c>
      <c r="DO91" s="23">
        <f t="shared" si="84"/>
        <v>0.31168831168831168</v>
      </c>
      <c r="DP91" s="23">
        <f t="shared" si="85"/>
        <v>0</v>
      </c>
      <c r="DQ91" s="10">
        <v>0.3</v>
      </c>
      <c r="DR91" s="23">
        <f t="shared" si="86"/>
        <v>2.8875000000000002</v>
      </c>
      <c r="DS91" s="23">
        <f t="shared" si="87"/>
        <v>-1.1688311688311692E-2</v>
      </c>
      <c r="DT91" s="23">
        <f t="shared" si="88"/>
        <v>0</v>
      </c>
      <c r="DU91" s="7">
        <v>0.1</v>
      </c>
      <c r="DV91" s="6">
        <f t="shared" si="89"/>
        <v>9.6250000000000002E-2</v>
      </c>
      <c r="DW91" s="5">
        <f t="shared" si="101"/>
        <v>0</v>
      </c>
      <c r="DX91" s="5">
        <f t="shared" si="101"/>
        <v>0</v>
      </c>
      <c r="DY91" s="5">
        <f t="shared" si="101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95"/>
        <v>0</v>
      </c>
      <c r="EN91" s="55">
        <f t="shared" si="95"/>
        <v>0</v>
      </c>
      <c r="EO91" s="55">
        <f t="shared" si="95"/>
        <v>0</v>
      </c>
      <c r="EP91" s="55">
        <f t="shared" si="95"/>
        <v>0</v>
      </c>
      <c r="EQ91" s="55">
        <f t="shared" si="95"/>
        <v>0</v>
      </c>
      <c r="ER91" s="55">
        <f t="shared" si="95"/>
        <v>0</v>
      </c>
      <c r="ES91" s="55">
        <f t="shared" si="95"/>
        <v>0</v>
      </c>
      <c r="ET91" s="55">
        <f t="shared" si="95"/>
        <v>0</v>
      </c>
      <c r="EU91" s="55">
        <f t="shared" si="91"/>
        <v>3</v>
      </c>
      <c r="EV91" s="55">
        <f t="shared" si="91"/>
        <v>0</v>
      </c>
      <c r="EW91" s="55">
        <f t="shared" si="91"/>
        <v>0</v>
      </c>
      <c r="EX91" s="55">
        <f t="shared" si="91"/>
        <v>0</v>
      </c>
      <c r="EY91" s="55">
        <f t="shared" si="102"/>
        <v>0</v>
      </c>
      <c r="EZ91" s="55">
        <f t="shared" si="102"/>
        <v>0</v>
      </c>
      <c r="FA91" s="55">
        <f t="shared" si="102"/>
        <v>0</v>
      </c>
      <c r="FB91" s="55">
        <f t="shared" si="102"/>
        <v>0</v>
      </c>
      <c r="FC91" s="55">
        <f t="shared" si="102"/>
        <v>0</v>
      </c>
      <c r="FD91" s="55">
        <f t="shared" si="102"/>
        <v>0</v>
      </c>
      <c r="FE91" s="55">
        <f t="shared" si="102"/>
        <v>0</v>
      </c>
      <c r="FF91" s="55">
        <f t="shared" si="102"/>
        <v>0</v>
      </c>
      <c r="FG91" s="55">
        <f t="shared" si="102"/>
        <v>0</v>
      </c>
      <c r="FH91" s="55">
        <f t="shared" si="102"/>
        <v>0</v>
      </c>
      <c r="FI91" s="55">
        <f t="shared" si="102"/>
        <v>0</v>
      </c>
      <c r="FJ91" s="55">
        <f t="shared" si="65"/>
        <v>0</v>
      </c>
      <c r="FK91" s="55">
        <f t="shared" si="65"/>
        <v>0</v>
      </c>
      <c r="FL91" s="55">
        <f t="shared" si="65"/>
        <v>0</v>
      </c>
      <c r="FM91" s="55">
        <f t="shared" si="65"/>
        <v>0</v>
      </c>
      <c r="FN91" s="55">
        <f t="shared" si="65"/>
        <v>0</v>
      </c>
      <c r="FO91" s="55">
        <f t="shared" si="65"/>
        <v>0</v>
      </c>
      <c r="FP91" s="55">
        <f t="shared" si="64"/>
        <v>0</v>
      </c>
      <c r="FQ91" s="55">
        <f t="shared" si="64"/>
        <v>0</v>
      </c>
      <c r="FR91" s="55">
        <f t="shared" si="64"/>
        <v>0</v>
      </c>
      <c r="FS91" s="55">
        <f t="shared" si="64"/>
        <v>0</v>
      </c>
      <c r="FT91" s="4">
        <f t="shared" si="99"/>
        <v>0</v>
      </c>
      <c r="FU91" s="4">
        <f t="shared" si="99"/>
        <v>0</v>
      </c>
      <c r="FV91" s="4" t="str">
        <f t="shared" si="99"/>
        <v/>
      </c>
      <c r="FW91" s="4">
        <f t="shared" si="99"/>
        <v>0</v>
      </c>
      <c r="FX91" s="4">
        <f t="shared" si="99"/>
        <v>0</v>
      </c>
      <c r="FY91" s="4">
        <f t="shared" si="97"/>
        <v>0</v>
      </c>
      <c r="FZ91" s="4" t="str">
        <f t="shared" si="97"/>
        <v/>
      </c>
      <c r="GA91" s="4">
        <f t="shared" si="97"/>
        <v>0</v>
      </c>
      <c r="GB91" s="4">
        <f t="shared" si="97"/>
        <v>0</v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2"/>
        <v/>
      </c>
      <c r="GO91" s="4" t="str">
        <f t="shared" si="55"/>
        <v/>
      </c>
      <c r="GP91" s="4" t="str">
        <f t="shared" si="55"/>
        <v/>
      </c>
      <c r="GQ91" s="4" t="str">
        <f t="shared" si="55"/>
        <v/>
      </c>
      <c r="GR91" s="4" t="str">
        <f t="shared" si="55"/>
        <v/>
      </c>
      <c r="GS91" s="4" t="str">
        <f t="shared" si="55"/>
        <v/>
      </c>
      <c r="GT91" s="4" t="str">
        <f t="shared" si="55"/>
        <v/>
      </c>
      <c r="GU91" s="4" t="str">
        <f t="shared" si="55"/>
        <v/>
      </c>
      <c r="GV91" s="4" t="str">
        <f t="shared" si="55"/>
        <v/>
      </c>
      <c r="GW91" s="4" t="str">
        <f t="shared" si="55"/>
        <v/>
      </c>
      <c r="GX91" s="4" t="str">
        <f t="shared" si="55"/>
        <v/>
      </c>
      <c r="GY91" s="4" t="str">
        <f t="shared" si="55"/>
        <v/>
      </c>
      <c r="GZ91" s="4" t="str">
        <f t="shared" si="55"/>
        <v/>
      </c>
      <c r="HA91" s="4">
        <f t="shared" si="55"/>
        <v>0</v>
      </c>
      <c r="HB91" s="4" t="str">
        <f t="shared" si="55"/>
        <v/>
      </c>
      <c r="HC91" s="4" t="str">
        <f t="shared" si="55"/>
        <v/>
      </c>
      <c r="HD91" s="4" t="str">
        <f t="shared" si="55"/>
        <v/>
      </c>
      <c r="HE91" s="4" t="str">
        <f t="shared" si="104"/>
        <v/>
      </c>
      <c r="HF91" s="4" t="str">
        <f t="shared" si="104"/>
        <v/>
      </c>
      <c r="HG91" s="4" t="str">
        <f t="shared" si="104"/>
        <v/>
      </c>
    </row>
    <row r="92" spans="1:215" s="8" customFormat="1" ht="15" hidden="1" customHeight="1">
      <c r="A92" s="62">
        <v>30100029</v>
      </c>
      <c r="B92" s="124" t="s">
        <v>237</v>
      </c>
      <c r="C92" s="28" t="s">
        <v>175</v>
      </c>
      <c r="D92" s="5"/>
      <c r="E92" s="22">
        <v>5.08</v>
      </c>
      <c r="F92" s="23">
        <f t="shared" si="67"/>
        <v>0</v>
      </c>
      <c r="G92" s="23"/>
      <c r="H92" s="23">
        <f t="shared" si="93"/>
        <v>0</v>
      </c>
      <c r="I92" s="23">
        <f t="shared" si="94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53"/>
        <v/>
      </c>
      <c r="CL92" s="4" t="str">
        <f t="shared" si="53"/>
        <v/>
      </c>
      <c r="CM92" s="4" t="str">
        <f t="shared" si="53"/>
        <v/>
      </c>
      <c r="CN92" s="4" t="str">
        <f t="shared" si="53"/>
        <v/>
      </c>
      <c r="CO92" s="4" t="str">
        <f t="shared" si="53"/>
        <v/>
      </c>
      <c r="CP92" s="4" t="str">
        <f t="shared" si="53"/>
        <v/>
      </c>
      <c r="CQ92" s="4" t="str">
        <f t="shared" si="53"/>
        <v/>
      </c>
      <c r="CR92" s="4" t="str">
        <f t="shared" si="53"/>
        <v/>
      </c>
      <c r="CS92" s="4" t="str">
        <f t="shared" si="53"/>
        <v/>
      </c>
      <c r="CT92" s="4" t="str">
        <f t="shared" si="53"/>
        <v/>
      </c>
      <c r="CU92" s="4" t="str">
        <f t="shared" si="53"/>
        <v/>
      </c>
      <c r="CV92" s="4" t="str">
        <f t="shared" si="53"/>
        <v/>
      </c>
      <c r="CW92" s="4" t="str">
        <f t="shared" si="53"/>
        <v/>
      </c>
      <c r="CX92" s="4" t="str">
        <f t="shared" si="53"/>
        <v/>
      </c>
      <c r="CY92" s="4" t="str">
        <f t="shared" si="53"/>
        <v/>
      </c>
      <c r="CZ92" s="4" t="str">
        <f t="shared" si="53"/>
        <v/>
      </c>
      <c r="DA92" s="4" t="str">
        <f t="shared" si="103"/>
        <v/>
      </c>
      <c r="DB92" s="4" t="str">
        <f t="shared" si="103"/>
        <v/>
      </c>
      <c r="DC92" s="4" t="str">
        <f t="shared" si="103"/>
        <v/>
      </c>
      <c r="DE92" s="68">
        <v>30100029</v>
      </c>
      <c r="DF92" s="124" t="s">
        <v>237</v>
      </c>
      <c r="DG92" s="28" t="s">
        <v>175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1"/>
        <v>0</v>
      </c>
      <c r="DX92" s="5">
        <f t="shared" si="101"/>
        <v>0</v>
      </c>
      <c r="DY92" s="5">
        <f t="shared" si="101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0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95"/>
        <v>0</v>
      </c>
      <c r="EN92" s="55">
        <f t="shared" si="95"/>
        <v>0</v>
      </c>
      <c r="EO92" s="55">
        <f t="shared" si="95"/>
        <v>0</v>
      </c>
      <c r="EP92" s="55">
        <f t="shared" si="95"/>
        <v>0</v>
      </c>
      <c r="EQ92" s="55">
        <f t="shared" si="95"/>
        <v>0</v>
      </c>
      <c r="ER92" s="55">
        <f t="shared" si="95"/>
        <v>0</v>
      </c>
      <c r="ES92" s="55">
        <f t="shared" si="95"/>
        <v>0</v>
      </c>
      <c r="ET92" s="55">
        <f t="shared" si="95"/>
        <v>0</v>
      </c>
      <c r="EU92" s="55">
        <f t="shared" si="91"/>
        <v>0</v>
      </c>
      <c r="EV92" s="55">
        <f t="shared" si="91"/>
        <v>0</v>
      </c>
      <c r="EW92" s="55">
        <f t="shared" si="91"/>
        <v>0</v>
      </c>
      <c r="EX92" s="55">
        <f t="shared" si="91"/>
        <v>0</v>
      </c>
      <c r="EY92" s="55">
        <f t="shared" si="102"/>
        <v>0</v>
      </c>
      <c r="EZ92" s="55">
        <f t="shared" si="102"/>
        <v>0</v>
      </c>
      <c r="FA92" s="55">
        <f t="shared" si="102"/>
        <v>0</v>
      </c>
      <c r="FB92" s="55">
        <f t="shared" si="102"/>
        <v>0</v>
      </c>
      <c r="FC92" s="55">
        <f t="shared" si="102"/>
        <v>0</v>
      </c>
      <c r="FD92" s="55">
        <f t="shared" si="102"/>
        <v>0</v>
      </c>
      <c r="FE92" s="55">
        <f t="shared" si="102"/>
        <v>0</v>
      </c>
      <c r="FF92" s="55">
        <f t="shared" si="102"/>
        <v>0</v>
      </c>
      <c r="FG92" s="55">
        <f t="shared" si="102"/>
        <v>0</v>
      </c>
      <c r="FH92" s="55">
        <f t="shared" si="102"/>
        <v>0</v>
      </c>
      <c r="FI92" s="55">
        <f t="shared" si="102"/>
        <v>0</v>
      </c>
      <c r="FJ92" s="55">
        <f t="shared" si="65"/>
        <v>0</v>
      </c>
      <c r="FK92" s="55">
        <f t="shared" si="65"/>
        <v>0</v>
      </c>
      <c r="FL92" s="55">
        <f t="shared" si="65"/>
        <v>0</v>
      </c>
      <c r="FM92" s="55">
        <f t="shared" si="65"/>
        <v>0</v>
      </c>
      <c r="FN92" s="55">
        <f t="shared" si="65"/>
        <v>0</v>
      </c>
      <c r="FO92" s="55">
        <f t="shared" si="65"/>
        <v>0</v>
      </c>
      <c r="FP92" s="55">
        <f t="shared" si="64"/>
        <v>0</v>
      </c>
      <c r="FQ92" s="55">
        <f t="shared" si="64"/>
        <v>0</v>
      </c>
      <c r="FR92" s="55">
        <f t="shared" si="64"/>
        <v>0</v>
      </c>
      <c r="FS92" s="55">
        <f t="shared" si="64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2"/>
        <v/>
      </c>
      <c r="GO92" s="4" t="str">
        <f t="shared" si="55"/>
        <v/>
      </c>
      <c r="GP92" s="4" t="str">
        <f t="shared" si="55"/>
        <v/>
      </c>
      <c r="GQ92" s="4" t="str">
        <f t="shared" si="55"/>
        <v/>
      </c>
      <c r="GR92" s="4" t="str">
        <f t="shared" si="55"/>
        <v/>
      </c>
      <c r="GS92" s="4" t="str">
        <f t="shared" si="55"/>
        <v/>
      </c>
      <c r="GT92" s="4" t="str">
        <f t="shared" si="55"/>
        <v/>
      </c>
      <c r="GU92" s="4" t="str">
        <f t="shared" si="55"/>
        <v/>
      </c>
      <c r="GV92" s="4" t="str">
        <f t="shared" si="55"/>
        <v/>
      </c>
      <c r="GW92" s="4" t="str">
        <f t="shared" si="55"/>
        <v/>
      </c>
      <c r="GX92" s="4" t="str">
        <f t="shared" si="55"/>
        <v/>
      </c>
      <c r="GY92" s="4" t="str">
        <f t="shared" si="55"/>
        <v/>
      </c>
      <c r="GZ92" s="4" t="str">
        <f t="shared" si="55"/>
        <v/>
      </c>
      <c r="HA92" s="4" t="str">
        <f t="shared" si="55"/>
        <v/>
      </c>
      <c r="HB92" s="4" t="str">
        <f t="shared" si="55"/>
        <v/>
      </c>
      <c r="HC92" s="4" t="str">
        <f t="shared" si="55"/>
        <v/>
      </c>
      <c r="HD92" s="4" t="str">
        <f t="shared" si="55"/>
        <v/>
      </c>
      <c r="HE92" s="4" t="str">
        <f t="shared" si="104"/>
        <v/>
      </c>
      <c r="HF92" s="4" t="str">
        <f t="shared" si="104"/>
        <v/>
      </c>
      <c r="HG92" s="4" t="str">
        <f t="shared" si="104"/>
        <v/>
      </c>
    </row>
    <row r="93" spans="1:215" s="8" customFormat="1" ht="15" hidden="1" customHeight="1">
      <c r="A93" s="62">
        <v>30100022</v>
      </c>
      <c r="B93" s="125"/>
      <c r="C93" s="28" t="s">
        <v>176</v>
      </c>
      <c r="D93" s="5"/>
      <c r="E93" s="22">
        <v>5.08</v>
      </c>
      <c r="F93" s="23">
        <f t="shared" si="67"/>
        <v>0</v>
      </c>
      <c r="G93" s="23"/>
      <c r="H93" s="23">
        <f t="shared" si="93"/>
        <v>0</v>
      </c>
      <c r="I93" s="23">
        <f t="shared" si="94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53"/>
        <v/>
      </c>
      <c r="CU93" s="4" t="str">
        <f t="shared" si="53"/>
        <v/>
      </c>
      <c r="CV93" s="4" t="str">
        <f t="shared" si="53"/>
        <v/>
      </c>
      <c r="CW93" s="4" t="str">
        <f t="shared" si="53"/>
        <v/>
      </c>
      <c r="CX93" s="4" t="str">
        <f t="shared" si="53"/>
        <v/>
      </c>
      <c r="CY93" s="4" t="str">
        <f t="shared" si="53"/>
        <v/>
      </c>
      <c r="CZ93" s="4" t="str">
        <f t="shared" si="53"/>
        <v/>
      </c>
      <c r="DA93" s="4" t="str">
        <f t="shared" si="103"/>
        <v/>
      </c>
      <c r="DB93" s="4" t="str">
        <f t="shared" si="103"/>
        <v/>
      </c>
      <c r="DC93" s="4" t="str">
        <f t="shared" si="103"/>
        <v/>
      </c>
      <c r="DE93" s="68">
        <v>30100022</v>
      </c>
      <c r="DF93" s="125"/>
      <c r="DG93" s="28" t="s">
        <v>176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1"/>
        <v>0</v>
      </c>
      <c r="DX93" s="5">
        <f t="shared" si="101"/>
        <v>0</v>
      </c>
      <c r="DY93" s="5">
        <f t="shared" si="101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95"/>
        <v>0</v>
      </c>
      <c r="EN93" s="55">
        <f t="shared" si="95"/>
        <v>0</v>
      </c>
      <c r="EO93" s="55">
        <f t="shared" si="95"/>
        <v>0</v>
      </c>
      <c r="EP93" s="55">
        <f t="shared" si="95"/>
        <v>0</v>
      </c>
      <c r="EQ93" s="55">
        <f t="shared" si="95"/>
        <v>0</v>
      </c>
      <c r="ER93" s="55">
        <f t="shared" si="95"/>
        <v>0</v>
      </c>
      <c r="ES93" s="55">
        <f t="shared" si="95"/>
        <v>0</v>
      </c>
      <c r="ET93" s="55">
        <f t="shared" si="95"/>
        <v>0</v>
      </c>
      <c r="EU93" s="55">
        <f t="shared" si="91"/>
        <v>0</v>
      </c>
      <c r="EV93" s="55">
        <f t="shared" si="91"/>
        <v>0</v>
      </c>
      <c r="EW93" s="55">
        <f t="shared" si="91"/>
        <v>0</v>
      </c>
      <c r="EX93" s="55">
        <f t="shared" si="91"/>
        <v>0</v>
      </c>
      <c r="EY93" s="55">
        <f t="shared" si="102"/>
        <v>0</v>
      </c>
      <c r="EZ93" s="55">
        <f t="shared" si="102"/>
        <v>0</v>
      </c>
      <c r="FA93" s="55">
        <f t="shared" si="102"/>
        <v>0</v>
      </c>
      <c r="FB93" s="55">
        <f t="shared" si="102"/>
        <v>0</v>
      </c>
      <c r="FC93" s="55">
        <f t="shared" si="102"/>
        <v>0</v>
      </c>
      <c r="FD93" s="55">
        <f t="shared" si="102"/>
        <v>0</v>
      </c>
      <c r="FE93" s="55">
        <f t="shared" si="102"/>
        <v>0</v>
      </c>
      <c r="FF93" s="55">
        <f t="shared" si="102"/>
        <v>0</v>
      </c>
      <c r="FG93" s="55">
        <f t="shared" si="102"/>
        <v>0</v>
      </c>
      <c r="FH93" s="55">
        <f t="shared" si="102"/>
        <v>0</v>
      </c>
      <c r="FI93" s="55">
        <f t="shared" si="102"/>
        <v>0</v>
      </c>
      <c r="FJ93" s="55">
        <f t="shared" si="65"/>
        <v>0</v>
      </c>
      <c r="FK93" s="55">
        <f t="shared" si="65"/>
        <v>0</v>
      </c>
      <c r="FL93" s="55">
        <f t="shared" si="65"/>
        <v>0</v>
      </c>
      <c r="FM93" s="55">
        <f t="shared" si="65"/>
        <v>0</v>
      </c>
      <c r="FN93" s="55">
        <f t="shared" si="65"/>
        <v>0</v>
      </c>
      <c r="FO93" s="55">
        <f t="shared" si="65"/>
        <v>0</v>
      </c>
      <c r="FP93" s="55">
        <f t="shared" si="64"/>
        <v>0</v>
      </c>
      <c r="FQ93" s="55">
        <f t="shared" si="64"/>
        <v>0</v>
      </c>
      <c r="FR93" s="55">
        <f t="shared" si="64"/>
        <v>0</v>
      </c>
      <c r="FS93" s="55">
        <f t="shared" si="64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2"/>
        <v/>
      </c>
      <c r="GO93" s="4" t="str">
        <f t="shared" si="92"/>
        <v/>
      </c>
      <c r="GP93" s="4" t="str">
        <f t="shared" si="92"/>
        <v/>
      </c>
      <c r="GQ93" s="4" t="str">
        <f t="shared" si="92"/>
        <v/>
      </c>
      <c r="GR93" s="4" t="str">
        <f t="shared" si="92"/>
        <v/>
      </c>
      <c r="GS93" s="4" t="str">
        <f t="shared" si="92"/>
        <v/>
      </c>
      <c r="GT93" s="4" t="str">
        <f t="shared" si="92"/>
        <v/>
      </c>
      <c r="GU93" s="4" t="str">
        <f t="shared" si="92"/>
        <v/>
      </c>
      <c r="GV93" s="4" t="str">
        <f t="shared" si="92"/>
        <v/>
      </c>
      <c r="GW93" s="4" t="str">
        <f t="shared" si="92"/>
        <v/>
      </c>
      <c r="GX93" s="4" t="str">
        <f t="shared" si="55"/>
        <v/>
      </c>
      <c r="GY93" s="4" t="str">
        <f t="shared" si="55"/>
        <v/>
      </c>
      <c r="GZ93" s="4" t="str">
        <f t="shared" si="55"/>
        <v/>
      </c>
      <c r="HA93" s="4" t="str">
        <f t="shared" si="55"/>
        <v/>
      </c>
      <c r="HB93" s="4" t="str">
        <f t="shared" si="55"/>
        <v/>
      </c>
      <c r="HC93" s="4" t="str">
        <f t="shared" si="55"/>
        <v/>
      </c>
      <c r="HD93" s="4" t="str">
        <f t="shared" si="55"/>
        <v/>
      </c>
      <c r="HE93" s="4" t="str">
        <f t="shared" si="104"/>
        <v/>
      </c>
      <c r="HF93" s="4" t="str">
        <f t="shared" si="104"/>
        <v/>
      </c>
      <c r="HG93" s="4" t="str">
        <f t="shared" si="104"/>
        <v/>
      </c>
    </row>
    <row r="94" spans="1:215" s="8" customFormat="1" ht="15" hidden="1" customHeight="1">
      <c r="A94" s="62">
        <v>30100026</v>
      </c>
      <c r="B94" s="125"/>
      <c r="C94" s="28" t="s">
        <v>173</v>
      </c>
      <c r="D94" s="5"/>
      <c r="E94" s="22">
        <v>5.08</v>
      </c>
      <c r="F94" s="23">
        <f t="shared" si="67"/>
        <v>0</v>
      </c>
      <c r="G94" s="23"/>
      <c r="H94" s="23">
        <f t="shared" si="93"/>
        <v>0</v>
      </c>
      <c r="I94" s="23">
        <f t="shared" si="94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ref="CJ94:CY129" si="105">IF(ISERROR(BB94/AJ94*100),"",(BB94/AJ94*100))</f>
        <v/>
      </c>
      <c r="CQ94" s="4" t="str">
        <f t="shared" si="105"/>
        <v/>
      </c>
      <c r="CR94" s="4" t="str">
        <f t="shared" si="105"/>
        <v/>
      </c>
      <c r="CS94" s="4" t="str">
        <f t="shared" si="105"/>
        <v/>
      </c>
      <c r="CT94" s="4" t="str">
        <f t="shared" si="53"/>
        <v/>
      </c>
      <c r="CU94" s="4" t="str">
        <f t="shared" si="53"/>
        <v/>
      </c>
      <c r="CV94" s="4" t="str">
        <f t="shared" si="53"/>
        <v/>
      </c>
      <c r="CW94" s="4" t="str">
        <f t="shared" si="53"/>
        <v/>
      </c>
      <c r="CX94" s="4" t="str">
        <f t="shared" si="53"/>
        <v/>
      </c>
      <c r="CY94" s="4" t="str">
        <f t="shared" si="53"/>
        <v/>
      </c>
      <c r="CZ94" s="4" t="str">
        <f t="shared" si="53"/>
        <v/>
      </c>
      <c r="DA94" s="4" t="str">
        <f t="shared" si="103"/>
        <v/>
      </c>
      <c r="DB94" s="4" t="str">
        <f t="shared" si="103"/>
        <v/>
      </c>
      <c r="DC94" s="4" t="str">
        <f t="shared" si="103"/>
        <v/>
      </c>
      <c r="DE94" s="68">
        <v>30100026</v>
      </c>
      <c r="DF94" s="125"/>
      <c r="DG94" s="28" t="s">
        <v>173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1"/>
        <v>0</v>
      </c>
      <c r="DX94" s="5">
        <f t="shared" si="101"/>
        <v>0</v>
      </c>
      <c r="DY94" s="5">
        <f t="shared" si="101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0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95"/>
        <v>0</v>
      </c>
      <c r="EN94" s="55">
        <f t="shared" si="95"/>
        <v>0</v>
      </c>
      <c r="EO94" s="55">
        <f t="shared" si="95"/>
        <v>0</v>
      </c>
      <c r="EP94" s="55">
        <f t="shared" si="95"/>
        <v>0</v>
      </c>
      <c r="EQ94" s="55">
        <f t="shared" si="95"/>
        <v>0</v>
      </c>
      <c r="ER94" s="55">
        <f t="shared" si="95"/>
        <v>0</v>
      </c>
      <c r="ES94" s="55">
        <f t="shared" si="95"/>
        <v>0</v>
      </c>
      <c r="ET94" s="55">
        <f t="shared" si="95"/>
        <v>0</v>
      </c>
      <c r="EU94" s="55">
        <f t="shared" si="91"/>
        <v>0</v>
      </c>
      <c r="EV94" s="55">
        <f t="shared" si="91"/>
        <v>0</v>
      </c>
      <c r="EW94" s="55">
        <f t="shared" si="91"/>
        <v>0</v>
      </c>
      <c r="EX94" s="55">
        <f t="shared" si="91"/>
        <v>0</v>
      </c>
      <c r="EY94" s="55">
        <f t="shared" si="102"/>
        <v>0</v>
      </c>
      <c r="EZ94" s="55">
        <f t="shared" si="102"/>
        <v>0</v>
      </c>
      <c r="FA94" s="55">
        <f t="shared" si="102"/>
        <v>0</v>
      </c>
      <c r="FB94" s="55">
        <f t="shared" si="102"/>
        <v>0</v>
      </c>
      <c r="FC94" s="55">
        <f t="shared" si="102"/>
        <v>0</v>
      </c>
      <c r="FD94" s="55">
        <f t="shared" si="102"/>
        <v>0</v>
      </c>
      <c r="FE94" s="55">
        <f t="shared" si="102"/>
        <v>0</v>
      </c>
      <c r="FF94" s="55">
        <f t="shared" si="102"/>
        <v>0</v>
      </c>
      <c r="FG94" s="55">
        <f t="shared" si="102"/>
        <v>0</v>
      </c>
      <c r="FH94" s="55">
        <f t="shared" si="102"/>
        <v>0</v>
      </c>
      <c r="FI94" s="55">
        <f t="shared" si="102"/>
        <v>0</v>
      </c>
      <c r="FJ94" s="55">
        <f t="shared" si="65"/>
        <v>0</v>
      </c>
      <c r="FK94" s="55">
        <f t="shared" si="65"/>
        <v>0</v>
      </c>
      <c r="FL94" s="55">
        <f t="shared" si="65"/>
        <v>0</v>
      </c>
      <c r="FM94" s="55">
        <f t="shared" si="65"/>
        <v>0</v>
      </c>
      <c r="FN94" s="55">
        <f t="shared" si="65"/>
        <v>0</v>
      </c>
      <c r="FO94" s="55">
        <f t="shared" si="65"/>
        <v>0</v>
      </c>
      <c r="FP94" s="55">
        <f t="shared" si="64"/>
        <v>0</v>
      </c>
      <c r="FQ94" s="55">
        <f t="shared" si="64"/>
        <v>0</v>
      </c>
      <c r="FR94" s="55">
        <f t="shared" si="64"/>
        <v>0</v>
      </c>
      <c r="FS94" s="55">
        <f t="shared" si="64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2"/>
        <v/>
      </c>
      <c r="GO94" s="4" t="str">
        <f t="shared" si="92"/>
        <v/>
      </c>
      <c r="GP94" s="4" t="str">
        <f t="shared" si="92"/>
        <v/>
      </c>
      <c r="GQ94" s="4" t="str">
        <f t="shared" si="92"/>
        <v/>
      </c>
      <c r="GR94" s="4" t="str">
        <f t="shared" si="92"/>
        <v/>
      </c>
      <c r="GS94" s="4" t="str">
        <f t="shared" si="92"/>
        <v/>
      </c>
      <c r="GT94" s="4" t="str">
        <f t="shared" ref="GN94:HC129" si="106">IF(ISERROR(FF94/EN94*100),"",(FF94/EN94*100))</f>
        <v/>
      </c>
      <c r="GU94" s="4" t="str">
        <f t="shared" si="106"/>
        <v/>
      </c>
      <c r="GV94" s="4" t="str">
        <f t="shared" si="106"/>
        <v/>
      </c>
      <c r="GW94" s="4" t="str">
        <f t="shared" si="106"/>
        <v/>
      </c>
      <c r="GX94" s="4" t="str">
        <f t="shared" si="55"/>
        <v/>
      </c>
      <c r="GY94" s="4" t="str">
        <f t="shared" si="55"/>
        <v/>
      </c>
      <c r="GZ94" s="4" t="str">
        <f t="shared" si="55"/>
        <v/>
      </c>
      <c r="HA94" s="4" t="str">
        <f t="shared" si="55"/>
        <v/>
      </c>
      <c r="HB94" s="4" t="str">
        <f t="shared" si="55"/>
        <v/>
      </c>
      <c r="HC94" s="4" t="str">
        <f t="shared" si="55"/>
        <v/>
      </c>
      <c r="HD94" s="4" t="str">
        <f t="shared" si="55"/>
        <v/>
      </c>
      <c r="HE94" s="4" t="str">
        <f t="shared" si="104"/>
        <v/>
      </c>
      <c r="HF94" s="4" t="str">
        <f t="shared" si="104"/>
        <v/>
      </c>
      <c r="HG94" s="4" t="str">
        <f t="shared" si="104"/>
        <v/>
      </c>
    </row>
    <row r="95" spans="1:215" s="8" customFormat="1" ht="15" hidden="1" customHeight="1">
      <c r="A95" s="62">
        <v>30100028</v>
      </c>
      <c r="B95" s="125"/>
      <c r="C95" s="28" t="s">
        <v>203</v>
      </c>
      <c r="D95" s="5"/>
      <c r="E95" s="22">
        <v>5.08</v>
      </c>
      <c r="F95" s="23">
        <f t="shared" si="67"/>
        <v>0</v>
      </c>
      <c r="G95" s="23"/>
      <c r="H95" s="23">
        <f t="shared" si="93"/>
        <v>0</v>
      </c>
      <c r="I95" s="23">
        <f t="shared" si="94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105"/>
        <v/>
      </c>
      <c r="CK95" s="4" t="str">
        <f t="shared" si="105"/>
        <v/>
      </c>
      <c r="CL95" s="4" t="str">
        <f t="shared" si="105"/>
        <v/>
      </c>
      <c r="CM95" s="4" t="str">
        <f t="shared" si="105"/>
        <v/>
      </c>
      <c r="CN95" s="4" t="str">
        <f t="shared" si="105"/>
        <v/>
      </c>
      <c r="CO95" s="4" t="str">
        <f t="shared" si="105"/>
        <v/>
      </c>
      <c r="CP95" s="4" t="str">
        <f t="shared" si="105"/>
        <v/>
      </c>
      <c r="CQ95" s="4" t="str">
        <f t="shared" si="105"/>
        <v/>
      </c>
      <c r="CR95" s="4" t="str">
        <f t="shared" si="105"/>
        <v/>
      </c>
      <c r="CS95" s="4" t="str">
        <f t="shared" si="105"/>
        <v/>
      </c>
      <c r="CT95" s="4" t="str">
        <f t="shared" si="105"/>
        <v/>
      </c>
      <c r="CU95" s="4" t="str">
        <f t="shared" si="105"/>
        <v/>
      </c>
      <c r="CV95" s="4" t="str">
        <f t="shared" si="105"/>
        <v/>
      </c>
      <c r="CW95" s="4" t="str">
        <f t="shared" si="105"/>
        <v/>
      </c>
      <c r="CX95" s="4" t="str">
        <f t="shared" si="105"/>
        <v/>
      </c>
      <c r="CY95" s="4" t="str">
        <f t="shared" si="105"/>
        <v/>
      </c>
      <c r="CZ95" s="4" t="str">
        <f t="shared" ref="CT95:CZ131" si="107">IF(ISERROR(BL95/AT95*100),"",(BL95/AT95*100))</f>
        <v/>
      </c>
      <c r="DA95" s="4" t="str">
        <f t="shared" si="103"/>
        <v/>
      </c>
      <c r="DB95" s="4" t="str">
        <f t="shared" si="103"/>
        <v/>
      </c>
      <c r="DC95" s="4" t="str">
        <f t="shared" si="103"/>
        <v/>
      </c>
      <c r="DE95" s="68">
        <v>30100028</v>
      </c>
      <c r="DF95" s="125"/>
      <c r="DG95" s="28" t="s">
        <v>203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1"/>
        <v>0</v>
      </c>
      <c r="DX95" s="5">
        <f t="shared" si="101"/>
        <v>0</v>
      </c>
      <c r="DY95" s="5">
        <f t="shared" si="101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0</v>
      </c>
      <c r="EI95" s="55">
        <f t="shared" si="100"/>
        <v>0</v>
      </c>
      <c r="EJ95" s="55">
        <f t="shared" si="100"/>
        <v>0</v>
      </c>
      <c r="EK95" s="55">
        <f t="shared" si="100"/>
        <v>0</v>
      </c>
      <c r="EL95" s="55">
        <f t="shared" si="100"/>
        <v>0</v>
      </c>
      <c r="EM95" s="55">
        <f t="shared" si="95"/>
        <v>0</v>
      </c>
      <c r="EN95" s="55">
        <f t="shared" si="95"/>
        <v>0</v>
      </c>
      <c r="EO95" s="55">
        <f t="shared" si="95"/>
        <v>0</v>
      </c>
      <c r="EP95" s="55">
        <f t="shared" si="95"/>
        <v>0</v>
      </c>
      <c r="EQ95" s="55">
        <f t="shared" si="95"/>
        <v>0</v>
      </c>
      <c r="ER95" s="55">
        <f t="shared" si="95"/>
        <v>0</v>
      </c>
      <c r="ES95" s="55">
        <f t="shared" si="95"/>
        <v>0</v>
      </c>
      <c r="ET95" s="55">
        <f t="shared" si="95"/>
        <v>0</v>
      </c>
      <c r="EU95" s="55">
        <f t="shared" si="91"/>
        <v>0</v>
      </c>
      <c r="EV95" s="55">
        <f t="shared" si="91"/>
        <v>0</v>
      </c>
      <c r="EW95" s="55">
        <f t="shared" si="91"/>
        <v>0</v>
      </c>
      <c r="EX95" s="55">
        <f t="shared" si="91"/>
        <v>0</v>
      </c>
      <c r="EY95" s="55">
        <f t="shared" si="102"/>
        <v>0</v>
      </c>
      <c r="EZ95" s="55">
        <f t="shared" si="102"/>
        <v>0</v>
      </c>
      <c r="FA95" s="55">
        <f t="shared" si="102"/>
        <v>0</v>
      </c>
      <c r="FB95" s="55">
        <f t="shared" si="102"/>
        <v>0</v>
      </c>
      <c r="FC95" s="55">
        <f t="shared" si="102"/>
        <v>0</v>
      </c>
      <c r="FD95" s="55">
        <f t="shared" si="102"/>
        <v>0</v>
      </c>
      <c r="FE95" s="55">
        <f t="shared" si="102"/>
        <v>0</v>
      </c>
      <c r="FF95" s="55">
        <f t="shared" si="102"/>
        <v>0</v>
      </c>
      <c r="FG95" s="55">
        <f t="shared" si="102"/>
        <v>0</v>
      </c>
      <c r="FH95" s="55">
        <f t="shared" si="102"/>
        <v>0</v>
      </c>
      <c r="FI95" s="55">
        <f t="shared" si="102"/>
        <v>0</v>
      </c>
      <c r="FJ95" s="55">
        <f t="shared" si="65"/>
        <v>0</v>
      </c>
      <c r="FK95" s="55">
        <f t="shared" si="65"/>
        <v>0</v>
      </c>
      <c r="FL95" s="55">
        <f t="shared" si="65"/>
        <v>0</v>
      </c>
      <c r="FM95" s="55">
        <f t="shared" si="65"/>
        <v>0</v>
      </c>
      <c r="FN95" s="55">
        <f t="shared" si="65"/>
        <v>0</v>
      </c>
      <c r="FO95" s="55">
        <f t="shared" si="65"/>
        <v>0</v>
      </c>
      <c r="FP95" s="55">
        <f t="shared" si="64"/>
        <v>0</v>
      </c>
      <c r="FQ95" s="55">
        <f t="shared" si="64"/>
        <v>0</v>
      </c>
      <c r="FR95" s="55">
        <f t="shared" si="64"/>
        <v>0</v>
      </c>
      <c r="FS95" s="55">
        <f t="shared" si="64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106"/>
        <v/>
      </c>
      <c r="GO95" s="4" t="str">
        <f t="shared" si="106"/>
        <v/>
      </c>
      <c r="GP95" s="4" t="str">
        <f t="shared" si="106"/>
        <v/>
      </c>
      <c r="GQ95" s="4" t="str">
        <f t="shared" si="106"/>
        <v/>
      </c>
      <c r="GR95" s="4" t="str">
        <f t="shared" si="106"/>
        <v/>
      </c>
      <c r="GS95" s="4" t="str">
        <f t="shared" si="106"/>
        <v/>
      </c>
      <c r="GT95" s="4" t="str">
        <f t="shared" si="106"/>
        <v/>
      </c>
      <c r="GU95" s="4" t="str">
        <f t="shared" si="106"/>
        <v/>
      </c>
      <c r="GV95" s="4" t="str">
        <f t="shared" si="106"/>
        <v/>
      </c>
      <c r="GW95" s="4" t="str">
        <f t="shared" si="106"/>
        <v/>
      </c>
      <c r="GX95" s="4" t="str">
        <f t="shared" si="106"/>
        <v/>
      </c>
      <c r="GY95" s="4" t="str">
        <f t="shared" si="106"/>
        <v/>
      </c>
      <c r="GZ95" s="4" t="str">
        <f t="shared" si="106"/>
        <v/>
      </c>
      <c r="HA95" s="4" t="str">
        <f t="shared" si="106"/>
        <v/>
      </c>
      <c r="HB95" s="4" t="str">
        <f t="shared" si="106"/>
        <v/>
      </c>
      <c r="HC95" s="4" t="str">
        <f t="shared" si="106"/>
        <v/>
      </c>
      <c r="HD95" s="4" t="str">
        <f t="shared" ref="GX95:HD131" si="108">IF(ISERROR(FP95/EX95*100),"",(FP95/EX95*100))</f>
        <v/>
      </c>
      <c r="HE95" s="4" t="str">
        <f t="shared" si="104"/>
        <v/>
      </c>
      <c r="HF95" s="4" t="str">
        <f t="shared" si="104"/>
        <v/>
      </c>
      <c r="HG95" s="4" t="str">
        <f t="shared" si="104"/>
        <v/>
      </c>
    </row>
    <row r="96" spans="1:215" s="8" customFormat="1" ht="15" hidden="1" customHeight="1">
      <c r="A96" s="62">
        <v>30100025</v>
      </c>
      <c r="B96" s="125"/>
      <c r="C96" s="28" t="s">
        <v>182</v>
      </c>
      <c r="D96" s="5"/>
      <c r="E96" s="22">
        <v>5.08</v>
      </c>
      <c r="F96" s="23">
        <f t="shared" si="67"/>
        <v>0</v>
      </c>
      <c r="G96" s="23"/>
      <c r="H96" s="23">
        <f t="shared" si="93"/>
        <v>0</v>
      </c>
      <c r="I96" s="23">
        <f t="shared" si="94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105"/>
        <v/>
      </c>
      <c r="CK96" s="4" t="str">
        <f t="shared" si="105"/>
        <v/>
      </c>
      <c r="CL96" s="4" t="str">
        <f t="shared" si="105"/>
        <v/>
      </c>
      <c r="CM96" s="4" t="str">
        <f t="shared" si="105"/>
        <v/>
      </c>
      <c r="CN96" s="4" t="str">
        <f t="shared" si="105"/>
        <v/>
      </c>
      <c r="CO96" s="4" t="str">
        <f t="shared" si="105"/>
        <v/>
      </c>
      <c r="CP96" s="4" t="str">
        <f t="shared" si="105"/>
        <v/>
      </c>
      <c r="CQ96" s="4" t="str">
        <f t="shared" si="105"/>
        <v/>
      </c>
      <c r="CR96" s="4" t="str">
        <f t="shared" si="105"/>
        <v/>
      </c>
      <c r="CS96" s="4" t="str">
        <f t="shared" si="105"/>
        <v/>
      </c>
      <c r="CT96" s="4" t="str">
        <f t="shared" si="107"/>
        <v/>
      </c>
      <c r="CU96" s="4" t="str">
        <f t="shared" si="107"/>
        <v/>
      </c>
      <c r="CV96" s="4" t="str">
        <f t="shared" si="107"/>
        <v/>
      </c>
      <c r="CW96" s="4" t="str">
        <f t="shared" si="107"/>
        <v/>
      </c>
      <c r="CX96" s="4" t="str">
        <f t="shared" si="107"/>
        <v/>
      </c>
      <c r="CY96" s="4" t="str">
        <f t="shared" si="107"/>
        <v/>
      </c>
      <c r="CZ96" s="4" t="str">
        <f t="shared" si="107"/>
        <v/>
      </c>
      <c r="DA96" s="4" t="str">
        <f t="shared" si="103"/>
        <v/>
      </c>
      <c r="DB96" s="4" t="str">
        <f t="shared" si="103"/>
        <v/>
      </c>
      <c r="DC96" s="4" t="str">
        <f t="shared" si="103"/>
        <v/>
      </c>
      <c r="DE96" s="68">
        <v>30100025</v>
      </c>
      <c r="DF96" s="125"/>
      <c r="DG96" s="28" t="s">
        <v>182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1"/>
        <v>0</v>
      </c>
      <c r="DX96" s="5">
        <f t="shared" si="101"/>
        <v>0</v>
      </c>
      <c r="DY96" s="5">
        <f t="shared" si="101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95"/>
        <v>0</v>
      </c>
      <c r="EN96" s="55">
        <f t="shared" si="95"/>
        <v>0</v>
      </c>
      <c r="EO96" s="55">
        <f t="shared" si="95"/>
        <v>0</v>
      </c>
      <c r="EP96" s="55">
        <f t="shared" si="95"/>
        <v>0</v>
      </c>
      <c r="EQ96" s="55">
        <f t="shared" si="95"/>
        <v>0</v>
      </c>
      <c r="ER96" s="55">
        <f t="shared" si="95"/>
        <v>0</v>
      </c>
      <c r="ES96" s="55">
        <f t="shared" si="95"/>
        <v>0</v>
      </c>
      <c r="ET96" s="55">
        <f t="shared" si="95"/>
        <v>0</v>
      </c>
      <c r="EU96" s="55">
        <f t="shared" si="91"/>
        <v>0</v>
      </c>
      <c r="EV96" s="55">
        <f t="shared" si="91"/>
        <v>0</v>
      </c>
      <c r="EW96" s="55">
        <f t="shared" si="91"/>
        <v>0</v>
      </c>
      <c r="EX96" s="55">
        <f t="shared" si="91"/>
        <v>0</v>
      </c>
      <c r="EY96" s="55">
        <f t="shared" si="102"/>
        <v>0</v>
      </c>
      <c r="EZ96" s="55">
        <f t="shared" si="102"/>
        <v>0</v>
      </c>
      <c r="FA96" s="55">
        <f t="shared" si="102"/>
        <v>0</v>
      </c>
      <c r="FB96" s="55">
        <f t="shared" si="102"/>
        <v>0</v>
      </c>
      <c r="FC96" s="55">
        <f t="shared" si="102"/>
        <v>0</v>
      </c>
      <c r="FD96" s="55">
        <f t="shared" si="102"/>
        <v>0</v>
      </c>
      <c r="FE96" s="55">
        <f t="shared" si="102"/>
        <v>0</v>
      </c>
      <c r="FF96" s="55">
        <f t="shared" si="102"/>
        <v>0</v>
      </c>
      <c r="FG96" s="55">
        <f t="shared" si="102"/>
        <v>0</v>
      </c>
      <c r="FH96" s="55">
        <f t="shared" si="102"/>
        <v>0</v>
      </c>
      <c r="FI96" s="55">
        <f t="shared" si="102"/>
        <v>0</v>
      </c>
      <c r="FJ96" s="55">
        <f t="shared" si="65"/>
        <v>0</v>
      </c>
      <c r="FK96" s="55">
        <f t="shared" si="65"/>
        <v>0</v>
      </c>
      <c r="FL96" s="55">
        <f t="shared" si="65"/>
        <v>0</v>
      </c>
      <c r="FM96" s="55">
        <f t="shared" si="65"/>
        <v>0</v>
      </c>
      <c r="FN96" s="55">
        <f t="shared" si="65"/>
        <v>0</v>
      </c>
      <c r="FO96" s="55">
        <f t="shared" si="65"/>
        <v>0</v>
      </c>
      <c r="FP96" s="55">
        <f t="shared" si="64"/>
        <v>0</v>
      </c>
      <c r="FQ96" s="55">
        <f t="shared" si="64"/>
        <v>0</v>
      </c>
      <c r="FR96" s="55">
        <f t="shared" si="64"/>
        <v>0</v>
      </c>
      <c r="FS96" s="55">
        <f t="shared" si="64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106"/>
        <v/>
      </c>
      <c r="GO96" s="4" t="str">
        <f t="shared" si="106"/>
        <v/>
      </c>
      <c r="GP96" s="4" t="str">
        <f t="shared" si="106"/>
        <v/>
      </c>
      <c r="GQ96" s="4" t="str">
        <f t="shared" si="106"/>
        <v/>
      </c>
      <c r="GR96" s="4" t="str">
        <f t="shared" si="106"/>
        <v/>
      </c>
      <c r="GS96" s="4" t="str">
        <f t="shared" si="106"/>
        <v/>
      </c>
      <c r="GT96" s="4" t="str">
        <f t="shared" si="106"/>
        <v/>
      </c>
      <c r="GU96" s="4" t="str">
        <f t="shared" si="106"/>
        <v/>
      </c>
      <c r="GV96" s="4" t="str">
        <f t="shared" si="106"/>
        <v/>
      </c>
      <c r="GW96" s="4" t="str">
        <f t="shared" si="106"/>
        <v/>
      </c>
      <c r="GX96" s="4" t="str">
        <f t="shared" si="108"/>
        <v/>
      </c>
      <c r="GY96" s="4" t="str">
        <f t="shared" si="108"/>
        <v/>
      </c>
      <c r="GZ96" s="4" t="str">
        <f t="shared" si="108"/>
        <v/>
      </c>
      <c r="HA96" s="4" t="str">
        <f t="shared" si="108"/>
        <v/>
      </c>
      <c r="HB96" s="4" t="str">
        <f t="shared" si="108"/>
        <v/>
      </c>
      <c r="HC96" s="4" t="str">
        <f t="shared" si="108"/>
        <v/>
      </c>
      <c r="HD96" s="4" t="str">
        <f t="shared" si="108"/>
        <v/>
      </c>
      <c r="HE96" s="4" t="str">
        <f t="shared" si="104"/>
        <v/>
      </c>
      <c r="HF96" s="4" t="str">
        <f t="shared" si="104"/>
        <v/>
      </c>
      <c r="HG96" s="4" t="str">
        <f t="shared" si="104"/>
        <v/>
      </c>
    </row>
    <row r="97" spans="1:215" s="8" customFormat="1" ht="15" hidden="1" customHeight="1">
      <c r="A97" s="62">
        <v>30100024</v>
      </c>
      <c r="B97" s="125"/>
      <c r="C97" s="28" t="s">
        <v>238</v>
      </c>
      <c r="D97" s="5"/>
      <c r="E97" s="22">
        <v>5.08</v>
      </c>
      <c r="F97" s="23">
        <f t="shared" si="67"/>
        <v>0</v>
      </c>
      <c r="G97" s="23"/>
      <c r="H97" s="23">
        <f t="shared" si="93"/>
        <v>0</v>
      </c>
      <c r="I97" s="23">
        <f t="shared" si="94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105"/>
        <v/>
      </c>
      <c r="CK97" s="4" t="str">
        <f t="shared" si="105"/>
        <v/>
      </c>
      <c r="CL97" s="4" t="str">
        <f t="shared" si="105"/>
        <v/>
      </c>
      <c r="CM97" s="4" t="str">
        <f t="shared" si="105"/>
        <v/>
      </c>
      <c r="CN97" s="4" t="str">
        <f t="shared" si="105"/>
        <v/>
      </c>
      <c r="CO97" s="4" t="str">
        <f t="shared" si="105"/>
        <v/>
      </c>
      <c r="CP97" s="4" t="str">
        <f t="shared" si="105"/>
        <v/>
      </c>
      <c r="CQ97" s="4" t="str">
        <f t="shared" si="105"/>
        <v/>
      </c>
      <c r="CR97" s="4" t="str">
        <f t="shared" si="105"/>
        <v/>
      </c>
      <c r="CS97" s="4" t="str">
        <f t="shared" si="105"/>
        <v/>
      </c>
      <c r="CT97" s="4" t="str">
        <f t="shared" si="107"/>
        <v/>
      </c>
      <c r="CU97" s="4" t="str">
        <f t="shared" si="107"/>
        <v/>
      </c>
      <c r="CV97" s="4" t="str">
        <f t="shared" si="107"/>
        <v/>
      </c>
      <c r="CW97" s="4" t="str">
        <f t="shared" si="107"/>
        <v/>
      </c>
      <c r="CX97" s="4" t="str">
        <f t="shared" si="107"/>
        <v/>
      </c>
      <c r="CY97" s="4" t="str">
        <f t="shared" si="107"/>
        <v/>
      </c>
      <c r="CZ97" s="4" t="str">
        <f t="shared" si="107"/>
        <v/>
      </c>
      <c r="DA97" s="4" t="str">
        <f t="shared" si="103"/>
        <v/>
      </c>
      <c r="DB97" s="4" t="str">
        <f t="shared" si="103"/>
        <v/>
      </c>
      <c r="DC97" s="4" t="str">
        <f t="shared" si="103"/>
        <v/>
      </c>
      <c r="DE97" s="68">
        <v>30100024</v>
      </c>
      <c r="DF97" s="125"/>
      <c r="DG97" s="28" t="s">
        <v>238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1"/>
        <v>0</v>
      </c>
      <c r="DX97" s="5">
        <f t="shared" si="101"/>
        <v>0</v>
      </c>
      <c r="DY97" s="5">
        <f t="shared" si="101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95"/>
        <v>0</v>
      </c>
      <c r="EN97" s="55">
        <f t="shared" si="95"/>
        <v>0</v>
      </c>
      <c r="EO97" s="55">
        <f t="shared" si="95"/>
        <v>0</v>
      </c>
      <c r="EP97" s="55">
        <f t="shared" si="95"/>
        <v>0</v>
      </c>
      <c r="EQ97" s="55">
        <f t="shared" si="95"/>
        <v>0</v>
      </c>
      <c r="ER97" s="55">
        <f t="shared" si="95"/>
        <v>0</v>
      </c>
      <c r="ES97" s="55">
        <f t="shared" si="95"/>
        <v>0</v>
      </c>
      <c r="ET97" s="55">
        <f t="shared" si="95"/>
        <v>0</v>
      </c>
      <c r="EU97" s="55">
        <f t="shared" si="91"/>
        <v>0</v>
      </c>
      <c r="EV97" s="55">
        <f t="shared" si="91"/>
        <v>0</v>
      </c>
      <c r="EW97" s="55">
        <f t="shared" si="91"/>
        <v>0</v>
      </c>
      <c r="EX97" s="55">
        <f t="shared" si="91"/>
        <v>0</v>
      </c>
      <c r="EY97" s="55">
        <f t="shared" si="102"/>
        <v>0</v>
      </c>
      <c r="EZ97" s="55">
        <f t="shared" si="102"/>
        <v>0</v>
      </c>
      <c r="FA97" s="55">
        <f t="shared" si="102"/>
        <v>0</v>
      </c>
      <c r="FB97" s="55">
        <f t="shared" si="102"/>
        <v>0</v>
      </c>
      <c r="FC97" s="55">
        <f t="shared" si="102"/>
        <v>0</v>
      </c>
      <c r="FD97" s="55">
        <f t="shared" si="102"/>
        <v>0</v>
      </c>
      <c r="FE97" s="55">
        <f t="shared" si="102"/>
        <v>0</v>
      </c>
      <c r="FF97" s="55">
        <f t="shared" si="102"/>
        <v>0</v>
      </c>
      <c r="FG97" s="55">
        <f t="shared" si="102"/>
        <v>0</v>
      </c>
      <c r="FH97" s="55">
        <f t="shared" si="102"/>
        <v>0</v>
      </c>
      <c r="FI97" s="55">
        <f t="shared" si="102"/>
        <v>0</v>
      </c>
      <c r="FJ97" s="55">
        <f t="shared" si="65"/>
        <v>0</v>
      </c>
      <c r="FK97" s="55">
        <f t="shared" si="65"/>
        <v>0</v>
      </c>
      <c r="FL97" s="55">
        <f t="shared" si="65"/>
        <v>0</v>
      </c>
      <c r="FM97" s="55">
        <f t="shared" si="65"/>
        <v>0</v>
      </c>
      <c r="FN97" s="55">
        <f t="shared" si="65"/>
        <v>0</v>
      </c>
      <c r="FO97" s="55">
        <f t="shared" si="65"/>
        <v>0</v>
      </c>
      <c r="FP97" s="55">
        <f t="shared" si="64"/>
        <v>0</v>
      </c>
      <c r="FQ97" s="55">
        <f t="shared" si="64"/>
        <v>0</v>
      </c>
      <c r="FR97" s="55">
        <f t="shared" si="64"/>
        <v>0</v>
      </c>
      <c r="FS97" s="55">
        <f t="shared" si="64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106"/>
        <v/>
      </c>
      <c r="GO97" s="4" t="str">
        <f t="shared" si="106"/>
        <v/>
      </c>
      <c r="GP97" s="4" t="str">
        <f t="shared" si="106"/>
        <v/>
      </c>
      <c r="GQ97" s="4" t="str">
        <f t="shared" si="106"/>
        <v/>
      </c>
      <c r="GR97" s="4" t="str">
        <f t="shared" si="106"/>
        <v/>
      </c>
      <c r="GS97" s="4" t="str">
        <f t="shared" si="106"/>
        <v/>
      </c>
      <c r="GT97" s="4" t="str">
        <f t="shared" si="106"/>
        <v/>
      </c>
      <c r="GU97" s="4" t="str">
        <f t="shared" si="106"/>
        <v/>
      </c>
      <c r="GV97" s="4" t="str">
        <f t="shared" si="106"/>
        <v/>
      </c>
      <c r="GW97" s="4" t="str">
        <f t="shared" si="106"/>
        <v/>
      </c>
      <c r="GX97" s="4" t="str">
        <f t="shared" si="108"/>
        <v/>
      </c>
      <c r="GY97" s="4" t="str">
        <f t="shared" si="108"/>
        <v/>
      </c>
      <c r="GZ97" s="4" t="str">
        <f t="shared" si="108"/>
        <v/>
      </c>
      <c r="HA97" s="4" t="str">
        <f t="shared" si="108"/>
        <v/>
      </c>
      <c r="HB97" s="4" t="str">
        <f t="shared" si="108"/>
        <v/>
      </c>
      <c r="HC97" s="4" t="str">
        <f t="shared" si="108"/>
        <v/>
      </c>
      <c r="HD97" s="4" t="str">
        <f t="shared" si="108"/>
        <v/>
      </c>
      <c r="HE97" s="4" t="str">
        <f t="shared" si="104"/>
        <v/>
      </c>
      <c r="HF97" s="4" t="str">
        <f t="shared" si="104"/>
        <v/>
      </c>
      <c r="HG97" s="4" t="str">
        <f t="shared" si="104"/>
        <v/>
      </c>
    </row>
    <row r="98" spans="1:215" s="8" customFormat="1" ht="15" hidden="1" customHeight="1">
      <c r="A98" s="62">
        <v>30100023</v>
      </c>
      <c r="B98" s="125"/>
      <c r="C98" s="28" t="s">
        <v>199</v>
      </c>
      <c r="D98" s="5"/>
      <c r="E98" s="22">
        <v>5.08</v>
      </c>
      <c r="F98" s="23">
        <f t="shared" si="67"/>
        <v>0</v>
      </c>
      <c r="G98" s="23"/>
      <c r="H98" s="23">
        <f t="shared" si="93"/>
        <v>0</v>
      </c>
      <c r="I98" s="23">
        <f t="shared" si="94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105"/>
        <v/>
      </c>
      <c r="CK98" s="4" t="str">
        <f t="shared" si="105"/>
        <v/>
      </c>
      <c r="CL98" s="4" t="str">
        <f t="shared" si="105"/>
        <v/>
      </c>
      <c r="CM98" s="4" t="str">
        <f t="shared" si="105"/>
        <v/>
      </c>
      <c r="CN98" s="4" t="str">
        <f t="shared" si="105"/>
        <v/>
      </c>
      <c r="CO98" s="4" t="str">
        <f t="shared" si="105"/>
        <v/>
      </c>
      <c r="CP98" s="4" t="str">
        <f t="shared" si="105"/>
        <v/>
      </c>
      <c r="CQ98" s="4" t="str">
        <f t="shared" si="105"/>
        <v/>
      </c>
      <c r="CR98" s="4" t="str">
        <f t="shared" si="105"/>
        <v/>
      </c>
      <c r="CS98" s="4" t="str">
        <f t="shared" si="105"/>
        <v/>
      </c>
      <c r="CT98" s="4" t="str">
        <f t="shared" si="107"/>
        <v/>
      </c>
      <c r="CU98" s="4" t="str">
        <f t="shared" si="107"/>
        <v/>
      </c>
      <c r="CV98" s="4" t="str">
        <f t="shared" si="107"/>
        <v/>
      </c>
      <c r="CW98" s="4" t="str">
        <f t="shared" si="107"/>
        <v/>
      </c>
      <c r="CX98" s="4" t="str">
        <f t="shared" si="107"/>
        <v/>
      </c>
      <c r="CY98" s="4" t="str">
        <f t="shared" si="107"/>
        <v/>
      </c>
      <c r="CZ98" s="4" t="str">
        <f t="shared" si="107"/>
        <v/>
      </c>
      <c r="DA98" s="4" t="str">
        <f t="shared" si="103"/>
        <v/>
      </c>
      <c r="DB98" s="4" t="str">
        <f t="shared" si="103"/>
        <v/>
      </c>
      <c r="DC98" s="4" t="str">
        <f t="shared" si="103"/>
        <v/>
      </c>
      <c r="DE98" s="68">
        <v>30100023</v>
      </c>
      <c r="DF98" s="125"/>
      <c r="DG98" s="28" t="s">
        <v>199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1"/>
        <v>0</v>
      </c>
      <c r="DX98" s="5">
        <f t="shared" si="101"/>
        <v>0</v>
      </c>
      <c r="DY98" s="5">
        <f t="shared" si="101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0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95"/>
        <v>0</v>
      </c>
      <c r="EN98" s="55">
        <f t="shared" si="95"/>
        <v>0</v>
      </c>
      <c r="EO98" s="55">
        <f t="shared" si="95"/>
        <v>0</v>
      </c>
      <c r="EP98" s="55">
        <f t="shared" si="95"/>
        <v>0</v>
      </c>
      <c r="EQ98" s="55">
        <f t="shared" si="95"/>
        <v>0</v>
      </c>
      <c r="ER98" s="55">
        <f t="shared" si="95"/>
        <v>0</v>
      </c>
      <c r="ES98" s="55">
        <f t="shared" si="95"/>
        <v>0</v>
      </c>
      <c r="ET98" s="55">
        <f t="shared" si="95"/>
        <v>0</v>
      </c>
      <c r="EU98" s="55">
        <f t="shared" si="91"/>
        <v>0</v>
      </c>
      <c r="EV98" s="55">
        <f t="shared" si="91"/>
        <v>0</v>
      </c>
      <c r="EW98" s="55">
        <f t="shared" si="91"/>
        <v>0</v>
      </c>
      <c r="EX98" s="55">
        <f t="shared" si="91"/>
        <v>0</v>
      </c>
      <c r="EY98" s="55">
        <f t="shared" si="102"/>
        <v>0</v>
      </c>
      <c r="EZ98" s="55">
        <f t="shared" si="102"/>
        <v>0</v>
      </c>
      <c r="FA98" s="55">
        <f t="shared" si="102"/>
        <v>0</v>
      </c>
      <c r="FB98" s="55">
        <f t="shared" si="102"/>
        <v>0</v>
      </c>
      <c r="FC98" s="55">
        <f t="shared" si="102"/>
        <v>0</v>
      </c>
      <c r="FD98" s="55">
        <f t="shared" si="102"/>
        <v>0</v>
      </c>
      <c r="FE98" s="55">
        <f t="shared" si="102"/>
        <v>0</v>
      </c>
      <c r="FF98" s="55">
        <f t="shared" si="102"/>
        <v>0</v>
      </c>
      <c r="FG98" s="55">
        <f t="shared" si="102"/>
        <v>0</v>
      </c>
      <c r="FH98" s="55">
        <f t="shared" si="102"/>
        <v>0</v>
      </c>
      <c r="FI98" s="55">
        <f t="shared" si="102"/>
        <v>0</v>
      </c>
      <c r="FJ98" s="55">
        <f t="shared" si="65"/>
        <v>0</v>
      </c>
      <c r="FK98" s="55">
        <f t="shared" si="65"/>
        <v>0</v>
      </c>
      <c r="FL98" s="55">
        <f t="shared" si="65"/>
        <v>0</v>
      </c>
      <c r="FM98" s="55">
        <f t="shared" si="65"/>
        <v>0</v>
      </c>
      <c r="FN98" s="55">
        <f t="shared" si="65"/>
        <v>0</v>
      </c>
      <c r="FO98" s="55">
        <f t="shared" si="65"/>
        <v>0</v>
      </c>
      <c r="FP98" s="55">
        <f t="shared" si="64"/>
        <v>0</v>
      </c>
      <c r="FQ98" s="55">
        <f t="shared" si="64"/>
        <v>0</v>
      </c>
      <c r="FR98" s="55">
        <f t="shared" si="64"/>
        <v>0</v>
      </c>
      <c r="FS98" s="55">
        <f t="shared" si="64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106"/>
        <v/>
      </c>
      <c r="GO98" s="4" t="str">
        <f t="shared" si="106"/>
        <v/>
      </c>
      <c r="GP98" s="4" t="str">
        <f t="shared" si="106"/>
        <v/>
      </c>
      <c r="GQ98" s="4" t="str">
        <f t="shared" si="106"/>
        <v/>
      </c>
      <c r="GR98" s="4" t="str">
        <f t="shared" si="106"/>
        <v/>
      </c>
      <c r="GS98" s="4" t="str">
        <f t="shared" si="106"/>
        <v/>
      </c>
      <c r="GT98" s="4" t="str">
        <f t="shared" si="106"/>
        <v/>
      </c>
      <c r="GU98" s="4" t="str">
        <f t="shared" si="106"/>
        <v/>
      </c>
      <c r="GV98" s="4" t="str">
        <f t="shared" si="106"/>
        <v/>
      </c>
      <c r="GW98" s="4" t="str">
        <f t="shared" si="106"/>
        <v/>
      </c>
      <c r="GX98" s="4" t="str">
        <f t="shared" si="108"/>
        <v/>
      </c>
      <c r="GY98" s="4" t="str">
        <f t="shared" si="108"/>
        <v/>
      </c>
      <c r="GZ98" s="4" t="str">
        <f t="shared" si="108"/>
        <v/>
      </c>
      <c r="HA98" s="4" t="str">
        <f t="shared" si="108"/>
        <v/>
      </c>
      <c r="HB98" s="4" t="str">
        <f t="shared" si="108"/>
        <v/>
      </c>
      <c r="HC98" s="4" t="str">
        <f t="shared" si="108"/>
        <v/>
      </c>
      <c r="HD98" s="4" t="str">
        <f t="shared" si="108"/>
        <v/>
      </c>
      <c r="HE98" s="4" t="str">
        <f t="shared" si="104"/>
        <v/>
      </c>
      <c r="HF98" s="4" t="str">
        <f t="shared" si="104"/>
        <v/>
      </c>
      <c r="HG98" s="4" t="str">
        <f t="shared" si="104"/>
        <v/>
      </c>
    </row>
    <row r="99" spans="1:215" s="8" customFormat="1" ht="15" hidden="1" customHeight="1">
      <c r="A99" s="62">
        <v>30100027</v>
      </c>
      <c r="B99" s="126"/>
      <c r="C99" s="28" t="s">
        <v>184</v>
      </c>
      <c r="D99" s="5"/>
      <c r="E99" s="22">
        <v>5.08</v>
      </c>
      <c r="F99" s="23">
        <f t="shared" si="67"/>
        <v>0</v>
      </c>
      <c r="G99" s="23"/>
      <c r="H99" s="23">
        <f t="shared" si="93"/>
        <v>0</v>
      </c>
      <c r="I99" s="23">
        <f t="shared" si="94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105"/>
        <v/>
      </c>
      <c r="CK99" s="4" t="str">
        <f t="shared" si="105"/>
        <v/>
      </c>
      <c r="CL99" s="4" t="str">
        <f t="shared" si="105"/>
        <v/>
      </c>
      <c r="CM99" s="4" t="str">
        <f t="shared" si="105"/>
        <v/>
      </c>
      <c r="CN99" s="4" t="str">
        <f t="shared" si="105"/>
        <v/>
      </c>
      <c r="CO99" s="4" t="str">
        <f t="shared" si="105"/>
        <v/>
      </c>
      <c r="CP99" s="4" t="str">
        <f t="shared" si="105"/>
        <v/>
      </c>
      <c r="CQ99" s="4" t="str">
        <f t="shared" si="105"/>
        <v/>
      </c>
      <c r="CR99" s="4" t="str">
        <f t="shared" si="105"/>
        <v/>
      </c>
      <c r="CS99" s="4" t="str">
        <f t="shared" si="105"/>
        <v/>
      </c>
      <c r="CT99" s="4" t="str">
        <f t="shared" si="107"/>
        <v/>
      </c>
      <c r="CU99" s="4" t="str">
        <f t="shared" si="107"/>
        <v/>
      </c>
      <c r="CV99" s="4" t="str">
        <f t="shared" si="107"/>
        <v/>
      </c>
      <c r="CW99" s="4" t="str">
        <f t="shared" si="107"/>
        <v/>
      </c>
      <c r="CX99" s="4" t="str">
        <f t="shared" si="107"/>
        <v/>
      </c>
      <c r="CY99" s="4" t="str">
        <f t="shared" si="107"/>
        <v/>
      </c>
      <c r="CZ99" s="4" t="str">
        <f t="shared" si="107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8">
        <v>30100027</v>
      </c>
      <c r="DF99" s="126"/>
      <c r="DG99" s="28" t="s">
        <v>184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1"/>
        <v>0</v>
      </c>
      <c r="DX99" s="5">
        <f t="shared" si="101"/>
        <v>0</v>
      </c>
      <c r="DY99" s="5">
        <f t="shared" si="101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0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95"/>
        <v>0</v>
      </c>
      <c r="EN99" s="55">
        <f t="shared" si="95"/>
        <v>0</v>
      </c>
      <c r="EO99" s="55">
        <f t="shared" si="95"/>
        <v>0</v>
      </c>
      <c r="EP99" s="55">
        <f t="shared" si="95"/>
        <v>0</v>
      </c>
      <c r="EQ99" s="55">
        <f t="shared" si="95"/>
        <v>0</v>
      </c>
      <c r="ER99" s="55">
        <f t="shared" si="95"/>
        <v>0</v>
      </c>
      <c r="ES99" s="55">
        <f t="shared" si="95"/>
        <v>0</v>
      </c>
      <c r="ET99" s="55">
        <f t="shared" si="95"/>
        <v>0</v>
      </c>
      <c r="EU99" s="55">
        <f t="shared" si="91"/>
        <v>0</v>
      </c>
      <c r="EV99" s="55">
        <f t="shared" si="91"/>
        <v>0</v>
      </c>
      <c r="EW99" s="55">
        <f t="shared" si="91"/>
        <v>0</v>
      </c>
      <c r="EX99" s="55">
        <f t="shared" si="91"/>
        <v>0</v>
      </c>
      <c r="EY99" s="55">
        <f t="shared" si="102"/>
        <v>0</v>
      </c>
      <c r="EZ99" s="55">
        <f t="shared" si="102"/>
        <v>0</v>
      </c>
      <c r="FA99" s="55">
        <f t="shared" si="102"/>
        <v>0</v>
      </c>
      <c r="FB99" s="55">
        <f t="shared" si="102"/>
        <v>0</v>
      </c>
      <c r="FC99" s="55">
        <f t="shared" si="102"/>
        <v>0</v>
      </c>
      <c r="FD99" s="55">
        <f t="shared" si="102"/>
        <v>0</v>
      </c>
      <c r="FE99" s="55">
        <f t="shared" si="102"/>
        <v>0</v>
      </c>
      <c r="FF99" s="55">
        <f t="shared" si="102"/>
        <v>0</v>
      </c>
      <c r="FG99" s="55">
        <f t="shared" si="102"/>
        <v>0</v>
      </c>
      <c r="FH99" s="55">
        <f t="shared" si="102"/>
        <v>0</v>
      </c>
      <c r="FI99" s="55">
        <f t="shared" si="102"/>
        <v>0</v>
      </c>
      <c r="FJ99" s="55">
        <f t="shared" si="65"/>
        <v>0</v>
      </c>
      <c r="FK99" s="55">
        <f t="shared" si="65"/>
        <v>0</v>
      </c>
      <c r="FL99" s="55">
        <f t="shared" si="65"/>
        <v>0</v>
      </c>
      <c r="FM99" s="55">
        <f t="shared" si="65"/>
        <v>0</v>
      </c>
      <c r="FN99" s="55">
        <f t="shared" si="65"/>
        <v>0</v>
      </c>
      <c r="FO99" s="55">
        <f t="shared" si="65"/>
        <v>0</v>
      </c>
      <c r="FP99" s="55">
        <f t="shared" si="64"/>
        <v>0</v>
      </c>
      <c r="FQ99" s="55">
        <f t="shared" si="64"/>
        <v>0</v>
      </c>
      <c r="FR99" s="55">
        <f t="shared" si="64"/>
        <v>0</v>
      </c>
      <c r="FS99" s="55">
        <f t="shared" si="64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106"/>
        <v/>
      </c>
      <c r="GO99" s="4" t="str">
        <f t="shared" si="106"/>
        <v/>
      </c>
      <c r="GP99" s="4" t="str">
        <f t="shared" si="106"/>
        <v/>
      </c>
      <c r="GQ99" s="4" t="str">
        <f t="shared" si="106"/>
        <v/>
      </c>
      <c r="GR99" s="4" t="str">
        <f t="shared" si="106"/>
        <v/>
      </c>
      <c r="GS99" s="4" t="str">
        <f t="shared" si="106"/>
        <v/>
      </c>
      <c r="GT99" s="4" t="str">
        <f t="shared" si="106"/>
        <v/>
      </c>
      <c r="GU99" s="4" t="str">
        <f t="shared" si="106"/>
        <v/>
      </c>
      <c r="GV99" s="4" t="str">
        <f t="shared" si="106"/>
        <v/>
      </c>
      <c r="GW99" s="4" t="str">
        <f t="shared" si="106"/>
        <v/>
      </c>
      <c r="GX99" s="4" t="str">
        <f t="shared" si="108"/>
        <v/>
      </c>
      <c r="GY99" s="4" t="str">
        <f t="shared" si="108"/>
        <v/>
      </c>
      <c r="GZ99" s="4" t="str">
        <f t="shared" si="108"/>
        <v/>
      </c>
      <c r="HA99" s="4" t="str">
        <f t="shared" si="108"/>
        <v/>
      </c>
      <c r="HB99" s="4" t="str">
        <f t="shared" si="108"/>
        <v/>
      </c>
      <c r="HC99" s="4" t="str">
        <f t="shared" si="108"/>
        <v/>
      </c>
      <c r="HD99" s="4" t="str">
        <f t="shared" si="108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30100055</v>
      </c>
      <c r="B100" s="124" t="s">
        <v>239</v>
      </c>
      <c r="C100" s="30" t="s">
        <v>202</v>
      </c>
      <c r="D100" s="5"/>
      <c r="E100" s="22">
        <v>5.05</v>
      </c>
      <c r="F100" s="23">
        <f t="shared" si="67"/>
        <v>0</v>
      </c>
      <c r="G100" s="23"/>
      <c r="H100" s="23">
        <f t="shared" si="93"/>
        <v>0</v>
      </c>
      <c r="I100" s="23">
        <f t="shared" si="94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105"/>
        <v/>
      </c>
      <c r="CK100" s="4" t="str">
        <f t="shared" si="105"/>
        <v/>
      </c>
      <c r="CL100" s="4" t="str">
        <f t="shared" si="105"/>
        <v/>
      </c>
      <c r="CM100" s="4" t="str">
        <f t="shared" si="105"/>
        <v/>
      </c>
      <c r="CN100" s="4" t="str">
        <f t="shared" si="105"/>
        <v/>
      </c>
      <c r="CO100" s="4" t="str">
        <f t="shared" si="105"/>
        <v/>
      </c>
      <c r="CP100" s="4" t="str">
        <f t="shared" si="105"/>
        <v/>
      </c>
      <c r="CQ100" s="4" t="str">
        <f t="shared" si="105"/>
        <v/>
      </c>
      <c r="CR100" s="4" t="str">
        <f t="shared" si="105"/>
        <v/>
      </c>
      <c r="CS100" s="4" t="str">
        <f t="shared" si="105"/>
        <v/>
      </c>
      <c r="CT100" s="4" t="str">
        <f t="shared" si="107"/>
        <v/>
      </c>
      <c r="CU100" s="4" t="str">
        <f t="shared" si="107"/>
        <v/>
      </c>
      <c r="CV100" s="4" t="str">
        <f t="shared" si="107"/>
        <v/>
      </c>
      <c r="CW100" s="4" t="str">
        <f t="shared" si="107"/>
        <v/>
      </c>
      <c r="CX100" s="4" t="str">
        <f t="shared" si="107"/>
        <v/>
      </c>
      <c r="CY100" s="4" t="str">
        <f t="shared" si="107"/>
        <v/>
      </c>
      <c r="CZ100" s="4" t="str">
        <f t="shared" si="107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8">
        <v>30100055</v>
      </c>
      <c r="DF100" s="124" t="s">
        <v>239</v>
      </c>
      <c r="DG100" s="30" t="s">
        <v>202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1"/>
        <v>0</v>
      </c>
      <c r="DX100" s="5">
        <f t="shared" si="101"/>
        <v>0</v>
      </c>
      <c r="DY100" s="5">
        <f t="shared" si="101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95"/>
        <v>0</v>
      </c>
      <c r="EN100" s="55">
        <f t="shared" si="95"/>
        <v>0</v>
      </c>
      <c r="EO100" s="55">
        <f t="shared" si="95"/>
        <v>0</v>
      </c>
      <c r="EP100" s="55">
        <f t="shared" si="95"/>
        <v>0</v>
      </c>
      <c r="EQ100" s="55">
        <f t="shared" si="95"/>
        <v>0</v>
      </c>
      <c r="ER100" s="55">
        <f t="shared" si="95"/>
        <v>0</v>
      </c>
      <c r="ES100" s="55">
        <f t="shared" si="95"/>
        <v>0</v>
      </c>
      <c r="ET100" s="55">
        <f t="shared" si="95"/>
        <v>0</v>
      </c>
      <c r="EU100" s="55">
        <f t="shared" si="95"/>
        <v>0</v>
      </c>
      <c r="EV100" s="55">
        <f t="shared" si="95"/>
        <v>0</v>
      </c>
      <c r="EW100" s="55">
        <f t="shared" si="95"/>
        <v>0</v>
      </c>
      <c r="EX100" s="55">
        <f t="shared" si="95"/>
        <v>0</v>
      </c>
      <c r="EY100" s="55">
        <f t="shared" si="102"/>
        <v>0</v>
      </c>
      <c r="EZ100" s="55">
        <f t="shared" si="102"/>
        <v>0</v>
      </c>
      <c r="FA100" s="55">
        <f t="shared" si="102"/>
        <v>0</v>
      </c>
      <c r="FB100" s="55">
        <f t="shared" si="102"/>
        <v>0</v>
      </c>
      <c r="FC100" s="55">
        <f t="shared" si="102"/>
        <v>0</v>
      </c>
      <c r="FD100" s="55">
        <f t="shared" si="102"/>
        <v>0</v>
      </c>
      <c r="FE100" s="55">
        <f t="shared" si="102"/>
        <v>0</v>
      </c>
      <c r="FF100" s="55">
        <f t="shared" si="102"/>
        <v>0</v>
      </c>
      <c r="FG100" s="55">
        <f t="shared" si="102"/>
        <v>0</v>
      </c>
      <c r="FH100" s="55">
        <f t="shared" si="102"/>
        <v>0</v>
      </c>
      <c r="FI100" s="55">
        <f t="shared" si="102"/>
        <v>0</v>
      </c>
      <c r="FJ100" s="55">
        <f t="shared" si="65"/>
        <v>0</v>
      </c>
      <c r="FK100" s="55">
        <f t="shared" si="65"/>
        <v>0</v>
      </c>
      <c r="FL100" s="55">
        <f t="shared" si="65"/>
        <v>0</v>
      </c>
      <c r="FM100" s="55">
        <f t="shared" si="65"/>
        <v>0</v>
      </c>
      <c r="FN100" s="55">
        <f t="shared" si="65"/>
        <v>0</v>
      </c>
      <c r="FO100" s="55">
        <f t="shared" si="65"/>
        <v>0</v>
      </c>
      <c r="FP100" s="55">
        <f t="shared" si="64"/>
        <v>0</v>
      </c>
      <c r="FQ100" s="55">
        <f t="shared" si="64"/>
        <v>0</v>
      </c>
      <c r="FR100" s="55">
        <f t="shared" si="64"/>
        <v>0</v>
      </c>
      <c r="FS100" s="55">
        <f t="shared" si="64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106"/>
        <v/>
      </c>
      <c r="GO100" s="4" t="str">
        <f t="shared" si="106"/>
        <v/>
      </c>
      <c r="GP100" s="4" t="str">
        <f t="shared" si="106"/>
        <v/>
      </c>
      <c r="GQ100" s="4" t="str">
        <f t="shared" si="106"/>
        <v/>
      </c>
      <c r="GR100" s="4" t="str">
        <f t="shared" si="106"/>
        <v/>
      </c>
      <c r="GS100" s="4" t="str">
        <f t="shared" si="106"/>
        <v/>
      </c>
      <c r="GT100" s="4" t="str">
        <f t="shared" si="106"/>
        <v/>
      </c>
      <c r="GU100" s="4" t="str">
        <f t="shared" si="106"/>
        <v/>
      </c>
      <c r="GV100" s="4" t="str">
        <f t="shared" si="106"/>
        <v/>
      </c>
      <c r="GW100" s="4" t="str">
        <f t="shared" si="106"/>
        <v/>
      </c>
      <c r="GX100" s="4" t="str">
        <f t="shared" si="108"/>
        <v/>
      </c>
      <c r="GY100" s="4" t="str">
        <f t="shared" si="108"/>
        <v/>
      </c>
      <c r="GZ100" s="4" t="str">
        <f t="shared" si="108"/>
        <v/>
      </c>
      <c r="HA100" s="4" t="str">
        <f t="shared" si="108"/>
        <v/>
      </c>
      <c r="HB100" s="4" t="str">
        <f t="shared" si="108"/>
        <v/>
      </c>
      <c r="HC100" s="4" t="str">
        <f t="shared" si="108"/>
        <v/>
      </c>
      <c r="HD100" s="4" t="str">
        <f t="shared" si="108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30100056</v>
      </c>
      <c r="B101" s="125"/>
      <c r="C101" s="28" t="s">
        <v>199</v>
      </c>
      <c r="D101" s="5"/>
      <c r="E101" s="22">
        <v>5.05</v>
      </c>
      <c r="F101" s="23">
        <f t="shared" si="67"/>
        <v>0</v>
      </c>
      <c r="G101" s="23"/>
      <c r="H101" s="23">
        <f t="shared" si="93"/>
        <v>0</v>
      </c>
      <c r="I101" s="23">
        <f t="shared" si="94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105"/>
        <v/>
      </c>
      <c r="CK101" s="4" t="str">
        <f t="shared" si="105"/>
        <v/>
      </c>
      <c r="CL101" s="4" t="str">
        <f t="shared" si="105"/>
        <v/>
      </c>
      <c r="CM101" s="4" t="str">
        <f t="shared" si="105"/>
        <v/>
      </c>
      <c r="CN101" s="4" t="str">
        <f t="shared" si="105"/>
        <v/>
      </c>
      <c r="CO101" s="4" t="str">
        <f t="shared" si="105"/>
        <v/>
      </c>
      <c r="CP101" s="4" t="str">
        <f t="shared" si="105"/>
        <v/>
      </c>
      <c r="CQ101" s="4" t="str">
        <f t="shared" si="105"/>
        <v/>
      </c>
      <c r="CR101" s="4" t="str">
        <f t="shared" si="105"/>
        <v/>
      </c>
      <c r="CS101" s="4" t="str">
        <f t="shared" si="105"/>
        <v/>
      </c>
      <c r="CT101" s="4" t="str">
        <f t="shared" si="107"/>
        <v/>
      </c>
      <c r="CU101" s="4" t="str">
        <f t="shared" si="107"/>
        <v/>
      </c>
      <c r="CV101" s="4" t="str">
        <f t="shared" si="107"/>
        <v/>
      </c>
      <c r="CW101" s="4" t="str">
        <f t="shared" si="107"/>
        <v/>
      </c>
      <c r="CX101" s="4" t="str">
        <f t="shared" si="107"/>
        <v/>
      </c>
      <c r="CY101" s="4" t="str">
        <f t="shared" si="107"/>
        <v/>
      </c>
      <c r="CZ101" s="4" t="str">
        <f t="shared" si="107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8">
        <v>30100056</v>
      </c>
      <c r="DF101" s="125"/>
      <c r="DG101" s="28" t="s">
        <v>199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1"/>
        <v>0</v>
      </c>
      <c r="DX101" s="5">
        <f t="shared" si="101"/>
        <v>0</v>
      </c>
      <c r="DY101" s="5">
        <f t="shared" si="101"/>
        <v>0</v>
      </c>
      <c r="DZ101" s="5">
        <f t="shared" si="101"/>
        <v>0</v>
      </c>
      <c r="EA101" s="5">
        <f t="shared" si="101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95"/>
        <v>0</v>
      </c>
      <c r="EN101" s="55">
        <f t="shared" si="95"/>
        <v>0</v>
      </c>
      <c r="EO101" s="55">
        <f t="shared" si="95"/>
        <v>0</v>
      </c>
      <c r="EP101" s="55">
        <f t="shared" si="95"/>
        <v>0</v>
      </c>
      <c r="EQ101" s="55">
        <f t="shared" si="95"/>
        <v>0</v>
      </c>
      <c r="ER101" s="55">
        <f t="shared" si="95"/>
        <v>0</v>
      </c>
      <c r="ES101" s="55">
        <f t="shared" si="95"/>
        <v>0</v>
      </c>
      <c r="ET101" s="55">
        <f t="shared" si="95"/>
        <v>0</v>
      </c>
      <c r="EU101" s="55">
        <f t="shared" si="95"/>
        <v>0</v>
      </c>
      <c r="EV101" s="55">
        <f t="shared" si="95"/>
        <v>0</v>
      </c>
      <c r="EW101" s="55">
        <f t="shared" si="95"/>
        <v>0</v>
      </c>
      <c r="EX101" s="55">
        <f t="shared" si="95"/>
        <v>0</v>
      </c>
      <c r="EY101" s="55">
        <f t="shared" si="102"/>
        <v>0</v>
      </c>
      <c r="EZ101" s="55">
        <f t="shared" si="102"/>
        <v>0</v>
      </c>
      <c r="FA101" s="55">
        <f t="shared" si="102"/>
        <v>0</v>
      </c>
      <c r="FB101" s="55">
        <f t="shared" si="102"/>
        <v>0</v>
      </c>
      <c r="FC101" s="55">
        <f t="shared" si="102"/>
        <v>0</v>
      </c>
      <c r="FD101" s="55">
        <f t="shared" si="102"/>
        <v>0</v>
      </c>
      <c r="FE101" s="55">
        <f t="shared" si="102"/>
        <v>0</v>
      </c>
      <c r="FF101" s="55">
        <f t="shared" si="102"/>
        <v>0</v>
      </c>
      <c r="FG101" s="55">
        <f t="shared" si="102"/>
        <v>0</v>
      </c>
      <c r="FH101" s="55">
        <f t="shared" si="102"/>
        <v>0</v>
      </c>
      <c r="FI101" s="55">
        <f t="shared" si="102"/>
        <v>0</v>
      </c>
      <c r="FJ101" s="55">
        <f t="shared" si="65"/>
        <v>0</v>
      </c>
      <c r="FK101" s="55">
        <f t="shared" si="65"/>
        <v>0</v>
      </c>
      <c r="FL101" s="55">
        <f t="shared" si="65"/>
        <v>0</v>
      </c>
      <c r="FM101" s="55">
        <f t="shared" si="65"/>
        <v>0</v>
      </c>
      <c r="FN101" s="55">
        <f t="shared" si="65"/>
        <v>0</v>
      </c>
      <c r="FO101" s="55">
        <f t="shared" si="65"/>
        <v>0</v>
      </c>
      <c r="FP101" s="55">
        <f t="shared" si="64"/>
        <v>0</v>
      </c>
      <c r="FQ101" s="55">
        <f t="shared" si="64"/>
        <v>0</v>
      </c>
      <c r="FR101" s="55">
        <f t="shared" si="64"/>
        <v>0</v>
      </c>
      <c r="FS101" s="55">
        <f t="shared" si="64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106"/>
        <v/>
      </c>
      <c r="GO101" s="4" t="str">
        <f t="shared" si="106"/>
        <v/>
      </c>
      <c r="GP101" s="4" t="str">
        <f t="shared" si="106"/>
        <v/>
      </c>
      <c r="GQ101" s="4" t="str">
        <f t="shared" si="106"/>
        <v/>
      </c>
      <c r="GR101" s="4" t="str">
        <f t="shared" si="106"/>
        <v/>
      </c>
      <c r="GS101" s="4" t="str">
        <f t="shared" si="106"/>
        <v/>
      </c>
      <c r="GT101" s="4" t="str">
        <f t="shared" si="106"/>
        <v/>
      </c>
      <c r="GU101" s="4" t="str">
        <f t="shared" si="106"/>
        <v/>
      </c>
      <c r="GV101" s="4" t="str">
        <f t="shared" si="106"/>
        <v/>
      </c>
      <c r="GW101" s="4" t="str">
        <f t="shared" si="106"/>
        <v/>
      </c>
      <c r="GX101" s="4" t="str">
        <f t="shared" si="108"/>
        <v/>
      </c>
      <c r="GY101" s="4" t="str">
        <f t="shared" si="108"/>
        <v/>
      </c>
      <c r="GZ101" s="4" t="str">
        <f t="shared" si="108"/>
        <v/>
      </c>
      <c r="HA101" s="4" t="str">
        <f t="shared" si="108"/>
        <v/>
      </c>
      <c r="HB101" s="4" t="str">
        <f t="shared" si="108"/>
        <v/>
      </c>
      <c r="HC101" s="4" t="str">
        <f t="shared" si="108"/>
        <v/>
      </c>
      <c r="HD101" s="4" t="str">
        <f t="shared" si="108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30100057</v>
      </c>
      <c r="B102" s="125"/>
      <c r="C102" s="30" t="s">
        <v>240</v>
      </c>
      <c r="D102" s="5"/>
      <c r="E102" s="22">
        <v>5.05</v>
      </c>
      <c r="F102" s="23">
        <f t="shared" si="67"/>
        <v>0</v>
      </c>
      <c r="G102" s="23"/>
      <c r="H102" s="23">
        <f t="shared" si="93"/>
        <v>0</v>
      </c>
      <c r="I102" s="23">
        <f t="shared" si="94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105"/>
        <v/>
      </c>
      <c r="CK102" s="4" t="str">
        <f t="shared" si="105"/>
        <v/>
      </c>
      <c r="CL102" s="4" t="str">
        <f t="shared" si="105"/>
        <v/>
      </c>
      <c r="CM102" s="4" t="str">
        <f t="shared" si="105"/>
        <v/>
      </c>
      <c r="CN102" s="4" t="str">
        <f t="shared" si="105"/>
        <v/>
      </c>
      <c r="CO102" s="4" t="str">
        <f t="shared" si="105"/>
        <v/>
      </c>
      <c r="CP102" s="4" t="str">
        <f t="shared" si="105"/>
        <v/>
      </c>
      <c r="CQ102" s="4" t="str">
        <f t="shared" si="105"/>
        <v/>
      </c>
      <c r="CR102" s="4" t="str">
        <f t="shared" si="105"/>
        <v/>
      </c>
      <c r="CS102" s="4" t="str">
        <f t="shared" si="105"/>
        <v/>
      </c>
      <c r="CT102" s="4" t="str">
        <f t="shared" si="107"/>
        <v/>
      </c>
      <c r="CU102" s="4" t="str">
        <f t="shared" si="107"/>
        <v/>
      </c>
      <c r="CV102" s="4" t="str">
        <f t="shared" si="107"/>
        <v/>
      </c>
      <c r="CW102" s="4" t="str">
        <f t="shared" si="107"/>
        <v/>
      </c>
      <c r="CX102" s="4" t="str">
        <f t="shared" si="107"/>
        <v/>
      </c>
      <c r="CY102" s="4" t="str">
        <f t="shared" si="107"/>
        <v/>
      </c>
      <c r="CZ102" s="4" t="str">
        <f t="shared" si="107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8">
        <v>30100057</v>
      </c>
      <c r="DF102" s="125"/>
      <c r="DG102" s="30" t="s">
        <v>240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1"/>
        <v>0</v>
      </c>
      <c r="DX102" s="5">
        <f t="shared" si="101"/>
        <v>0</v>
      </c>
      <c r="DY102" s="5">
        <f t="shared" si="101"/>
        <v>0</v>
      </c>
      <c r="DZ102" s="5">
        <f t="shared" si="101"/>
        <v>0</v>
      </c>
      <c r="EA102" s="5">
        <f t="shared" si="101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95"/>
        <v>0</v>
      </c>
      <c r="EN102" s="55">
        <f t="shared" si="95"/>
        <v>0</v>
      </c>
      <c r="EO102" s="55">
        <f t="shared" si="95"/>
        <v>0</v>
      </c>
      <c r="EP102" s="55">
        <f t="shared" si="95"/>
        <v>0</v>
      </c>
      <c r="EQ102" s="55">
        <f t="shared" si="95"/>
        <v>0</v>
      </c>
      <c r="ER102" s="55">
        <f t="shared" si="95"/>
        <v>0</v>
      </c>
      <c r="ES102" s="55">
        <f t="shared" si="95"/>
        <v>0</v>
      </c>
      <c r="ET102" s="55">
        <f t="shared" si="95"/>
        <v>0</v>
      </c>
      <c r="EU102" s="55">
        <f t="shared" si="95"/>
        <v>0</v>
      </c>
      <c r="EV102" s="55">
        <f t="shared" si="95"/>
        <v>0</v>
      </c>
      <c r="EW102" s="55">
        <f t="shared" si="95"/>
        <v>0</v>
      </c>
      <c r="EX102" s="55">
        <f t="shared" si="95"/>
        <v>0</v>
      </c>
      <c r="EY102" s="55">
        <f t="shared" si="102"/>
        <v>0</v>
      </c>
      <c r="EZ102" s="55">
        <f t="shared" si="102"/>
        <v>0</v>
      </c>
      <c r="FA102" s="55">
        <f t="shared" si="102"/>
        <v>0</v>
      </c>
      <c r="FB102" s="55">
        <f t="shared" si="102"/>
        <v>0</v>
      </c>
      <c r="FC102" s="55">
        <f t="shared" si="102"/>
        <v>0</v>
      </c>
      <c r="FD102" s="55">
        <f t="shared" si="102"/>
        <v>0</v>
      </c>
      <c r="FE102" s="55">
        <f t="shared" si="102"/>
        <v>0</v>
      </c>
      <c r="FF102" s="55">
        <f t="shared" si="102"/>
        <v>0</v>
      </c>
      <c r="FG102" s="55">
        <f t="shared" si="102"/>
        <v>0</v>
      </c>
      <c r="FH102" s="55">
        <f t="shared" si="102"/>
        <v>0</v>
      </c>
      <c r="FI102" s="55">
        <f t="shared" si="102"/>
        <v>0</v>
      </c>
      <c r="FJ102" s="55">
        <f t="shared" si="65"/>
        <v>0</v>
      </c>
      <c r="FK102" s="55">
        <f t="shared" si="65"/>
        <v>0</v>
      </c>
      <c r="FL102" s="55">
        <f t="shared" si="65"/>
        <v>0</v>
      </c>
      <c r="FM102" s="55">
        <f t="shared" si="65"/>
        <v>0</v>
      </c>
      <c r="FN102" s="55">
        <f t="shared" si="65"/>
        <v>0</v>
      </c>
      <c r="FO102" s="55">
        <f t="shared" si="65"/>
        <v>0</v>
      </c>
      <c r="FP102" s="55">
        <f t="shared" si="64"/>
        <v>0</v>
      </c>
      <c r="FQ102" s="55">
        <f t="shared" si="64"/>
        <v>0</v>
      </c>
      <c r="FR102" s="55">
        <f t="shared" si="64"/>
        <v>0</v>
      </c>
      <c r="FS102" s="55">
        <f t="shared" si="64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106"/>
        <v/>
      </c>
      <c r="GO102" s="4" t="str">
        <f t="shared" si="106"/>
        <v/>
      </c>
      <c r="GP102" s="4" t="str">
        <f t="shared" si="106"/>
        <v/>
      </c>
      <c r="GQ102" s="4" t="str">
        <f t="shared" si="106"/>
        <v/>
      </c>
      <c r="GR102" s="4" t="str">
        <f t="shared" si="106"/>
        <v/>
      </c>
      <c r="GS102" s="4" t="str">
        <f t="shared" si="106"/>
        <v/>
      </c>
      <c r="GT102" s="4" t="str">
        <f t="shared" si="106"/>
        <v/>
      </c>
      <c r="GU102" s="4" t="str">
        <f t="shared" si="106"/>
        <v/>
      </c>
      <c r="GV102" s="4" t="str">
        <f t="shared" si="106"/>
        <v/>
      </c>
      <c r="GW102" s="4" t="str">
        <f t="shared" si="106"/>
        <v/>
      </c>
      <c r="GX102" s="4" t="str">
        <f t="shared" si="108"/>
        <v/>
      </c>
      <c r="GY102" s="4" t="str">
        <f t="shared" si="108"/>
        <v/>
      </c>
      <c r="GZ102" s="4" t="str">
        <f t="shared" si="108"/>
        <v/>
      </c>
      <c r="HA102" s="4" t="str">
        <f t="shared" si="108"/>
        <v/>
      </c>
      <c r="HB102" s="4" t="str">
        <f t="shared" si="108"/>
        <v/>
      </c>
      <c r="HC102" s="4" t="str">
        <f t="shared" si="108"/>
        <v/>
      </c>
      <c r="HD102" s="4" t="str">
        <f t="shared" si="108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30100058</v>
      </c>
      <c r="B103" s="126"/>
      <c r="C103" s="30" t="s">
        <v>182</v>
      </c>
      <c r="D103" s="5"/>
      <c r="E103" s="22">
        <v>5.05</v>
      </c>
      <c r="F103" s="23">
        <f t="shared" si="67"/>
        <v>0</v>
      </c>
      <c r="G103" s="23"/>
      <c r="H103" s="23">
        <f t="shared" si="93"/>
        <v>0</v>
      </c>
      <c r="I103" s="23">
        <f t="shared" si="94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105"/>
        <v/>
      </c>
      <c r="CK103" s="4" t="str">
        <f t="shared" si="105"/>
        <v/>
      </c>
      <c r="CL103" s="4" t="str">
        <f t="shared" si="105"/>
        <v/>
      </c>
      <c r="CM103" s="4" t="str">
        <f t="shared" si="105"/>
        <v/>
      </c>
      <c r="CN103" s="4" t="str">
        <f t="shared" si="105"/>
        <v/>
      </c>
      <c r="CO103" s="4" t="str">
        <f t="shared" si="105"/>
        <v/>
      </c>
      <c r="CP103" s="4" t="str">
        <f t="shared" si="105"/>
        <v/>
      </c>
      <c r="CQ103" s="4" t="str">
        <f t="shared" si="105"/>
        <v/>
      </c>
      <c r="CR103" s="4" t="str">
        <f t="shared" si="105"/>
        <v/>
      </c>
      <c r="CS103" s="4" t="str">
        <f t="shared" si="105"/>
        <v/>
      </c>
      <c r="CT103" s="4" t="str">
        <f t="shared" si="107"/>
        <v/>
      </c>
      <c r="CU103" s="4" t="str">
        <f t="shared" si="107"/>
        <v/>
      </c>
      <c r="CV103" s="4" t="str">
        <f t="shared" si="107"/>
        <v/>
      </c>
      <c r="CW103" s="4" t="str">
        <f t="shared" si="107"/>
        <v/>
      </c>
      <c r="CX103" s="4" t="str">
        <f t="shared" si="107"/>
        <v/>
      </c>
      <c r="CY103" s="4" t="str">
        <f t="shared" si="107"/>
        <v/>
      </c>
      <c r="CZ103" s="4" t="str">
        <f t="shared" si="107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8">
        <v>30100058</v>
      </c>
      <c r="DF103" s="126"/>
      <c r="DG103" s="30" t="s">
        <v>182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1"/>
        <v>0</v>
      </c>
      <c r="DX103" s="5">
        <f t="shared" si="101"/>
        <v>0</v>
      </c>
      <c r="DY103" s="5">
        <f t="shared" si="101"/>
        <v>0</v>
      </c>
      <c r="DZ103" s="5">
        <f t="shared" si="101"/>
        <v>0</v>
      </c>
      <c r="EA103" s="5">
        <f t="shared" si="101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95"/>
        <v>0</v>
      </c>
      <c r="EN103" s="55">
        <f t="shared" si="95"/>
        <v>0</v>
      </c>
      <c r="EO103" s="55">
        <f t="shared" si="95"/>
        <v>0</v>
      </c>
      <c r="EP103" s="55">
        <f t="shared" si="95"/>
        <v>0</v>
      </c>
      <c r="EQ103" s="55">
        <f t="shared" si="95"/>
        <v>0</v>
      </c>
      <c r="ER103" s="55">
        <f t="shared" si="95"/>
        <v>0</v>
      </c>
      <c r="ES103" s="55">
        <f t="shared" si="95"/>
        <v>0</v>
      </c>
      <c r="ET103" s="55">
        <f t="shared" si="95"/>
        <v>0</v>
      </c>
      <c r="EU103" s="55">
        <f t="shared" si="95"/>
        <v>0</v>
      </c>
      <c r="EV103" s="55">
        <f t="shared" si="95"/>
        <v>0</v>
      </c>
      <c r="EW103" s="55">
        <f t="shared" si="95"/>
        <v>0</v>
      </c>
      <c r="EX103" s="55">
        <f t="shared" si="95"/>
        <v>0</v>
      </c>
      <c r="EY103" s="55">
        <f t="shared" si="102"/>
        <v>0</v>
      </c>
      <c r="EZ103" s="55">
        <f t="shared" si="102"/>
        <v>0</v>
      </c>
      <c r="FA103" s="55">
        <f t="shared" si="102"/>
        <v>0</v>
      </c>
      <c r="FB103" s="55">
        <f t="shared" si="102"/>
        <v>0</v>
      </c>
      <c r="FC103" s="55">
        <f t="shared" si="102"/>
        <v>0</v>
      </c>
      <c r="FD103" s="55">
        <f t="shared" si="102"/>
        <v>0</v>
      </c>
      <c r="FE103" s="55">
        <f t="shared" si="102"/>
        <v>0</v>
      </c>
      <c r="FF103" s="55">
        <f t="shared" si="102"/>
        <v>0</v>
      </c>
      <c r="FG103" s="55">
        <f t="shared" si="102"/>
        <v>0</v>
      </c>
      <c r="FH103" s="55">
        <f t="shared" si="102"/>
        <v>0</v>
      </c>
      <c r="FI103" s="55">
        <f t="shared" si="102"/>
        <v>0</v>
      </c>
      <c r="FJ103" s="55">
        <f t="shared" si="65"/>
        <v>0</v>
      </c>
      <c r="FK103" s="55">
        <f t="shared" si="65"/>
        <v>0</v>
      </c>
      <c r="FL103" s="55">
        <f t="shared" si="65"/>
        <v>0</v>
      </c>
      <c r="FM103" s="55">
        <f t="shared" si="65"/>
        <v>0</v>
      </c>
      <c r="FN103" s="55">
        <f t="shared" si="65"/>
        <v>0</v>
      </c>
      <c r="FO103" s="55">
        <f t="shared" si="65"/>
        <v>0</v>
      </c>
      <c r="FP103" s="55">
        <f t="shared" si="64"/>
        <v>0</v>
      </c>
      <c r="FQ103" s="55">
        <f t="shared" si="64"/>
        <v>0</v>
      </c>
      <c r="FR103" s="55">
        <f t="shared" si="64"/>
        <v>0</v>
      </c>
      <c r="FS103" s="55">
        <f t="shared" si="64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106"/>
        <v/>
      </c>
      <c r="GO103" s="4" t="str">
        <f t="shared" si="106"/>
        <v/>
      </c>
      <c r="GP103" s="4" t="str">
        <f t="shared" si="106"/>
        <v/>
      </c>
      <c r="GQ103" s="4" t="str">
        <f t="shared" si="106"/>
        <v/>
      </c>
      <c r="GR103" s="4" t="str">
        <f t="shared" si="106"/>
        <v/>
      </c>
      <c r="GS103" s="4" t="str">
        <f t="shared" si="106"/>
        <v/>
      </c>
      <c r="GT103" s="4" t="str">
        <f t="shared" si="106"/>
        <v/>
      </c>
      <c r="GU103" s="4" t="str">
        <f t="shared" si="106"/>
        <v/>
      </c>
      <c r="GV103" s="4" t="str">
        <f t="shared" si="106"/>
        <v/>
      </c>
      <c r="GW103" s="4" t="str">
        <f t="shared" si="106"/>
        <v/>
      </c>
      <c r="GX103" s="4" t="str">
        <f t="shared" si="108"/>
        <v/>
      </c>
      <c r="GY103" s="4" t="str">
        <f t="shared" si="108"/>
        <v/>
      </c>
      <c r="GZ103" s="4" t="str">
        <f t="shared" si="108"/>
        <v/>
      </c>
      <c r="HA103" s="4" t="str">
        <f t="shared" si="108"/>
        <v/>
      </c>
      <c r="HB103" s="4" t="str">
        <f t="shared" si="108"/>
        <v/>
      </c>
      <c r="HC103" s="4" t="str">
        <f t="shared" si="108"/>
        <v/>
      </c>
      <c r="HD103" s="4" t="str">
        <f t="shared" si="108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70">
        <v>30500001</v>
      </c>
      <c r="B104" s="124" t="s">
        <v>241</v>
      </c>
      <c r="C104" s="30" t="s">
        <v>204</v>
      </c>
      <c r="D104" s="5"/>
      <c r="E104" s="22">
        <v>5.07</v>
      </c>
      <c r="F104" s="23">
        <f t="shared" si="67"/>
        <v>0</v>
      </c>
      <c r="G104" s="44"/>
      <c r="H104" s="23">
        <f t="shared" si="93"/>
        <v>0</v>
      </c>
      <c r="I104" s="23">
        <f t="shared" si="94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105"/>
        <v/>
      </c>
      <c r="CK104" s="4" t="str">
        <f t="shared" si="105"/>
        <v/>
      </c>
      <c r="CL104" s="4" t="str">
        <f t="shared" si="105"/>
        <v/>
      </c>
      <c r="CM104" s="4" t="str">
        <f t="shared" si="105"/>
        <v/>
      </c>
      <c r="CN104" s="4" t="str">
        <f t="shared" si="105"/>
        <v/>
      </c>
      <c r="CO104" s="4" t="str">
        <f t="shared" si="105"/>
        <v/>
      </c>
      <c r="CP104" s="4" t="str">
        <f t="shared" si="105"/>
        <v/>
      </c>
      <c r="CQ104" s="4" t="str">
        <f t="shared" si="105"/>
        <v/>
      </c>
      <c r="CR104" s="4" t="str">
        <f t="shared" si="105"/>
        <v/>
      </c>
      <c r="CS104" s="4" t="str">
        <f t="shared" si="105"/>
        <v/>
      </c>
      <c r="CT104" s="4" t="str">
        <f t="shared" si="107"/>
        <v/>
      </c>
      <c r="CU104" s="4" t="str">
        <f t="shared" si="107"/>
        <v/>
      </c>
      <c r="CV104" s="4" t="str">
        <f t="shared" si="107"/>
        <v/>
      </c>
      <c r="CW104" s="4" t="str">
        <f t="shared" si="107"/>
        <v/>
      </c>
      <c r="CX104" s="4" t="str">
        <f t="shared" si="107"/>
        <v/>
      </c>
      <c r="CY104" s="4" t="str">
        <f t="shared" si="107"/>
        <v/>
      </c>
      <c r="CZ104" s="4" t="str">
        <f t="shared" si="107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71">
        <v>30500001</v>
      </c>
      <c r="DF104" s="124" t="s">
        <v>241</v>
      </c>
      <c r="DG104" s="30" t="s">
        <v>204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1"/>
        <v>0</v>
      </c>
      <c r="DX104" s="5">
        <f t="shared" si="101"/>
        <v>0</v>
      </c>
      <c r="DY104" s="5">
        <f t="shared" si="101"/>
        <v>0</v>
      </c>
      <c r="DZ104" s="5">
        <f t="shared" si="101"/>
        <v>0</v>
      </c>
      <c r="EA104" s="5">
        <f t="shared" si="101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29" si="109">AB104+AB259</f>
        <v>0</v>
      </c>
      <c r="EG104" s="55">
        <f t="shared" si="109"/>
        <v>0</v>
      </c>
      <c r="EH104" s="55">
        <f t="shared" si="109"/>
        <v>0</v>
      </c>
      <c r="EI104" s="55">
        <f t="shared" si="109"/>
        <v>0</v>
      </c>
      <c r="EJ104" s="55">
        <f t="shared" si="109"/>
        <v>0</v>
      </c>
      <c r="EK104" s="55">
        <f t="shared" si="109"/>
        <v>0</v>
      </c>
      <c r="EL104" s="55">
        <f t="shared" si="109"/>
        <v>0</v>
      </c>
      <c r="EM104" s="55">
        <f t="shared" si="95"/>
        <v>0</v>
      </c>
      <c r="EN104" s="55">
        <f t="shared" si="95"/>
        <v>0</v>
      </c>
      <c r="EO104" s="55">
        <f t="shared" si="95"/>
        <v>0</v>
      </c>
      <c r="EP104" s="55">
        <f t="shared" si="95"/>
        <v>0</v>
      </c>
      <c r="EQ104" s="55">
        <f t="shared" si="95"/>
        <v>0</v>
      </c>
      <c r="ER104" s="55">
        <f t="shared" si="95"/>
        <v>0</v>
      </c>
      <c r="ES104" s="55">
        <f t="shared" si="95"/>
        <v>0</v>
      </c>
      <c r="ET104" s="55">
        <f t="shared" si="95"/>
        <v>0</v>
      </c>
      <c r="EU104" s="55">
        <f t="shared" si="95"/>
        <v>0</v>
      </c>
      <c r="EV104" s="55">
        <f t="shared" si="95"/>
        <v>0</v>
      </c>
      <c r="EW104" s="55">
        <f t="shared" si="95"/>
        <v>0</v>
      </c>
      <c r="EX104" s="55">
        <f t="shared" si="95"/>
        <v>0</v>
      </c>
      <c r="EY104" s="55">
        <f t="shared" si="102"/>
        <v>0</v>
      </c>
      <c r="EZ104" s="55">
        <f t="shared" si="102"/>
        <v>0</v>
      </c>
      <c r="FA104" s="55">
        <f t="shared" si="102"/>
        <v>0</v>
      </c>
      <c r="FB104" s="55">
        <f t="shared" si="102"/>
        <v>0</v>
      </c>
      <c r="FC104" s="55">
        <f t="shared" si="102"/>
        <v>0</v>
      </c>
      <c r="FD104" s="55">
        <f t="shared" si="102"/>
        <v>0</v>
      </c>
      <c r="FE104" s="55">
        <f t="shared" si="102"/>
        <v>0</v>
      </c>
      <c r="FF104" s="55">
        <f t="shared" si="102"/>
        <v>0</v>
      </c>
      <c r="FG104" s="55">
        <f t="shared" si="102"/>
        <v>0</v>
      </c>
      <c r="FH104" s="55">
        <f t="shared" si="102"/>
        <v>0</v>
      </c>
      <c r="FI104" s="55">
        <f t="shared" si="102"/>
        <v>0</v>
      </c>
      <c r="FJ104" s="55">
        <f t="shared" si="102"/>
        <v>0</v>
      </c>
      <c r="FK104" s="55">
        <f t="shared" si="102"/>
        <v>0</v>
      </c>
      <c r="FL104" s="55">
        <f t="shared" si="65"/>
        <v>0</v>
      </c>
      <c r="FM104" s="55">
        <f t="shared" si="65"/>
        <v>0</v>
      </c>
      <c r="FN104" s="55">
        <f t="shared" si="65"/>
        <v>0</v>
      </c>
      <c r="FO104" s="55">
        <f t="shared" si="65"/>
        <v>0</v>
      </c>
      <c r="FP104" s="55">
        <f t="shared" si="64"/>
        <v>0</v>
      </c>
      <c r="FQ104" s="55">
        <f t="shared" si="64"/>
        <v>0</v>
      </c>
      <c r="FR104" s="55">
        <f t="shared" si="64"/>
        <v>0</v>
      </c>
      <c r="FS104" s="55">
        <f t="shared" si="64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106"/>
        <v/>
      </c>
      <c r="GO104" s="4" t="str">
        <f t="shared" si="106"/>
        <v/>
      </c>
      <c r="GP104" s="4" t="str">
        <f t="shared" si="106"/>
        <v/>
      </c>
      <c r="GQ104" s="4" t="str">
        <f t="shared" si="106"/>
        <v/>
      </c>
      <c r="GR104" s="4" t="str">
        <f t="shared" si="106"/>
        <v/>
      </c>
      <c r="GS104" s="4" t="str">
        <f t="shared" si="106"/>
        <v/>
      </c>
      <c r="GT104" s="4" t="str">
        <f t="shared" si="106"/>
        <v/>
      </c>
      <c r="GU104" s="4" t="str">
        <f t="shared" si="106"/>
        <v/>
      </c>
      <c r="GV104" s="4" t="str">
        <f t="shared" si="106"/>
        <v/>
      </c>
      <c r="GW104" s="4" t="str">
        <f t="shared" si="106"/>
        <v/>
      </c>
      <c r="GX104" s="4" t="str">
        <f t="shared" si="108"/>
        <v/>
      </c>
      <c r="GY104" s="4" t="str">
        <f t="shared" si="108"/>
        <v/>
      </c>
      <c r="GZ104" s="4" t="str">
        <f t="shared" si="108"/>
        <v/>
      </c>
      <c r="HA104" s="4" t="str">
        <f t="shared" si="108"/>
        <v/>
      </c>
      <c r="HB104" s="4" t="str">
        <f t="shared" si="108"/>
        <v/>
      </c>
      <c r="HC104" s="4" t="str">
        <f t="shared" si="108"/>
        <v/>
      </c>
      <c r="HD104" s="4" t="str">
        <f t="shared" si="108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70">
        <v>30500002</v>
      </c>
      <c r="B105" s="125"/>
      <c r="C105" s="30" t="s">
        <v>242</v>
      </c>
      <c r="D105" s="5"/>
      <c r="E105" s="22">
        <v>5.07</v>
      </c>
      <c r="F105" s="23">
        <f t="shared" si="67"/>
        <v>0</v>
      </c>
      <c r="G105" s="44"/>
      <c r="H105" s="23">
        <f t="shared" si="93"/>
        <v>0</v>
      </c>
      <c r="I105" s="23">
        <f t="shared" si="94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8"/>
        <v/>
      </c>
      <c r="CE105" s="4" t="str">
        <f t="shared" si="98"/>
        <v/>
      </c>
      <c r="CF105" s="4" t="str">
        <f t="shared" ref="CD105:CM141" si="110">IF(ISERROR(AR105/Z105*100),"",(AR105/Z105*100))</f>
        <v/>
      </c>
      <c r="CG105" s="4" t="str">
        <f t="shared" si="110"/>
        <v/>
      </c>
      <c r="CH105" s="4" t="str">
        <f t="shared" si="110"/>
        <v/>
      </c>
      <c r="CI105" s="4" t="str">
        <f t="shared" si="110"/>
        <v/>
      </c>
      <c r="CJ105" s="4" t="str">
        <f t="shared" si="105"/>
        <v/>
      </c>
      <c r="CK105" s="4" t="str">
        <f t="shared" si="105"/>
        <v/>
      </c>
      <c r="CL105" s="4" t="str">
        <f t="shared" si="105"/>
        <v/>
      </c>
      <c r="CM105" s="4" t="str">
        <f t="shared" si="105"/>
        <v/>
      </c>
      <c r="CN105" s="4" t="str">
        <f t="shared" si="105"/>
        <v/>
      </c>
      <c r="CO105" s="4" t="str">
        <f t="shared" si="105"/>
        <v/>
      </c>
      <c r="CP105" s="4" t="str">
        <f t="shared" si="105"/>
        <v/>
      </c>
      <c r="CQ105" s="4" t="str">
        <f t="shared" si="105"/>
        <v/>
      </c>
      <c r="CR105" s="4" t="str">
        <f t="shared" si="105"/>
        <v/>
      </c>
      <c r="CS105" s="4" t="str">
        <f t="shared" si="105"/>
        <v/>
      </c>
      <c r="CT105" s="4" t="str">
        <f t="shared" si="107"/>
        <v/>
      </c>
      <c r="CU105" s="4" t="str">
        <f t="shared" si="107"/>
        <v/>
      </c>
      <c r="CV105" s="4" t="str">
        <f t="shared" si="107"/>
        <v/>
      </c>
      <c r="CW105" s="4" t="str">
        <f t="shared" si="107"/>
        <v/>
      </c>
      <c r="CX105" s="4" t="str">
        <f t="shared" si="107"/>
        <v/>
      </c>
      <c r="CY105" s="4" t="str">
        <f t="shared" si="107"/>
        <v/>
      </c>
      <c r="CZ105" s="4" t="str">
        <f t="shared" si="107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71">
        <v>30500002</v>
      </c>
      <c r="DF105" s="125"/>
      <c r="DG105" s="30" t="s">
        <v>242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1"/>
        <v>0</v>
      </c>
      <c r="DX105" s="5">
        <f t="shared" si="101"/>
        <v>0</v>
      </c>
      <c r="DY105" s="5">
        <f t="shared" si="101"/>
        <v>0</v>
      </c>
      <c r="DZ105" s="5">
        <f t="shared" si="101"/>
        <v>0</v>
      </c>
      <c r="EA105" s="5">
        <f t="shared" si="101"/>
        <v>0</v>
      </c>
      <c r="EB105" s="5">
        <f t="shared" si="109"/>
        <v>0</v>
      </c>
      <c r="EC105" s="5">
        <f t="shared" si="109"/>
        <v>0</v>
      </c>
      <c r="ED105" s="5">
        <f t="shared" si="109"/>
        <v>0</v>
      </c>
      <c r="EE105" s="5">
        <f t="shared" si="109"/>
        <v>0</v>
      </c>
      <c r="EF105" s="55">
        <f t="shared" si="109"/>
        <v>0</v>
      </c>
      <c r="EG105" s="55">
        <f t="shared" si="109"/>
        <v>0</v>
      </c>
      <c r="EH105" s="55">
        <f t="shared" si="109"/>
        <v>0</v>
      </c>
      <c r="EI105" s="55">
        <f t="shared" si="109"/>
        <v>0</v>
      </c>
      <c r="EJ105" s="55">
        <f t="shared" si="109"/>
        <v>0</v>
      </c>
      <c r="EK105" s="55">
        <f t="shared" si="109"/>
        <v>0</v>
      </c>
      <c r="EL105" s="55">
        <f t="shared" si="109"/>
        <v>0</v>
      </c>
      <c r="EM105" s="55">
        <f t="shared" si="95"/>
        <v>0</v>
      </c>
      <c r="EN105" s="55">
        <f t="shared" si="95"/>
        <v>0</v>
      </c>
      <c r="EO105" s="55">
        <f t="shared" si="95"/>
        <v>0</v>
      </c>
      <c r="EP105" s="55">
        <f t="shared" si="95"/>
        <v>0</v>
      </c>
      <c r="EQ105" s="55">
        <f t="shared" si="95"/>
        <v>0</v>
      </c>
      <c r="ER105" s="55">
        <f t="shared" si="95"/>
        <v>0</v>
      </c>
      <c r="ES105" s="55">
        <f t="shared" si="95"/>
        <v>0</v>
      </c>
      <c r="ET105" s="55">
        <f t="shared" si="95"/>
        <v>0</v>
      </c>
      <c r="EU105" s="55">
        <f t="shared" si="95"/>
        <v>0</v>
      </c>
      <c r="EV105" s="55">
        <f t="shared" si="95"/>
        <v>0</v>
      </c>
      <c r="EW105" s="55">
        <f t="shared" si="95"/>
        <v>0</v>
      </c>
      <c r="EX105" s="55">
        <f t="shared" si="95"/>
        <v>0</v>
      </c>
      <c r="EY105" s="55">
        <f t="shared" si="102"/>
        <v>0</v>
      </c>
      <c r="EZ105" s="55">
        <f t="shared" si="102"/>
        <v>0</v>
      </c>
      <c r="FA105" s="55">
        <f t="shared" si="102"/>
        <v>0</v>
      </c>
      <c r="FB105" s="55">
        <f t="shared" si="102"/>
        <v>0</v>
      </c>
      <c r="FC105" s="55">
        <f t="shared" si="102"/>
        <v>0</v>
      </c>
      <c r="FD105" s="55">
        <f t="shared" si="102"/>
        <v>0</v>
      </c>
      <c r="FE105" s="55">
        <f t="shared" si="102"/>
        <v>0</v>
      </c>
      <c r="FF105" s="55">
        <f t="shared" si="65"/>
        <v>0</v>
      </c>
      <c r="FG105" s="55">
        <f t="shared" si="65"/>
        <v>0</v>
      </c>
      <c r="FH105" s="55">
        <f t="shared" si="65"/>
        <v>0</v>
      </c>
      <c r="FI105" s="55">
        <f t="shared" si="65"/>
        <v>0</v>
      </c>
      <c r="FJ105" s="55">
        <f t="shared" si="65"/>
        <v>0</v>
      </c>
      <c r="FK105" s="55">
        <f t="shared" si="65"/>
        <v>0</v>
      </c>
      <c r="FL105" s="55">
        <f t="shared" si="65"/>
        <v>0</v>
      </c>
      <c r="FM105" s="55">
        <f t="shared" si="65"/>
        <v>0</v>
      </c>
      <c r="FN105" s="55">
        <f t="shared" si="65"/>
        <v>0</v>
      </c>
      <c r="FO105" s="55">
        <f t="shared" si="65"/>
        <v>0</v>
      </c>
      <c r="FP105" s="55">
        <f t="shared" si="64"/>
        <v>0</v>
      </c>
      <c r="FQ105" s="55">
        <f t="shared" si="64"/>
        <v>0</v>
      </c>
      <c r="FR105" s="55">
        <f t="shared" si="64"/>
        <v>0</v>
      </c>
      <c r="FS105" s="55">
        <f t="shared" si="64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9"/>
        <v/>
      </c>
      <c r="GI105" s="4" t="str">
        <f t="shared" si="99"/>
        <v/>
      </c>
      <c r="GJ105" s="4" t="str">
        <f t="shared" ref="GH105:GQ141" si="111">IF(ISERROR(EV105/ED105*100),"",(EV105/ED105*100))</f>
        <v/>
      </c>
      <c r="GK105" s="4" t="str">
        <f t="shared" si="111"/>
        <v/>
      </c>
      <c r="GL105" s="4" t="str">
        <f t="shared" si="111"/>
        <v/>
      </c>
      <c r="GM105" s="4" t="str">
        <f t="shared" si="111"/>
        <v/>
      </c>
      <c r="GN105" s="4" t="str">
        <f t="shared" si="106"/>
        <v/>
      </c>
      <c r="GO105" s="4" t="str">
        <f t="shared" si="106"/>
        <v/>
      </c>
      <c r="GP105" s="4" t="str">
        <f t="shared" si="106"/>
        <v/>
      </c>
      <c r="GQ105" s="4" t="str">
        <f t="shared" si="106"/>
        <v/>
      </c>
      <c r="GR105" s="4" t="str">
        <f t="shared" si="106"/>
        <v/>
      </c>
      <c r="GS105" s="4" t="str">
        <f t="shared" si="106"/>
        <v/>
      </c>
      <c r="GT105" s="4" t="str">
        <f t="shared" si="106"/>
        <v/>
      </c>
      <c r="GU105" s="4" t="str">
        <f t="shared" si="106"/>
        <v/>
      </c>
      <c r="GV105" s="4" t="str">
        <f t="shared" si="106"/>
        <v/>
      </c>
      <c r="GW105" s="4" t="str">
        <f t="shared" si="106"/>
        <v/>
      </c>
      <c r="GX105" s="4" t="str">
        <f t="shared" si="108"/>
        <v/>
      </c>
      <c r="GY105" s="4" t="str">
        <f t="shared" si="108"/>
        <v/>
      </c>
      <c r="GZ105" s="4" t="str">
        <f t="shared" si="108"/>
        <v/>
      </c>
      <c r="HA105" s="4" t="str">
        <f t="shared" si="108"/>
        <v/>
      </c>
      <c r="HB105" s="4" t="str">
        <f t="shared" si="108"/>
        <v/>
      </c>
      <c r="HC105" s="4" t="str">
        <f t="shared" si="108"/>
        <v/>
      </c>
      <c r="HD105" s="4" t="str">
        <f t="shared" si="108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70">
        <v>30500003</v>
      </c>
      <c r="B106" s="125"/>
      <c r="C106" s="30" t="s">
        <v>243</v>
      </c>
      <c r="D106" s="5"/>
      <c r="E106" s="22">
        <v>5.07</v>
      </c>
      <c r="F106" s="23">
        <f t="shared" si="67"/>
        <v>0</v>
      </c>
      <c r="G106" s="44"/>
      <c r="H106" s="23">
        <f t="shared" si="93"/>
        <v>0</v>
      </c>
      <c r="I106" s="23">
        <f t="shared" si="94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ref="BV106:CF137" si="112">IF(ISERROR(AN106/V106*100),"",(AN106/V106*100))</f>
        <v/>
      </c>
      <c r="CC106" s="4" t="str">
        <f t="shared" si="112"/>
        <v/>
      </c>
      <c r="CD106" s="4" t="str">
        <f t="shared" si="110"/>
        <v/>
      </c>
      <c r="CE106" s="4" t="str">
        <f t="shared" si="110"/>
        <v/>
      </c>
      <c r="CF106" s="4" t="str">
        <f t="shared" si="110"/>
        <v/>
      </c>
      <c r="CG106" s="4" t="str">
        <f t="shared" si="110"/>
        <v/>
      </c>
      <c r="CH106" s="4" t="str">
        <f t="shared" si="110"/>
        <v/>
      </c>
      <c r="CI106" s="4" t="str">
        <f t="shared" si="110"/>
        <v/>
      </c>
      <c r="CJ106" s="4" t="str">
        <f t="shared" si="105"/>
        <v/>
      </c>
      <c r="CK106" s="4" t="str">
        <f t="shared" si="105"/>
        <v/>
      </c>
      <c r="CL106" s="4" t="str">
        <f t="shared" si="105"/>
        <v/>
      </c>
      <c r="CM106" s="4" t="str">
        <f t="shared" si="105"/>
        <v/>
      </c>
      <c r="CN106" s="4" t="str">
        <f t="shared" si="105"/>
        <v/>
      </c>
      <c r="CO106" s="4" t="str">
        <f t="shared" si="105"/>
        <v/>
      </c>
      <c r="CP106" s="4" t="str">
        <f t="shared" si="105"/>
        <v/>
      </c>
      <c r="CQ106" s="4" t="str">
        <f t="shared" si="105"/>
        <v/>
      </c>
      <c r="CR106" s="4" t="str">
        <f t="shared" si="105"/>
        <v/>
      </c>
      <c r="CS106" s="4" t="str">
        <f t="shared" si="105"/>
        <v/>
      </c>
      <c r="CT106" s="4" t="str">
        <f t="shared" si="107"/>
        <v/>
      </c>
      <c r="CU106" s="4" t="str">
        <f t="shared" si="107"/>
        <v/>
      </c>
      <c r="CV106" s="4" t="str">
        <f t="shared" si="107"/>
        <v/>
      </c>
      <c r="CW106" s="4" t="str">
        <f t="shared" si="107"/>
        <v/>
      </c>
      <c r="CX106" s="4" t="str">
        <f t="shared" si="107"/>
        <v/>
      </c>
      <c r="CY106" s="4" t="str">
        <f t="shared" si="107"/>
        <v/>
      </c>
      <c r="CZ106" s="4" t="str">
        <f t="shared" si="107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71">
        <v>30500003</v>
      </c>
      <c r="DF106" s="125"/>
      <c r="DG106" s="30" t="s">
        <v>243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1"/>
        <v>0</v>
      </c>
      <c r="DX106" s="5">
        <f t="shared" si="101"/>
        <v>0</v>
      </c>
      <c r="DY106" s="5">
        <f t="shared" si="101"/>
        <v>0</v>
      </c>
      <c r="DZ106" s="5">
        <f t="shared" si="101"/>
        <v>0</v>
      </c>
      <c r="EA106" s="5">
        <f t="shared" si="101"/>
        <v>0</v>
      </c>
      <c r="EB106" s="5">
        <f t="shared" si="109"/>
        <v>0</v>
      </c>
      <c r="EC106" s="5">
        <f t="shared" si="109"/>
        <v>0</v>
      </c>
      <c r="ED106" s="5">
        <f t="shared" si="109"/>
        <v>0</v>
      </c>
      <c r="EE106" s="5">
        <f t="shared" si="109"/>
        <v>0</v>
      </c>
      <c r="EF106" s="55">
        <f t="shared" si="109"/>
        <v>0</v>
      </c>
      <c r="EG106" s="55">
        <f t="shared" si="109"/>
        <v>0</v>
      </c>
      <c r="EH106" s="55">
        <f t="shared" si="109"/>
        <v>0</v>
      </c>
      <c r="EI106" s="55">
        <f t="shared" si="109"/>
        <v>0</v>
      </c>
      <c r="EJ106" s="55">
        <f t="shared" si="109"/>
        <v>0</v>
      </c>
      <c r="EK106" s="55">
        <f t="shared" si="109"/>
        <v>0</v>
      </c>
      <c r="EL106" s="55">
        <f t="shared" si="109"/>
        <v>0</v>
      </c>
      <c r="EM106" s="55">
        <f t="shared" si="95"/>
        <v>0</v>
      </c>
      <c r="EN106" s="55">
        <f t="shared" si="95"/>
        <v>0</v>
      </c>
      <c r="EO106" s="55">
        <f t="shared" si="95"/>
        <v>0</v>
      </c>
      <c r="EP106" s="55">
        <f t="shared" si="95"/>
        <v>0</v>
      </c>
      <c r="EQ106" s="55">
        <f t="shared" si="95"/>
        <v>0</v>
      </c>
      <c r="ER106" s="55">
        <f t="shared" si="95"/>
        <v>0</v>
      </c>
      <c r="ES106" s="55">
        <f t="shared" si="95"/>
        <v>0</v>
      </c>
      <c r="ET106" s="55">
        <f t="shared" si="95"/>
        <v>0</v>
      </c>
      <c r="EU106" s="55">
        <f t="shared" si="95"/>
        <v>0</v>
      </c>
      <c r="EV106" s="55">
        <f t="shared" si="95"/>
        <v>0</v>
      </c>
      <c r="EW106" s="55">
        <f t="shared" si="95"/>
        <v>0</v>
      </c>
      <c r="EX106" s="55">
        <f t="shared" si="95"/>
        <v>0</v>
      </c>
      <c r="EY106" s="55">
        <f t="shared" si="102"/>
        <v>0</v>
      </c>
      <c r="EZ106" s="55">
        <f t="shared" si="102"/>
        <v>0</v>
      </c>
      <c r="FA106" s="55">
        <f t="shared" si="102"/>
        <v>0</v>
      </c>
      <c r="FB106" s="55">
        <f t="shared" si="102"/>
        <v>0</v>
      </c>
      <c r="FC106" s="55">
        <f t="shared" si="102"/>
        <v>0</v>
      </c>
      <c r="FD106" s="55">
        <f t="shared" si="102"/>
        <v>0</v>
      </c>
      <c r="FE106" s="55">
        <f t="shared" si="102"/>
        <v>0</v>
      </c>
      <c r="FF106" s="55">
        <f t="shared" si="65"/>
        <v>0</v>
      </c>
      <c r="FG106" s="55">
        <f t="shared" si="65"/>
        <v>0</v>
      </c>
      <c r="FH106" s="55">
        <f t="shared" si="65"/>
        <v>0</v>
      </c>
      <c r="FI106" s="55">
        <f t="shared" si="65"/>
        <v>0</v>
      </c>
      <c r="FJ106" s="55">
        <f t="shared" si="65"/>
        <v>0</v>
      </c>
      <c r="FK106" s="55">
        <f t="shared" si="65"/>
        <v>0</v>
      </c>
      <c r="FL106" s="55">
        <f t="shared" si="65"/>
        <v>0</v>
      </c>
      <c r="FM106" s="55">
        <f t="shared" si="65"/>
        <v>0</v>
      </c>
      <c r="FN106" s="55">
        <f t="shared" si="65"/>
        <v>0</v>
      </c>
      <c r="FO106" s="55">
        <f t="shared" si="65"/>
        <v>0</v>
      </c>
      <c r="FP106" s="55">
        <f t="shared" si="64"/>
        <v>0</v>
      </c>
      <c r="FQ106" s="55">
        <f t="shared" si="64"/>
        <v>0</v>
      </c>
      <c r="FR106" s="55">
        <f t="shared" si="64"/>
        <v>0</v>
      </c>
      <c r="FS106" s="55">
        <f t="shared" si="64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ref="FZ106:GJ137" si="113">IF(ISERROR(ER106/DZ106*100),"",(ER106/DZ106*100))</f>
        <v/>
      </c>
      <c r="GG106" s="4" t="str">
        <f t="shared" si="113"/>
        <v/>
      </c>
      <c r="GH106" s="4" t="str">
        <f t="shared" si="111"/>
        <v/>
      </c>
      <c r="GI106" s="4" t="str">
        <f t="shared" si="111"/>
        <v/>
      </c>
      <c r="GJ106" s="4" t="str">
        <f t="shared" si="111"/>
        <v/>
      </c>
      <c r="GK106" s="4" t="str">
        <f t="shared" si="111"/>
        <v/>
      </c>
      <c r="GL106" s="4" t="str">
        <f t="shared" si="111"/>
        <v/>
      </c>
      <c r="GM106" s="4" t="str">
        <f t="shared" si="111"/>
        <v/>
      </c>
      <c r="GN106" s="4" t="str">
        <f t="shared" si="106"/>
        <v/>
      </c>
      <c r="GO106" s="4" t="str">
        <f t="shared" si="106"/>
        <v/>
      </c>
      <c r="GP106" s="4" t="str">
        <f t="shared" si="106"/>
        <v/>
      </c>
      <c r="GQ106" s="4" t="str">
        <f t="shared" si="106"/>
        <v/>
      </c>
      <c r="GR106" s="4" t="str">
        <f t="shared" si="106"/>
        <v/>
      </c>
      <c r="GS106" s="4" t="str">
        <f t="shared" si="106"/>
        <v/>
      </c>
      <c r="GT106" s="4" t="str">
        <f t="shared" si="106"/>
        <v/>
      </c>
      <c r="GU106" s="4" t="str">
        <f t="shared" si="106"/>
        <v/>
      </c>
      <c r="GV106" s="4" t="str">
        <f t="shared" si="106"/>
        <v/>
      </c>
      <c r="GW106" s="4" t="str">
        <f t="shared" si="106"/>
        <v/>
      </c>
      <c r="GX106" s="4" t="str">
        <f t="shared" si="108"/>
        <v/>
      </c>
      <c r="GY106" s="4" t="str">
        <f t="shared" si="108"/>
        <v/>
      </c>
      <c r="GZ106" s="4" t="str">
        <f t="shared" si="108"/>
        <v/>
      </c>
      <c r="HA106" s="4" t="str">
        <f t="shared" si="108"/>
        <v/>
      </c>
      <c r="HB106" s="4" t="str">
        <f t="shared" si="108"/>
        <v/>
      </c>
      <c r="HC106" s="4" t="str">
        <f t="shared" si="108"/>
        <v/>
      </c>
      <c r="HD106" s="4" t="str">
        <f t="shared" si="108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70">
        <v>30500004</v>
      </c>
      <c r="B107" s="126"/>
      <c r="C107" s="30" t="s">
        <v>244</v>
      </c>
      <c r="D107" s="5"/>
      <c r="E107" s="22">
        <v>5.07</v>
      </c>
      <c r="F107" s="23">
        <f t="shared" si="67"/>
        <v>0</v>
      </c>
      <c r="G107" s="44"/>
      <c r="H107" s="23">
        <f t="shared" si="93"/>
        <v>0</v>
      </c>
      <c r="I107" s="23">
        <f t="shared" si="94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4">IF(ISERROR(AB107/J107*100),"",(AB107/J107*100))</f>
        <v/>
      </c>
      <c r="BQ107" s="4" t="str">
        <f t="shared" si="114"/>
        <v/>
      </c>
      <c r="BR107" s="4" t="str">
        <f t="shared" si="114"/>
        <v/>
      </c>
      <c r="BS107" s="4">
        <f t="shared" si="114"/>
        <v>0</v>
      </c>
      <c r="BT107" s="4" t="str">
        <f t="shared" si="114"/>
        <v/>
      </c>
      <c r="BU107" s="4">
        <f t="shared" si="114"/>
        <v>0</v>
      </c>
      <c r="BV107" s="4" t="str">
        <f t="shared" si="112"/>
        <v/>
      </c>
      <c r="BW107" s="4">
        <f t="shared" si="112"/>
        <v>0</v>
      </c>
      <c r="BX107" s="4" t="str">
        <f t="shared" si="112"/>
        <v/>
      </c>
      <c r="BY107" s="4" t="str">
        <f t="shared" si="112"/>
        <v/>
      </c>
      <c r="BZ107" s="4" t="str">
        <f t="shared" si="112"/>
        <v/>
      </c>
      <c r="CA107" s="4" t="str">
        <f t="shared" si="112"/>
        <v/>
      </c>
      <c r="CB107" s="4" t="str">
        <f t="shared" si="112"/>
        <v/>
      </c>
      <c r="CC107" s="4" t="str">
        <f t="shared" si="112"/>
        <v/>
      </c>
      <c r="CD107" s="4" t="str">
        <f t="shared" si="110"/>
        <v/>
      </c>
      <c r="CE107" s="4" t="str">
        <f t="shared" si="110"/>
        <v/>
      </c>
      <c r="CF107" s="4" t="str">
        <f t="shared" si="110"/>
        <v/>
      </c>
      <c r="CG107" s="4" t="str">
        <f t="shared" si="110"/>
        <v/>
      </c>
      <c r="CH107" s="4" t="str">
        <f t="shared" si="110"/>
        <v/>
      </c>
      <c r="CI107" s="4" t="str">
        <f t="shared" si="110"/>
        <v/>
      </c>
      <c r="CJ107" s="4" t="str">
        <f t="shared" si="105"/>
        <v/>
      </c>
      <c r="CK107" s="4" t="str">
        <f t="shared" si="105"/>
        <v/>
      </c>
      <c r="CL107" s="4" t="str">
        <f t="shared" si="105"/>
        <v/>
      </c>
      <c r="CM107" s="4" t="str">
        <f t="shared" si="105"/>
        <v/>
      </c>
      <c r="CN107" s="4" t="str">
        <f t="shared" si="105"/>
        <v/>
      </c>
      <c r="CO107" s="4" t="str">
        <f t="shared" si="105"/>
        <v/>
      </c>
      <c r="CP107" s="4" t="str">
        <f t="shared" si="105"/>
        <v/>
      </c>
      <c r="CQ107" s="4" t="str">
        <f t="shared" si="105"/>
        <v/>
      </c>
      <c r="CR107" s="4" t="str">
        <f t="shared" si="105"/>
        <v/>
      </c>
      <c r="CS107" s="4" t="str">
        <f t="shared" si="105"/>
        <v/>
      </c>
      <c r="CT107" s="4" t="str">
        <f t="shared" si="107"/>
        <v/>
      </c>
      <c r="CU107" s="4" t="str">
        <f t="shared" si="107"/>
        <v/>
      </c>
      <c r="CV107" s="4" t="str">
        <f t="shared" si="107"/>
        <v/>
      </c>
      <c r="CW107" s="4" t="str">
        <f t="shared" si="107"/>
        <v/>
      </c>
      <c r="CX107" s="4" t="str">
        <f t="shared" si="107"/>
        <v/>
      </c>
      <c r="CY107" s="4" t="str">
        <f t="shared" si="107"/>
        <v/>
      </c>
      <c r="CZ107" s="4" t="str">
        <f t="shared" si="107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71">
        <v>30500004</v>
      </c>
      <c r="DF107" s="126"/>
      <c r="DG107" s="30" t="s">
        <v>244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1"/>
        <v>0</v>
      </c>
      <c r="DX107" s="5">
        <f t="shared" si="101"/>
        <v>0</v>
      </c>
      <c r="DY107" s="5">
        <f t="shared" si="101"/>
        <v>0</v>
      </c>
      <c r="DZ107" s="5">
        <f t="shared" si="101"/>
        <v>0</v>
      </c>
      <c r="EA107" s="5">
        <f t="shared" si="101"/>
        <v>0</v>
      </c>
      <c r="EB107" s="5">
        <f t="shared" si="109"/>
        <v>0</v>
      </c>
      <c r="EC107" s="5">
        <f t="shared" si="109"/>
        <v>0</v>
      </c>
      <c r="ED107" s="5">
        <f t="shared" si="109"/>
        <v>0</v>
      </c>
      <c r="EE107" s="5">
        <f t="shared" si="109"/>
        <v>0</v>
      </c>
      <c r="EF107" s="55">
        <f t="shared" si="109"/>
        <v>0</v>
      </c>
      <c r="EG107" s="55">
        <f t="shared" si="109"/>
        <v>0</v>
      </c>
      <c r="EH107" s="55">
        <f t="shared" si="109"/>
        <v>0</v>
      </c>
      <c r="EI107" s="55">
        <f t="shared" si="109"/>
        <v>0</v>
      </c>
      <c r="EJ107" s="55">
        <f t="shared" si="109"/>
        <v>0</v>
      </c>
      <c r="EK107" s="55">
        <f t="shared" si="109"/>
        <v>0</v>
      </c>
      <c r="EL107" s="55">
        <f t="shared" si="109"/>
        <v>0</v>
      </c>
      <c r="EM107" s="55">
        <f t="shared" si="95"/>
        <v>0</v>
      </c>
      <c r="EN107" s="55">
        <f t="shared" si="95"/>
        <v>0</v>
      </c>
      <c r="EO107" s="55">
        <f t="shared" si="95"/>
        <v>0</v>
      </c>
      <c r="EP107" s="55">
        <f t="shared" si="95"/>
        <v>0</v>
      </c>
      <c r="EQ107" s="55">
        <f t="shared" si="95"/>
        <v>0</v>
      </c>
      <c r="ER107" s="55">
        <f t="shared" si="95"/>
        <v>0</v>
      </c>
      <c r="ES107" s="55">
        <f t="shared" si="95"/>
        <v>0</v>
      </c>
      <c r="ET107" s="55">
        <f t="shared" si="95"/>
        <v>0</v>
      </c>
      <c r="EU107" s="55">
        <f t="shared" si="95"/>
        <v>0</v>
      </c>
      <c r="EV107" s="55">
        <f t="shared" si="95"/>
        <v>0</v>
      </c>
      <c r="EW107" s="55">
        <f t="shared" si="95"/>
        <v>0</v>
      </c>
      <c r="EX107" s="55">
        <f t="shared" si="95"/>
        <v>0</v>
      </c>
      <c r="EY107" s="55">
        <f t="shared" si="102"/>
        <v>0</v>
      </c>
      <c r="EZ107" s="55">
        <f t="shared" si="102"/>
        <v>0</v>
      </c>
      <c r="FA107" s="55">
        <f t="shared" si="102"/>
        <v>0</v>
      </c>
      <c r="FB107" s="55">
        <f t="shared" ref="FB107:FE170" si="115">AX107+AX262</f>
        <v>0</v>
      </c>
      <c r="FC107" s="55">
        <f t="shared" si="115"/>
        <v>0</v>
      </c>
      <c r="FD107" s="55">
        <f t="shared" si="115"/>
        <v>0</v>
      </c>
      <c r="FE107" s="55">
        <f t="shared" si="115"/>
        <v>0</v>
      </c>
      <c r="FF107" s="55">
        <f t="shared" si="65"/>
        <v>0</v>
      </c>
      <c r="FG107" s="55">
        <f t="shared" si="65"/>
        <v>0</v>
      </c>
      <c r="FH107" s="55">
        <f t="shared" si="65"/>
        <v>0</v>
      </c>
      <c r="FI107" s="55">
        <f t="shared" ref="FF107:FS146" si="116">BE107+BE262</f>
        <v>0</v>
      </c>
      <c r="FJ107" s="55">
        <f t="shared" si="116"/>
        <v>0</v>
      </c>
      <c r="FK107" s="55">
        <f t="shared" si="116"/>
        <v>0</v>
      </c>
      <c r="FL107" s="55">
        <f t="shared" si="116"/>
        <v>0</v>
      </c>
      <c r="FM107" s="55">
        <f t="shared" si="116"/>
        <v>0</v>
      </c>
      <c r="FN107" s="55">
        <f t="shared" si="116"/>
        <v>0</v>
      </c>
      <c r="FO107" s="55">
        <f t="shared" si="116"/>
        <v>0</v>
      </c>
      <c r="FP107" s="55">
        <f t="shared" si="64"/>
        <v>0</v>
      </c>
      <c r="FQ107" s="55">
        <f t="shared" si="64"/>
        <v>0</v>
      </c>
      <c r="FR107" s="55">
        <f t="shared" si="64"/>
        <v>0</v>
      </c>
      <c r="FS107" s="55">
        <f t="shared" si="64"/>
        <v>0</v>
      </c>
      <c r="FT107" s="4" t="str">
        <f t="shared" ref="FT107:GF143" si="117">IF(ISERROR(EF107/DN107*100),"",(EF107/DN107*100))</f>
        <v/>
      </c>
      <c r="FU107" s="4" t="str">
        <f t="shared" si="117"/>
        <v/>
      </c>
      <c r="FV107" s="4" t="str">
        <f t="shared" si="117"/>
        <v/>
      </c>
      <c r="FW107" s="4">
        <f t="shared" si="117"/>
        <v>0</v>
      </c>
      <c r="FX107" s="4" t="str">
        <f t="shared" si="117"/>
        <v/>
      </c>
      <c r="FY107" s="4" t="str">
        <f t="shared" si="117"/>
        <v/>
      </c>
      <c r="FZ107" s="4" t="str">
        <f t="shared" si="113"/>
        <v/>
      </c>
      <c r="GA107" s="4">
        <f t="shared" si="113"/>
        <v>0</v>
      </c>
      <c r="GB107" s="4" t="str">
        <f t="shared" si="113"/>
        <v/>
      </c>
      <c r="GC107" s="4" t="str">
        <f t="shared" si="113"/>
        <v/>
      </c>
      <c r="GD107" s="4" t="str">
        <f t="shared" si="113"/>
        <v/>
      </c>
      <c r="GE107" s="4" t="str">
        <f t="shared" si="113"/>
        <v/>
      </c>
      <c r="GF107" s="4" t="str">
        <f t="shared" si="113"/>
        <v/>
      </c>
      <c r="GG107" s="4" t="str">
        <f t="shared" si="113"/>
        <v/>
      </c>
      <c r="GH107" s="4" t="str">
        <f t="shared" si="111"/>
        <v/>
      </c>
      <c r="GI107" s="4" t="str">
        <f t="shared" si="111"/>
        <v/>
      </c>
      <c r="GJ107" s="4" t="str">
        <f t="shared" si="111"/>
        <v/>
      </c>
      <c r="GK107" s="4" t="str">
        <f t="shared" si="111"/>
        <v/>
      </c>
      <c r="GL107" s="4" t="str">
        <f t="shared" si="111"/>
        <v/>
      </c>
      <c r="GM107" s="4" t="str">
        <f t="shared" si="111"/>
        <v/>
      </c>
      <c r="GN107" s="4" t="str">
        <f t="shared" si="106"/>
        <v/>
      </c>
      <c r="GO107" s="4" t="str">
        <f t="shared" si="106"/>
        <v/>
      </c>
      <c r="GP107" s="4" t="str">
        <f t="shared" si="106"/>
        <v/>
      </c>
      <c r="GQ107" s="4" t="str">
        <f t="shared" si="106"/>
        <v/>
      </c>
      <c r="GR107" s="4" t="str">
        <f t="shared" si="106"/>
        <v/>
      </c>
      <c r="GS107" s="4" t="str">
        <f t="shared" si="106"/>
        <v/>
      </c>
      <c r="GT107" s="4" t="str">
        <f t="shared" si="106"/>
        <v/>
      </c>
      <c r="GU107" s="4" t="str">
        <f t="shared" si="106"/>
        <v/>
      </c>
      <c r="GV107" s="4" t="str">
        <f t="shared" si="106"/>
        <v/>
      </c>
      <c r="GW107" s="4" t="str">
        <f t="shared" si="106"/>
        <v/>
      </c>
      <c r="GX107" s="4" t="str">
        <f t="shared" si="108"/>
        <v/>
      </c>
      <c r="GY107" s="4" t="str">
        <f t="shared" si="108"/>
        <v/>
      </c>
      <c r="GZ107" s="4" t="str">
        <f t="shared" si="108"/>
        <v/>
      </c>
      <c r="HA107" s="4" t="str">
        <f t="shared" si="108"/>
        <v/>
      </c>
      <c r="HB107" s="4" t="str">
        <f t="shared" si="108"/>
        <v/>
      </c>
      <c r="HC107" s="4" t="str">
        <f t="shared" si="108"/>
        <v/>
      </c>
      <c r="HD107" s="4" t="str">
        <f t="shared" si="108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70">
        <v>30700005</v>
      </c>
      <c r="B108" s="124" t="s">
        <v>245</v>
      </c>
      <c r="C108" s="30" t="s">
        <v>204</v>
      </c>
      <c r="D108" s="5"/>
      <c r="E108" s="22">
        <v>5.04</v>
      </c>
      <c r="F108" s="23">
        <f t="shared" si="67"/>
        <v>0</v>
      </c>
      <c r="G108" s="44"/>
      <c r="H108" s="23">
        <f t="shared" si="93"/>
        <v>0</v>
      </c>
      <c r="I108" s="23">
        <f t="shared" si="94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4"/>
        <v/>
      </c>
      <c r="BQ108" s="4" t="str">
        <f t="shared" si="114"/>
        <v/>
      </c>
      <c r="BR108" s="4" t="str">
        <f t="shared" si="114"/>
        <v/>
      </c>
      <c r="BS108" s="4">
        <f t="shared" si="114"/>
        <v>0</v>
      </c>
      <c r="BT108" s="4" t="str">
        <f t="shared" si="114"/>
        <v/>
      </c>
      <c r="BU108" s="4">
        <f t="shared" si="114"/>
        <v>0</v>
      </c>
      <c r="BV108" s="4" t="str">
        <f t="shared" si="112"/>
        <v/>
      </c>
      <c r="BW108" s="4">
        <f t="shared" si="112"/>
        <v>0</v>
      </c>
      <c r="BX108" s="4" t="str">
        <f t="shared" si="112"/>
        <v/>
      </c>
      <c r="BY108" s="4" t="str">
        <f t="shared" si="112"/>
        <v/>
      </c>
      <c r="BZ108" s="4" t="str">
        <f t="shared" si="112"/>
        <v/>
      </c>
      <c r="CA108" s="4" t="str">
        <f t="shared" si="112"/>
        <v/>
      </c>
      <c r="CB108" s="4" t="str">
        <f t="shared" si="112"/>
        <v/>
      </c>
      <c r="CC108" s="4" t="str">
        <f t="shared" si="112"/>
        <v/>
      </c>
      <c r="CD108" s="4" t="str">
        <f t="shared" si="110"/>
        <v/>
      </c>
      <c r="CE108" s="4" t="str">
        <f t="shared" si="110"/>
        <v/>
      </c>
      <c r="CF108" s="4" t="str">
        <f t="shared" si="110"/>
        <v/>
      </c>
      <c r="CG108" s="4" t="str">
        <f t="shared" si="110"/>
        <v/>
      </c>
      <c r="CH108" s="4" t="str">
        <f t="shared" si="110"/>
        <v/>
      </c>
      <c r="CI108" s="4" t="str">
        <f t="shared" si="110"/>
        <v/>
      </c>
      <c r="CJ108" s="4" t="str">
        <f t="shared" si="105"/>
        <v/>
      </c>
      <c r="CK108" s="4" t="str">
        <f t="shared" si="105"/>
        <v/>
      </c>
      <c r="CL108" s="4" t="str">
        <f t="shared" si="105"/>
        <v/>
      </c>
      <c r="CM108" s="4" t="str">
        <f t="shared" si="105"/>
        <v/>
      </c>
      <c r="CN108" s="4" t="str">
        <f t="shared" si="105"/>
        <v/>
      </c>
      <c r="CO108" s="4" t="str">
        <f t="shared" si="105"/>
        <v/>
      </c>
      <c r="CP108" s="4" t="str">
        <f t="shared" si="105"/>
        <v/>
      </c>
      <c r="CQ108" s="4" t="str">
        <f t="shared" si="105"/>
        <v/>
      </c>
      <c r="CR108" s="4" t="str">
        <f t="shared" si="105"/>
        <v/>
      </c>
      <c r="CS108" s="4" t="str">
        <f t="shared" si="105"/>
        <v/>
      </c>
      <c r="CT108" s="4" t="str">
        <f t="shared" si="107"/>
        <v/>
      </c>
      <c r="CU108" s="4" t="str">
        <f t="shared" si="107"/>
        <v/>
      </c>
      <c r="CV108" s="4" t="str">
        <f t="shared" si="107"/>
        <v/>
      </c>
      <c r="CW108" s="4" t="str">
        <f t="shared" si="107"/>
        <v/>
      </c>
      <c r="CX108" s="4" t="str">
        <f t="shared" si="107"/>
        <v/>
      </c>
      <c r="CY108" s="4" t="str">
        <f t="shared" si="107"/>
        <v/>
      </c>
      <c r="CZ108" s="4" t="str">
        <f t="shared" si="107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71">
        <v>30700005</v>
      </c>
      <c r="DF108" s="124" t="s">
        <v>245</v>
      </c>
      <c r="DG108" s="30" t="s">
        <v>204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1"/>
        <v>0</v>
      </c>
      <c r="DX108" s="5">
        <f t="shared" si="101"/>
        <v>0</v>
      </c>
      <c r="DY108" s="5">
        <f t="shared" si="101"/>
        <v>0</v>
      </c>
      <c r="DZ108" s="5">
        <f t="shared" si="101"/>
        <v>0</v>
      </c>
      <c r="EA108" s="5">
        <f t="shared" si="101"/>
        <v>0</v>
      </c>
      <c r="EB108" s="5">
        <f t="shared" si="109"/>
        <v>0</v>
      </c>
      <c r="EC108" s="5">
        <f t="shared" si="109"/>
        <v>0</v>
      </c>
      <c r="ED108" s="5">
        <f t="shared" si="109"/>
        <v>0</v>
      </c>
      <c r="EE108" s="5">
        <f t="shared" si="109"/>
        <v>0</v>
      </c>
      <c r="EF108" s="55">
        <f t="shared" si="109"/>
        <v>0</v>
      </c>
      <c r="EG108" s="55">
        <f t="shared" si="109"/>
        <v>0</v>
      </c>
      <c r="EH108" s="55">
        <f t="shared" si="109"/>
        <v>0</v>
      </c>
      <c r="EI108" s="55">
        <f t="shared" si="109"/>
        <v>0</v>
      </c>
      <c r="EJ108" s="55">
        <f t="shared" si="109"/>
        <v>0</v>
      </c>
      <c r="EK108" s="55">
        <f t="shared" si="109"/>
        <v>0</v>
      </c>
      <c r="EL108" s="55">
        <f t="shared" si="109"/>
        <v>0</v>
      </c>
      <c r="EM108" s="55">
        <f t="shared" si="95"/>
        <v>0</v>
      </c>
      <c r="EN108" s="55">
        <f t="shared" si="95"/>
        <v>0</v>
      </c>
      <c r="EO108" s="55">
        <f t="shared" si="95"/>
        <v>0</v>
      </c>
      <c r="EP108" s="55">
        <f t="shared" si="95"/>
        <v>0</v>
      </c>
      <c r="EQ108" s="55">
        <f t="shared" si="95"/>
        <v>0</v>
      </c>
      <c r="ER108" s="55">
        <f t="shared" si="95"/>
        <v>0</v>
      </c>
      <c r="ES108" s="55">
        <f t="shared" si="95"/>
        <v>0</v>
      </c>
      <c r="ET108" s="55">
        <f t="shared" si="95"/>
        <v>0</v>
      </c>
      <c r="EU108" s="55">
        <f t="shared" si="95"/>
        <v>0</v>
      </c>
      <c r="EV108" s="55">
        <f t="shared" si="95"/>
        <v>0</v>
      </c>
      <c r="EW108" s="55">
        <f t="shared" si="95"/>
        <v>0</v>
      </c>
      <c r="EX108" s="55">
        <f t="shared" si="95"/>
        <v>0</v>
      </c>
      <c r="EY108" s="55">
        <f t="shared" si="95"/>
        <v>0</v>
      </c>
      <c r="EZ108" s="55">
        <f t="shared" si="95"/>
        <v>0</v>
      </c>
      <c r="FA108" s="55">
        <f t="shared" si="95"/>
        <v>0</v>
      </c>
      <c r="FB108" s="55">
        <f t="shared" si="115"/>
        <v>0</v>
      </c>
      <c r="FC108" s="55">
        <f t="shared" si="115"/>
        <v>0</v>
      </c>
      <c r="FD108" s="55">
        <f t="shared" si="115"/>
        <v>0</v>
      </c>
      <c r="FE108" s="55">
        <f t="shared" si="115"/>
        <v>0</v>
      </c>
      <c r="FF108" s="55">
        <f t="shared" si="116"/>
        <v>0</v>
      </c>
      <c r="FG108" s="55">
        <f t="shared" si="116"/>
        <v>0</v>
      </c>
      <c r="FH108" s="55">
        <f t="shared" si="116"/>
        <v>0</v>
      </c>
      <c r="FI108" s="55">
        <f t="shared" si="116"/>
        <v>0</v>
      </c>
      <c r="FJ108" s="55">
        <f t="shared" si="116"/>
        <v>0</v>
      </c>
      <c r="FK108" s="55">
        <f t="shared" si="116"/>
        <v>0</v>
      </c>
      <c r="FL108" s="55">
        <f t="shared" si="116"/>
        <v>0</v>
      </c>
      <c r="FM108" s="55">
        <f t="shared" si="116"/>
        <v>0</v>
      </c>
      <c r="FN108" s="55">
        <f t="shared" si="116"/>
        <v>0</v>
      </c>
      <c r="FO108" s="55">
        <f t="shared" si="116"/>
        <v>0</v>
      </c>
      <c r="FP108" s="55">
        <f t="shared" si="64"/>
        <v>0</v>
      </c>
      <c r="FQ108" s="55">
        <f t="shared" si="64"/>
        <v>0</v>
      </c>
      <c r="FR108" s="55">
        <f t="shared" si="64"/>
        <v>0</v>
      </c>
      <c r="FS108" s="55">
        <f t="shared" si="64"/>
        <v>0</v>
      </c>
      <c r="FT108" s="4" t="str">
        <f t="shared" si="117"/>
        <v/>
      </c>
      <c r="FU108" s="4" t="str">
        <f t="shared" si="117"/>
        <v/>
      </c>
      <c r="FV108" s="4" t="str">
        <f t="shared" si="117"/>
        <v/>
      </c>
      <c r="FW108" s="4">
        <f t="shared" si="117"/>
        <v>0</v>
      </c>
      <c r="FX108" s="4" t="str">
        <f t="shared" si="117"/>
        <v/>
      </c>
      <c r="FY108" s="4" t="str">
        <f t="shared" si="117"/>
        <v/>
      </c>
      <c r="FZ108" s="4" t="str">
        <f t="shared" si="113"/>
        <v/>
      </c>
      <c r="GA108" s="4">
        <f t="shared" si="113"/>
        <v>0</v>
      </c>
      <c r="GB108" s="4" t="str">
        <f t="shared" si="113"/>
        <v/>
      </c>
      <c r="GC108" s="4" t="str">
        <f t="shared" si="113"/>
        <v/>
      </c>
      <c r="GD108" s="4" t="str">
        <f t="shared" si="113"/>
        <v/>
      </c>
      <c r="GE108" s="4" t="str">
        <f t="shared" si="113"/>
        <v/>
      </c>
      <c r="GF108" s="4" t="str">
        <f t="shared" si="113"/>
        <v/>
      </c>
      <c r="GG108" s="4" t="str">
        <f t="shared" si="113"/>
        <v/>
      </c>
      <c r="GH108" s="4" t="str">
        <f t="shared" si="111"/>
        <v/>
      </c>
      <c r="GI108" s="4" t="str">
        <f t="shared" si="111"/>
        <v/>
      </c>
      <c r="GJ108" s="4" t="str">
        <f t="shared" si="111"/>
        <v/>
      </c>
      <c r="GK108" s="4" t="str">
        <f t="shared" si="111"/>
        <v/>
      </c>
      <c r="GL108" s="4" t="str">
        <f t="shared" si="111"/>
        <v/>
      </c>
      <c r="GM108" s="4" t="str">
        <f t="shared" si="111"/>
        <v/>
      </c>
      <c r="GN108" s="4" t="str">
        <f t="shared" si="106"/>
        <v/>
      </c>
      <c r="GO108" s="4" t="str">
        <f t="shared" si="106"/>
        <v/>
      </c>
      <c r="GP108" s="4" t="str">
        <f t="shared" si="106"/>
        <v/>
      </c>
      <c r="GQ108" s="4" t="str">
        <f t="shared" si="106"/>
        <v/>
      </c>
      <c r="GR108" s="4" t="str">
        <f t="shared" si="106"/>
        <v/>
      </c>
      <c r="GS108" s="4" t="str">
        <f t="shared" si="106"/>
        <v/>
      </c>
      <c r="GT108" s="4" t="str">
        <f t="shared" si="106"/>
        <v/>
      </c>
      <c r="GU108" s="4" t="str">
        <f t="shared" si="106"/>
        <v/>
      </c>
      <c r="GV108" s="4" t="str">
        <f t="shared" si="106"/>
        <v/>
      </c>
      <c r="GW108" s="4" t="str">
        <f t="shared" si="106"/>
        <v/>
      </c>
      <c r="GX108" s="4" t="str">
        <f t="shared" si="108"/>
        <v/>
      </c>
      <c r="GY108" s="4" t="str">
        <f t="shared" si="108"/>
        <v/>
      </c>
      <c r="GZ108" s="4" t="str">
        <f t="shared" si="108"/>
        <v/>
      </c>
      <c r="HA108" s="4" t="str">
        <f t="shared" si="108"/>
        <v/>
      </c>
      <c r="HB108" s="4" t="str">
        <f t="shared" si="108"/>
        <v/>
      </c>
      <c r="HC108" s="4" t="str">
        <f t="shared" si="108"/>
        <v/>
      </c>
      <c r="HD108" s="4" t="str">
        <f t="shared" si="108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70">
        <v>30700002</v>
      </c>
      <c r="B109" s="125"/>
      <c r="C109" s="30" t="s">
        <v>242</v>
      </c>
      <c r="D109" s="5"/>
      <c r="E109" s="22">
        <v>5.04</v>
      </c>
      <c r="F109" s="23">
        <f t="shared" si="67"/>
        <v>0</v>
      </c>
      <c r="G109" s="44"/>
      <c r="H109" s="23">
        <f t="shared" si="93"/>
        <v>0</v>
      </c>
      <c r="I109" s="23">
        <f t="shared" si="94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4"/>
        <v/>
      </c>
      <c r="BQ109" s="4" t="str">
        <f t="shared" si="114"/>
        <v/>
      </c>
      <c r="BR109" s="4" t="str">
        <f t="shared" si="114"/>
        <v/>
      </c>
      <c r="BS109" s="4">
        <f t="shared" si="114"/>
        <v>0</v>
      </c>
      <c r="BT109" s="4" t="str">
        <f t="shared" si="114"/>
        <v/>
      </c>
      <c r="BU109" s="4">
        <f t="shared" si="114"/>
        <v>0</v>
      </c>
      <c r="BV109" s="4" t="str">
        <f t="shared" si="112"/>
        <v/>
      </c>
      <c r="BW109" s="4">
        <f t="shared" si="112"/>
        <v>0</v>
      </c>
      <c r="BX109" s="4" t="str">
        <f t="shared" si="112"/>
        <v/>
      </c>
      <c r="BY109" s="4" t="str">
        <f t="shared" si="112"/>
        <v/>
      </c>
      <c r="BZ109" s="4" t="str">
        <f t="shared" si="112"/>
        <v/>
      </c>
      <c r="CA109" s="4" t="str">
        <f t="shared" si="112"/>
        <v/>
      </c>
      <c r="CB109" s="4" t="str">
        <f t="shared" si="112"/>
        <v/>
      </c>
      <c r="CC109" s="4" t="str">
        <f t="shared" si="112"/>
        <v/>
      </c>
      <c r="CD109" s="4" t="str">
        <f t="shared" si="110"/>
        <v/>
      </c>
      <c r="CE109" s="4" t="str">
        <f t="shared" si="110"/>
        <v/>
      </c>
      <c r="CF109" s="4" t="str">
        <f t="shared" si="110"/>
        <v/>
      </c>
      <c r="CG109" s="4" t="str">
        <f t="shared" si="110"/>
        <v/>
      </c>
      <c r="CH109" s="4" t="str">
        <f t="shared" si="110"/>
        <v/>
      </c>
      <c r="CI109" s="4" t="str">
        <f t="shared" si="110"/>
        <v/>
      </c>
      <c r="CJ109" s="4" t="str">
        <f t="shared" si="105"/>
        <v/>
      </c>
      <c r="CK109" s="4" t="str">
        <f t="shared" si="105"/>
        <v/>
      </c>
      <c r="CL109" s="4" t="str">
        <f t="shared" si="105"/>
        <v/>
      </c>
      <c r="CM109" s="4" t="str">
        <f t="shared" si="105"/>
        <v/>
      </c>
      <c r="CN109" s="4" t="str">
        <f t="shared" si="105"/>
        <v/>
      </c>
      <c r="CO109" s="4" t="str">
        <f t="shared" si="105"/>
        <v/>
      </c>
      <c r="CP109" s="4" t="str">
        <f t="shared" si="105"/>
        <v/>
      </c>
      <c r="CQ109" s="4" t="str">
        <f t="shared" si="105"/>
        <v/>
      </c>
      <c r="CR109" s="4" t="str">
        <f t="shared" si="105"/>
        <v/>
      </c>
      <c r="CS109" s="4" t="str">
        <f t="shared" si="105"/>
        <v/>
      </c>
      <c r="CT109" s="4" t="str">
        <f t="shared" si="107"/>
        <v/>
      </c>
      <c r="CU109" s="4" t="str">
        <f t="shared" si="107"/>
        <v/>
      </c>
      <c r="CV109" s="4" t="str">
        <f t="shared" si="107"/>
        <v/>
      </c>
      <c r="CW109" s="4" t="str">
        <f t="shared" si="107"/>
        <v/>
      </c>
      <c r="CX109" s="4" t="str">
        <f t="shared" si="107"/>
        <v/>
      </c>
      <c r="CY109" s="4" t="str">
        <f t="shared" si="107"/>
        <v/>
      </c>
      <c r="CZ109" s="4" t="str">
        <f t="shared" si="107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71">
        <v>30700002</v>
      </c>
      <c r="DF109" s="125"/>
      <c r="DG109" s="30" t="s">
        <v>242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1"/>
        <v>0</v>
      </c>
      <c r="DX109" s="5">
        <f t="shared" si="101"/>
        <v>0</v>
      </c>
      <c r="DY109" s="5">
        <f t="shared" si="101"/>
        <v>0</v>
      </c>
      <c r="DZ109" s="5">
        <f t="shared" si="101"/>
        <v>0</v>
      </c>
      <c r="EA109" s="5">
        <f t="shared" si="101"/>
        <v>0</v>
      </c>
      <c r="EB109" s="5">
        <f t="shared" si="109"/>
        <v>0</v>
      </c>
      <c r="EC109" s="5">
        <f t="shared" si="109"/>
        <v>0</v>
      </c>
      <c r="ED109" s="5">
        <f t="shared" si="109"/>
        <v>0</v>
      </c>
      <c r="EE109" s="5">
        <f t="shared" si="109"/>
        <v>0</v>
      </c>
      <c r="EF109" s="55">
        <f t="shared" si="109"/>
        <v>0</v>
      </c>
      <c r="EG109" s="55">
        <f t="shared" si="109"/>
        <v>0</v>
      </c>
      <c r="EH109" s="55">
        <f t="shared" si="109"/>
        <v>0</v>
      </c>
      <c r="EI109" s="55">
        <f t="shared" si="109"/>
        <v>0</v>
      </c>
      <c r="EJ109" s="55">
        <f t="shared" si="109"/>
        <v>0</v>
      </c>
      <c r="EK109" s="55">
        <f t="shared" si="109"/>
        <v>0</v>
      </c>
      <c r="EL109" s="55">
        <f t="shared" si="109"/>
        <v>0</v>
      </c>
      <c r="EM109" s="55">
        <f t="shared" si="95"/>
        <v>0</v>
      </c>
      <c r="EN109" s="55">
        <f t="shared" si="95"/>
        <v>0</v>
      </c>
      <c r="EO109" s="55">
        <f t="shared" si="95"/>
        <v>0</v>
      </c>
      <c r="EP109" s="55">
        <f t="shared" si="95"/>
        <v>0</v>
      </c>
      <c r="EQ109" s="55">
        <f t="shared" si="95"/>
        <v>0</v>
      </c>
      <c r="ER109" s="55">
        <f t="shared" si="95"/>
        <v>0</v>
      </c>
      <c r="ES109" s="55">
        <f t="shared" si="95"/>
        <v>0</v>
      </c>
      <c r="ET109" s="55">
        <f t="shared" si="95"/>
        <v>0</v>
      </c>
      <c r="EU109" s="55">
        <f t="shared" si="95"/>
        <v>0</v>
      </c>
      <c r="EV109" s="55">
        <f t="shared" si="95"/>
        <v>0</v>
      </c>
      <c r="EW109" s="55">
        <f t="shared" si="95"/>
        <v>0</v>
      </c>
      <c r="EX109" s="55">
        <f t="shared" si="95"/>
        <v>0</v>
      </c>
      <c r="EY109" s="55">
        <f t="shared" si="95"/>
        <v>0</v>
      </c>
      <c r="EZ109" s="55">
        <f t="shared" si="95"/>
        <v>0</v>
      </c>
      <c r="FA109" s="55">
        <f t="shared" si="95"/>
        <v>0</v>
      </c>
      <c r="FB109" s="55">
        <f t="shared" si="115"/>
        <v>0</v>
      </c>
      <c r="FC109" s="55">
        <f t="shared" si="115"/>
        <v>0</v>
      </c>
      <c r="FD109" s="55">
        <f t="shared" si="115"/>
        <v>0</v>
      </c>
      <c r="FE109" s="55">
        <f t="shared" si="115"/>
        <v>0</v>
      </c>
      <c r="FF109" s="55">
        <f t="shared" si="116"/>
        <v>0</v>
      </c>
      <c r="FG109" s="55">
        <f t="shared" si="116"/>
        <v>0</v>
      </c>
      <c r="FH109" s="55">
        <f t="shared" si="116"/>
        <v>0</v>
      </c>
      <c r="FI109" s="55">
        <f t="shared" si="116"/>
        <v>0</v>
      </c>
      <c r="FJ109" s="55">
        <f t="shared" si="116"/>
        <v>0</v>
      </c>
      <c r="FK109" s="55">
        <f t="shared" si="116"/>
        <v>0</v>
      </c>
      <c r="FL109" s="55">
        <f t="shared" si="116"/>
        <v>0</v>
      </c>
      <c r="FM109" s="55">
        <f t="shared" si="116"/>
        <v>0</v>
      </c>
      <c r="FN109" s="55">
        <f t="shared" si="116"/>
        <v>0</v>
      </c>
      <c r="FO109" s="55">
        <f t="shared" si="116"/>
        <v>0</v>
      </c>
      <c r="FP109" s="55">
        <f t="shared" si="116"/>
        <v>0</v>
      </c>
      <c r="FQ109" s="55">
        <f t="shared" si="116"/>
        <v>0</v>
      </c>
      <c r="FR109" s="55">
        <f t="shared" si="116"/>
        <v>0</v>
      </c>
      <c r="FS109" s="55">
        <f t="shared" si="64"/>
        <v>0</v>
      </c>
      <c r="FT109" s="4" t="str">
        <f t="shared" si="117"/>
        <v/>
      </c>
      <c r="FU109" s="4" t="str">
        <f t="shared" si="117"/>
        <v/>
      </c>
      <c r="FV109" s="4" t="str">
        <f t="shared" si="117"/>
        <v/>
      </c>
      <c r="FW109" s="4">
        <f t="shared" si="117"/>
        <v>0</v>
      </c>
      <c r="FX109" s="4" t="str">
        <f t="shared" si="117"/>
        <v/>
      </c>
      <c r="FY109" s="4" t="str">
        <f t="shared" si="117"/>
        <v/>
      </c>
      <c r="FZ109" s="4" t="str">
        <f t="shared" si="113"/>
        <v/>
      </c>
      <c r="GA109" s="4">
        <f t="shared" si="113"/>
        <v>0</v>
      </c>
      <c r="GB109" s="4" t="str">
        <f t="shared" si="113"/>
        <v/>
      </c>
      <c r="GC109" s="4" t="str">
        <f t="shared" si="113"/>
        <v/>
      </c>
      <c r="GD109" s="4" t="str">
        <f t="shared" si="113"/>
        <v/>
      </c>
      <c r="GE109" s="4" t="str">
        <f t="shared" si="113"/>
        <v/>
      </c>
      <c r="GF109" s="4" t="str">
        <f t="shared" si="113"/>
        <v/>
      </c>
      <c r="GG109" s="4" t="str">
        <f t="shared" si="113"/>
        <v/>
      </c>
      <c r="GH109" s="4" t="str">
        <f t="shared" si="111"/>
        <v/>
      </c>
      <c r="GI109" s="4" t="str">
        <f t="shared" si="111"/>
        <v/>
      </c>
      <c r="GJ109" s="4" t="str">
        <f t="shared" si="111"/>
        <v/>
      </c>
      <c r="GK109" s="4" t="str">
        <f t="shared" si="111"/>
        <v/>
      </c>
      <c r="GL109" s="4" t="str">
        <f t="shared" si="111"/>
        <v/>
      </c>
      <c r="GM109" s="4" t="str">
        <f t="shared" si="111"/>
        <v/>
      </c>
      <c r="GN109" s="4" t="str">
        <f t="shared" si="106"/>
        <v/>
      </c>
      <c r="GO109" s="4" t="str">
        <f t="shared" si="106"/>
        <v/>
      </c>
      <c r="GP109" s="4" t="str">
        <f t="shared" si="106"/>
        <v/>
      </c>
      <c r="GQ109" s="4" t="str">
        <f t="shared" si="106"/>
        <v/>
      </c>
      <c r="GR109" s="4" t="str">
        <f t="shared" si="106"/>
        <v/>
      </c>
      <c r="GS109" s="4" t="str">
        <f t="shared" si="106"/>
        <v/>
      </c>
      <c r="GT109" s="4" t="str">
        <f t="shared" si="106"/>
        <v/>
      </c>
      <c r="GU109" s="4" t="str">
        <f t="shared" si="106"/>
        <v/>
      </c>
      <c r="GV109" s="4" t="str">
        <f t="shared" si="106"/>
        <v/>
      </c>
      <c r="GW109" s="4" t="str">
        <f t="shared" si="106"/>
        <v/>
      </c>
      <c r="GX109" s="4" t="str">
        <f t="shared" si="108"/>
        <v/>
      </c>
      <c r="GY109" s="4" t="str">
        <f t="shared" si="108"/>
        <v/>
      </c>
      <c r="GZ109" s="4" t="str">
        <f t="shared" si="108"/>
        <v/>
      </c>
      <c r="HA109" s="4" t="str">
        <f t="shared" si="108"/>
        <v/>
      </c>
      <c r="HB109" s="4" t="str">
        <f t="shared" si="108"/>
        <v/>
      </c>
      <c r="HC109" s="4" t="str">
        <f t="shared" si="108"/>
        <v/>
      </c>
      <c r="HD109" s="4" t="str">
        <f t="shared" si="108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70">
        <v>30700003</v>
      </c>
      <c r="B110" s="125"/>
      <c r="C110" s="30" t="s">
        <v>243</v>
      </c>
      <c r="D110" s="5"/>
      <c r="E110" s="22">
        <v>5.04</v>
      </c>
      <c r="F110" s="23">
        <f t="shared" si="67"/>
        <v>0</v>
      </c>
      <c r="G110" s="44"/>
      <c r="H110" s="23">
        <f t="shared" si="93"/>
        <v>0</v>
      </c>
      <c r="I110" s="23">
        <f t="shared" si="94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4"/>
        <v/>
      </c>
      <c r="BQ110" s="4" t="str">
        <f t="shared" si="114"/>
        <v/>
      </c>
      <c r="BR110" s="4" t="str">
        <f t="shared" si="114"/>
        <v/>
      </c>
      <c r="BS110" s="4">
        <f t="shared" si="114"/>
        <v>0</v>
      </c>
      <c r="BT110" s="4" t="str">
        <f t="shared" si="114"/>
        <v/>
      </c>
      <c r="BU110" s="4">
        <f t="shared" si="114"/>
        <v>0</v>
      </c>
      <c r="BV110" s="4" t="str">
        <f t="shared" si="112"/>
        <v/>
      </c>
      <c r="BW110" s="4">
        <f t="shared" si="112"/>
        <v>0</v>
      </c>
      <c r="BX110" s="4" t="str">
        <f t="shared" si="112"/>
        <v/>
      </c>
      <c r="BY110" s="4" t="str">
        <f t="shared" si="112"/>
        <v/>
      </c>
      <c r="BZ110" s="4" t="str">
        <f t="shared" si="112"/>
        <v/>
      </c>
      <c r="CA110" s="4" t="str">
        <f t="shared" si="112"/>
        <v/>
      </c>
      <c r="CB110" s="4" t="str">
        <f t="shared" si="112"/>
        <v/>
      </c>
      <c r="CC110" s="4" t="str">
        <f t="shared" si="112"/>
        <v/>
      </c>
      <c r="CD110" s="4" t="str">
        <f t="shared" si="110"/>
        <v/>
      </c>
      <c r="CE110" s="4" t="str">
        <f t="shared" si="110"/>
        <v/>
      </c>
      <c r="CF110" s="4" t="str">
        <f t="shared" si="110"/>
        <v/>
      </c>
      <c r="CG110" s="4" t="str">
        <f t="shared" si="110"/>
        <v/>
      </c>
      <c r="CH110" s="4" t="str">
        <f t="shared" si="110"/>
        <v/>
      </c>
      <c r="CI110" s="4" t="str">
        <f t="shared" si="110"/>
        <v/>
      </c>
      <c r="CJ110" s="4" t="str">
        <f t="shared" si="105"/>
        <v/>
      </c>
      <c r="CK110" s="4" t="str">
        <f t="shared" si="105"/>
        <v/>
      </c>
      <c r="CL110" s="4" t="str">
        <f t="shared" si="105"/>
        <v/>
      </c>
      <c r="CM110" s="4" t="str">
        <f t="shared" si="105"/>
        <v/>
      </c>
      <c r="CN110" s="4" t="str">
        <f t="shared" si="105"/>
        <v/>
      </c>
      <c r="CO110" s="4" t="str">
        <f t="shared" si="105"/>
        <v/>
      </c>
      <c r="CP110" s="4" t="str">
        <f t="shared" si="105"/>
        <v/>
      </c>
      <c r="CQ110" s="4" t="str">
        <f t="shared" si="105"/>
        <v/>
      </c>
      <c r="CR110" s="4" t="str">
        <f t="shared" si="105"/>
        <v/>
      </c>
      <c r="CS110" s="4" t="str">
        <f t="shared" si="105"/>
        <v/>
      </c>
      <c r="CT110" s="4" t="str">
        <f t="shared" si="107"/>
        <v/>
      </c>
      <c r="CU110" s="4" t="str">
        <f t="shared" si="107"/>
        <v/>
      </c>
      <c r="CV110" s="4" t="str">
        <f t="shared" si="107"/>
        <v/>
      </c>
      <c r="CW110" s="4" t="str">
        <f t="shared" si="107"/>
        <v/>
      </c>
      <c r="CX110" s="4" t="str">
        <f t="shared" si="107"/>
        <v/>
      </c>
      <c r="CY110" s="4" t="str">
        <f t="shared" si="107"/>
        <v/>
      </c>
      <c r="CZ110" s="4" t="str">
        <f t="shared" si="107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71">
        <v>30700003</v>
      </c>
      <c r="DF110" s="125"/>
      <c r="DG110" s="30" t="s">
        <v>243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1"/>
        <v>0</v>
      </c>
      <c r="DX110" s="5">
        <f t="shared" si="101"/>
        <v>0</v>
      </c>
      <c r="DY110" s="5">
        <f t="shared" si="101"/>
        <v>0</v>
      </c>
      <c r="DZ110" s="5">
        <f t="shared" si="101"/>
        <v>0</v>
      </c>
      <c r="EA110" s="5">
        <f t="shared" si="101"/>
        <v>0</v>
      </c>
      <c r="EB110" s="5">
        <f t="shared" si="109"/>
        <v>0</v>
      </c>
      <c r="EC110" s="5">
        <f t="shared" si="109"/>
        <v>0</v>
      </c>
      <c r="ED110" s="5">
        <f t="shared" si="109"/>
        <v>0</v>
      </c>
      <c r="EE110" s="5">
        <f t="shared" si="109"/>
        <v>0</v>
      </c>
      <c r="EF110" s="55">
        <f t="shared" si="109"/>
        <v>0</v>
      </c>
      <c r="EG110" s="55">
        <f t="shared" si="109"/>
        <v>0</v>
      </c>
      <c r="EH110" s="55">
        <f t="shared" si="109"/>
        <v>0</v>
      </c>
      <c r="EI110" s="55">
        <f t="shared" si="109"/>
        <v>0</v>
      </c>
      <c r="EJ110" s="55">
        <f t="shared" si="109"/>
        <v>0</v>
      </c>
      <c r="EK110" s="55">
        <f t="shared" si="109"/>
        <v>0</v>
      </c>
      <c r="EL110" s="55">
        <f t="shared" si="109"/>
        <v>0</v>
      </c>
      <c r="EM110" s="55">
        <f t="shared" si="95"/>
        <v>0</v>
      </c>
      <c r="EN110" s="55">
        <f t="shared" si="95"/>
        <v>0</v>
      </c>
      <c r="EO110" s="55">
        <f t="shared" si="95"/>
        <v>0</v>
      </c>
      <c r="EP110" s="55">
        <f t="shared" si="95"/>
        <v>0</v>
      </c>
      <c r="EQ110" s="55">
        <f t="shared" si="95"/>
        <v>0</v>
      </c>
      <c r="ER110" s="55">
        <f t="shared" si="95"/>
        <v>0</v>
      </c>
      <c r="ES110" s="55">
        <f t="shared" si="95"/>
        <v>0</v>
      </c>
      <c r="ET110" s="55">
        <f t="shared" si="95"/>
        <v>0</v>
      </c>
      <c r="EU110" s="55">
        <f t="shared" si="95"/>
        <v>0</v>
      </c>
      <c r="EV110" s="55">
        <f t="shared" si="95"/>
        <v>0</v>
      </c>
      <c r="EW110" s="55">
        <f t="shared" si="95"/>
        <v>0</v>
      </c>
      <c r="EX110" s="55">
        <f t="shared" si="95"/>
        <v>0</v>
      </c>
      <c r="EY110" s="55">
        <f t="shared" si="95"/>
        <v>0</v>
      </c>
      <c r="EZ110" s="55">
        <f t="shared" si="95"/>
        <v>0</v>
      </c>
      <c r="FA110" s="55">
        <f t="shared" si="95"/>
        <v>0</v>
      </c>
      <c r="FB110" s="55">
        <f t="shared" si="115"/>
        <v>0</v>
      </c>
      <c r="FC110" s="55">
        <f t="shared" si="115"/>
        <v>0</v>
      </c>
      <c r="FD110" s="55">
        <f t="shared" si="115"/>
        <v>0</v>
      </c>
      <c r="FE110" s="55">
        <f t="shared" si="115"/>
        <v>0</v>
      </c>
      <c r="FF110" s="55">
        <f t="shared" si="116"/>
        <v>0</v>
      </c>
      <c r="FG110" s="55">
        <f t="shared" si="116"/>
        <v>0</v>
      </c>
      <c r="FH110" s="55">
        <f t="shared" si="116"/>
        <v>0</v>
      </c>
      <c r="FI110" s="55">
        <f t="shared" si="116"/>
        <v>0</v>
      </c>
      <c r="FJ110" s="55">
        <f t="shared" si="116"/>
        <v>0</v>
      </c>
      <c r="FK110" s="55">
        <f t="shared" si="116"/>
        <v>0</v>
      </c>
      <c r="FL110" s="55">
        <f t="shared" si="116"/>
        <v>0</v>
      </c>
      <c r="FM110" s="55">
        <f t="shared" si="116"/>
        <v>0</v>
      </c>
      <c r="FN110" s="55">
        <f t="shared" si="116"/>
        <v>0</v>
      </c>
      <c r="FO110" s="55">
        <f t="shared" si="116"/>
        <v>0</v>
      </c>
      <c r="FP110" s="55">
        <f t="shared" si="116"/>
        <v>0</v>
      </c>
      <c r="FQ110" s="55">
        <f t="shared" si="116"/>
        <v>0</v>
      </c>
      <c r="FR110" s="55">
        <f t="shared" si="116"/>
        <v>0</v>
      </c>
      <c r="FS110" s="55">
        <f t="shared" si="64"/>
        <v>0</v>
      </c>
      <c r="FT110" s="4" t="str">
        <f t="shared" si="117"/>
        <v/>
      </c>
      <c r="FU110" s="4" t="str">
        <f t="shared" si="117"/>
        <v/>
      </c>
      <c r="FV110" s="4" t="str">
        <f t="shared" si="117"/>
        <v/>
      </c>
      <c r="FW110" s="4">
        <f t="shared" si="117"/>
        <v>0</v>
      </c>
      <c r="FX110" s="4" t="str">
        <f t="shared" si="117"/>
        <v/>
      </c>
      <c r="FY110" s="4" t="str">
        <f t="shared" si="117"/>
        <v/>
      </c>
      <c r="FZ110" s="4" t="str">
        <f t="shared" si="113"/>
        <v/>
      </c>
      <c r="GA110" s="4">
        <f t="shared" si="113"/>
        <v>0</v>
      </c>
      <c r="GB110" s="4" t="str">
        <f t="shared" si="113"/>
        <v/>
      </c>
      <c r="GC110" s="4" t="str">
        <f t="shared" si="113"/>
        <v/>
      </c>
      <c r="GD110" s="4" t="str">
        <f t="shared" si="113"/>
        <v/>
      </c>
      <c r="GE110" s="4" t="str">
        <f t="shared" si="113"/>
        <v/>
      </c>
      <c r="GF110" s="4" t="str">
        <f t="shared" si="113"/>
        <v/>
      </c>
      <c r="GG110" s="4" t="str">
        <f t="shared" si="113"/>
        <v/>
      </c>
      <c r="GH110" s="4" t="str">
        <f t="shared" si="111"/>
        <v/>
      </c>
      <c r="GI110" s="4" t="str">
        <f t="shared" si="111"/>
        <v/>
      </c>
      <c r="GJ110" s="4" t="str">
        <f t="shared" si="111"/>
        <v/>
      </c>
      <c r="GK110" s="4" t="str">
        <f t="shared" si="111"/>
        <v/>
      </c>
      <c r="GL110" s="4" t="str">
        <f t="shared" si="111"/>
        <v/>
      </c>
      <c r="GM110" s="4" t="str">
        <f t="shared" si="111"/>
        <v/>
      </c>
      <c r="GN110" s="4" t="str">
        <f t="shared" si="106"/>
        <v/>
      </c>
      <c r="GO110" s="4" t="str">
        <f t="shared" si="106"/>
        <v/>
      </c>
      <c r="GP110" s="4" t="str">
        <f t="shared" si="106"/>
        <v/>
      </c>
      <c r="GQ110" s="4" t="str">
        <f t="shared" si="106"/>
        <v/>
      </c>
      <c r="GR110" s="4" t="str">
        <f t="shared" si="106"/>
        <v/>
      </c>
      <c r="GS110" s="4" t="str">
        <f t="shared" si="106"/>
        <v/>
      </c>
      <c r="GT110" s="4" t="str">
        <f t="shared" si="106"/>
        <v/>
      </c>
      <c r="GU110" s="4" t="str">
        <f t="shared" si="106"/>
        <v/>
      </c>
      <c r="GV110" s="4" t="str">
        <f t="shared" si="106"/>
        <v/>
      </c>
      <c r="GW110" s="4" t="str">
        <f t="shared" si="106"/>
        <v/>
      </c>
      <c r="GX110" s="4" t="str">
        <f t="shared" si="108"/>
        <v/>
      </c>
      <c r="GY110" s="4" t="str">
        <f t="shared" si="108"/>
        <v/>
      </c>
      <c r="GZ110" s="4" t="str">
        <f t="shared" si="108"/>
        <v/>
      </c>
      <c r="HA110" s="4" t="str">
        <f t="shared" si="108"/>
        <v/>
      </c>
      <c r="HB110" s="4" t="str">
        <f t="shared" si="108"/>
        <v/>
      </c>
      <c r="HC110" s="4" t="str">
        <f t="shared" si="108"/>
        <v/>
      </c>
      <c r="HD110" s="4" t="str">
        <f t="shared" si="108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70">
        <v>30700004</v>
      </c>
      <c r="B111" s="126"/>
      <c r="C111" s="30" t="s">
        <v>244</v>
      </c>
      <c r="D111" s="5"/>
      <c r="E111" s="22">
        <v>5.04</v>
      </c>
      <c r="F111" s="23">
        <f t="shared" si="67"/>
        <v>0</v>
      </c>
      <c r="G111" s="44"/>
      <c r="H111" s="23">
        <f t="shared" si="93"/>
        <v>0</v>
      </c>
      <c r="I111" s="23">
        <f t="shared" si="94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4"/>
        <v/>
      </c>
      <c r="BQ111" s="4" t="str">
        <f t="shared" si="114"/>
        <v/>
      </c>
      <c r="BR111" s="4" t="str">
        <f t="shared" si="114"/>
        <v/>
      </c>
      <c r="BS111" s="4">
        <f t="shared" si="114"/>
        <v>0</v>
      </c>
      <c r="BT111" s="4" t="str">
        <f t="shared" si="114"/>
        <v/>
      </c>
      <c r="BU111" s="4">
        <f t="shared" si="114"/>
        <v>0</v>
      </c>
      <c r="BV111" s="4" t="str">
        <f t="shared" si="112"/>
        <v/>
      </c>
      <c r="BW111" s="4">
        <f t="shared" si="112"/>
        <v>0</v>
      </c>
      <c r="BX111" s="4" t="str">
        <f t="shared" si="112"/>
        <v/>
      </c>
      <c r="BY111" s="4" t="str">
        <f t="shared" si="112"/>
        <v/>
      </c>
      <c r="BZ111" s="4" t="str">
        <f t="shared" si="112"/>
        <v/>
      </c>
      <c r="CA111" s="4" t="str">
        <f t="shared" si="112"/>
        <v/>
      </c>
      <c r="CB111" s="4" t="str">
        <f t="shared" si="112"/>
        <v/>
      </c>
      <c r="CC111" s="4" t="str">
        <f t="shared" si="112"/>
        <v/>
      </c>
      <c r="CD111" s="4" t="str">
        <f t="shared" si="110"/>
        <v/>
      </c>
      <c r="CE111" s="4" t="str">
        <f t="shared" si="110"/>
        <v/>
      </c>
      <c r="CF111" s="4" t="str">
        <f t="shared" si="110"/>
        <v/>
      </c>
      <c r="CG111" s="4" t="str">
        <f t="shared" si="110"/>
        <v/>
      </c>
      <c r="CH111" s="4" t="str">
        <f t="shared" si="110"/>
        <v/>
      </c>
      <c r="CI111" s="4" t="str">
        <f t="shared" si="110"/>
        <v/>
      </c>
      <c r="CJ111" s="4" t="str">
        <f t="shared" si="105"/>
        <v/>
      </c>
      <c r="CK111" s="4" t="str">
        <f t="shared" si="105"/>
        <v/>
      </c>
      <c r="CL111" s="4" t="str">
        <f t="shared" si="105"/>
        <v/>
      </c>
      <c r="CM111" s="4" t="str">
        <f t="shared" si="105"/>
        <v/>
      </c>
      <c r="CN111" s="4" t="str">
        <f t="shared" si="105"/>
        <v/>
      </c>
      <c r="CO111" s="4" t="str">
        <f t="shared" si="105"/>
        <v/>
      </c>
      <c r="CP111" s="4" t="str">
        <f t="shared" si="105"/>
        <v/>
      </c>
      <c r="CQ111" s="4" t="str">
        <f t="shared" si="105"/>
        <v/>
      </c>
      <c r="CR111" s="4" t="str">
        <f t="shared" si="105"/>
        <v/>
      </c>
      <c r="CS111" s="4" t="str">
        <f t="shared" si="105"/>
        <v/>
      </c>
      <c r="CT111" s="4" t="str">
        <f t="shared" si="107"/>
        <v/>
      </c>
      <c r="CU111" s="4" t="str">
        <f t="shared" si="107"/>
        <v/>
      </c>
      <c r="CV111" s="4" t="str">
        <f t="shared" si="107"/>
        <v/>
      </c>
      <c r="CW111" s="4" t="str">
        <f t="shared" si="107"/>
        <v/>
      </c>
      <c r="CX111" s="4" t="str">
        <f t="shared" si="107"/>
        <v/>
      </c>
      <c r="CY111" s="4" t="str">
        <f t="shared" si="107"/>
        <v/>
      </c>
      <c r="CZ111" s="4" t="str">
        <f t="shared" si="107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71">
        <v>30700004</v>
      </c>
      <c r="DF111" s="126"/>
      <c r="DG111" s="30" t="s">
        <v>244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1"/>
        <v>0</v>
      </c>
      <c r="DX111" s="5">
        <f t="shared" si="101"/>
        <v>0</v>
      </c>
      <c r="DY111" s="5">
        <f t="shared" si="101"/>
        <v>0</v>
      </c>
      <c r="DZ111" s="5">
        <f t="shared" si="101"/>
        <v>0</v>
      </c>
      <c r="EA111" s="5">
        <f t="shared" si="101"/>
        <v>0</v>
      </c>
      <c r="EB111" s="5">
        <f t="shared" si="109"/>
        <v>0</v>
      </c>
      <c r="EC111" s="5">
        <f t="shared" si="109"/>
        <v>0</v>
      </c>
      <c r="ED111" s="5">
        <f t="shared" si="109"/>
        <v>0</v>
      </c>
      <c r="EE111" s="5">
        <f t="shared" si="109"/>
        <v>0</v>
      </c>
      <c r="EF111" s="55">
        <f t="shared" si="109"/>
        <v>0</v>
      </c>
      <c r="EG111" s="55">
        <f t="shared" si="109"/>
        <v>0</v>
      </c>
      <c r="EH111" s="55">
        <f t="shared" si="109"/>
        <v>0</v>
      </c>
      <c r="EI111" s="55">
        <f t="shared" si="109"/>
        <v>0</v>
      </c>
      <c r="EJ111" s="55">
        <f t="shared" si="109"/>
        <v>0</v>
      </c>
      <c r="EK111" s="55">
        <f t="shared" si="109"/>
        <v>0</v>
      </c>
      <c r="EL111" s="55">
        <f t="shared" si="109"/>
        <v>0</v>
      </c>
      <c r="EM111" s="55">
        <f t="shared" si="95"/>
        <v>0</v>
      </c>
      <c r="EN111" s="55">
        <f t="shared" si="95"/>
        <v>0</v>
      </c>
      <c r="EO111" s="55">
        <f t="shared" si="95"/>
        <v>0</v>
      </c>
      <c r="EP111" s="55">
        <f t="shared" si="95"/>
        <v>0</v>
      </c>
      <c r="EQ111" s="55">
        <f t="shared" si="95"/>
        <v>0</v>
      </c>
      <c r="ER111" s="55">
        <f t="shared" ref="ER111:FG169" si="118">AN111+AN266</f>
        <v>0</v>
      </c>
      <c r="ES111" s="55">
        <f t="shared" si="118"/>
        <v>0</v>
      </c>
      <c r="ET111" s="55">
        <f t="shared" si="118"/>
        <v>0</v>
      </c>
      <c r="EU111" s="55">
        <f t="shared" si="118"/>
        <v>0</v>
      </c>
      <c r="EV111" s="55">
        <f t="shared" si="118"/>
        <v>0</v>
      </c>
      <c r="EW111" s="55">
        <f t="shared" si="118"/>
        <v>0</v>
      </c>
      <c r="EX111" s="55">
        <f t="shared" si="118"/>
        <v>0</v>
      </c>
      <c r="EY111" s="55">
        <f t="shared" si="118"/>
        <v>0</v>
      </c>
      <c r="EZ111" s="55">
        <f t="shared" si="118"/>
        <v>0</v>
      </c>
      <c r="FA111" s="55">
        <f t="shared" si="118"/>
        <v>0</v>
      </c>
      <c r="FB111" s="55">
        <f t="shared" si="118"/>
        <v>0</v>
      </c>
      <c r="FC111" s="55">
        <f t="shared" si="118"/>
        <v>0</v>
      </c>
      <c r="FD111" s="55">
        <f t="shared" si="118"/>
        <v>0</v>
      </c>
      <c r="FE111" s="55">
        <f t="shared" si="118"/>
        <v>0</v>
      </c>
      <c r="FF111" s="55">
        <f t="shared" si="116"/>
        <v>0</v>
      </c>
      <c r="FG111" s="55">
        <f t="shared" si="116"/>
        <v>0</v>
      </c>
      <c r="FH111" s="55">
        <f t="shared" si="116"/>
        <v>0</v>
      </c>
      <c r="FI111" s="55">
        <f t="shared" si="116"/>
        <v>0</v>
      </c>
      <c r="FJ111" s="55">
        <f t="shared" si="116"/>
        <v>0</v>
      </c>
      <c r="FK111" s="55">
        <f t="shared" si="116"/>
        <v>0</v>
      </c>
      <c r="FL111" s="55">
        <f t="shared" si="116"/>
        <v>0</v>
      </c>
      <c r="FM111" s="55">
        <f t="shared" si="116"/>
        <v>0</v>
      </c>
      <c r="FN111" s="55">
        <f t="shared" si="116"/>
        <v>0</v>
      </c>
      <c r="FO111" s="55">
        <f t="shared" si="116"/>
        <v>0</v>
      </c>
      <c r="FP111" s="55">
        <f t="shared" si="116"/>
        <v>0</v>
      </c>
      <c r="FQ111" s="55">
        <f t="shared" si="116"/>
        <v>0</v>
      </c>
      <c r="FR111" s="55">
        <f t="shared" si="116"/>
        <v>0</v>
      </c>
      <c r="FS111" s="55">
        <f t="shared" si="64"/>
        <v>0</v>
      </c>
      <c r="FT111" s="4" t="str">
        <f t="shared" si="117"/>
        <v/>
      </c>
      <c r="FU111" s="4" t="str">
        <f t="shared" si="117"/>
        <v/>
      </c>
      <c r="FV111" s="4" t="str">
        <f t="shared" si="117"/>
        <v/>
      </c>
      <c r="FW111" s="4">
        <f t="shared" si="117"/>
        <v>0</v>
      </c>
      <c r="FX111" s="4" t="str">
        <f t="shared" si="117"/>
        <v/>
      </c>
      <c r="FY111" s="4" t="str">
        <f t="shared" si="117"/>
        <v/>
      </c>
      <c r="FZ111" s="4" t="str">
        <f t="shared" si="113"/>
        <v/>
      </c>
      <c r="GA111" s="4">
        <f t="shared" si="113"/>
        <v>0</v>
      </c>
      <c r="GB111" s="4" t="str">
        <f t="shared" si="113"/>
        <v/>
      </c>
      <c r="GC111" s="4" t="str">
        <f t="shared" si="113"/>
        <v/>
      </c>
      <c r="GD111" s="4" t="str">
        <f t="shared" si="113"/>
        <v/>
      </c>
      <c r="GE111" s="4" t="str">
        <f t="shared" si="113"/>
        <v/>
      </c>
      <c r="GF111" s="4" t="str">
        <f t="shared" si="113"/>
        <v/>
      </c>
      <c r="GG111" s="4" t="str">
        <f t="shared" si="113"/>
        <v/>
      </c>
      <c r="GH111" s="4" t="str">
        <f t="shared" si="111"/>
        <v/>
      </c>
      <c r="GI111" s="4" t="str">
        <f t="shared" si="111"/>
        <v/>
      </c>
      <c r="GJ111" s="4" t="str">
        <f t="shared" si="111"/>
        <v/>
      </c>
      <c r="GK111" s="4" t="str">
        <f t="shared" si="111"/>
        <v/>
      </c>
      <c r="GL111" s="4" t="str">
        <f t="shared" si="111"/>
        <v/>
      </c>
      <c r="GM111" s="4" t="str">
        <f t="shared" si="111"/>
        <v/>
      </c>
      <c r="GN111" s="4" t="str">
        <f t="shared" si="106"/>
        <v/>
      </c>
      <c r="GO111" s="4" t="str">
        <f t="shared" si="106"/>
        <v/>
      </c>
      <c r="GP111" s="4" t="str">
        <f t="shared" si="106"/>
        <v/>
      </c>
      <c r="GQ111" s="4" t="str">
        <f t="shared" si="106"/>
        <v/>
      </c>
      <c r="GR111" s="4" t="str">
        <f t="shared" si="106"/>
        <v/>
      </c>
      <c r="GS111" s="4" t="str">
        <f t="shared" si="106"/>
        <v/>
      </c>
      <c r="GT111" s="4" t="str">
        <f t="shared" si="106"/>
        <v/>
      </c>
      <c r="GU111" s="4" t="str">
        <f t="shared" si="106"/>
        <v/>
      </c>
      <c r="GV111" s="4" t="str">
        <f t="shared" si="106"/>
        <v/>
      </c>
      <c r="GW111" s="4" t="str">
        <f t="shared" si="106"/>
        <v/>
      </c>
      <c r="GX111" s="4" t="str">
        <f t="shared" si="108"/>
        <v/>
      </c>
      <c r="GY111" s="4" t="str">
        <f t="shared" si="108"/>
        <v/>
      </c>
      <c r="GZ111" s="4" t="str">
        <f t="shared" si="108"/>
        <v/>
      </c>
      <c r="HA111" s="4" t="str">
        <f t="shared" si="108"/>
        <v/>
      </c>
      <c r="HB111" s="4" t="str">
        <f t="shared" si="108"/>
        <v/>
      </c>
      <c r="HC111" s="4" t="str">
        <f t="shared" si="108"/>
        <v/>
      </c>
      <c r="HD111" s="4" t="str">
        <f t="shared" si="108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customHeight="1">
      <c r="A112" s="62">
        <v>30600009</v>
      </c>
      <c r="B112" s="124" t="s">
        <v>246</v>
      </c>
      <c r="C112" s="30" t="s">
        <v>247</v>
      </c>
      <c r="D112" s="5">
        <f>20+13</f>
        <v>33</v>
      </c>
      <c r="E112" s="22">
        <v>5.05</v>
      </c>
      <c r="F112" s="23">
        <f t="shared" si="67"/>
        <v>166.65</v>
      </c>
      <c r="G112" s="44"/>
      <c r="H112" s="23">
        <f t="shared" si="93"/>
        <v>0</v>
      </c>
      <c r="I112" s="23">
        <f t="shared" si="94"/>
        <v>0</v>
      </c>
      <c r="J112" s="23">
        <f t="shared" si="70"/>
        <v>166.65</v>
      </c>
      <c r="K112" s="23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0.66660000000000008</v>
      </c>
      <c r="O112" s="23">
        <f t="shared" si="74"/>
        <v>0.4</v>
      </c>
      <c r="P112" s="23">
        <f t="shared" si="75"/>
        <v>0</v>
      </c>
      <c r="Q112" s="2">
        <v>0.1</v>
      </c>
      <c r="R112" s="6">
        <f t="shared" si="76"/>
        <v>1.6665000000000003E-2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>
        <f t="shared" si="114"/>
        <v>0</v>
      </c>
      <c r="BQ112" s="4" t="str">
        <f t="shared" si="114"/>
        <v/>
      </c>
      <c r="BR112" s="4" t="str">
        <f t="shared" si="114"/>
        <v/>
      </c>
      <c r="BS112" s="4">
        <f t="shared" si="114"/>
        <v>0</v>
      </c>
      <c r="BT112" s="4">
        <f t="shared" si="114"/>
        <v>0</v>
      </c>
      <c r="BU112" s="4">
        <f t="shared" si="114"/>
        <v>0</v>
      </c>
      <c r="BV112" s="4" t="str">
        <f t="shared" si="112"/>
        <v/>
      </c>
      <c r="BW112" s="4">
        <f t="shared" si="112"/>
        <v>0</v>
      </c>
      <c r="BX112" s="4">
        <f t="shared" si="112"/>
        <v>0</v>
      </c>
      <c r="BY112" s="4" t="str">
        <f t="shared" si="112"/>
        <v/>
      </c>
      <c r="BZ112" s="4" t="str">
        <f t="shared" si="112"/>
        <v/>
      </c>
      <c r="CA112" s="4" t="str">
        <f t="shared" si="112"/>
        <v/>
      </c>
      <c r="CB112" s="4" t="str">
        <f t="shared" si="112"/>
        <v/>
      </c>
      <c r="CC112" s="4" t="str">
        <f t="shared" si="112"/>
        <v/>
      </c>
      <c r="CD112" s="4" t="str">
        <f t="shared" si="110"/>
        <v/>
      </c>
      <c r="CE112" s="4" t="str">
        <f t="shared" si="110"/>
        <v/>
      </c>
      <c r="CF112" s="4" t="str">
        <f t="shared" si="110"/>
        <v/>
      </c>
      <c r="CG112" s="4" t="str">
        <f t="shared" si="110"/>
        <v/>
      </c>
      <c r="CH112" s="4" t="str">
        <f t="shared" si="110"/>
        <v/>
      </c>
      <c r="CI112" s="4" t="str">
        <f t="shared" si="110"/>
        <v/>
      </c>
      <c r="CJ112" s="4" t="str">
        <f t="shared" si="105"/>
        <v/>
      </c>
      <c r="CK112" s="4" t="str">
        <f t="shared" si="105"/>
        <v/>
      </c>
      <c r="CL112" s="4" t="str">
        <f t="shared" si="105"/>
        <v/>
      </c>
      <c r="CM112" s="4" t="str">
        <f t="shared" si="105"/>
        <v/>
      </c>
      <c r="CN112" s="4" t="str">
        <f t="shared" si="105"/>
        <v/>
      </c>
      <c r="CO112" s="4" t="str">
        <f t="shared" si="105"/>
        <v/>
      </c>
      <c r="CP112" s="4" t="str">
        <f t="shared" si="105"/>
        <v/>
      </c>
      <c r="CQ112" s="4" t="str">
        <f t="shared" si="105"/>
        <v/>
      </c>
      <c r="CR112" s="4" t="str">
        <f t="shared" si="105"/>
        <v/>
      </c>
      <c r="CS112" s="4" t="str">
        <f t="shared" si="105"/>
        <v/>
      </c>
      <c r="CT112" s="4" t="str">
        <f t="shared" si="107"/>
        <v/>
      </c>
      <c r="CU112" s="4" t="str">
        <f t="shared" si="107"/>
        <v/>
      </c>
      <c r="CV112" s="4" t="str">
        <f t="shared" si="107"/>
        <v/>
      </c>
      <c r="CW112" s="4" t="str">
        <f t="shared" si="107"/>
        <v/>
      </c>
      <c r="CX112" s="4" t="str">
        <f t="shared" si="107"/>
        <v/>
      </c>
      <c r="CY112" s="4" t="str">
        <f t="shared" si="107"/>
        <v/>
      </c>
      <c r="CZ112" s="4" t="str">
        <f t="shared" si="107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8">
        <v>30600009</v>
      </c>
      <c r="DF112" s="124" t="s">
        <v>246</v>
      </c>
      <c r="DG112" s="30" t="s">
        <v>247</v>
      </c>
      <c r="DH112" s="5">
        <f t="shared" si="78"/>
        <v>67</v>
      </c>
      <c r="DI112" s="22">
        <v>5.05</v>
      </c>
      <c r="DJ112" s="23">
        <f t="shared" si="79"/>
        <v>338.34999999999997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338.34999999999997</v>
      </c>
      <c r="DO112" s="23">
        <f t="shared" si="84"/>
        <v>0</v>
      </c>
      <c r="DP112" s="23" t="str">
        <f t="shared" si="85"/>
        <v/>
      </c>
      <c r="DQ112" s="3">
        <v>0.4</v>
      </c>
      <c r="DR112" s="23">
        <f t="shared" si="86"/>
        <v>1.3533999999999999</v>
      </c>
      <c r="DS112" s="23" t="str">
        <f t="shared" si="87"/>
        <v/>
      </c>
      <c r="DT112" s="23">
        <f t="shared" si="88"/>
        <v>0</v>
      </c>
      <c r="DU112" s="2">
        <v>0.1</v>
      </c>
      <c r="DV112" s="6">
        <f t="shared" si="89"/>
        <v>3.3835000000000004E-2</v>
      </c>
      <c r="DW112" s="5">
        <f t="shared" si="101"/>
        <v>0</v>
      </c>
      <c r="DX112" s="5">
        <f t="shared" si="101"/>
        <v>0</v>
      </c>
      <c r="DY112" s="5">
        <f t="shared" si="101"/>
        <v>0</v>
      </c>
      <c r="DZ112" s="5">
        <f t="shared" si="101"/>
        <v>0</v>
      </c>
      <c r="EA112" s="5">
        <f t="shared" si="101"/>
        <v>0</v>
      </c>
      <c r="EB112" s="5">
        <f t="shared" si="109"/>
        <v>0</v>
      </c>
      <c r="EC112" s="5">
        <f t="shared" si="109"/>
        <v>0</v>
      </c>
      <c r="ED112" s="5">
        <f t="shared" si="109"/>
        <v>0</v>
      </c>
      <c r="EE112" s="5">
        <f t="shared" si="109"/>
        <v>0</v>
      </c>
      <c r="EF112" s="55">
        <f t="shared" si="109"/>
        <v>0</v>
      </c>
      <c r="EG112" s="55">
        <f t="shared" si="109"/>
        <v>0</v>
      </c>
      <c r="EH112" s="55">
        <f t="shared" si="109"/>
        <v>0</v>
      </c>
      <c r="EI112" s="55">
        <f t="shared" si="109"/>
        <v>0</v>
      </c>
      <c r="EJ112" s="55">
        <f t="shared" si="109"/>
        <v>0</v>
      </c>
      <c r="EK112" s="55">
        <f t="shared" si="109"/>
        <v>0</v>
      </c>
      <c r="EL112" s="55">
        <f t="shared" si="109"/>
        <v>0</v>
      </c>
      <c r="EM112" s="55">
        <f t="shared" si="109"/>
        <v>0</v>
      </c>
      <c r="EN112" s="55">
        <f t="shared" si="109"/>
        <v>0</v>
      </c>
      <c r="EO112" s="55">
        <f t="shared" si="109"/>
        <v>0</v>
      </c>
      <c r="EP112" s="55">
        <f t="shared" si="109"/>
        <v>0</v>
      </c>
      <c r="EQ112" s="55">
        <f t="shared" si="109"/>
        <v>0</v>
      </c>
      <c r="ER112" s="55">
        <f t="shared" si="118"/>
        <v>0</v>
      </c>
      <c r="ES112" s="55">
        <f t="shared" si="118"/>
        <v>0</v>
      </c>
      <c r="ET112" s="55">
        <f t="shared" si="118"/>
        <v>0</v>
      </c>
      <c r="EU112" s="55">
        <f t="shared" si="118"/>
        <v>0</v>
      </c>
      <c r="EV112" s="55">
        <f t="shared" si="118"/>
        <v>0</v>
      </c>
      <c r="EW112" s="55">
        <f t="shared" si="118"/>
        <v>0</v>
      </c>
      <c r="EX112" s="55">
        <f t="shared" si="118"/>
        <v>0</v>
      </c>
      <c r="EY112" s="55">
        <f t="shared" si="118"/>
        <v>0</v>
      </c>
      <c r="EZ112" s="55">
        <f t="shared" si="118"/>
        <v>0</v>
      </c>
      <c r="FA112" s="55">
        <f t="shared" si="118"/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16"/>
        <v>0</v>
      </c>
      <c r="FG112" s="55">
        <f t="shared" si="116"/>
        <v>0</v>
      </c>
      <c r="FH112" s="55">
        <f t="shared" si="116"/>
        <v>0</v>
      </c>
      <c r="FI112" s="55">
        <f t="shared" si="116"/>
        <v>0</v>
      </c>
      <c r="FJ112" s="55">
        <f t="shared" si="116"/>
        <v>0</v>
      </c>
      <c r="FK112" s="55">
        <f t="shared" si="116"/>
        <v>0</v>
      </c>
      <c r="FL112" s="55">
        <f t="shared" si="116"/>
        <v>0</v>
      </c>
      <c r="FM112" s="55">
        <f t="shared" si="116"/>
        <v>0</v>
      </c>
      <c r="FN112" s="55">
        <f t="shared" si="116"/>
        <v>0</v>
      </c>
      <c r="FO112" s="55">
        <f t="shared" si="116"/>
        <v>0</v>
      </c>
      <c r="FP112" s="55">
        <f t="shared" si="116"/>
        <v>0</v>
      </c>
      <c r="FQ112" s="55">
        <f t="shared" si="116"/>
        <v>0</v>
      </c>
      <c r="FR112" s="55">
        <f t="shared" si="116"/>
        <v>0</v>
      </c>
      <c r="FS112" s="55">
        <f t="shared" si="64"/>
        <v>0</v>
      </c>
      <c r="FT112" s="4">
        <f t="shared" si="117"/>
        <v>0</v>
      </c>
      <c r="FU112" s="4" t="str">
        <f t="shared" si="117"/>
        <v/>
      </c>
      <c r="FV112" s="4" t="str">
        <f t="shared" si="117"/>
        <v/>
      </c>
      <c r="FW112" s="4">
        <f t="shared" si="117"/>
        <v>0</v>
      </c>
      <c r="FX112" s="4">
        <f t="shared" si="117"/>
        <v>0</v>
      </c>
      <c r="FY112" s="4" t="str">
        <f t="shared" si="117"/>
        <v/>
      </c>
      <c r="FZ112" s="4" t="str">
        <f t="shared" si="113"/>
        <v/>
      </c>
      <c r="GA112" s="4">
        <f t="shared" si="113"/>
        <v>0</v>
      </c>
      <c r="GB112" s="4">
        <f t="shared" si="113"/>
        <v>0</v>
      </c>
      <c r="GC112" s="4" t="str">
        <f t="shared" si="113"/>
        <v/>
      </c>
      <c r="GD112" s="4" t="str">
        <f t="shared" si="113"/>
        <v/>
      </c>
      <c r="GE112" s="4" t="str">
        <f t="shared" si="113"/>
        <v/>
      </c>
      <c r="GF112" s="4" t="str">
        <f t="shared" si="113"/>
        <v/>
      </c>
      <c r="GG112" s="4" t="str">
        <f t="shared" si="113"/>
        <v/>
      </c>
      <c r="GH112" s="4" t="str">
        <f t="shared" si="111"/>
        <v/>
      </c>
      <c r="GI112" s="4" t="str">
        <f t="shared" si="111"/>
        <v/>
      </c>
      <c r="GJ112" s="4" t="str">
        <f t="shared" si="111"/>
        <v/>
      </c>
      <c r="GK112" s="4" t="str">
        <f t="shared" si="111"/>
        <v/>
      </c>
      <c r="GL112" s="4" t="str">
        <f t="shared" si="111"/>
        <v/>
      </c>
      <c r="GM112" s="4" t="str">
        <f t="shared" si="111"/>
        <v/>
      </c>
      <c r="GN112" s="4" t="str">
        <f t="shared" si="106"/>
        <v/>
      </c>
      <c r="GO112" s="4" t="str">
        <f t="shared" si="106"/>
        <v/>
      </c>
      <c r="GP112" s="4" t="str">
        <f t="shared" si="106"/>
        <v/>
      </c>
      <c r="GQ112" s="4" t="str">
        <f t="shared" si="106"/>
        <v/>
      </c>
      <c r="GR112" s="4" t="str">
        <f t="shared" si="106"/>
        <v/>
      </c>
      <c r="GS112" s="4" t="str">
        <f t="shared" si="106"/>
        <v/>
      </c>
      <c r="GT112" s="4" t="str">
        <f t="shared" si="106"/>
        <v/>
      </c>
      <c r="GU112" s="4" t="str">
        <f t="shared" si="106"/>
        <v/>
      </c>
      <c r="GV112" s="4" t="str">
        <f t="shared" si="106"/>
        <v/>
      </c>
      <c r="GW112" s="4" t="str">
        <f t="shared" si="106"/>
        <v/>
      </c>
      <c r="GX112" s="4" t="str">
        <f t="shared" si="108"/>
        <v/>
      </c>
      <c r="GY112" s="4" t="str">
        <f t="shared" si="108"/>
        <v/>
      </c>
      <c r="GZ112" s="4" t="str">
        <f t="shared" si="108"/>
        <v/>
      </c>
      <c r="HA112" s="4" t="str">
        <f t="shared" si="108"/>
        <v/>
      </c>
      <c r="HB112" s="4" t="str">
        <f t="shared" si="108"/>
        <v/>
      </c>
      <c r="HC112" s="4" t="str">
        <f t="shared" si="108"/>
        <v/>
      </c>
      <c r="HD112" s="4" t="str">
        <f t="shared" si="108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customHeight="1">
      <c r="A113" s="62">
        <v>30600010</v>
      </c>
      <c r="B113" s="126"/>
      <c r="C113" s="30" t="s">
        <v>219</v>
      </c>
      <c r="D113" s="5">
        <f>57+8+80</f>
        <v>145</v>
      </c>
      <c r="E113" s="22">
        <v>5.05</v>
      </c>
      <c r="F113" s="23">
        <f t="shared" si="67"/>
        <v>732.25</v>
      </c>
      <c r="G113" s="44"/>
      <c r="H113" s="23">
        <f t="shared" si="93"/>
        <v>0</v>
      </c>
      <c r="I113" s="23">
        <f t="shared" si="94"/>
        <v>0</v>
      </c>
      <c r="J113" s="23">
        <f t="shared" si="70"/>
        <v>732.25</v>
      </c>
      <c r="K113" s="23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2.9290000000000003</v>
      </c>
      <c r="O113" s="23">
        <f t="shared" si="74"/>
        <v>0.4</v>
      </c>
      <c r="P113" s="23">
        <f t="shared" si="75"/>
        <v>0</v>
      </c>
      <c r="Q113" s="2">
        <v>0.1</v>
      </c>
      <c r="R113" s="6">
        <f t="shared" si="76"/>
        <v>7.3225000000000012E-2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>
        <f t="shared" si="114"/>
        <v>0</v>
      </c>
      <c r="BQ113" s="4" t="str">
        <f t="shared" si="114"/>
        <v/>
      </c>
      <c r="BR113" s="4" t="str">
        <f t="shared" si="114"/>
        <v/>
      </c>
      <c r="BS113" s="4">
        <f t="shared" si="114"/>
        <v>0</v>
      </c>
      <c r="BT113" s="4">
        <f t="shared" si="114"/>
        <v>0</v>
      </c>
      <c r="BU113" s="4">
        <f t="shared" si="114"/>
        <v>0</v>
      </c>
      <c r="BV113" s="4" t="str">
        <f t="shared" si="112"/>
        <v/>
      </c>
      <c r="BW113" s="4">
        <f t="shared" si="112"/>
        <v>0</v>
      </c>
      <c r="BX113" s="4">
        <f t="shared" si="112"/>
        <v>0</v>
      </c>
      <c r="BY113" s="4" t="str">
        <f t="shared" si="112"/>
        <v/>
      </c>
      <c r="BZ113" s="4" t="str">
        <f t="shared" si="112"/>
        <v/>
      </c>
      <c r="CA113" s="4" t="str">
        <f t="shared" si="112"/>
        <v/>
      </c>
      <c r="CB113" s="4" t="str">
        <f t="shared" si="112"/>
        <v/>
      </c>
      <c r="CC113" s="4" t="str">
        <f t="shared" si="112"/>
        <v/>
      </c>
      <c r="CD113" s="4" t="str">
        <f t="shared" si="110"/>
        <v/>
      </c>
      <c r="CE113" s="4" t="str">
        <f t="shared" si="110"/>
        <v/>
      </c>
      <c r="CF113" s="4" t="str">
        <f t="shared" si="110"/>
        <v/>
      </c>
      <c r="CG113" s="4" t="str">
        <f t="shared" si="110"/>
        <v/>
      </c>
      <c r="CH113" s="4" t="str">
        <f t="shared" si="110"/>
        <v/>
      </c>
      <c r="CI113" s="4" t="str">
        <f t="shared" si="110"/>
        <v/>
      </c>
      <c r="CJ113" s="4" t="str">
        <f t="shared" si="105"/>
        <v/>
      </c>
      <c r="CK113" s="4" t="str">
        <f t="shared" si="105"/>
        <v/>
      </c>
      <c r="CL113" s="4" t="str">
        <f t="shared" si="105"/>
        <v/>
      </c>
      <c r="CM113" s="4" t="str">
        <f t="shared" si="105"/>
        <v/>
      </c>
      <c r="CN113" s="4" t="str">
        <f t="shared" si="105"/>
        <v/>
      </c>
      <c r="CO113" s="4" t="str">
        <f t="shared" si="105"/>
        <v/>
      </c>
      <c r="CP113" s="4" t="str">
        <f t="shared" si="105"/>
        <v/>
      </c>
      <c r="CQ113" s="4" t="str">
        <f t="shared" si="105"/>
        <v/>
      </c>
      <c r="CR113" s="4" t="str">
        <f t="shared" si="105"/>
        <v/>
      </c>
      <c r="CS113" s="4" t="str">
        <f t="shared" si="105"/>
        <v/>
      </c>
      <c r="CT113" s="4" t="str">
        <f t="shared" si="107"/>
        <v/>
      </c>
      <c r="CU113" s="4" t="str">
        <f t="shared" si="107"/>
        <v/>
      </c>
      <c r="CV113" s="4" t="str">
        <f t="shared" si="107"/>
        <v/>
      </c>
      <c r="CW113" s="4" t="str">
        <f t="shared" si="107"/>
        <v/>
      </c>
      <c r="CX113" s="4" t="str">
        <f t="shared" si="107"/>
        <v/>
      </c>
      <c r="CY113" s="4" t="str">
        <f t="shared" si="107"/>
        <v/>
      </c>
      <c r="CZ113" s="4" t="str">
        <f t="shared" si="107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8">
        <v>30600010</v>
      </c>
      <c r="DF113" s="126"/>
      <c r="DG113" s="30" t="s">
        <v>219</v>
      </c>
      <c r="DH113" s="5">
        <f t="shared" si="78"/>
        <v>290</v>
      </c>
      <c r="DI113" s="22">
        <v>5.05</v>
      </c>
      <c r="DJ113" s="23">
        <f t="shared" si="79"/>
        <v>1464.5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1464.5</v>
      </c>
      <c r="DO113" s="23">
        <f t="shared" si="84"/>
        <v>0</v>
      </c>
      <c r="DP113" s="23" t="str">
        <f t="shared" si="85"/>
        <v/>
      </c>
      <c r="DQ113" s="3">
        <v>0.4</v>
      </c>
      <c r="DR113" s="23">
        <f t="shared" si="86"/>
        <v>5.8580000000000005</v>
      </c>
      <c r="DS113" s="23" t="str">
        <f t="shared" si="87"/>
        <v/>
      </c>
      <c r="DT113" s="23">
        <f t="shared" si="88"/>
        <v>0</v>
      </c>
      <c r="DU113" s="2">
        <v>0.1</v>
      </c>
      <c r="DV113" s="6">
        <f t="shared" si="89"/>
        <v>0.14645000000000002</v>
      </c>
      <c r="DW113" s="5">
        <f t="shared" si="101"/>
        <v>0</v>
      </c>
      <c r="DX113" s="5">
        <f t="shared" si="101"/>
        <v>0</v>
      </c>
      <c r="DY113" s="5">
        <f t="shared" si="101"/>
        <v>0</v>
      </c>
      <c r="DZ113" s="5">
        <f t="shared" si="101"/>
        <v>0</v>
      </c>
      <c r="EA113" s="5">
        <f t="shared" si="101"/>
        <v>0</v>
      </c>
      <c r="EB113" s="5">
        <f t="shared" si="109"/>
        <v>0</v>
      </c>
      <c r="EC113" s="5">
        <f t="shared" si="109"/>
        <v>0</v>
      </c>
      <c r="ED113" s="5">
        <f t="shared" si="109"/>
        <v>0</v>
      </c>
      <c r="EE113" s="5">
        <f t="shared" si="109"/>
        <v>0</v>
      </c>
      <c r="EF113" s="55">
        <f t="shared" si="109"/>
        <v>0</v>
      </c>
      <c r="EG113" s="55">
        <f t="shared" si="109"/>
        <v>0</v>
      </c>
      <c r="EH113" s="55">
        <f t="shared" si="109"/>
        <v>0</v>
      </c>
      <c r="EI113" s="55">
        <f t="shared" si="109"/>
        <v>0</v>
      </c>
      <c r="EJ113" s="55">
        <f t="shared" si="109"/>
        <v>0</v>
      </c>
      <c r="EK113" s="55">
        <f t="shared" si="109"/>
        <v>0</v>
      </c>
      <c r="EL113" s="55">
        <f t="shared" si="109"/>
        <v>0</v>
      </c>
      <c r="EM113" s="55">
        <f t="shared" si="109"/>
        <v>0</v>
      </c>
      <c r="EN113" s="55">
        <f t="shared" si="109"/>
        <v>0</v>
      </c>
      <c r="EO113" s="55">
        <f t="shared" si="109"/>
        <v>0</v>
      </c>
      <c r="EP113" s="55">
        <f t="shared" si="109"/>
        <v>0</v>
      </c>
      <c r="EQ113" s="55">
        <f t="shared" si="109"/>
        <v>0</v>
      </c>
      <c r="ER113" s="55">
        <f t="shared" si="118"/>
        <v>0</v>
      </c>
      <c r="ES113" s="55">
        <f t="shared" si="118"/>
        <v>0</v>
      </c>
      <c r="ET113" s="55">
        <f t="shared" si="118"/>
        <v>0</v>
      </c>
      <c r="EU113" s="55">
        <f t="shared" si="118"/>
        <v>0</v>
      </c>
      <c r="EV113" s="55">
        <f t="shared" si="118"/>
        <v>0</v>
      </c>
      <c r="EW113" s="55">
        <f t="shared" si="118"/>
        <v>0</v>
      </c>
      <c r="EX113" s="55">
        <f t="shared" si="118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16"/>
        <v>0</v>
      </c>
      <c r="FG113" s="55">
        <f t="shared" si="116"/>
        <v>0</v>
      </c>
      <c r="FH113" s="55">
        <f t="shared" si="116"/>
        <v>0</v>
      </c>
      <c r="FI113" s="55">
        <f t="shared" si="116"/>
        <v>0</v>
      </c>
      <c r="FJ113" s="55">
        <f t="shared" si="116"/>
        <v>0</v>
      </c>
      <c r="FK113" s="55">
        <f t="shared" si="116"/>
        <v>0</v>
      </c>
      <c r="FL113" s="55">
        <f t="shared" si="116"/>
        <v>0</v>
      </c>
      <c r="FM113" s="55">
        <f t="shared" si="116"/>
        <v>0</v>
      </c>
      <c r="FN113" s="55">
        <f t="shared" si="116"/>
        <v>0</v>
      </c>
      <c r="FO113" s="55">
        <f t="shared" si="116"/>
        <v>0</v>
      </c>
      <c r="FP113" s="55">
        <f t="shared" si="116"/>
        <v>0</v>
      </c>
      <c r="FQ113" s="55">
        <f t="shared" si="116"/>
        <v>0</v>
      </c>
      <c r="FR113" s="55">
        <f t="shared" si="116"/>
        <v>0</v>
      </c>
      <c r="FS113" s="55">
        <f t="shared" si="64"/>
        <v>0</v>
      </c>
      <c r="FT113" s="4">
        <f t="shared" si="117"/>
        <v>0</v>
      </c>
      <c r="FU113" s="4" t="str">
        <f t="shared" si="117"/>
        <v/>
      </c>
      <c r="FV113" s="4" t="str">
        <f t="shared" si="117"/>
        <v/>
      </c>
      <c r="FW113" s="4">
        <f t="shared" si="117"/>
        <v>0</v>
      </c>
      <c r="FX113" s="4">
        <f t="shared" si="117"/>
        <v>0</v>
      </c>
      <c r="FY113" s="4" t="str">
        <f t="shared" si="117"/>
        <v/>
      </c>
      <c r="FZ113" s="4" t="str">
        <f t="shared" si="113"/>
        <v/>
      </c>
      <c r="GA113" s="4">
        <f t="shared" si="113"/>
        <v>0</v>
      </c>
      <c r="GB113" s="4">
        <f t="shared" si="113"/>
        <v>0</v>
      </c>
      <c r="GC113" s="4" t="str">
        <f t="shared" si="113"/>
        <v/>
      </c>
      <c r="GD113" s="4" t="str">
        <f t="shared" si="113"/>
        <v/>
      </c>
      <c r="GE113" s="4" t="str">
        <f t="shared" si="113"/>
        <v/>
      </c>
      <c r="GF113" s="4" t="str">
        <f t="shared" si="113"/>
        <v/>
      </c>
      <c r="GG113" s="4" t="str">
        <f t="shared" si="113"/>
        <v/>
      </c>
      <c r="GH113" s="4" t="str">
        <f t="shared" si="111"/>
        <v/>
      </c>
      <c r="GI113" s="4" t="str">
        <f t="shared" si="111"/>
        <v/>
      </c>
      <c r="GJ113" s="4" t="str">
        <f t="shared" si="111"/>
        <v/>
      </c>
      <c r="GK113" s="4" t="str">
        <f t="shared" si="111"/>
        <v/>
      </c>
      <c r="GL113" s="4" t="str">
        <f t="shared" si="111"/>
        <v/>
      </c>
      <c r="GM113" s="4" t="str">
        <f t="shared" si="111"/>
        <v/>
      </c>
      <c r="GN113" s="4" t="str">
        <f t="shared" si="106"/>
        <v/>
      </c>
      <c r="GO113" s="4" t="str">
        <f t="shared" si="106"/>
        <v/>
      </c>
      <c r="GP113" s="4" t="str">
        <f t="shared" si="106"/>
        <v/>
      </c>
      <c r="GQ113" s="4" t="str">
        <f t="shared" si="106"/>
        <v/>
      </c>
      <c r="GR113" s="4" t="str">
        <f t="shared" si="106"/>
        <v/>
      </c>
      <c r="GS113" s="4" t="str">
        <f t="shared" si="106"/>
        <v/>
      </c>
      <c r="GT113" s="4" t="str">
        <f t="shared" si="106"/>
        <v/>
      </c>
      <c r="GU113" s="4" t="str">
        <f t="shared" si="106"/>
        <v/>
      </c>
      <c r="GV113" s="4" t="str">
        <f t="shared" si="106"/>
        <v/>
      </c>
      <c r="GW113" s="4" t="str">
        <f t="shared" si="106"/>
        <v/>
      </c>
      <c r="GX113" s="4" t="str">
        <f t="shared" si="108"/>
        <v/>
      </c>
      <c r="GY113" s="4" t="str">
        <f t="shared" si="108"/>
        <v/>
      </c>
      <c r="GZ113" s="4" t="str">
        <f t="shared" si="108"/>
        <v/>
      </c>
      <c r="HA113" s="4" t="str">
        <f t="shared" si="108"/>
        <v/>
      </c>
      <c r="HB113" s="4" t="str">
        <f t="shared" si="108"/>
        <v/>
      </c>
      <c r="HC113" s="4" t="str">
        <f t="shared" si="108"/>
        <v/>
      </c>
      <c r="HD113" s="4" t="str">
        <f t="shared" si="108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customHeight="1">
      <c r="A114" s="62">
        <v>30400026</v>
      </c>
      <c r="B114" s="124" t="s">
        <v>248</v>
      </c>
      <c r="C114" s="30" t="s">
        <v>224</v>
      </c>
      <c r="D114" s="5">
        <f>64+87+50</f>
        <v>201</v>
      </c>
      <c r="E114" s="22">
        <v>5.05</v>
      </c>
      <c r="F114" s="23">
        <f t="shared" si="67"/>
        <v>1015.05</v>
      </c>
      <c r="G114" s="44">
        <f>+'[2]25'!$L$103</f>
        <v>2620.5</v>
      </c>
      <c r="H114" s="23">
        <f t="shared" si="93"/>
        <v>0</v>
      </c>
      <c r="I114" s="23">
        <f t="shared" si="94"/>
        <v>0</v>
      </c>
      <c r="J114" s="23">
        <f t="shared" si="70"/>
        <v>1015.05</v>
      </c>
      <c r="K114" s="23">
        <f t="shared" si="71"/>
        <v>0</v>
      </c>
      <c r="L114" s="23">
        <f t="shared" si="72"/>
        <v>0</v>
      </c>
      <c r="M114" s="3">
        <v>0.8</v>
      </c>
      <c r="N114" s="23">
        <f t="shared" si="73"/>
        <v>8.1204000000000001</v>
      </c>
      <c r="O114" s="23">
        <f t="shared" si="74"/>
        <v>0.8</v>
      </c>
      <c r="P114" s="23">
        <f t="shared" si="75"/>
        <v>0</v>
      </c>
      <c r="Q114" s="2">
        <v>0.1</v>
      </c>
      <c r="R114" s="6">
        <f t="shared" si="76"/>
        <v>0.101505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f t="shared" si="114"/>
        <v>0</v>
      </c>
      <c r="BQ114" s="4" t="str">
        <f t="shared" si="114"/>
        <v/>
      </c>
      <c r="BR114" s="4" t="str">
        <f t="shared" si="114"/>
        <v/>
      </c>
      <c r="BS114" s="4">
        <f t="shared" si="114"/>
        <v>0</v>
      </c>
      <c r="BT114" s="4">
        <f t="shared" si="114"/>
        <v>0</v>
      </c>
      <c r="BU114" s="4">
        <f t="shared" si="114"/>
        <v>0</v>
      </c>
      <c r="BV114" s="4" t="str">
        <f t="shared" si="112"/>
        <v/>
      </c>
      <c r="BW114" s="4">
        <f t="shared" si="112"/>
        <v>0</v>
      </c>
      <c r="BX114" s="4">
        <f t="shared" si="112"/>
        <v>0</v>
      </c>
      <c r="BY114" s="4" t="str">
        <f t="shared" si="112"/>
        <v/>
      </c>
      <c r="BZ114" s="4" t="str">
        <f t="shared" si="112"/>
        <v/>
      </c>
      <c r="CA114" s="4" t="str">
        <f t="shared" si="112"/>
        <v/>
      </c>
      <c r="CB114" s="4" t="str">
        <f t="shared" si="112"/>
        <v/>
      </c>
      <c r="CC114" s="4" t="str">
        <f t="shared" si="112"/>
        <v/>
      </c>
      <c r="CD114" s="4" t="str">
        <f t="shared" si="110"/>
        <v/>
      </c>
      <c r="CE114" s="4" t="str">
        <f t="shared" si="110"/>
        <v/>
      </c>
      <c r="CF114" s="4" t="str">
        <f t="shared" si="110"/>
        <v/>
      </c>
      <c r="CG114" s="4" t="str">
        <f t="shared" si="110"/>
        <v/>
      </c>
      <c r="CH114" s="4" t="str">
        <f t="shared" si="110"/>
        <v/>
      </c>
      <c r="CI114" s="4" t="str">
        <f t="shared" si="110"/>
        <v/>
      </c>
      <c r="CJ114" s="4" t="str">
        <f t="shared" si="105"/>
        <v/>
      </c>
      <c r="CK114" s="4" t="str">
        <f t="shared" si="105"/>
        <v/>
      </c>
      <c r="CL114" s="4" t="str">
        <f t="shared" si="105"/>
        <v/>
      </c>
      <c r="CM114" s="4" t="str">
        <f t="shared" si="105"/>
        <v/>
      </c>
      <c r="CN114" s="4" t="str">
        <f t="shared" si="105"/>
        <v/>
      </c>
      <c r="CO114" s="4" t="str">
        <f t="shared" si="105"/>
        <v/>
      </c>
      <c r="CP114" s="4" t="str">
        <f t="shared" si="105"/>
        <v/>
      </c>
      <c r="CQ114" s="4" t="str">
        <f t="shared" si="105"/>
        <v/>
      </c>
      <c r="CR114" s="4" t="str">
        <f t="shared" si="105"/>
        <v/>
      </c>
      <c r="CS114" s="4" t="str">
        <f t="shared" si="105"/>
        <v/>
      </c>
      <c r="CT114" s="4" t="str">
        <f t="shared" si="107"/>
        <v/>
      </c>
      <c r="CU114" s="4" t="str">
        <f t="shared" si="107"/>
        <v/>
      </c>
      <c r="CV114" s="4" t="str">
        <f t="shared" si="107"/>
        <v/>
      </c>
      <c r="CW114" s="4" t="str">
        <f t="shared" si="107"/>
        <v/>
      </c>
      <c r="CX114" s="4" t="str">
        <f t="shared" si="107"/>
        <v/>
      </c>
      <c r="CY114" s="4" t="str">
        <f t="shared" si="107"/>
        <v/>
      </c>
      <c r="CZ114" s="4" t="str">
        <f t="shared" si="107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8">
        <v>30400026</v>
      </c>
      <c r="DF114" s="124" t="s">
        <v>248</v>
      </c>
      <c r="DG114" s="30" t="s">
        <v>224</v>
      </c>
      <c r="DH114" s="5">
        <f t="shared" si="78"/>
        <v>402</v>
      </c>
      <c r="DI114" s="22">
        <v>5.05</v>
      </c>
      <c r="DJ114" s="23">
        <f t="shared" si="79"/>
        <v>2030.1</v>
      </c>
      <c r="DK114" s="23">
        <f t="shared" si="80"/>
        <v>2620.5</v>
      </c>
      <c r="DL114" s="23">
        <f t="shared" si="81"/>
        <v>0</v>
      </c>
      <c r="DM114" s="23">
        <f t="shared" si="82"/>
        <v>0</v>
      </c>
      <c r="DN114" s="23">
        <f t="shared" si="83"/>
        <v>2030.1</v>
      </c>
      <c r="DO114" s="23">
        <f t="shared" si="84"/>
        <v>0</v>
      </c>
      <c r="DP114" s="23">
        <f t="shared" si="85"/>
        <v>0</v>
      </c>
      <c r="DQ114" s="3">
        <v>0.8</v>
      </c>
      <c r="DR114" s="23">
        <f t="shared" si="86"/>
        <v>16.2408</v>
      </c>
      <c r="DS114" s="23">
        <f t="shared" si="87"/>
        <v>0.8</v>
      </c>
      <c r="DT114" s="23">
        <f t="shared" si="88"/>
        <v>0</v>
      </c>
      <c r="DU114" s="2">
        <v>0.1</v>
      </c>
      <c r="DV114" s="6">
        <f t="shared" si="89"/>
        <v>0.20301</v>
      </c>
      <c r="DW114" s="5">
        <f t="shared" si="101"/>
        <v>0</v>
      </c>
      <c r="DX114" s="5">
        <f t="shared" si="101"/>
        <v>0</v>
      </c>
      <c r="DY114" s="5">
        <f t="shared" si="101"/>
        <v>0</v>
      </c>
      <c r="DZ114" s="5">
        <f t="shared" si="101"/>
        <v>0</v>
      </c>
      <c r="EA114" s="5">
        <f t="shared" si="101"/>
        <v>0</v>
      </c>
      <c r="EB114" s="5">
        <f t="shared" si="109"/>
        <v>0</v>
      </c>
      <c r="EC114" s="5">
        <f t="shared" si="109"/>
        <v>0</v>
      </c>
      <c r="ED114" s="5">
        <f t="shared" si="109"/>
        <v>0</v>
      </c>
      <c r="EE114" s="5">
        <f t="shared" si="109"/>
        <v>0</v>
      </c>
      <c r="EF114" s="55">
        <f t="shared" si="109"/>
        <v>0</v>
      </c>
      <c r="EG114" s="55">
        <f t="shared" si="109"/>
        <v>0</v>
      </c>
      <c r="EH114" s="55">
        <f t="shared" si="109"/>
        <v>0</v>
      </c>
      <c r="EI114" s="55">
        <f t="shared" si="109"/>
        <v>0</v>
      </c>
      <c r="EJ114" s="55">
        <f t="shared" si="109"/>
        <v>0</v>
      </c>
      <c r="EK114" s="55">
        <f t="shared" si="109"/>
        <v>0</v>
      </c>
      <c r="EL114" s="55">
        <f t="shared" si="109"/>
        <v>0</v>
      </c>
      <c r="EM114" s="55">
        <f t="shared" si="109"/>
        <v>0</v>
      </c>
      <c r="EN114" s="55">
        <f t="shared" si="109"/>
        <v>0</v>
      </c>
      <c r="EO114" s="55">
        <f t="shared" si="109"/>
        <v>0</v>
      </c>
      <c r="EP114" s="55">
        <f t="shared" si="109"/>
        <v>0</v>
      </c>
      <c r="EQ114" s="55">
        <f t="shared" si="109"/>
        <v>0</v>
      </c>
      <c r="ER114" s="55">
        <f t="shared" si="118"/>
        <v>0</v>
      </c>
      <c r="ES114" s="55">
        <f t="shared" si="118"/>
        <v>0</v>
      </c>
      <c r="ET114" s="55">
        <f t="shared" si="118"/>
        <v>0</v>
      </c>
      <c r="EU114" s="55">
        <f t="shared" si="118"/>
        <v>0</v>
      </c>
      <c r="EV114" s="55">
        <f t="shared" si="118"/>
        <v>0</v>
      </c>
      <c r="EW114" s="55">
        <f t="shared" si="118"/>
        <v>0</v>
      </c>
      <c r="EX114" s="55">
        <f t="shared" si="118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16"/>
        <v>0</v>
      </c>
      <c r="FG114" s="55">
        <f t="shared" si="116"/>
        <v>0</v>
      </c>
      <c r="FH114" s="55">
        <f t="shared" si="116"/>
        <v>0</v>
      </c>
      <c r="FI114" s="55">
        <f t="shared" si="116"/>
        <v>0</v>
      </c>
      <c r="FJ114" s="55">
        <f t="shared" si="116"/>
        <v>0</v>
      </c>
      <c r="FK114" s="55">
        <f t="shared" si="116"/>
        <v>0</v>
      </c>
      <c r="FL114" s="55">
        <f t="shared" si="116"/>
        <v>0</v>
      </c>
      <c r="FM114" s="55">
        <f t="shared" si="116"/>
        <v>0</v>
      </c>
      <c r="FN114" s="55">
        <f t="shared" si="116"/>
        <v>0</v>
      </c>
      <c r="FO114" s="55">
        <f t="shared" si="116"/>
        <v>0</v>
      </c>
      <c r="FP114" s="55">
        <f t="shared" si="116"/>
        <v>0</v>
      </c>
      <c r="FQ114" s="55">
        <f t="shared" si="116"/>
        <v>0</v>
      </c>
      <c r="FR114" s="55">
        <f t="shared" si="116"/>
        <v>0</v>
      </c>
      <c r="FS114" s="55">
        <f t="shared" si="64"/>
        <v>0</v>
      </c>
      <c r="FT114" s="4">
        <f t="shared" si="117"/>
        <v>0</v>
      </c>
      <c r="FU114" s="4" t="str">
        <f t="shared" si="117"/>
        <v/>
      </c>
      <c r="FV114" s="4" t="str">
        <f t="shared" si="117"/>
        <v/>
      </c>
      <c r="FW114" s="4">
        <f t="shared" si="117"/>
        <v>0</v>
      </c>
      <c r="FX114" s="4">
        <f t="shared" si="117"/>
        <v>0</v>
      </c>
      <c r="FY114" s="4">
        <f t="shared" si="117"/>
        <v>0</v>
      </c>
      <c r="FZ114" s="4" t="str">
        <f t="shared" si="113"/>
        <v/>
      </c>
      <c r="GA114" s="4">
        <f t="shared" si="113"/>
        <v>0</v>
      </c>
      <c r="GB114" s="4">
        <f t="shared" si="113"/>
        <v>0</v>
      </c>
      <c r="GC114" s="4" t="str">
        <f t="shared" si="113"/>
        <v/>
      </c>
      <c r="GD114" s="4" t="str">
        <f t="shared" si="113"/>
        <v/>
      </c>
      <c r="GE114" s="4" t="str">
        <f t="shared" si="113"/>
        <v/>
      </c>
      <c r="GF114" s="4" t="str">
        <f t="shared" si="113"/>
        <v/>
      </c>
      <c r="GG114" s="4" t="str">
        <f t="shared" si="113"/>
        <v/>
      </c>
      <c r="GH114" s="4" t="str">
        <f t="shared" si="111"/>
        <v/>
      </c>
      <c r="GI114" s="4" t="str">
        <f t="shared" si="111"/>
        <v/>
      </c>
      <c r="GJ114" s="4" t="str">
        <f t="shared" si="111"/>
        <v/>
      </c>
      <c r="GK114" s="4" t="str">
        <f t="shared" si="111"/>
        <v/>
      </c>
      <c r="GL114" s="4" t="str">
        <f t="shared" si="111"/>
        <v/>
      </c>
      <c r="GM114" s="4" t="str">
        <f t="shared" si="111"/>
        <v/>
      </c>
      <c r="GN114" s="4" t="str">
        <f t="shared" si="106"/>
        <v/>
      </c>
      <c r="GO114" s="4" t="str">
        <f t="shared" si="106"/>
        <v/>
      </c>
      <c r="GP114" s="4" t="str">
        <f t="shared" si="106"/>
        <v/>
      </c>
      <c r="GQ114" s="4" t="str">
        <f t="shared" si="106"/>
        <v/>
      </c>
      <c r="GR114" s="4" t="str">
        <f t="shared" si="106"/>
        <v/>
      </c>
      <c r="GS114" s="4" t="str">
        <f t="shared" si="106"/>
        <v/>
      </c>
      <c r="GT114" s="4" t="str">
        <f t="shared" si="106"/>
        <v/>
      </c>
      <c r="GU114" s="4" t="str">
        <f t="shared" si="106"/>
        <v/>
      </c>
      <c r="GV114" s="4" t="str">
        <f t="shared" si="106"/>
        <v/>
      </c>
      <c r="GW114" s="4" t="str">
        <f t="shared" si="106"/>
        <v/>
      </c>
      <c r="GX114" s="4" t="str">
        <f t="shared" si="108"/>
        <v/>
      </c>
      <c r="GY114" s="4" t="str">
        <f t="shared" si="108"/>
        <v/>
      </c>
      <c r="GZ114" s="4" t="str">
        <f t="shared" si="108"/>
        <v/>
      </c>
      <c r="HA114" s="4" t="str">
        <f t="shared" si="108"/>
        <v/>
      </c>
      <c r="HB114" s="4" t="str">
        <f t="shared" si="108"/>
        <v/>
      </c>
      <c r="HC114" s="4" t="str">
        <f t="shared" si="108"/>
        <v/>
      </c>
      <c r="HD114" s="4" t="str">
        <f t="shared" si="108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customHeight="1">
      <c r="A115" s="62">
        <v>30400027</v>
      </c>
      <c r="B115" s="125"/>
      <c r="C115" s="30" t="s">
        <v>190</v>
      </c>
      <c r="D115" s="5">
        <f>153+53+15</f>
        <v>221</v>
      </c>
      <c r="E115" s="22">
        <v>5.05</v>
      </c>
      <c r="F115" s="23">
        <f t="shared" si="67"/>
        <v>1116.05</v>
      </c>
      <c r="G115" s="44">
        <f>+'[2]25'!$L$104</f>
        <v>524.1</v>
      </c>
      <c r="H115" s="23">
        <f t="shared" si="93"/>
        <v>0</v>
      </c>
      <c r="I115" s="23">
        <f t="shared" si="94"/>
        <v>0</v>
      </c>
      <c r="J115" s="23">
        <f t="shared" si="70"/>
        <v>1116.05</v>
      </c>
      <c r="K115" s="23">
        <f t="shared" si="71"/>
        <v>0</v>
      </c>
      <c r="L115" s="23">
        <f t="shared" si="72"/>
        <v>0</v>
      </c>
      <c r="M115" s="3">
        <v>0.8</v>
      </c>
      <c r="N115" s="23">
        <f t="shared" si="73"/>
        <v>8.9283999999999999</v>
      </c>
      <c r="O115" s="23">
        <f t="shared" si="74"/>
        <v>0.8</v>
      </c>
      <c r="P115" s="23">
        <f t="shared" si="75"/>
        <v>0</v>
      </c>
      <c r="Q115" s="2">
        <v>0.1</v>
      </c>
      <c r="R115" s="6">
        <f t="shared" si="76"/>
        <v>0.11160500000000001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>
        <f t="shared" si="114"/>
        <v>0</v>
      </c>
      <c r="BQ115" s="4" t="str">
        <f t="shared" si="114"/>
        <v/>
      </c>
      <c r="BR115" s="4" t="str">
        <f t="shared" si="114"/>
        <v/>
      </c>
      <c r="BS115" s="4">
        <f t="shared" si="114"/>
        <v>0</v>
      </c>
      <c r="BT115" s="4">
        <f t="shared" si="114"/>
        <v>0</v>
      </c>
      <c r="BU115" s="4">
        <f t="shared" si="114"/>
        <v>0</v>
      </c>
      <c r="BV115" s="4" t="str">
        <f t="shared" si="112"/>
        <v/>
      </c>
      <c r="BW115" s="4">
        <f t="shared" si="112"/>
        <v>0</v>
      </c>
      <c r="BX115" s="4">
        <f t="shared" si="112"/>
        <v>0</v>
      </c>
      <c r="BY115" s="4" t="str">
        <f t="shared" si="112"/>
        <v/>
      </c>
      <c r="BZ115" s="4" t="str">
        <f t="shared" si="112"/>
        <v/>
      </c>
      <c r="CA115" s="4" t="str">
        <f t="shared" si="112"/>
        <v/>
      </c>
      <c r="CB115" s="4" t="str">
        <f t="shared" si="112"/>
        <v/>
      </c>
      <c r="CC115" s="4" t="str">
        <f t="shared" si="112"/>
        <v/>
      </c>
      <c r="CD115" s="4" t="str">
        <f t="shared" si="110"/>
        <v/>
      </c>
      <c r="CE115" s="4" t="str">
        <f t="shared" si="110"/>
        <v/>
      </c>
      <c r="CF115" s="4" t="str">
        <f t="shared" si="110"/>
        <v/>
      </c>
      <c r="CG115" s="4" t="str">
        <f t="shared" si="110"/>
        <v/>
      </c>
      <c r="CH115" s="4" t="str">
        <f t="shared" si="110"/>
        <v/>
      </c>
      <c r="CI115" s="4" t="str">
        <f t="shared" si="110"/>
        <v/>
      </c>
      <c r="CJ115" s="4" t="str">
        <f t="shared" si="105"/>
        <v/>
      </c>
      <c r="CK115" s="4" t="str">
        <f t="shared" si="105"/>
        <v/>
      </c>
      <c r="CL115" s="4" t="str">
        <f t="shared" si="105"/>
        <v/>
      </c>
      <c r="CM115" s="4" t="str">
        <f t="shared" si="105"/>
        <v/>
      </c>
      <c r="CN115" s="4" t="str">
        <f t="shared" si="105"/>
        <v/>
      </c>
      <c r="CO115" s="4" t="str">
        <f t="shared" si="105"/>
        <v/>
      </c>
      <c r="CP115" s="4" t="str">
        <f t="shared" si="105"/>
        <v/>
      </c>
      <c r="CQ115" s="4" t="str">
        <f t="shared" si="105"/>
        <v/>
      </c>
      <c r="CR115" s="4" t="str">
        <f t="shared" si="105"/>
        <v/>
      </c>
      <c r="CS115" s="4" t="str">
        <f t="shared" si="105"/>
        <v/>
      </c>
      <c r="CT115" s="4" t="str">
        <f t="shared" si="107"/>
        <v/>
      </c>
      <c r="CU115" s="4" t="str">
        <f t="shared" si="107"/>
        <v/>
      </c>
      <c r="CV115" s="4" t="str">
        <f t="shared" si="107"/>
        <v/>
      </c>
      <c r="CW115" s="4" t="str">
        <f t="shared" si="107"/>
        <v/>
      </c>
      <c r="CX115" s="4" t="str">
        <f t="shared" si="107"/>
        <v/>
      </c>
      <c r="CY115" s="4" t="str">
        <f t="shared" si="107"/>
        <v/>
      </c>
      <c r="CZ115" s="4" t="str">
        <f t="shared" si="107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8">
        <v>30400027</v>
      </c>
      <c r="DF115" s="125"/>
      <c r="DG115" s="30" t="s">
        <v>190</v>
      </c>
      <c r="DH115" s="5">
        <f t="shared" si="78"/>
        <v>441</v>
      </c>
      <c r="DI115" s="22">
        <v>5.05</v>
      </c>
      <c r="DJ115" s="23">
        <f t="shared" si="79"/>
        <v>2227.0499999999997</v>
      </c>
      <c r="DK115" s="23">
        <f t="shared" si="80"/>
        <v>524.1</v>
      </c>
      <c r="DL115" s="23">
        <f t="shared" si="81"/>
        <v>0</v>
      </c>
      <c r="DM115" s="23">
        <f t="shared" si="82"/>
        <v>0</v>
      </c>
      <c r="DN115" s="23">
        <f t="shared" si="83"/>
        <v>2227.0499999999997</v>
      </c>
      <c r="DO115" s="23">
        <f t="shared" si="84"/>
        <v>0</v>
      </c>
      <c r="DP115" s="23">
        <f t="shared" si="85"/>
        <v>0</v>
      </c>
      <c r="DQ115" s="3">
        <v>0.8</v>
      </c>
      <c r="DR115" s="23">
        <f t="shared" si="86"/>
        <v>17.816399999999998</v>
      </c>
      <c r="DS115" s="23">
        <f t="shared" si="87"/>
        <v>0.8</v>
      </c>
      <c r="DT115" s="23">
        <f t="shared" si="88"/>
        <v>0</v>
      </c>
      <c r="DU115" s="2">
        <v>0.1</v>
      </c>
      <c r="DV115" s="6">
        <f t="shared" si="89"/>
        <v>0.22270499999999999</v>
      </c>
      <c r="DW115" s="5">
        <f t="shared" si="101"/>
        <v>0</v>
      </c>
      <c r="DX115" s="5">
        <f t="shared" si="101"/>
        <v>0</v>
      </c>
      <c r="DY115" s="5">
        <f t="shared" si="101"/>
        <v>0</v>
      </c>
      <c r="DZ115" s="5">
        <f t="shared" si="101"/>
        <v>0</v>
      </c>
      <c r="EA115" s="5">
        <f t="shared" si="101"/>
        <v>0</v>
      </c>
      <c r="EB115" s="5">
        <f t="shared" si="109"/>
        <v>0</v>
      </c>
      <c r="EC115" s="5">
        <f t="shared" si="109"/>
        <v>0</v>
      </c>
      <c r="ED115" s="5">
        <f t="shared" si="109"/>
        <v>0</v>
      </c>
      <c r="EE115" s="5">
        <f t="shared" si="109"/>
        <v>0</v>
      </c>
      <c r="EF115" s="55">
        <f t="shared" si="109"/>
        <v>0</v>
      </c>
      <c r="EG115" s="55">
        <f t="shared" si="109"/>
        <v>0</v>
      </c>
      <c r="EH115" s="55">
        <f t="shared" si="109"/>
        <v>0</v>
      </c>
      <c r="EI115" s="55">
        <f t="shared" si="109"/>
        <v>0</v>
      </c>
      <c r="EJ115" s="55">
        <f t="shared" si="109"/>
        <v>0</v>
      </c>
      <c r="EK115" s="55">
        <f t="shared" si="109"/>
        <v>0</v>
      </c>
      <c r="EL115" s="55">
        <f t="shared" si="109"/>
        <v>0</v>
      </c>
      <c r="EM115" s="55">
        <f t="shared" si="109"/>
        <v>0</v>
      </c>
      <c r="EN115" s="55">
        <f t="shared" si="109"/>
        <v>0</v>
      </c>
      <c r="EO115" s="55">
        <f t="shared" si="109"/>
        <v>0</v>
      </c>
      <c r="EP115" s="55">
        <f t="shared" si="109"/>
        <v>0</v>
      </c>
      <c r="EQ115" s="55">
        <f t="shared" si="109"/>
        <v>0</v>
      </c>
      <c r="ER115" s="55">
        <f t="shared" si="118"/>
        <v>0</v>
      </c>
      <c r="ES115" s="55">
        <f t="shared" si="118"/>
        <v>0</v>
      </c>
      <c r="ET115" s="55">
        <f t="shared" si="118"/>
        <v>0</v>
      </c>
      <c r="EU115" s="55">
        <f t="shared" si="118"/>
        <v>0</v>
      </c>
      <c r="EV115" s="55">
        <f t="shared" si="118"/>
        <v>0</v>
      </c>
      <c r="EW115" s="55">
        <f t="shared" si="118"/>
        <v>0</v>
      </c>
      <c r="EX115" s="55">
        <f t="shared" si="118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16"/>
        <v>0</v>
      </c>
      <c r="FG115" s="55">
        <f t="shared" si="116"/>
        <v>0</v>
      </c>
      <c r="FH115" s="55">
        <f t="shared" si="116"/>
        <v>0</v>
      </c>
      <c r="FI115" s="55">
        <f t="shared" si="116"/>
        <v>0</v>
      </c>
      <c r="FJ115" s="55">
        <f t="shared" si="116"/>
        <v>0</v>
      </c>
      <c r="FK115" s="55">
        <f t="shared" si="116"/>
        <v>0</v>
      </c>
      <c r="FL115" s="55">
        <f t="shared" si="116"/>
        <v>0</v>
      </c>
      <c r="FM115" s="55">
        <f t="shared" si="116"/>
        <v>0</v>
      </c>
      <c r="FN115" s="55">
        <f t="shared" si="116"/>
        <v>0</v>
      </c>
      <c r="FO115" s="55">
        <f t="shared" si="116"/>
        <v>0</v>
      </c>
      <c r="FP115" s="55">
        <f t="shared" si="116"/>
        <v>0</v>
      </c>
      <c r="FQ115" s="55">
        <f t="shared" si="116"/>
        <v>0</v>
      </c>
      <c r="FR115" s="55">
        <f t="shared" si="116"/>
        <v>0</v>
      </c>
      <c r="FS115" s="55">
        <f t="shared" si="64"/>
        <v>0</v>
      </c>
      <c r="FT115" s="4">
        <f t="shared" si="117"/>
        <v>0</v>
      </c>
      <c r="FU115" s="4" t="str">
        <f t="shared" si="117"/>
        <v/>
      </c>
      <c r="FV115" s="4" t="str">
        <f t="shared" si="117"/>
        <v/>
      </c>
      <c r="FW115" s="4">
        <f t="shared" si="117"/>
        <v>0</v>
      </c>
      <c r="FX115" s="4">
        <f t="shared" si="117"/>
        <v>0</v>
      </c>
      <c r="FY115" s="4">
        <f t="shared" si="117"/>
        <v>0</v>
      </c>
      <c r="FZ115" s="4" t="str">
        <f t="shared" si="113"/>
        <v/>
      </c>
      <c r="GA115" s="4">
        <f t="shared" si="113"/>
        <v>0</v>
      </c>
      <c r="GB115" s="4">
        <f t="shared" si="113"/>
        <v>0</v>
      </c>
      <c r="GC115" s="4" t="str">
        <f t="shared" si="113"/>
        <v/>
      </c>
      <c r="GD115" s="4" t="str">
        <f t="shared" si="113"/>
        <v/>
      </c>
      <c r="GE115" s="4" t="str">
        <f t="shared" si="113"/>
        <v/>
      </c>
      <c r="GF115" s="4" t="str">
        <f t="shared" si="113"/>
        <v/>
      </c>
      <c r="GG115" s="4" t="str">
        <f t="shared" si="113"/>
        <v/>
      </c>
      <c r="GH115" s="4" t="str">
        <f t="shared" si="111"/>
        <v/>
      </c>
      <c r="GI115" s="4" t="str">
        <f t="shared" si="111"/>
        <v/>
      </c>
      <c r="GJ115" s="4" t="str">
        <f t="shared" si="111"/>
        <v/>
      </c>
      <c r="GK115" s="4" t="str">
        <f t="shared" si="111"/>
        <v/>
      </c>
      <c r="GL115" s="4" t="str">
        <f t="shared" si="111"/>
        <v/>
      </c>
      <c r="GM115" s="4" t="str">
        <f t="shared" si="111"/>
        <v/>
      </c>
      <c r="GN115" s="4" t="str">
        <f t="shared" si="106"/>
        <v/>
      </c>
      <c r="GO115" s="4" t="str">
        <f t="shared" si="106"/>
        <v/>
      </c>
      <c r="GP115" s="4" t="str">
        <f t="shared" si="106"/>
        <v/>
      </c>
      <c r="GQ115" s="4" t="str">
        <f t="shared" si="106"/>
        <v/>
      </c>
      <c r="GR115" s="4" t="str">
        <f t="shared" si="106"/>
        <v/>
      </c>
      <c r="GS115" s="4" t="str">
        <f t="shared" si="106"/>
        <v/>
      </c>
      <c r="GT115" s="4" t="str">
        <f t="shared" si="106"/>
        <v/>
      </c>
      <c r="GU115" s="4" t="str">
        <f t="shared" si="106"/>
        <v/>
      </c>
      <c r="GV115" s="4" t="str">
        <f t="shared" si="106"/>
        <v/>
      </c>
      <c r="GW115" s="4" t="str">
        <f t="shared" si="106"/>
        <v/>
      </c>
      <c r="GX115" s="4" t="str">
        <f t="shared" si="108"/>
        <v/>
      </c>
      <c r="GY115" s="4" t="str">
        <f t="shared" si="108"/>
        <v/>
      </c>
      <c r="GZ115" s="4" t="str">
        <f t="shared" si="108"/>
        <v/>
      </c>
      <c r="HA115" s="4" t="str">
        <f t="shared" si="108"/>
        <v/>
      </c>
      <c r="HB115" s="4" t="str">
        <f t="shared" si="108"/>
        <v/>
      </c>
      <c r="HC115" s="4" t="str">
        <f t="shared" si="108"/>
        <v/>
      </c>
      <c r="HD115" s="4" t="str">
        <f t="shared" si="108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customHeight="1">
      <c r="A116" s="62">
        <v>30400028</v>
      </c>
      <c r="B116" s="126"/>
      <c r="C116" s="30" t="s">
        <v>249</v>
      </c>
      <c r="D116" s="5">
        <f>83+56+22</f>
        <v>161</v>
      </c>
      <c r="E116" s="22">
        <v>5.05</v>
      </c>
      <c r="F116" s="23">
        <f t="shared" si="67"/>
        <v>813.05</v>
      </c>
      <c r="G116" s="44"/>
      <c r="H116" s="23">
        <f t="shared" si="93"/>
        <v>0</v>
      </c>
      <c r="I116" s="23">
        <f t="shared" si="94"/>
        <v>0</v>
      </c>
      <c r="J116" s="23">
        <f t="shared" si="70"/>
        <v>813.05</v>
      </c>
      <c r="K116" s="23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6.5044000000000004</v>
      </c>
      <c r="O116" s="23">
        <f t="shared" si="74"/>
        <v>0.8</v>
      </c>
      <c r="P116" s="23">
        <f t="shared" si="75"/>
        <v>0</v>
      </c>
      <c r="Q116" s="2">
        <v>0.1</v>
      </c>
      <c r="R116" s="6">
        <f t="shared" si="76"/>
        <v>8.1305000000000002E-2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>
        <f t="shared" si="114"/>
        <v>0</v>
      </c>
      <c r="BQ116" s="4" t="str">
        <f t="shared" si="114"/>
        <v/>
      </c>
      <c r="BR116" s="4" t="str">
        <f t="shared" si="114"/>
        <v/>
      </c>
      <c r="BS116" s="4">
        <f t="shared" si="114"/>
        <v>0</v>
      </c>
      <c r="BT116" s="4">
        <f t="shared" si="114"/>
        <v>0</v>
      </c>
      <c r="BU116" s="4">
        <f t="shared" si="114"/>
        <v>0</v>
      </c>
      <c r="BV116" s="4" t="str">
        <f t="shared" si="112"/>
        <v/>
      </c>
      <c r="BW116" s="4">
        <f t="shared" si="112"/>
        <v>0</v>
      </c>
      <c r="BX116" s="4">
        <f t="shared" si="112"/>
        <v>0</v>
      </c>
      <c r="BY116" s="4" t="str">
        <f t="shared" si="112"/>
        <v/>
      </c>
      <c r="BZ116" s="4" t="str">
        <f t="shared" si="112"/>
        <v/>
      </c>
      <c r="CA116" s="4" t="str">
        <f t="shared" si="112"/>
        <v/>
      </c>
      <c r="CB116" s="4" t="str">
        <f t="shared" si="112"/>
        <v/>
      </c>
      <c r="CC116" s="4" t="str">
        <f t="shared" si="112"/>
        <v/>
      </c>
      <c r="CD116" s="4" t="str">
        <f t="shared" si="110"/>
        <v/>
      </c>
      <c r="CE116" s="4" t="str">
        <f t="shared" si="110"/>
        <v/>
      </c>
      <c r="CF116" s="4" t="str">
        <f t="shared" si="110"/>
        <v/>
      </c>
      <c r="CG116" s="4" t="str">
        <f t="shared" si="110"/>
        <v/>
      </c>
      <c r="CH116" s="4" t="str">
        <f t="shared" si="110"/>
        <v/>
      </c>
      <c r="CI116" s="4" t="str">
        <f t="shared" si="110"/>
        <v/>
      </c>
      <c r="CJ116" s="4" t="str">
        <f t="shared" si="105"/>
        <v/>
      </c>
      <c r="CK116" s="4" t="str">
        <f t="shared" si="105"/>
        <v/>
      </c>
      <c r="CL116" s="4" t="str">
        <f t="shared" si="105"/>
        <v/>
      </c>
      <c r="CM116" s="4" t="str">
        <f t="shared" si="105"/>
        <v/>
      </c>
      <c r="CN116" s="4" t="str">
        <f t="shared" si="105"/>
        <v/>
      </c>
      <c r="CO116" s="4" t="str">
        <f t="shared" si="105"/>
        <v/>
      </c>
      <c r="CP116" s="4" t="str">
        <f t="shared" si="105"/>
        <v/>
      </c>
      <c r="CQ116" s="4" t="str">
        <f t="shared" si="105"/>
        <v/>
      </c>
      <c r="CR116" s="4" t="str">
        <f t="shared" si="105"/>
        <v/>
      </c>
      <c r="CS116" s="4" t="str">
        <f t="shared" si="105"/>
        <v/>
      </c>
      <c r="CT116" s="4" t="str">
        <f t="shared" si="107"/>
        <v/>
      </c>
      <c r="CU116" s="4" t="str">
        <f t="shared" si="107"/>
        <v/>
      </c>
      <c r="CV116" s="4" t="str">
        <f t="shared" si="107"/>
        <v/>
      </c>
      <c r="CW116" s="4" t="str">
        <f t="shared" si="107"/>
        <v/>
      </c>
      <c r="CX116" s="4" t="str">
        <f t="shared" si="107"/>
        <v/>
      </c>
      <c r="CY116" s="4" t="str">
        <f t="shared" si="107"/>
        <v/>
      </c>
      <c r="CZ116" s="4" t="str">
        <f t="shared" si="107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8">
        <v>30400028</v>
      </c>
      <c r="DF116" s="126"/>
      <c r="DG116" s="30" t="s">
        <v>249</v>
      </c>
      <c r="DH116" s="5">
        <f t="shared" si="78"/>
        <v>351</v>
      </c>
      <c r="DI116" s="22">
        <v>5.05</v>
      </c>
      <c r="DJ116" s="23">
        <f t="shared" si="79"/>
        <v>1772.55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1772.55</v>
      </c>
      <c r="DO116" s="23">
        <f t="shared" si="84"/>
        <v>0</v>
      </c>
      <c r="DP116" s="23" t="str">
        <f t="shared" si="85"/>
        <v/>
      </c>
      <c r="DQ116" s="3">
        <v>0.8</v>
      </c>
      <c r="DR116" s="23">
        <f t="shared" si="86"/>
        <v>14.180399999999999</v>
      </c>
      <c r="DS116" s="23" t="str">
        <f t="shared" si="87"/>
        <v/>
      </c>
      <c r="DT116" s="23">
        <f t="shared" si="88"/>
        <v>0</v>
      </c>
      <c r="DU116" s="2">
        <v>0.1</v>
      </c>
      <c r="DV116" s="6">
        <f t="shared" si="89"/>
        <v>0.177255</v>
      </c>
      <c r="DW116" s="5">
        <f t="shared" si="101"/>
        <v>0</v>
      </c>
      <c r="DX116" s="5">
        <f t="shared" si="101"/>
        <v>0</v>
      </c>
      <c r="DY116" s="5">
        <f t="shared" si="101"/>
        <v>0</v>
      </c>
      <c r="DZ116" s="5">
        <f t="shared" si="101"/>
        <v>0</v>
      </c>
      <c r="EA116" s="5">
        <f t="shared" si="101"/>
        <v>0</v>
      </c>
      <c r="EB116" s="5">
        <f t="shared" si="109"/>
        <v>0</v>
      </c>
      <c r="EC116" s="5">
        <f t="shared" si="109"/>
        <v>0</v>
      </c>
      <c r="ED116" s="5">
        <f t="shared" si="109"/>
        <v>0</v>
      </c>
      <c r="EE116" s="5">
        <f t="shared" si="109"/>
        <v>0</v>
      </c>
      <c r="EF116" s="55">
        <f t="shared" si="109"/>
        <v>0</v>
      </c>
      <c r="EG116" s="55">
        <f t="shared" si="109"/>
        <v>0</v>
      </c>
      <c r="EH116" s="55">
        <f t="shared" si="109"/>
        <v>0</v>
      </c>
      <c r="EI116" s="55">
        <f t="shared" si="109"/>
        <v>0</v>
      </c>
      <c r="EJ116" s="55">
        <f t="shared" si="109"/>
        <v>0</v>
      </c>
      <c r="EK116" s="55">
        <f t="shared" si="109"/>
        <v>0</v>
      </c>
      <c r="EL116" s="55">
        <f t="shared" si="109"/>
        <v>0</v>
      </c>
      <c r="EM116" s="55">
        <f t="shared" si="109"/>
        <v>0</v>
      </c>
      <c r="EN116" s="55">
        <f t="shared" si="109"/>
        <v>0</v>
      </c>
      <c r="EO116" s="55">
        <f t="shared" si="109"/>
        <v>0</v>
      </c>
      <c r="EP116" s="55">
        <f t="shared" si="109"/>
        <v>0</v>
      </c>
      <c r="EQ116" s="55">
        <f t="shared" si="109"/>
        <v>0</v>
      </c>
      <c r="ER116" s="55">
        <f t="shared" si="118"/>
        <v>0</v>
      </c>
      <c r="ES116" s="55">
        <f t="shared" si="118"/>
        <v>0</v>
      </c>
      <c r="ET116" s="55">
        <f t="shared" si="118"/>
        <v>0</v>
      </c>
      <c r="EU116" s="55">
        <f t="shared" si="118"/>
        <v>0</v>
      </c>
      <c r="EV116" s="55">
        <f t="shared" si="118"/>
        <v>0</v>
      </c>
      <c r="EW116" s="55">
        <f t="shared" si="118"/>
        <v>0</v>
      </c>
      <c r="EX116" s="55">
        <f t="shared" si="118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16"/>
        <v>0</v>
      </c>
      <c r="FG116" s="55">
        <f t="shared" si="116"/>
        <v>0</v>
      </c>
      <c r="FH116" s="55">
        <f t="shared" si="116"/>
        <v>0</v>
      </c>
      <c r="FI116" s="55">
        <f t="shared" si="116"/>
        <v>0</v>
      </c>
      <c r="FJ116" s="55">
        <f t="shared" si="116"/>
        <v>0</v>
      </c>
      <c r="FK116" s="55">
        <f t="shared" si="116"/>
        <v>0</v>
      </c>
      <c r="FL116" s="55">
        <f t="shared" si="116"/>
        <v>0</v>
      </c>
      <c r="FM116" s="55">
        <f t="shared" si="116"/>
        <v>0</v>
      </c>
      <c r="FN116" s="55">
        <f t="shared" si="116"/>
        <v>0</v>
      </c>
      <c r="FO116" s="55">
        <f t="shared" si="116"/>
        <v>0</v>
      </c>
      <c r="FP116" s="55">
        <f t="shared" si="116"/>
        <v>0</v>
      </c>
      <c r="FQ116" s="55">
        <f t="shared" si="116"/>
        <v>0</v>
      </c>
      <c r="FR116" s="55">
        <f t="shared" si="116"/>
        <v>0</v>
      </c>
      <c r="FS116" s="55">
        <f t="shared" si="64"/>
        <v>0</v>
      </c>
      <c r="FT116" s="4">
        <f t="shared" si="117"/>
        <v>0</v>
      </c>
      <c r="FU116" s="4" t="str">
        <f t="shared" si="117"/>
        <v/>
      </c>
      <c r="FV116" s="4" t="str">
        <f t="shared" si="117"/>
        <v/>
      </c>
      <c r="FW116" s="4">
        <f t="shared" si="117"/>
        <v>0</v>
      </c>
      <c r="FX116" s="4">
        <f t="shared" si="117"/>
        <v>0</v>
      </c>
      <c r="FY116" s="4" t="str">
        <f t="shared" si="117"/>
        <v/>
      </c>
      <c r="FZ116" s="4" t="str">
        <f t="shared" si="113"/>
        <v/>
      </c>
      <c r="GA116" s="4">
        <f t="shared" si="113"/>
        <v>0</v>
      </c>
      <c r="GB116" s="4">
        <f t="shared" si="113"/>
        <v>0</v>
      </c>
      <c r="GC116" s="4" t="str">
        <f t="shared" si="113"/>
        <v/>
      </c>
      <c r="GD116" s="4" t="str">
        <f t="shared" si="113"/>
        <v/>
      </c>
      <c r="GE116" s="4" t="str">
        <f t="shared" si="113"/>
        <v/>
      </c>
      <c r="GF116" s="4" t="str">
        <f t="shared" si="113"/>
        <v/>
      </c>
      <c r="GG116" s="4" t="str">
        <f t="shared" si="113"/>
        <v/>
      </c>
      <c r="GH116" s="4" t="str">
        <f t="shared" si="111"/>
        <v/>
      </c>
      <c r="GI116" s="4" t="str">
        <f t="shared" si="111"/>
        <v/>
      </c>
      <c r="GJ116" s="4" t="str">
        <f t="shared" si="111"/>
        <v/>
      </c>
      <c r="GK116" s="4" t="str">
        <f t="shared" si="111"/>
        <v/>
      </c>
      <c r="GL116" s="4" t="str">
        <f t="shared" si="111"/>
        <v/>
      </c>
      <c r="GM116" s="4" t="str">
        <f t="shared" si="111"/>
        <v/>
      </c>
      <c r="GN116" s="4" t="str">
        <f t="shared" si="106"/>
        <v/>
      </c>
      <c r="GO116" s="4" t="str">
        <f t="shared" si="106"/>
        <v/>
      </c>
      <c r="GP116" s="4" t="str">
        <f t="shared" si="106"/>
        <v/>
      </c>
      <c r="GQ116" s="4" t="str">
        <f t="shared" si="106"/>
        <v/>
      </c>
      <c r="GR116" s="4" t="str">
        <f t="shared" si="106"/>
        <v/>
      </c>
      <c r="GS116" s="4" t="str">
        <f t="shared" si="106"/>
        <v/>
      </c>
      <c r="GT116" s="4" t="str">
        <f t="shared" si="106"/>
        <v/>
      </c>
      <c r="GU116" s="4" t="str">
        <f t="shared" si="106"/>
        <v/>
      </c>
      <c r="GV116" s="4" t="str">
        <f t="shared" si="106"/>
        <v/>
      </c>
      <c r="GW116" s="4" t="str">
        <f t="shared" si="106"/>
        <v/>
      </c>
      <c r="GX116" s="4" t="str">
        <f t="shared" si="108"/>
        <v/>
      </c>
      <c r="GY116" s="4" t="str">
        <f t="shared" si="108"/>
        <v/>
      </c>
      <c r="GZ116" s="4" t="str">
        <f t="shared" si="108"/>
        <v/>
      </c>
      <c r="HA116" s="4" t="str">
        <f t="shared" si="108"/>
        <v/>
      </c>
      <c r="HB116" s="4" t="str">
        <f t="shared" si="108"/>
        <v/>
      </c>
      <c r="HC116" s="4" t="str">
        <f t="shared" si="108"/>
        <v/>
      </c>
      <c r="HD116" s="4" t="str">
        <f t="shared" si="108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customHeight="1">
      <c r="A117" s="62">
        <v>30400004</v>
      </c>
      <c r="B117" s="124" t="s">
        <v>250</v>
      </c>
      <c r="C117" s="30" t="s">
        <v>224</v>
      </c>
      <c r="D117" s="5">
        <f>39+27+72/2</f>
        <v>102</v>
      </c>
      <c r="E117" s="22">
        <v>5.03</v>
      </c>
      <c r="F117" s="23">
        <f t="shared" si="67"/>
        <v>513.06000000000006</v>
      </c>
      <c r="G117" s="44"/>
      <c r="H117" s="23">
        <f t="shared" si="93"/>
        <v>0</v>
      </c>
      <c r="I117" s="23">
        <f t="shared" si="94"/>
        <v>0</v>
      </c>
      <c r="J117" s="23">
        <f t="shared" si="70"/>
        <v>513.06000000000006</v>
      </c>
      <c r="K117" s="23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4.1044800000000006</v>
      </c>
      <c r="O117" s="23">
        <f t="shared" si="74"/>
        <v>0.8</v>
      </c>
      <c r="P117" s="23">
        <f t="shared" si="75"/>
        <v>0</v>
      </c>
      <c r="Q117" s="2">
        <v>0.1</v>
      </c>
      <c r="R117" s="6">
        <f t="shared" si="76"/>
        <v>5.1306000000000011E-2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>
        <f t="shared" si="114"/>
        <v>0</v>
      </c>
      <c r="BQ117" s="4" t="str">
        <f t="shared" si="114"/>
        <v/>
      </c>
      <c r="BR117" s="4" t="str">
        <f t="shared" si="114"/>
        <v/>
      </c>
      <c r="BS117" s="4">
        <f t="shared" si="114"/>
        <v>0</v>
      </c>
      <c r="BT117" s="4">
        <f t="shared" si="114"/>
        <v>0</v>
      </c>
      <c r="BU117" s="4">
        <f t="shared" si="114"/>
        <v>0</v>
      </c>
      <c r="BV117" s="4" t="str">
        <f t="shared" si="112"/>
        <v/>
      </c>
      <c r="BW117" s="4">
        <f t="shared" si="112"/>
        <v>0</v>
      </c>
      <c r="BX117" s="4">
        <f t="shared" si="112"/>
        <v>0</v>
      </c>
      <c r="BY117" s="4" t="str">
        <f t="shared" si="112"/>
        <v/>
      </c>
      <c r="BZ117" s="4" t="str">
        <f t="shared" si="112"/>
        <v/>
      </c>
      <c r="CA117" s="4" t="str">
        <f t="shared" si="112"/>
        <v/>
      </c>
      <c r="CB117" s="4" t="str">
        <f t="shared" si="112"/>
        <v/>
      </c>
      <c r="CC117" s="4" t="str">
        <f t="shared" si="112"/>
        <v/>
      </c>
      <c r="CD117" s="4" t="str">
        <f t="shared" si="110"/>
        <v/>
      </c>
      <c r="CE117" s="4" t="str">
        <f t="shared" si="110"/>
        <v/>
      </c>
      <c r="CF117" s="4" t="str">
        <f t="shared" si="110"/>
        <v/>
      </c>
      <c r="CG117" s="4" t="str">
        <f t="shared" si="110"/>
        <v/>
      </c>
      <c r="CH117" s="4" t="str">
        <f t="shared" si="110"/>
        <v/>
      </c>
      <c r="CI117" s="4" t="str">
        <f t="shared" si="110"/>
        <v/>
      </c>
      <c r="CJ117" s="4" t="str">
        <f t="shared" si="105"/>
        <v/>
      </c>
      <c r="CK117" s="4" t="str">
        <f t="shared" si="105"/>
        <v/>
      </c>
      <c r="CL117" s="4" t="str">
        <f t="shared" si="105"/>
        <v/>
      </c>
      <c r="CM117" s="4" t="str">
        <f t="shared" si="105"/>
        <v/>
      </c>
      <c r="CN117" s="4" t="str">
        <f t="shared" si="105"/>
        <v/>
      </c>
      <c r="CO117" s="4" t="str">
        <f t="shared" si="105"/>
        <v/>
      </c>
      <c r="CP117" s="4" t="str">
        <f t="shared" si="105"/>
        <v/>
      </c>
      <c r="CQ117" s="4" t="str">
        <f t="shared" si="105"/>
        <v/>
      </c>
      <c r="CR117" s="4" t="str">
        <f t="shared" si="105"/>
        <v/>
      </c>
      <c r="CS117" s="4" t="str">
        <f t="shared" si="105"/>
        <v/>
      </c>
      <c r="CT117" s="4" t="str">
        <f t="shared" si="107"/>
        <v/>
      </c>
      <c r="CU117" s="4" t="str">
        <f t="shared" si="107"/>
        <v/>
      </c>
      <c r="CV117" s="4" t="str">
        <f t="shared" si="107"/>
        <v/>
      </c>
      <c r="CW117" s="4" t="str">
        <f t="shared" si="107"/>
        <v/>
      </c>
      <c r="CX117" s="4" t="str">
        <f t="shared" si="107"/>
        <v/>
      </c>
      <c r="CY117" s="4" t="str">
        <f t="shared" si="107"/>
        <v/>
      </c>
      <c r="CZ117" s="4" t="str">
        <f t="shared" si="107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8">
        <v>30400004</v>
      </c>
      <c r="DF117" s="124" t="s">
        <v>250</v>
      </c>
      <c r="DG117" s="30" t="s">
        <v>224</v>
      </c>
      <c r="DH117" s="5">
        <f t="shared" si="78"/>
        <v>204</v>
      </c>
      <c r="DI117" s="22">
        <v>5.03</v>
      </c>
      <c r="DJ117" s="23">
        <f t="shared" si="79"/>
        <v>1026.1200000000001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1026.1200000000001</v>
      </c>
      <c r="DO117" s="23">
        <f t="shared" si="84"/>
        <v>0</v>
      </c>
      <c r="DP117" s="23" t="str">
        <f t="shared" si="85"/>
        <v/>
      </c>
      <c r="DQ117" s="3">
        <v>0.8</v>
      </c>
      <c r="DR117" s="23">
        <f t="shared" si="86"/>
        <v>8.2089600000000011</v>
      </c>
      <c r="DS117" s="23" t="str">
        <f t="shared" si="87"/>
        <v/>
      </c>
      <c r="DT117" s="23">
        <f t="shared" si="88"/>
        <v>0</v>
      </c>
      <c r="DU117" s="2">
        <v>0.1</v>
      </c>
      <c r="DV117" s="6">
        <f t="shared" si="89"/>
        <v>0.10261200000000002</v>
      </c>
      <c r="DW117" s="5">
        <f t="shared" si="101"/>
        <v>0</v>
      </c>
      <c r="DX117" s="5">
        <f t="shared" si="101"/>
        <v>0</v>
      </c>
      <c r="DY117" s="5">
        <f t="shared" si="101"/>
        <v>0</v>
      </c>
      <c r="DZ117" s="5">
        <f t="shared" si="101"/>
        <v>0</v>
      </c>
      <c r="EA117" s="5">
        <f t="shared" si="101"/>
        <v>0</v>
      </c>
      <c r="EB117" s="5">
        <f t="shared" si="109"/>
        <v>0</v>
      </c>
      <c r="EC117" s="5">
        <f t="shared" si="109"/>
        <v>0</v>
      </c>
      <c r="ED117" s="5">
        <f t="shared" si="109"/>
        <v>0</v>
      </c>
      <c r="EE117" s="5">
        <f t="shared" si="109"/>
        <v>0</v>
      </c>
      <c r="EF117" s="55">
        <f t="shared" si="109"/>
        <v>0</v>
      </c>
      <c r="EG117" s="55">
        <f t="shared" si="109"/>
        <v>0</v>
      </c>
      <c r="EH117" s="55">
        <f t="shared" si="109"/>
        <v>0</v>
      </c>
      <c r="EI117" s="55">
        <f t="shared" si="109"/>
        <v>0</v>
      </c>
      <c r="EJ117" s="55">
        <f t="shared" si="109"/>
        <v>0</v>
      </c>
      <c r="EK117" s="55">
        <f t="shared" si="109"/>
        <v>0</v>
      </c>
      <c r="EL117" s="55">
        <f t="shared" si="109"/>
        <v>0</v>
      </c>
      <c r="EM117" s="55">
        <f t="shared" si="109"/>
        <v>0</v>
      </c>
      <c r="EN117" s="55">
        <f t="shared" si="109"/>
        <v>0</v>
      </c>
      <c r="EO117" s="55">
        <f t="shared" si="109"/>
        <v>0</v>
      </c>
      <c r="EP117" s="55">
        <f t="shared" si="109"/>
        <v>0</v>
      </c>
      <c r="EQ117" s="55">
        <f t="shared" si="109"/>
        <v>0</v>
      </c>
      <c r="ER117" s="55">
        <f t="shared" si="118"/>
        <v>0</v>
      </c>
      <c r="ES117" s="55">
        <f t="shared" si="118"/>
        <v>0</v>
      </c>
      <c r="ET117" s="55">
        <f t="shared" si="118"/>
        <v>0</v>
      </c>
      <c r="EU117" s="55">
        <f t="shared" si="118"/>
        <v>0</v>
      </c>
      <c r="EV117" s="55">
        <f t="shared" si="118"/>
        <v>0</v>
      </c>
      <c r="EW117" s="55">
        <f t="shared" si="118"/>
        <v>0</v>
      </c>
      <c r="EX117" s="55">
        <f t="shared" si="118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6"/>
        <v>0</v>
      </c>
      <c r="FI117" s="55">
        <f t="shared" si="116"/>
        <v>0</v>
      </c>
      <c r="FJ117" s="55">
        <f t="shared" si="116"/>
        <v>0</v>
      </c>
      <c r="FK117" s="55">
        <f t="shared" si="116"/>
        <v>0</v>
      </c>
      <c r="FL117" s="55">
        <f t="shared" si="116"/>
        <v>0</v>
      </c>
      <c r="FM117" s="55">
        <f t="shared" si="116"/>
        <v>0</v>
      </c>
      <c r="FN117" s="55">
        <f t="shared" si="116"/>
        <v>0</v>
      </c>
      <c r="FO117" s="55">
        <f t="shared" si="116"/>
        <v>0</v>
      </c>
      <c r="FP117" s="55">
        <f t="shared" si="116"/>
        <v>0</v>
      </c>
      <c r="FQ117" s="55">
        <f t="shared" si="116"/>
        <v>0</v>
      </c>
      <c r="FR117" s="55">
        <f t="shared" si="116"/>
        <v>0</v>
      </c>
      <c r="FS117" s="55">
        <f t="shared" si="64"/>
        <v>0</v>
      </c>
      <c r="FT117" s="4">
        <f t="shared" si="117"/>
        <v>0</v>
      </c>
      <c r="FU117" s="4" t="str">
        <f t="shared" si="117"/>
        <v/>
      </c>
      <c r="FV117" s="4" t="str">
        <f t="shared" si="117"/>
        <v/>
      </c>
      <c r="FW117" s="4">
        <f t="shared" si="117"/>
        <v>0</v>
      </c>
      <c r="FX117" s="4">
        <f t="shared" si="117"/>
        <v>0</v>
      </c>
      <c r="FY117" s="4" t="str">
        <f t="shared" si="117"/>
        <v/>
      </c>
      <c r="FZ117" s="4" t="str">
        <f t="shared" si="113"/>
        <v/>
      </c>
      <c r="GA117" s="4">
        <f t="shared" si="113"/>
        <v>0</v>
      </c>
      <c r="GB117" s="4">
        <f t="shared" si="113"/>
        <v>0</v>
      </c>
      <c r="GC117" s="4" t="str">
        <f t="shared" si="113"/>
        <v/>
      </c>
      <c r="GD117" s="4" t="str">
        <f t="shared" si="113"/>
        <v/>
      </c>
      <c r="GE117" s="4" t="str">
        <f t="shared" si="113"/>
        <v/>
      </c>
      <c r="GF117" s="4" t="str">
        <f t="shared" si="113"/>
        <v/>
      </c>
      <c r="GG117" s="4" t="str">
        <f t="shared" si="113"/>
        <v/>
      </c>
      <c r="GH117" s="4" t="str">
        <f t="shared" si="111"/>
        <v/>
      </c>
      <c r="GI117" s="4" t="str">
        <f t="shared" si="111"/>
        <v/>
      </c>
      <c r="GJ117" s="4" t="str">
        <f t="shared" si="111"/>
        <v/>
      </c>
      <c r="GK117" s="4" t="str">
        <f t="shared" si="111"/>
        <v/>
      </c>
      <c r="GL117" s="4" t="str">
        <f t="shared" si="111"/>
        <v/>
      </c>
      <c r="GM117" s="4" t="str">
        <f t="shared" si="111"/>
        <v/>
      </c>
      <c r="GN117" s="4" t="str">
        <f t="shared" si="106"/>
        <v/>
      </c>
      <c r="GO117" s="4" t="str">
        <f t="shared" si="106"/>
        <v/>
      </c>
      <c r="GP117" s="4" t="str">
        <f t="shared" si="106"/>
        <v/>
      </c>
      <c r="GQ117" s="4" t="str">
        <f t="shared" si="106"/>
        <v/>
      </c>
      <c r="GR117" s="4" t="str">
        <f t="shared" si="106"/>
        <v/>
      </c>
      <c r="GS117" s="4" t="str">
        <f t="shared" si="106"/>
        <v/>
      </c>
      <c r="GT117" s="4" t="str">
        <f t="shared" si="106"/>
        <v/>
      </c>
      <c r="GU117" s="4" t="str">
        <f t="shared" si="106"/>
        <v/>
      </c>
      <c r="GV117" s="4" t="str">
        <f t="shared" si="106"/>
        <v/>
      </c>
      <c r="GW117" s="4" t="str">
        <f t="shared" si="106"/>
        <v/>
      </c>
      <c r="GX117" s="4" t="str">
        <f t="shared" si="108"/>
        <v/>
      </c>
      <c r="GY117" s="4" t="str">
        <f t="shared" si="108"/>
        <v/>
      </c>
      <c r="GZ117" s="4" t="str">
        <f t="shared" si="108"/>
        <v/>
      </c>
      <c r="HA117" s="4" t="str">
        <f t="shared" si="108"/>
        <v/>
      </c>
      <c r="HB117" s="4" t="str">
        <f t="shared" si="108"/>
        <v/>
      </c>
      <c r="HC117" s="4" t="str">
        <f t="shared" si="108"/>
        <v/>
      </c>
      <c r="HD117" s="4" t="str">
        <f t="shared" si="108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customHeight="1">
      <c r="A118" s="62">
        <v>30400003</v>
      </c>
      <c r="B118" s="125"/>
      <c r="C118" s="30" t="s">
        <v>202</v>
      </c>
      <c r="D118" s="5">
        <v>121</v>
      </c>
      <c r="E118" s="22">
        <v>5.03</v>
      </c>
      <c r="F118" s="23">
        <f t="shared" si="67"/>
        <v>608.63</v>
      </c>
      <c r="G118" s="44"/>
      <c r="H118" s="23">
        <f t="shared" si="93"/>
        <v>0</v>
      </c>
      <c r="I118" s="23">
        <f t="shared" si="94"/>
        <v>0</v>
      </c>
      <c r="J118" s="23">
        <f t="shared" si="70"/>
        <v>608.63</v>
      </c>
      <c r="K118" s="23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4.86904</v>
      </c>
      <c r="O118" s="23">
        <f t="shared" si="74"/>
        <v>0.8</v>
      </c>
      <c r="P118" s="23">
        <f t="shared" si="75"/>
        <v>0</v>
      </c>
      <c r="Q118" s="2">
        <v>0.1</v>
      </c>
      <c r="R118" s="6">
        <f t="shared" si="76"/>
        <v>6.0863E-2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>
        <f t="shared" si="114"/>
        <v>0</v>
      </c>
      <c r="BQ118" s="4" t="str">
        <f t="shared" si="114"/>
        <v/>
      </c>
      <c r="BR118" s="4" t="str">
        <f t="shared" si="114"/>
        <v/>
      </c>
      <c r="BS118" s="4">
        <f t="shared" si="114"/>
        <v>0</v>
      </c>
      <c r="BT118" s="4">
        <f t="shared" si="114"/>
        <v>0</v>
      </c>
      <c r="BU118" s="4">
        <f t="shared" si="114"/>
        <v>0</v>
      </c>
      <c r="BV118" s="4" t="str">
        <f t="shared" si="112"/>
        <v/>
      </c>
      <c r="BW118" s="4">
        <f t="shared" si="112"/>
        <v>0</v>
      </c>
      <c r="BX118" s="4">
        <f t="shared" si="112"/>
        <v>0</v>
      </c>
      <c r="BY118" s="4" t="str">
        <f t="shared" si="112"/>
        <v/>
      </c>
      <c r="BZ118" s="4" t="str">
        <f t="shared" si="112"/>
        <v/>
      </c>
      <c r="CA118" s="4" t="str">
        <f t="shared" si="112"/>
        <v/>
      </c>
      <c r="CB118" s="4" t="str">
        <f t="shared" si="112"/>
        <v/>
      </c>
      <c r="CC118" s="4" t="str">
        <f t="shared" si="112"/>
        <v/>
      </c>
      <c r="CD118" s="4" t="str">
        <f t="shared" si="110"/>
        <v/>
      </c>
      <c r="CE118" s="4" t="str">
        <f t="shared" si="110"/>
        <v/>
      </c>
      <c r="CF118" s="4" t="str">
        <f t="shared" si="110"/>
        <v/>
      </c>
      <c r="CG118" s="4" t="str">
        <f t="shared" si="110"/>
        <v/>
      </c>
      <c r="CH118" s="4" t="str">
        <f t="shared" si="110"/>
        <v/>
      </c>
      <c r="CI118" s="4" t="str">
        <f t="shared" si="110"/>
        <v/>
      </c>
      <c r="CJ118" s="4" t="str">
        <f t="shared" si="110"/>
        <v/>
      </c>
      <c r="CK118" s="4" t="str">
        <f t="shared" si="110"/>
        <v/>
      </c>
      <c r="CL118" s="4" t="str">
        <f t="shared" si="110"/>
        <v/>
      </c>
      <c r="CM118" s="4" t="str">
        <f t="shared" si="110"/>
        <v/>
      </c>
      <c r="CN118" s="4" t="str">
        <f t="shared" si="105"/>
        <v/>
      </c>
      <c r="CO118" s="4" t="str">
        <f t="shared" si="105"/>
        <v/>
      </c>
      <c r="CP118" s="4" t="str">
        <f t="shared" si="105"/>
        <v/>
      </c>
      <c r="CQ118" s="4" t="str">
        <f t="shared" si="105"/>
        <v/>
      </c>
      <c r="CR118" s="4" t="str">
        <f t="shared" si="105"/>
        <v/>
      </c>
      <c r="CS118" s="4" t="str">
        <f t="shared" si="105"/>
        <v/>
      </c>
      <c r="CT118" s="4" t="str">
        <f t="shared" si="107"/>
        <v/>
      </c>
      <c r="CU118" s="4" t="str">
        <f t="shared" si="107"/>
        <v/>
      </c>
      <c r="CV118" s="4" t="str">
        <f t="shared" si="107"/>
        <v/>
      </c>
      <c r="CW118" s="4" t="str">
        <f t="shared" si="107"/>
        <v/>
      </c>
      <c r="CX118" s="4" t="str">
        <f t="shared" si="107"/>
        <v/>
      </c>
      <c r="CY118" s="4" t="str">
        <f t="shared" si="107"/>
        <v/>
      </c>
      <c r="CZ118" s="4" t="str">
        <f t="shared" si="107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8">
        <v>30400003</v>
      </c>
      <c r="DF118" s="125"/>
      <c r="DG118" s="30" t="s">
        <v>202</v>
      </c>
      <c r="DH118" s="5">
        <f t="shared" si="78"/>
        <v>242</v>
      </c>
      <c r="DI118" s="22">
        <v>5.03</v>
      </c>
      <c r="DJ118" s="23">
        <f t="shared" si="79"/>
        <v>1217.26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1217.26</v>
      </c>
      <c r="DO118" s="23">
        <f t="shared" si="84"/>
        <v>0</v>
      </c>
      <c r="DP118" s="23" t="str">
        <f t="shared" si="85"/>
        <v/>
      </c>
      <c r="DQ118" s="3">
        <v>0.8</v>
      </c>
      <c r="DR118" s="23">
        <f t="shared" si="86"/>
        <v>9.7380800000000001</v>
      </c>
      <c r="DS118" s="23" t="str">
        <f t="shared" si="87"/>
        <v/>
      </c>
      <c r="DT118" s="23">
        <f t="shared" si="88"/>
        <v>0</v>
      </c>
      <c r="DU118" s="2">
        <v>0.1</v>
      </c>
      <c r="DV118" s="6">
        <f t="shared" si="89"/>
        <v>0.121726</v>
      </c>
      <c r="DW118" s="5">
        <f t="shared" si="101"/>
        <v>0</v>
      </c>
      <c r="DX118" s="5">
        <f t="shared" si="101"/>
        <v>0</v>
      </c>
      <c r="DY118" s="5">
        <f t="shared" si="101"/>
        <v>0</v>
      </c>
      <c r="DZ118" s="5">
        <f t="shared" si="101"/>
        <v>0</v>
      </c>
      <c r="EA118" s="5">
        <f t="shared" si="101"/>
        <v>0</v>
      </c>
      <c r="EB118" s="5">
        <f t="shared" si="109"/>
        <v>0</v>
      </c>
      <c r="EC118" s="5">
        <f t="shared" si="109"/>
        <v>0</v>
      </c>
      <c r="ED118" s="5">
        <f t="shared" si="109"/>
        <v>0</v>
      </c>
      <c r="EE118" s="5">
        <f t="shared" si="109"/>
        <v>0</v>
      </c>
      <c r="EF118" s="55">
        <f t="shared" si="109"/>
        <v>0</v>
      </c>
      <c r="EG118" s="55">
        <f t="shared" si="109"/>
        <v>0</v>
      </c>
      <c r="EH118" s="55">
        <f t="shared" si="109"/>
        <v>0</v>
      </c>
      <c r="EI118" s="55">
        <f t="shared" si="109"/>
        <v>0</v>
      </c>
      <c r="EJ118" s="55">
        <f t="shared" si="109"/>
        <v>0</v>
      </c>
      <c r="EK118" s="55">
        <f t="shared" si="109"/>
        <v>0</v>
      </c>
      <c r="EL118" s="55">
        <f t="shared" si="109"/>
        <v>0</v>
      </c>
      <c r="EM118" s="55">
        <f t="shared" si="109"/>
        <v>0</v>
      </c>
      <c r="EN118" s="55">
        <f t="shared" si="109"/>
        <v>0</v>
      </c>
      <c r="EO118" s="55">
        <f t="shared" si="109"/>
        <v>0</v>
      </c>
      <c r="EP118" s="55">
        <f t="shared" si="109"/>
        <v>0</v>
      </c>
      <c r="EQ118" s="55">
        <f t="shared" si="109"/>
        <v>0</v>
      </c>
      <c r="ER118" s="55">
        <f t="shared" si="118"/>
        <v>0</v>
      </c>
      <c r="ES118" s="55">
        <f t="shared" si="118"/>
        <v>0</v>
      </c>
      <c r="ET118" s="55">
        <f t="shared" si="118"/>
        <v>0</v>
      </c>
      <c r="EU118" s="55">
        <f t="shared" si="118"/>
        <v>0</v>
      </c>
      <c r="EV118" s="55">
        <f t="shared" si="118"/>
        <v>0</v>
      </c>
      <c r="EW118" s="55">
        <f t="shared" si="118"/>
        <v>0</v>
      </c>
      <c r="EX118" s="55">
        <f t="shared" si="118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6"/>
        <v>0</v>
      </c>
      <c r="FI118" s="55">
        <f t="shared" si="116"/>
        <v>0</v>
      </c>
      <c r="FJ118" s="55">
        <f t="shared" si="116"/>
        <v>0</v>
      </c>
      <c r="FK118" s="55">
        <f t="shared" si="116"/>
        <v>0</v>
      </c>
      <c r="FL118" s="55">
        <f t="shared" si="116"/>
        <v>0</v>
      </c>
      <c r="FM118" s="55">
        <f t="shared" si="116"/>
        <v>0</v>
      </c>
      <c r="FN118" s="55">
        <f t="shared" si="116"/>
        <v>0</v>
      </c>
      <c r="FO118" s="55">
        <f t="shared" si="116"/>
        <v>0</v>
      </c>
      <c r="FP118" s="55">
        <f t="shared" si="116"/>
        <v>0</v>
      </c>
      <c r="FQ118" s="55">
        <f t="shared" si="116"/>
        <v>0</v>
      </c>
      <c r="FR118" s="55">
        <f t="shared" si="116"/>
        <v>0</v>
      </c>
      <c r="FS118" s="55">
        <f t="shared" si="64"/>
        <v>0</v>
      </c>
      <c r="FT118" s="4">
        <f t="shared" si="117"/>
        <v>0</v>
      </c>
      <c r="FU118" s="4" t="str">
        <f t="shared" si="117"/>
        <v/>
      </c>
      <c r="FV118" s="4" t="str">
        <f t="shared" si="117"/>
        <v/>
      </c>
      <c r="FW118" s="4">
        <f t="shared" si="117"/>
        <v>0</v>
      </c>
      <c r="FX118" s="4">
        <f t="shared" si="117"/>
        <v>0</v>
      </c>
      <c r="FY118" s="4" t="str">
        <f t="shared" si="117"/>
        <v/>
      </c>
      <c r="FZ118" s="4" t="str">
        <f t="shared" si="113"/>
        <v/>
      </c>
      <c r="GA118" s="4">
        <f t="shared" si="113"/>
        <v>0</v>
      </c>
      <c r="GB118" s="4">
        <f t="shared" si="113"/>
        <v>0</v>
      </c>
      <c r="GC118" s="4" t="str">
        <f t="shared" si="113"/>
        <v/>
      </c>
      <c r="GD118" s="4" t="str">
        <f t="shared" si="113"/>
        <v/>
      </c>
      <c r="GE118" s="4" t="str">
        <f t="shared" si="113"/>
        <v/>
      </c>
      <c r="GF118" s="4" t="str">
        <f t="shared" si="113"/>
        <v/>
      </c>
      <c r="GG118" s="4" t="str">
        <f t="shared" si="113"/>
        <v/>
      </c>
      <c r="GH118" s="4" t="str">
        <f t="shared" si="111"/>
        <v/>
      </c>
      <c r="GI118" s="4" t="str">
        <f t="shared" si="111"/>
        <v/>
      </c>
      <c r="GJ118" s="4" t="str">
        <f t="shared" si="111"/>
        <v/>
      </c>
      <c r="GK118" s="4" t="str">
        <f t="shared" si="111"/>
        <v/>
      </c>
      <c r="GL118" s="4" t="str">
        <f t="shared" si="111"/>
        <v/>
      </c>
      <c r="GM118" s="4" t="str">
        <f t="shared" si="111"/>
        <v/>
      </c>
      <c r="GN118" s="4" t="str">
        <f t="shared" si="111"/>
        <v/>
      </c>
      <c r="GO118" s="4" t="str">
        <f t="shared" si="111"/>
        <v/>
      </c>
      <c r="GP118" s="4" t="str">
        <f t="shared" si="111"/>
        <v/>
      </c>
      <c r="GQ118" s="4" t="str">
        <f t="shared" si="111"/>
        <v/>
      </c>
      <c r="GR118" s="4" t="str">
        <f t="shared" si="106"/>
        <v/>
      </c>
      <c r="GS118" s="4" t="str">
        <f t="shared" si="106"/>
        <v/>
      </c>
      <c r="GT118" s="4" t="str">
        <f t="shared" si="106"/>
        <v/>
      </c>
      <c r="GU118" s="4" t="str">
        <f t="shared" si="106"/>
        <v/>
      </c>
      <c r="GV118" s="4" t="str">
        <f t="shared" si="106"/>
        <v/>
      </c>
      <c r="GW118" s="4" t="str">
        <f t="shared" si="106"/>
        <v/>
      </c>
      <c r="GX118" s="4" t="str">
        <f t="shared" si="108"/>
        <v/>
      </c>
      <c r="GY118" s="4" t="str">
        <f t="shared" si="108"/>
        <v/>
      </c>
      <c r="GZ118" s="4" t="str">
        <f t="shared" si="108"/>
        <v/>
      </c>
      <c r="HA118" s="4" t="str">
        <f t="shared" si="108"/>
        <v/>
      </c>
      <c r="HB118" s="4" t="str">
        <f t="shared" si="108"/>
        <v/>
      </c>
      <c r="HC118" s="4" t="str">
        <f t="shared" si="108"/>
        <v/>
      </c>
      <c r="HD118" s="4" t="str">
        <f t="shared" si="108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customHeight="1">
      <c r="A119" s="62">
        <v>30400005</v>
      </c>
      <c r="B119" s="126"/>
      <c r="C119" s="30" t="s">
        <v>249</v>
      </c>
      <c r="D119" s="5">
        <f>29+54</f>
        <v>83</v>
      </c>
      <c r="E119" s="22">
        <v>5.03</v>
      </c>
      <c r="F119" s="23">
        <f t="shared" si="67"/>
        <v>417.49</v>
      </c>
      <c r="G119" s="44"/>
      <c r="H119" s="23">
        <f t="shared" si="93"/>
        <v>0</v>
      </c>
      <c r="I119" s="23">
        <f t="shared" si="94"/>
        <v>0</v>
      </c>
      <c r="J119" s="23">
        <f t="shared" si="70"/>
        <v>417.49</v>
      </c>
      <c r="K119" s="23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3.3399200000000002</v>
      </c>
      <c r="O119" s="23">
        <f t="shared" si="74"/>
        <v>0.8</v>
      </c>
      <c r="P119" s="23">
        <f t="shared" si="75"/>
        <v>0</v>
      </c>
      <c r="Q119" s="2">
        <v>0.1</v>
      </c>
      <c r="R119" s="6">
        <f t="shared" si="76"/>
        <v>4.1749000000000001E-2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>
        <f t="shared" si="114"/>
        <v>0</v>
      </c>
      <c r="BQ119" s="4" t="str">
        <f t="shared" si="114"/>
        <v/>
      </c>
      <c r="BR119" s="4" t="str">
        <f t="shared" si="114"/>
        <v/>
      </c>
      <c r="BS119" s="4">
        <f t="shared" si="114"/>
        <v>0</v>
      </c>
      <c r="BT119" s="4">
        <f t="shared" si="114"/>
        <v>0</v>
      </c>
      <c r="BU119" s="4">
        <f t="shared" si="114"/>
        <v>0</v>
      </c>
      <c r="BV119" s="4" t="str">
        <f t="shared" si="112"/>
        <v/>
      </c>
      <c r="BW119" s="4">
        <f t="shared" si="112"/>
        <v>0</v>
      </c>
      <c r="BX119" s="4">
        <f t="shared" si="112"/>
        <v>0</v>
      </c>
      <c r="BY119" s="4" t="str">
        <f t="shared" si="112"/>
        <v/>
      </c>
      <c r="BZ119" s="4" t="str">
        <f t="shared" si="112"/>
        <v/>
      </c>
      <c r="CA119" s="4" t="str">
        <f t="shared" si="112"/>
        <v/>
      </c>
      <c r="CB119" s="4" t="str">
        <f t="shared" si="112"/>
        <v/>
      </c>
      <c r="CC119" s="4" t="str">
        <f t="shared" si="112"/>
        <v/>
      </c>
      <c r="CD119" s="4" t="str">
        <f t="shared" si="110"/>
        <v/>
      </c>
      <c r="CE119" s="4" t="str">
        <f t="shared" si="110"/>
        <v/>
      </c>
      <c r="CF119" s="4" t="str">
        <f t="shared" si="110"/>
        <v/>
      </c>
      <c r="CG119" s="4" t="str">
        <f t="shared" si="110"/>
        <v/>
      </c>
      <c r="CH119" s="4" t="str">
        <f t="shared" si="110"/>
        <v/>
      </c>
      <c r="CI119" s="4" t="str">
        <f t="shared" si="110"/>
        <v/>
      </c>
      <c r="CJ119" s="4" t="str">
        <f t="shared" si="110"/>
        <v/>
      </c>
      <c r="CK119" s="4" t="str">
        <f t="shared" si="110"/>
        <v/>
      </c>
      <c r="CL119" s="4" t="str">
        <f t="shared" si="110"/>
        <v/>
      </c>
      <c r="CM119" s="4" t="str">
        <f t="shared" si="110"/>
        <v/>
      </c>
      <c r="CN119" s="4" t="str">
        <f t="shared" si="105"/>
        <v/>
      </c>
      <c r="CO119" s="4" t="str">
        <f t="shared" si="105"/>
        <v/>
      </c>
      <c r="CP119" s="4" t="str">
        <f t="shared" si="105"/>
        <v/>
      </c>
      <c r="CQ119" s="4" t="str">
        <f t="shared" si="105"/>
        <v/>
      </c>
      <c r="CR119" s="4" t="str">
        <f t="shared" si="105"/>
        <v/>
      </c>
      <c r="CS119" s="4" t="str">
        <f t="shared" si="105"/>
        <v/>
      </c>
      <c r="CT119" s="4" t="str">
        <f t="shared" si="107"/>
        <v/>
      </c>
      <c r="CU119" s="4" t="str">
        <f t="shared" si="107"/>
        <v/>
      </c>
      <c r="CV119" s="4" t="str">
        <f t="shared" si="107"/>
        <v/>
      </c>
      <c r="CW119" s="4" t="str">
        <f t="shared" si="107"/>
        <v/>
      </c>
      <c r="CX119" s="4" t="str">
        <f t="shared" si="107"/>
        <v/>
      </c>
      <c r="CY119" s="4" t="str">
        <f t="shared" si="107"/>
        <v/>
      </c>
      <c r="CZ119" s="4" t="str">
        <f t="shared" si="107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8">
        <v>30400005</v>
      </c>
      <c r="DF119" s="126"/>
      <c r="DG119" s="30" t="s">
        <v>249</v>
      </c>
      <c r="DH119" s="5">
        <f t="shared" si="78"/>
        <v>136</v>
      </c>
      <c r="DI119" s="22">
        <v>5.03</v>
      </c>
      <c r="DJ119" s="23">
        <f t="shared" si="79"/>
        <v>684.08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684.08</v>
      </c>
      <c r="DO119" s="23">
        <f t="shared" si="84"/>
        <v>0</v>
      </c>
      <c r="DP119" s="23" t="str">
        <f t="shared" si="85"/>
        <v/>
      </c>
      <c r="DQ119" s="3">
        <v>0.8</v>
      </c>
      <c r="DR119" s="23">
        <f t="shared" si="86"/>
        <v>5.4726400000000002</v>
      </c>
      <c r="DS119" s="23" t="str">
        <f t="shared" si="87"/>
        <v/>
      </c>
      <c r="DT119" s="23">
        <f t="shared" si="88"/>
        <v>0</v>
      </c>
      <c r="DU119" s="2">
        <v>0.1</v>
      </c>
      <c r="DV119" s="6">
        <f t="shared" si="89"/>
        <v>6.8407999999999997E-2</v>
      </c>
      <c r="DW119" s="5">
        <f t="shared" si="101"/>
        <v>0</v>
      </c>
      <c r="DX119" s="5">
        <f t="shared" si="101"/>
        <v>0</v>
      </c>
      <c r="DY119" s="5">
        <f t="shared" si="101"/>
        <v>0</v>
      </c>
      <c r="DZ119" s="5">
        <f t="shared" si="101"/>
        <v>0</v>
      </c>
      <c r="EA119" s="5">
        <f t="shared" si="101"/>
        <v>0</v>
      </c>
      <c r="EB119" s="5">
        <f t="shared" si="109"/>
        <v>0</v>
      </c>
      <c r="EC119" s="5">
        <f t="shared" si="109"/>
        <v>0</v>
      </c>
      <c r="ED119" s="5">
        <f t="shared" si="109"/>
        <v>0</v>
      </c>
      <c r="EE119" s="5">
        <f t="shared" si="109"/>
        <v>0</v>
      </c>
      <c r="EF119" s="55">
        <f t="shared" si="109"/>
        <v>0</v>
      </c>
      <c r="EG119" s="55">
        <f t="shared" si="109"/>
        <v>0</v>
      </c>
      <c r="EH119" s="55">
        <f t="shared" si="109"/>
        <v>0</v>
      </c>
      <c r="EI119" s="55">
        <f t="shared" si="109"/>
        <v>0</v>
      </c>
      <c r="EJ119" s="55">
        <f t="shared" si="109"/>
        <v>0</v>
      </c>
      <c r="EK119" s="55">
        <f t="shared" si="109"/>
        <v>0</v>
      </c>
      <c r="EL119" s="55">
        <f t="shared" si="109"/>
        <v>0</v>
      </c>
      <c r="EM119" s="55">
        <f t="shared" si="109"/>
        <v>0</v>
      </c>
      <c r="EN119" s="55">
        <f t="shared" si="109"/>
        <v>0</v>
      </c>
      <c r="EO119" s="55">
        <f t="shared" si="109"/>
        <v>0</v>
      </c>
      <c r="EP119" s="55">
        <f t="shared" si="109"/>
        <v>0</v>
      </c>
      <c r="EQ119" s="55">
        <f t="shared" si="109"/>
        <v>0</v>
      </c>
      <c r="ER119" s="55">
        <f t="shared" si="118"/>
        <v>0</v>
      </c>
      <c r="ES119" s="55">
        <f t="shared" si="118"/>
        <v>0</v>
      </c>
      <c r="ET119" s="55">
        <f t="shared" si="118"/>
        <v>0</v>
      </c>
      <c r="EU119" s="55">
        <f t="shared" si="118"/>
        <v>0</v>
      </c>
      <c r="EV119" s="55">
        <f t="shared" si="118"/>
        <v>0</v>
      </c>
      <c r="EW119" s="55">
        <f t="shared" si="118"/>
        <v>0</v>
      </c>
      <c r="EX119" s="55">
        <f t="shared" si="118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6"/>
        <v>0</v>
      </c>
      <c r="FI119" s="55">
        <f t="shared" si="116"/>
        <v>0</v>
      </c>
      <c r="FJ119" s="55">
        <f t="shared" si="116"/>
        <v>0</v>
      </c>
      <c r="FK119" s="55">
        <f t="shared" si="116"/>
        <v>0</v>
      </c>
      <c r="FL119" s="55">
        <f t="shared" si="116"/>
        <v>0</v>
      </c>
      <c r="FM119" s="55">
        <f t="shared" si="116"/>
        <v>0</v>
      </c>
      <c r="FN119" s="55">
        <f t="shared" si="116"/>
        <v>0</v>
      </c>
      <c r="FO119" s="55">
        <f t="shared" si="116"/>
        <v>0</v>
      </c>
      <c r="FP119" s="55">
        <f t="shared" si="116"/>
        <v>0</v>
      </c>
      <c r="FQ119" s="55">
        <f t="shared" si="116"/>
        <v>0</v>
      </c>
      <c r="FR119" s="55">
        <f t="shared" si="116"/>
        <v>0</v>
      </c>
      <c r="FS119" s="55">
        <f t="shared" si="64"/>
        <v>0</v>
      </c>
      <c r="FT119" s="4">
        <f t="shared" si="117"/>
        <v>0</v>
      </c>
      <c r="FU119" s="4" t="str">
        <f t="shared" si="117"/>
        <v/>
      </c>
      <c r="FV119" s="4" t="str">
        <f t="shared" si="117"/>
        <v/>
      </c>
      <c r="FW119" s="4">
        <f t="shared" si="117"/>
        <v>0</v>
      </c>
      <c r="FX119" s="4">
        <f t="shared" si="117"/>
        <v>0</v>
      </c>
      <c r="FY119" s="4" t="str">
        <f t="shared" si="117"/>
        <v/>
      </c>
      <c r="FZ119" s="4" t="str">
        <f t="shared" si="113"/>
        <v/>
      </c>
      <c r="GA119" s="4">
        <f t="shared" si="113"/>
        <v>0</v>
      </c>
      <c r="GB119" s="4">
        <f t="shared" si="113"/>
        <v>0</v>
      </c>
      <c r="GC119" s="4" t="str">
        <f t="shared" si="113"/>
        <v/>
      </c>
      <c r="GD119" s="4" t="str">
        <f t="shared" si="113"/>
        <v/>
      </c>
      <c r="GE119" s="4" t="str">
        <f t="shared" si="113"/>
        <v/>
      </c>
      <c r="GF119" s="4" t="str">
        <f t="shared" si="113"/>
        <v/>
      </c>
      <c r="GG119" s="4" t="str">
        <f t="shared" si="113"/>
        <v/>
      </c>
      <c r="GH119" s="4" t="str">
        <f t="shared" si="111"/>
        <v/>
      </c>
      <c r="GI119" s="4" t="str">
        <f t="shared" si="111"/>
        <v/>
      </c>
      <c r="GJ119" s="4" t="str">
        <f t="shared" si="111"/>
        <v/>
      </c>
      <c r="GK119" s="4" t="str">
        <f t="shared" si="111"/>
        <v/>
      </c>
      <c r="GL119" s="4" t="str">
        <f t="shared" si="111"/>
        <v/>
      </c>
      <c r="GM119" s="4" t="str">
        <f t="shared" si="111"/>
        <v/>
      </c>
      <c r="GN119" s="4" t="str">
        <f t="shared" si="111"/>
        <v/>
      </c>
      <c r="GO119" s="4" t="str">
        <f t="shared" si="111"/>
        <v/>
      </c>
      <c r="GP119" s="4" t="str">
        <f t="shared" si="111"/>
        <v/>
      </c>
      <c r="GQ119" s="4" t="str">
        <f t="shared" si="111"/>
        <v/>
      </c>
      <c r="GR119" s="4" t="str">
        <f t="shared" si="106"/>
        <v/>
      </c>
      <c r="GS119" s="4" t="str">
        <f t="shared" si="106"/>
        <v/>
      </c>
      <c r="GT119" s="4" t="str">
        <f t="shared" si="106"/>
        <v/>
      </c>
      <c r="GU119" s="4" t="str">
        <f t="shared" si="106"/>
        <v/>
      </c>
      <c r="GV119" s="4" t="str">
        <f t="shared" si="106"/>
        <v/>
      </c>
      <c r="GW119" s="4" t="str">
        <f t="shared" si="106"/>
        <v/>
      </c>
      <c r="GX119" s="4" t="str">
        <f t="shared" si="108"/>
        <v/>
      </c>
      <c r="GY119" s="4" t="str">
        <f t="shared" si="108"/>
        <v/>
      </c>
      <c r="GZ119" s="4" t="str">
        <f t="shared" si="108"/>
        <v/>
      </c>
      <c r="HA119" s="4" t="str">
        <f t="shared" si="108"/>
        <v/>
      </c>
      <c r="HB119" s="4" t="str">
        <f t="shared" si="108"/>
        <v/>
      </c>
      <c r="HC119" s="4" t="str">
        <f t="shared" si="108"/>
        <v/>
      </c>
      <c r="HD119" s="4" t="str">
        <f t="shared" si="108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2">
        <v>30300005</v>
      </c>
      <c r="B120" s="124" t="s">
        <v>251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3"/>
        <v>0</v>
      </c>
      <c r="I120" s="23">
        <f t="shared" si="94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4"/>
        <v/>
      </c>
      <c r="BQ120" s="4" t="str">
        <f t="shared" si="114"/>
        <v/>
      </c>
      <c r="BR120" s="4" t="str">
        <f t="shared" si="114"/>
        <v/>
      </c>
      <c r="BS120" s="4">
        <f t="shared" si="114"/>
        <v>0</v>
      </c>
      <c r="BT120" s="4" t="str">
        <f t="shared" si="114"/>
        <v/>
      </c>
      <c r="BU120" s="4">
        <f t="shared" si="114"/>
        <v>0</v>
      </c>
      <c r="BV120" s="4" t="str">
        <f t="shared" si="112"/>
        <v/>
      </c>
      <c r="BW120" s="4">
        <f t="shared" si="112"/>
        <v>0</v>
      </c>
      <c r="BX120" s="4" t="str">
        <f t="shared" si="112"/>
        <v/>
      </c>
      <c r="BY120" s="4" t="str">
        <f t="shared" si="112"/>
        <v/>
      </c>
      <c r="BZ120" s="4" t="str">
        <f t="shared" si="112"/>
        <v/>
      </c>
      <c r="CA120" s="4" t="str">
        <f t="shared" si="112"/>
        <v/>
      </c>
      <c r="CB120" s="4" t="str">
        <f t="shared" si="112"/>
        <v/>
      </c>
      <c r="CC120" s="4" t="str">
        <f t="shared" si="112"/>
        <v/>
      </c>
      <c r="CD120" s="4" t="str">
        <f t="shared" si="110"/>
        <v/>
      </c>
      <c r="CE120" s="4" t="str">
        <f t="shared" si="110"/>
        <v/>
      </c>
      <c r="CF120" s="4" t="str">
        <f t="shared" si="110"/>
        <v/>
      </c>
      <c r="CG120" s="4" t="str">
        <f t="shared" si="110"/>
        <v/>
      </c>
      <c r="CH120" s="4" t="str">
        <f t="shared" si="110"/>
        <v/>
      </c>
      <c r="CI120" s="4" t="str">
        <f t="shared" si="110"/>
        <v/>
      </c>
      <c r="CJ120" s="4" t="str">
        <f t="shared" si="110"/>
        <v/>
      </c>
      <c r="CK120" s="4" t="str">
        <f t="shared" si="110"/>
        <v/>
      </c>
      <c r="CL120" s="4" t="str">
        <f t="shared" si="110"/>
        <v/>
      </c>
      <c r="CM120" s="4" t="str">
        <f t="shared" si="110"/>
        <v/>
      </c>
      <c r="CN120" s="4" t="str">
        <f t="shared" si="105"/>
        <v/>
      </c>
      <c r="CO120" s="4" t="str">
        <f t="shared" si="105"/>
        <v/>
      </c>
      <c r="CP120" s="4" t="str">
        <f t="shared" si="105"/>
        <v/>
      </c>
      <c r="CQ120" s="4" t="str">
        <f t="shared" ref="CN120:DC152" si="119">IF(ISERROR(BC120/AK120*100),"",(BC120/AK120*100))</f>
        <v/>
      </c>
      <c r="CR120" s="4" t="str">
        <f t="shared" si="119"/>
        <v/>
      </c>
      <c r="CS120" s="4" t="str">
        <f t="shared" si="119"/>
        <v/>
      </c>
      <c r="CT120" s="4" t="str">
        <f t="shared" si="107"/>
        <v/>
      </c>
      <c r="CU120" s="4" t="str">
        <f t="shared" si="107"/>
        <v/>
      </c>
      <c r="CV120" s="4" t="str">
        <f t="shared" si="107"/>
        <v/>
      </c>
      <c r="CW120" s="4" t="str">
        <f t="shared" si="107"/>
        <v/>
      </c>
      <c r="CX120" s="4" t="str">
        <f t="shared" si="107"/>
        <v/>
      </c>
      <c r="CY120" s="4" t="str">
        <f t="shared" si="107"/>
        <v/>
      </c>
      <c r="CZ120" s="4" t="str">
        <f t="shared" si="107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8">
        <v>30300005</v>
      </c>
      <c r="DF120" s="124" t="s">
        <v>251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1"/>
        <v>0</v>
      </c>
      <c r="DX120" s="5">
        <f t="shared" si="101"/>
        <v>0</v>
      </c>
      <c r="DY120" s="5">
        <f t="shared" si="101"/>
        <v>0</v>
      </c>
      <c r="DZ120" s="5">
        <f t="shared" si="101"/>
        <v>0</v>
      </c>
      <c r="EA120" s="5">
        <f t="shared" si="101"/>
        <v>0</v>
      </c>
      <c r="EB120" s="5">
        <f t="shared" si="109"/>
        <v>0</v>
      </c>
      <c r="EC120" s="5">
        <f t="shared" si="109"/>
        <v>0</v>
      </c>
      <c r="ED120" s="5">
        <f t="shared" si="109"/>
        <v>0</v>
      </c>
      <c r="EE120" s="5">
        <f t="shared" si="109"/>
        <v>0</v>
      </c>
      <c r="EF120" s="55">
        <f t="shared" si="109"/>
        <v>0</v>
      </c>
      <c r="EG120" s="55">
        <f t="shared" si="109"/>
        <v>0</v>
      </c>
      <c r="EH120" s="55">
        <f t="shared" si="109"/>
        <v>0</v>
      </c>
      <c r="EI120" s="55">
        <f t="shared" si="109"/>
        <v>0</v>
      </c>
      <c r="EJ120" s="55">
        <f t="shared" si="109"/>
        <v>0</v>
      </c>
      <c r="EK120" s="55">
        <f t="shared" si="109"/>
        <v>0</v>
      </c>
      <c r="EL120" s="55">
        <f t="shared" si="109"/>
        <v>0</v>
      </c>
      <c r="EM120" s="55">
        <f t="shared" si="109"/>
        <v>0</v>
      </c>
      <c r="EN120" s="55">
        <f t="shared" si="109"/>
        <v>0</v>
      </c>
      <c r="EO120" s="55">
        <f t="shared" si="109"/>
        <v>0</v>
      </c>
      <c r="EP120" s="55">
        <f t="shared" si="109"/>
        <v>0</v>
      </c>
      <c r="EQ120" s="55">
        <f t="shared" si="109"/>
        <v>0</v>
      </c>
      <c r="ER120" s="55">
        <f t="shared" si="118"/>
        <v>0</v>
      </c>
      <c r="ES120" s="55">
        <f t="shared" si="118"/>
        <v>0</v>
      </c>
      <c r="ET120" s="55">
        <f t="shared" si="118"/>
        <v>0</v>
      </c>
      <c r="EU120" s="55">
        <f t="shared" si="118"/>
        <v>0</v>
      </c>
      <c r="EV120" s="55">
        <f t="shared" si="118"/>
        <v>0</v>
      </c>
      <c r="EW120" s="55">
        <f t="shared" si="118"/>
        <v>0</v>
      </c>
      <c r="EX120" s="55">
        <f t="shared" si="118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6"/>
        <v>0</v>
      </c>
      <c r="FI120" s="55">
        <f t="shared" si="116"/>
        <v>0</v>
      </c>
      <c r="FJ120" s="55">
        <f t="shared" si="116"/>
        <v>0</v>
      </c>
      <c r="FK120" s="55">
        <f t="shared" si="116"/>
        <v>0</v>
      </c>
      <c r="FL120" s="55">
        <f t="shared" si="116"/>
        <v>0</v>
      </c>
      <c r="FM120" s="55">
        <f t="shared" si="116"/>
        <v>0</v>
      </c>
      <c r="FN120" s="55">
        <f t="shared" si="116"/>
        <v>0</v>
      </c>
      <c r="FO120" s="55">
        <f t="shared" si="116"/>
        <v>0</v>
      </c>
      <c r="FP120" s="55">
        <f t="shared" si="116"/>
        <v>0</v>
      </c>
      <c r="FQ120" s="55">
        <f t="shared" si="116"/>
        <v>0</v>
      </c>
      <c r="FR120" s="55">
        <f t="shared" si="116"/>
        <v>0</v>
      </c>
      <c r="FS120" s="55">
        <f t="shared" si="64"/>
        <v>0</v>
      </c>
      <c r="FT120" s="4" t="str">
        <f t="shared" si="117"/>
        <v/>
      </c>
      <c r="FU120" s="4" t="str">
        <f t="shared" si="117"/>
        <v/>
      </c>
      <c r="FV120" s="4" t="str">
        <f t="shared" si="117"/>
        <v/>
      </c>
      <c r="FW120" s="4">
        <f t="shared" si="117"/>
        <v>0</v>
      </c>
      <c r="FX120" s="4" t="str">
        <f t="shared" si="117"/>
        <v/>
      </c>
      <c r="FY120" s="4" t="str">
        <f t="shared" si="117"/>
        <v/>
      </c>
      <c r="FZ120" s="4" t="str">
        <f t="shared" si="113"/>
        <v/>
      </c>
      <c r="GA120" s="4">
        <f t="shared" si="113"/>
        <v>0</v>
      </c>
      <c r="GB120" s="4" t="str">
        <f t="shared" si="113"/>
        <v/>
      </c>
      <c r="GC120" s="4" t="str">
        <f t="shared" si="113"/>
        <v/>
      </c>
      <c r="GD120" s="4" t="str">
        <f t="shared" si="113"/>
        <v/>
      </c>
      <c r="GE120" s="4" t="str">
        <f t="shared" si="113"/>
        <v/>
      </c>
      <c r="GF120" s="4" t="str">
        <f t="shared" si="113"/>
        <v/>
      </c>
      <c r="GG120" s="4" t="str">
        <f t="shared" si="113"/>
        <v/>
      </c>
      <c r="GH120" s="4" t="str">
        <f t="shared" si="111"/>
        <v/>
      </c>
      <c r="GI120" s="4" t="str">
        <f t="shared" si="111"/>
        <v/>
      </c>
      <c r="GJ120" s="4" t="str">
        <f t="shared" si="111"/>
        <v/>
      </c>
      <c r="GK120" s="4" t="str">
        <f t="shared" si="111"/>
        <v/>
      </c>
      <c r="GL120" s="4" t="str">
        <f t="shared" si="111"/>
        <v/>
      </c>
      <c r="GM120" s="4" t="str">
        <f t="shared" si="111"/>
        <v/>
      </c>
      <c r="GN120" s="4" t="str">
        <f t="shared" si="111"/>
        <v/>
      </c>
      <c r="GO120" s="4" t="str">
        <f t="shared" si="111"/>
        <v/>
      </c>
      <c r="GP120" s="4" t="str">
        <f t="shared" si="111"/>
        <v/>
      </c>
      <c r="GQ120" s="4" t="str">
        <f t="shared" si="111"/>
        <v/>
      </c>
      <c r="GR120" s="4" t="str">
        <f t="shared" si="106"/>
        <v/>
      </c>
      <c r="GS120" s="4" t="str">
        <f t="shared" si="106"/>
        <v/>
      </c>
      <c r="GT120" s="4" t="str">
        <f t="shared" si="106"/>
        <v/>
      </c>
      <c r="GU120" s="4" t="str">
        <f t="shared" ref="GR120:HG152" si="120">IF(ISERROR(FG120/EO120*100),"",(FG120/EO120*100))</f>
        <v/>
      </c>
      <c r="GV120" s="4" t="str">
        <f t="shared" si="120"/>
        <v/>
      </c>
      <c r="GW120" s="4" t="str">
        <f t="shared" si="120"/>
        <v/>
      </c>
      <c r="GX120" s="4" t="str">
        <f t="shared" si="108"/>
        <v/>
      </c>
      <c r="GY120" s="4" t="str">
        <f t="shared" si="108"/>
        <v/>
      </c>
      <c r="GZ120" s="4" t="str">
        <f t="shared" si="108"/>
        <v/>
      </c>
      <c r="HA120" s="4" t="str">
        <f t="shared" si="108"/>
        <v/>
      </c>
      <c r="HB120" s="4" t="str">
        <f t="shared" si="108"/>
        <v/>
      </c>
      <c r="HC120" s="4" t="str">
        <f t="shared" si="108"/>
        <v/>
      </c>
      <c r="HD120" s="4" t="str">
        <f t="shared" si="108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2">
        <v>30300004</v>
      </c>
      <c r="B121" s="125"/>
      <c r="C121" s="30" t="s">
        <v>252</v>
      </c>
      <c r="D121" s="5"/>
      <c r="E121" s="22">
        <v>5.03</v>
      </c>
      <c r="F121" s="23">
        <f t="shared" si="67"/>
        <v>0</v>
      </c>
      <c r="G121" s="44"/>
      <c r="H121" s="23">
        <f t="shared" si="93"/>
        <v>0</v>
      </c>
      <c r="I121" s="23">
        <f t="shared" si="94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4"/>
        <v/>
      </c>
      <c r="BQ121" s="4" t="str">
        <f t="shared" si="114"/>
        <v/>
      </c>
      <c r="BR121" s="4" t="str">
        <f t="shared" si="114"/>
        <v/>
      </c>
      <c r="BS121" s="4">
        <f t="shared" si="114"/>
        <v>0</v>
      </c>
      <c r="BT121" s="4" t="str">
        <f t="shared" si="114"/>
        <v/>
      </c>
      <c r="BU121" s="4">
        <f t="shared" si="114"/>
        <v>0</v>
      </c>
      <c r="BV121" s="4" t="str">
        <f t="shared" si="112"/>
        <v/>
      </c>
      <c r="BW121" s="4">
        <f t="shared" si="112"/>
        <v>0</v>
      </c>
      <c r="BX121" s="4" t="str">
        <f t="shared" si="112"/>
        <v/>
      </c>
      <c r="BY121" s="4" t="str">
        <f t="shared" si="112"/>
        <v/>
      </c>
      <c r="BZ121" s="4" t="str">
        <f t="shared" si="112"/>
        <v/>
      </c>
      <c r="CA121" s="4" t="str">
        <f t="shared" si="112"/>
        <v/>
      </c>
      <c r="CB121" s="4" t="str">
        <f t="shared" si="112"/>
        <v/>
      </c>
      <c r="CC121" s="4" t="str">
        <f t="shared" si="112"/>
        <v/>
      </c>
      <c r="CD121" s="4" t="str">
        <f t="shared" si="110"/>
        <v/>
      </c>
      <c r="CE121" s="4" t="str">
        <f t="shared" si="110"/>
        <v/>
      </c>
      <c r="CF121" s="4" t="str">
        <f t="shared" si="110"/>
        <v/>
      </c>
      <c r="CG121" s="4" t="str">
        <f t="shared" si="110"/>
        <v/>
      </c>
      <c r="CH121" s="4" t="str">
        <f t="shared" si="110"/>
        <v/>
      </c>
      <c r="CI121" s="4" t="str">
        <f t="shared" si="110"/>
        <v/>
      </c>
      <c r="CJ121" s="4" t="str">
        <f t="shared" si="110"/>
        <v/>
      </c>
      <c r="CK121" s="4" t="str">
        <f t="shared" si="110"/>
        <v/>
      </c>
      <c r="CL121" s="4" t="str">
        <f t="shared" si="110"/>
        <v/>
      </c>
      <c r="CM121" s="4" t="str">
        <f t="shared" si="110"/>
        <v/>
      </c>
      <c r="CN121" s="4" t="str">
        <f t="shared" si="119"/>
        <v/>
      </c>
      <c r="CO121" s="4" t="str">
        <f t="shared" si="119"/>
        <v/>
      </c>
      <c r="CP121" s="4" t="str">
        <f t="shared" si="119"/>
        <v/>
      </c>
      <c r="CQ121" s="4" t="str">
        <f t="shared" si="119"/>
        <v/>
      </c>
      <c r="CR121" s="4" t="str">
        <f t="shared" si="119"/>
        <v/>
      </c>
      <c r="CS121" s="4" t="str">
        <f t="shared" si="119"/>
        <v/>
      </c>
      <c r="CT121" s="4" t="str">
        <f t="shared" si="107"/>
        <v/>
      </c>
      <c r="CU121" s="4" t="str">
        <f t="shared" si="107"/>
        <v/>
      </c>
      <c r="CV121" s="4" t="str">
        <f t="shared" si="107"/>
        <v/>
      </c>
      <c r="CW121" s="4" t="str">
        <f t="shared" si="107"/>
        <v/>
      </c>
      <c r="CX121" s="4" t="str">
        <f t="shared" si="107"/>
        <v/>
      </c>
      <c r="CY121" s="4" t="str">
        <f t="shared" si="107"/>
        <v/>
      </c>
      <c r="CZ121" s="4" t="str">
        <f t="shared" si="107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8">
        <v>30300004</v>
      </c>
      <c r="DF121" s="125"/>
      <c r="DG121" s="30" t="s">
        <v>252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1"/>
        <v>0</v>
      </c>
      <c r="DX121" s="5">
        <f t="shared" si="101"/>
        <v>0</v>
      </c>
      <c r="DY121" s="5">
        <f t="shared" si="101"/>
        <v>0</v>
      </c>
      <c r="DZ121" s="5">
        <f t="shared" si="101"/>
        <v>0</v>
      </c>
      <c r="EA121" s="5">
        <f t="shared" si="101"/>
        <v>0</v>
      </c>
      <c r="EB121" s="5">
        <f t="shared" si="109"/>
        <v>0</v>
      </c>
      <c r="EC121" s="5">
        <f t="shared" si="109"/>
        <v>0</v>
      </c>
      <c r="ED121" s="5">
        <f t="shared" si="109"/>
        <v>0</v>
      </c>
      <c r="EE121" s="5">
        <f t="shared" si="109"/>
        <v>0</v>
      </c>
      <c r="EF121" s="55">
        <f t="shared" si="109"/>
        <v>0</v>
      </c>
      <c r="EG121" s="55">
        <f t="shared" si="109"/>
        <v>0</v>
      </c>
      <c r="EH121" s="55">
        <f t="shared" si="109"/>
        <v>0</v>
      </c>
      <c r="EI121" s="55">
        <f t="shared" si="109"/>
        <v>0</v>
      </c>
      <c r="EJ121" s="55">
        <f t="shared" si="109"/>
        <v>0</v>
      </c>
      <c r="EK121" s="55">
        <f t="shared" si="109"/>
        <v>0</v>
      </c>
      <c r="EL121" s="55">
        <f t="shared" si="109"/>
        <v>0</v>
      </c>
      <c r="EM121" s="55">
        <f t="shared" si="109"/>
        <v>0</v>
      </c>
      <c r="EN121" s="55">
        <f t="shared" si="109"/>
        <v>0</v>
      </c>
      <c r="EO121" s="55">
        <f t="shared" si="109"/>
        <v>0</v>
      </c>
      <c r="EP121" s="55">
        <f t="shared" si="109"/>
        <v>0</v>
      </c>
      <c r="EQ121" s="55">
        <f t="shared" si="109"/>
        <v>0</v>
      </c>
      <c r="ER121" s="55">
        <f t="shared" si="118"/>
        <v>0</v>
      </c>
      <c r="ES121" s="55">
        <f t="shared" si="118"/>
        <v>0</v>
      </c>
      <c r="ET121" s="55">
        <f t="shared" si="118"/>
        <v>0</v>
      </c>
      <c r="EU121" s="55">
        <f t="shared" si="118"/>
        <v>0</v>
      </c>
      <c r="EV121" s="55">
        <f t="shared" si="118"/>
        <v>0</v>
      </c>
      <c r="EW121" s="55">
        <f t="shared" si="118"/>
        <v>0</v>
      </c>
      <c r="EX121" s="55">
        <f t="shared" si="118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6"/>
        <v>0</v>
      </c>
      <c r="FI121" s="55">
        <f t="shared" si="116"/>
        <v>0</v>
      </c>
      <c r="FJ121" s="55">
        <f t="shared" si="116"/>
        <v>0</v>
      </c>
      <c r="FK121" s="55">
        <f t="shared" si="116"/>
        <v>0</v>
      </c>
      <c r="FL121" s="55">
        <f t="shared" si="116"/>
        <v>0</v>
      </c>
      <c r="FM121" s="55">
        <f t="shared" si="116"/>
        <v>0</v>
      </c>
      <c r="FN121" s="55">
        <f t="shared" si="116"/>
        <v>0</v>
      </c>
      <c r="FO121" s="55">
        <f t="shared" si="116"/>
        <v>0</v>
      </c>
      <c r="FP121" s="55">
        <f t="shared" si="116"/>
        <v>0</v>
      </c>
      <c r="FQ121" s="55">
        <f t="shared" si="116"/>
        <v>0</v>
      </c>
      <c r="FR121" s="55">
        <f t="shared" si="116"/>
        <v>0</v>
      </c>
      <c r="FS121" s="55">
        <f t="shared" si="116"/>
        <v>0</v>
      </c>
      <c r="FT121" s="4" t="str">
        <f t="shared" si="117"/>
        <v/>
      </c>
      <c r="FU121" s="4" t="str">
        <f t="shared" si="117"/>
        <v/>
      </c>
      <c r="FV121" s="4" t="str">
        <f t="shared" si="117"/>
        <v/>
      </c>
      <c r="FW121" s="4">
        <f t="shared" si="117"/>
        <v>0</v>
      </c>
      <c r="FX121" s="4" t="str">
        <f t="shared" si="117"/>
        <v/>
      </c>
      <c r="FY121" s="4" t="str">
        <f t="shared" si="117"/>
        <v/>
      </c>
      <c r="FZ121" s="4" t="str">
        <f t="shared" si="113"/>
        <v/>
      </c>
      <c r="GA121" s="4">
        <f t="shared" si="113"/>
        <v>0</v>
      </c>
      <c r="GB121" s="4" t="str">
        <f t="shared" si="113"/>
        <v/>
      </c>
      <c r="GC121" s="4" t="str">
        <f t="shared" si="113"/>
        <v/>
      </c>
      <c r="GD121" s="4" t="str">
        <f t="shared" si="113"/>
        <v/>
      </c>
      <c r="GE121" s="4" t="str">
        <f t="shared" si="113"/>
        <v/>
      </c>
      <c r="GF121" s="4" t="str">
        <f t="shared" si="113"/>
        <v/>
      </c>
      <c r="GG121" s="4" t="str">
        <f t="shared" si="113"/>
        <v/>
      </c>
      <c r="GH121" s="4" t="str">
        <f t="shared" si="111"/>
        <v/>
      </c>
      <c r="GI121" s="4" t="str">
        <f t="shared" si="111"/>
        <v/>
      </c>
      <c r="GJ121" s="4" t="str">
        <f t="shared" si="111"/>
        <v/>
      </c>
      <c r="GK121" s="4" t="str">
        <f t="shared" si="111"/>
        <v/>
      </c>
      <c r="GL121" s="4" t="str">
        <f t="shared" si="111"/>
        <v/>
      </c>
      <c r="GM121" s="4" t="str">
        <f t="shared" si="111"/>
        <v/>
      </c>
      <c r="GN121" s="4" t="str">
        <f t="shared" si="111"/>
        <v/>
      </c>
      <c r="GO121" s="4" t="str">
        <f t="shared" si="111"/>
        <v/>
      </c>
      <c r="GP121" s="4" t="str">
        <f t="shared" si="111"/>
        <v/>
      </c>
      <c r="GQ121" s="4" t="str">
        <f t="shared" si="111"/>
        <v/>
      </c>
      <c r="GR121" s="4" t="str">
        <f t="shared" si="120"/>
        <v/>
      </c>
      <c r="GS121" s="4" t="str">
        <f t="shared" si="120"/>
        <v/>
      </c>
      <c r="GT121" s="4" t="str">
        <f t="shared" si="120"/>
        <v/>
      </c>
      <c r="GU121" s="4" t="str">
        <f t="shared" si="120"/>
        <v/>
      </c>
      <c r="GV121" s="4" t="str">
        <f t="shared" si="120"/>
        <v/>
      </c>
      <c r="GW121" s="4" t="str">
        <f t="shared" si="120"/>
        <v/>
      </c>
      <c r="GX121" s="4" t="str">
        <f t="shared" si="108"/>
        <v/>
      </c>
      <c r="GY121" s="4" t="str">
        <f t="shared" si="108"/>
        <v/>
      </c>
      <c r="GZ121" s="4" t="str">
        <f t="shared" si="108"/>
        <v/>
      </c>
      <c r="HA121" s="4" t="str">
        <f t="shared" si="108"/>
        <v/>
      </c>
      <c r="HB121" s="4" t="str">
        <f t="shared" si="108"/>
        <v/>
      </c>
      <c r="HC121" s="4" t="str">
        <f t="shared" si="108"/>
        <v/>
      </c>
      <c r="HD121" s="4" t="str">
        <f t="shared" si="108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2">
        <v>30300006</v>
      </c>
      <c r="B122" s="126"/>
      <c r="C122" s="30" t="s">
        <v>181</v>
      </c>
      <c r="D122" s="5"/>
      <c r="E122" s="22">
        <v>5.03</v>
      </c>
      <c r="F122" s="23">
        <f t="shared" si="67"/>
        <v>0</v>
      </c>
      <c r="G122" s="44"/>
      <c r="H122" s="23">
        <f t="shared" si="93"/>
        <v>0</v>
      </c>
      <c r="I122" s="23">
        <f t="shared" si="94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4"/>
        <v/>
      </c>
      <c r="BQ122" s="4" t="str">
        <f t="shared" si="114"/>
        <v/>
      </c>
      <c r="BR122" s="4" t="str">
        <f t="shared" si="114"/>
        <v/>
      </c>
      <c r="BS122" s="4">
        <f t="shared" si="114"/>
        <v>0</v>
      </c>
      <c r="BT122" s="4" t="str">
        <f t="shared" si="114"/>
        <v/>
      </c>
      <c r="BU122" s="4">
        <f t="shared" si="114"/>
        <v>0</v>
      </c>
      <c r="BV122" s="4" t="str">
        <f t="shared" si="112"/>
        <v/>
      </c>
      <c r="BW122" s="4">
        <f t="shared" si="112"/>
        <v>0</v>
      </c>
      <c r="BX122" s="4" t="str">
        <f t="shared" si="112"/>
        <v/>
      </c>
      <c r="BY122" s="4" t="str">
        <f t="shared" si="112"/>
        <v/>
      </c>
      <c r="BZ122" s="4" t="str">
        <f t="shared" si="112"/>
        <v/>
      </c>
      <c r="CA122" s="4" t="str">
        <f t="shared" si="112"/>
        <v/>
      </c>
      <c r="CB122" s="4" t="str">
        <f t="shared" si="112"/>
        <v/>
      </c>
      <c r="CC122" s="4" t="str">
        <f t="shared" si="112"/>
        <v/>
      </c>
      <c r="CD122" s="4" t="str">
        <f t="shared" si="110"/>
        <v/>
      </c>
      <c r="CE122" s="4" t="str">
        <f t="shared" si="110"/>
        <v/>
      </c>
      <c r="CF122" s="4" t="str">
        <f t="shared" si="110"/>
        <v/>
      </c>
      <c r="CG122" s="4" t="str">
        <f t="shared" si="110"/>
        <v/>
      </c>
      <c r="CH122" s="4" t="str">
        <f t="shared" si="110"/>
        <v/>
      </c>
      <c r="CI122" s="4" t="str">
        <f t="shared" si="110"/>
        <v/>
      </c>
      <c r="CJ122" s="4" t="str">
        <f t="shared" si="110"/>
        <v/>
      </c>
      <c r="CK122" s="4" t="str">
        <f t="shared" si="110"/>
        <v/>
      </c>
      <c r="CL122" s="4" t="str">
        <f t="shared" si="110"/>
        <v/>
      </c>
      <c r="CM122" s="4" t="str">
        <f t="shared" si="110"/>
        <v/>
      </c>
      <c r="CN122" s="4" t="str">
        <f t="shared" si="119"/>
        <v/>
      </c>
      <c r="CO122" s="4" t="str">
        <f t="shared" si="119"/>
        <v/>
      </c>
      <c r="CP122" s="4" t="str">
        <f t="shared" si="119"/>
        <v/>
      </c>
      <c r="CQ122" s="4" t="str">
        <f t="shared" si="119"/>
        <v/>
      </c>
      <c r="CR122" s="4" t="str">
        <f t="shared" si="119"/>
        <v/>
      </c>
      <c r="CS122" s="4" t="str">
        <f t="shared" si="119"/>
        <v/>
      </c>
      <c r="CT122" s="4" t="str">
        <f t="shared" si="107"/>
        <v/>
      </c>
      <c r="CU122" s="4" t="str">
        <f t="shared" si="107"/>
        <v/>
      </c>
      <c r="CV122" s="4" t="str">
        <f t="shared" si="107"/>
        <v/>
      </c>
      <c r="CW122" s="4" t="str">
        <f t="shared" si="107"/>
        <v/>
      </c>
      <c r="CX122" s="4" t="str">
        <f t="shared" si="107"/>
        <v/>
      </c>
      <c r="CY122" s="4" t="str">
        <f t="shared" si="107"/>
        <v/>
      </c>
      <c r="CZ122" s="4" t="str">
        <f t="shared" si="107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8">
        <v>30300006</v>
      </c>
      <c r="DF122" s="126"/>
      <c r="DG122" s="30" t="s">
        <v>181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1"/>
        <v>0</v>
      </c>
      <c r="DX122" s="5">
        <f t="shared" si="101"/>
        <v>0</v>
      </c>
      <c r="DY122" s="5">
        <f t="shared" si="101"/>
        <v>0</v>
      </c>
      <c r="DZ122" s="5">
        <f t="shared" si="101"/>
        <v>0</v>
      </c>
      <c r="EA122" s="5">
        <f t="shared" si="101"/>
        <v>0</v>
      </c>
      <c r="EB122" s="5">
        <f t="shared" si="109"/>
        <v>0</v>
      </c>
      <c r="EC122" s="5">
        <f t="shared" si="109"/>
        <v>0</v>
      </c>
      <c r="ED122" s="5">
        <f t="shared" si="109"/>
        <v>0</v>
      </c>
      <c r="EE122" s="5">
        <f t="shared" si="109"/>
        <v>0</v>
      </c>
      <c r="EF122" s="55">
        <f t="shared" si="109"/>
        <v>0</v>
      </c>
      <c r="EG122" s="55">
        <f t="shared" si="109"/>
        <v>0</v>
      </c>
      <c r="EH122" s="55">
        <f t="shared" si="109"/>
        <v>0</v>
      </c>
      <c r="EI122" s="55">
        <f t="shared" si="109"/>
        <v>0</v>
      </c>
      <c r="EJ122" s="55">
        <f t="shared" si="109"/>
        <v>0</v>
      </c>
      <c r="EK122" s="55">
        <f t="shared" si="109"/>
        <v>0</v>
      </c>
      <c r="EL122" s="55">
        <f t="shared" si="109"/>
        <v>0</v>
      </c>
      <c r="EM122" s="55">
        <f t="shared" ref="EB122:EQ147" si="121">AI122+AI277</f>
        <v>0</v>
      </c>
      <c r="EN122" s="55">
        <f t="shared" si="121"/>
        <v>0</v>
      </c>
      <c r="EO122" s="55">
        <f t="shared" si="121"/>
        <v>0</v>
      </c>
      <c r="EP122" s="55">
        <f t="shared" si="121"/>
        <v>0</v>
      </c>
      <c r="EQ122" s="55">
        <f t="shared" si="121"/>
        <v>0</v>
      </c>
      <c r="ER122" s="55">
        <f t="shared" si="118"/>
        <v>0</v>
      </c>
      <c r="ES122" s="55">
        <f t="shared" si="118"/>
        <v>0</v>
      </c>
      <c r="ET122" s="55">
        <f t="shared" si="118"/>
        <v>0</v>
      </c>
      <c r="EU122" s="55">
        <f t="shared" si="118"/>
        <v>0</v>
      </c>
      <c r="EV122" s="55">
        <f t="shared" si="118"/>
        <v>0</v>
      </c>
      <c r="EW122" s="55">
        <f t="shared" si="118"/>
        <v>0</v>
      </c>
      <c r="EX122" s="55">
        <f t="shared" si="118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6"/>
        <v>0</v>
      </c>
      <c r="FI122" s="55">
        <f t="shared" si="116"/>
        <v>0</v>
      </c>
      <c r="FJ122" s="55">
        <f t="shared" si="116"/>
        <v>0</v>
      </c>
      <c r="FK122" s="55">
        <f t="shared" si="116"/>
        <v>0</v>
      </c>
      <c r="FL122" s="55">
        <f t="shared" si="116"/>
        <v>0</v>
      </c>
      <c r="FM122" s="55">
        <f t="shared" si="116"/>
        <v>0</v>
      </c>
      <c r="FN122" s="55">
        <f t="shared" si="116"/>
        <v>0</v>
      </c>
      <c r="FO122" s="55">
        <f t="shared" si="116"/>
        <v>0</v>
      </c>
      <c r="FP122" s="55">
        <f t="shared" si="116"/>
        <v>0</v>
      </c>
      <c r="FQ122" s="55">
        <f t="shared" si="116"/>
        <v>0</v>
      </c>
      <c r="FR122" s="55">
        <f t="shared" si="116"/>
        <v>0</v>
      </c>
      <c r="FS122" s="55">
        <f t="shared" si="116"/>
        <v>0</v>
      </c>
      <c r="FT122" s="4" t="str">
        <f t="shared" si="117"/>
        <v/>
      </c>
      <c r="FU122" s="4" t="str">
        <f t="shared" si="117"/>
        <v/>
      </c>
      <c r="FV122" s="4" t="str">
        <f t="shared" si="117"/>
        <v/>
      </c>
      <c r="FW122" s="4">
        <f t="shared" si="117"/>
        <v>0</v>
      </c>
      <c r="FX122" s="4" t="str">
        <f t="shared" si="117"/>
        <v/>
      </c>
      <c r="FY122" s="4" t="str">
        <f t="shared" si="117"/>
        <v/>
      </c>
      <c r="FZ122" s="4" t="str">
        <f t="shared" si="113"/>
        <v/>
      </c>
      <c r="GA122" s="4">
        <f t="shared" si="113"/>
        <v>0</v>
      </c>
      <c r="GB122" s="4" t="str">
        <f t="shared" si="113"/>
        <v/>
      </c>
      <c r="GC122" s="4" t="str">
        <f t="shared" si="113"/>
        <v/>
      </c>
      <c r="GD122" s="4" t="str">
        <f t="shared" si="113"/>
        <v/>
      </c>
      <c r="GE122" s="4" t="str">
        <f t="shared" si="113"/>
        <v/>
      </c>
      <c r="GF122" s="4" t="str">
        <f t="shared" si="113"/>
        <v/>
      </c>
      <c r="GG122" s="4" t="str">
        <f t="shared" si="113"/>
        <v/>
      </c>
      <c r="GH122" s="4" t="str">
        <f t="shared" si="111"/>
        <v/>
      </c>
      <c r="GI122" s="4" t="str">
        <f t="shared" si="111"/>
        <v/>
      </c>
      <c r="GJ122" s="4" t="str">
        <f t="shared" si="111"/>
        <v/>
      </c>
      <c r="GK122" s="4" t="str">
        <f t="shared" si="111"/>
        <v/>
      </c>
      <c r="GL122" s="4" t="str">
        <f t="shared" si="111"/>
        <v/>
      </c>
      <c r="GM122" s="4" t="str">
        <f t="shared" si="111"/>
        <v/>
      </c>
      <c r="GN122" s="4" t="str">
        <f t="shared" si="111"/>
        <v/>
      </c>
      <c r="GO122" s="4" t="str">
        <f t="shared" si="111"/>
        <v/>
      </c>
      <c r="GP122" s="4" t="str">
        <f t="shared" si="111"/>
        <v/>
      </c>
      <c r="GQ122" s="4" t="str">
        <f t="shared" si="111"/>
        <v/>
      </c>
      <c r="GR122" s="4" t="str">
        <f t="shared" si="120"/>
        <v/>
      </c>
      <c r="GS122" s="4" t="str">
        <f t="shared" si="120"/>
        <v/>
      </c>
      <c r="GT122" s="4" t="str">
        <f t="shared" si="120"/>
        <v/>
      </c>
      <c r="GU122" s="4" t="str">
        <f t="shared" si="120"/>
        <v/>
      </c>
      <c r="GV122" s="4" t="str">
        <f t="shared" si="120"/>
        <v/>
      </c>
      <c r="GW122" s="4" t="str">
        <f t="shared" si="120"/>
        <v/>
      </c>
      <c r="GX122" s="4" t="str">
        <f t="shared" si="108"/>
        <v/>
      </c>
      <c r="GY122" s="4" t="str">
        <f t="shared" si="108"/>
        <v/>
      </c>
      <c r="GZ122" s="4" t="str">
        <f t="shared" si="108"/>
        <v/>
      </c>
      <c r="HA122" s="4" t="str">
        <f t="shared" si="108"/>
        <v/>
      </c>
      <c r="HB122" s="4" t="str">
        <f t="shared" si="108"/>
        <v/>
      </c>
      <c r="HC122" s="4" t="str">
        <f t="shared" si="108"/>
        <v/>
      </c>
      <c r="HD122" s="4" t="str">
        <f t="shared" si="108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2">
        <v>30100003</v>
      </c>
      <c r="B123" s="124" t="s">
        <v>253</v>
      </c>
      <c r="C123" s="30" t="s">
        <v>208</v>
      </c>
      <c r="D123" s="5"/>
      <c r="E123" s="22">
        <v>5.03</v>
      </c>
      <c r="F123" s="23">
        <f t="shared" si="67"/>
        <v>0</v>
      </c>
      <c r="G123" s="44"/>
      <c r="H123" s="23">
        <f t="shared" si="93"/>
        <v>0</v>
      </c>
      <c r="I123" s="23">
        <f t="shared" si="94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4"/>
        <v/>
      </c>
      <c r="BQ123" s="4" t="str">
        <f t="shared" si="114"/>
        <v/>
      </c>
      <c r="BR123" s="4" t="str">
        <f t="shared" si="114"/>
        <v/>
      </c>
      <c r="BS123" s="4">
        <f t="shared" si="114"/>
        <v>0</v>
      </c>
      <c r="BT123" s="4" t="str">
        <f t="shared" si="114"/>
        <v/>
      </c>
      <c r="BU123" s="4">
        <f t="shared" si="114"/>
        <v>0</v>
      </c>
      <c r="BV123" s="4" t="str">
        <f t="shared" si="112"/>
        <v/>
      </c>
      <c r="BW123" s="4">
        <f t="shared" si="112"/>
        <v>0</v>
      </c>
      <c r="BX123" s="4" t="str">
        <f t="shared" si="112"/>
        <v/>
      </c>
      <c r="BY123" s="4" t="str">
        <f t="shared" si="112"/>
        <v/>
      </c>
      <c r="BZ123" s="4" t="str">
        <f t="shared" si="112"/>
        <v/>
      </c>
      <c r="CA123" s="4" t="str">
        <f t="shared" si="112"/>
        <v/>
      </c>
      <c r="CB123" s="4" t="str">
        <f t="shared" si="112"/>
        <v/>
      </c>
      <c r="CC123" s="4" t="str">
        <f t="shared" si="112"/>
        <v/>
      </c>
      <c r="CD123" s="4" t="str">
        <f t="shared" si="110"/>
        <v/>
      </c>
      <c r="CE123" s="4" t="str">
        <f t="shared" si="110"/>
        <v/>
      </c>
      <c r="CF123" s="4" t="str">
        <f t="shared" si="110"/>
        <v/>
      </c>
      <c r="CG123" s="4" t="str">
        <f t="shared" si="110"/>
        <v/>
      </c>
      <c r="CH123" s="4" t="str">
        <f t="shared" si="110"/>
        <v/>
      </c>
      <c r="CI123" s="4" t="str">
        <f t="shared" si="110"/>
        <v/>
      </c>
      <c r="CJ123" s="4" t="str">
        <f t="shared" si="110"/>
        <v/>
      </c>
      <c r="CK123" s="4" t="str">
        <f t="shared" si="110"/>
        <v/>
      </c>
      <c r="CL123" s="4" t="str">
        <f t="shared" si="110"/>
        <v/>
      </c>
      <c r="CM123" s="4" t="str">
        <f t="shared" si="110"/>
        <v/>
      </c>
      <c r="CN123" s="4" t="str">
        <f t="shared" si="119"/>
        <v/>
      </c>
      <c r="CO123" s="4" t="str">
        <f t="shared" si="119"/>
        <v/>
      </c>
      <c r="CP123" s="4" t="str">
        <f t="shared" si="119"/>
        <v/>
      </c>
      <c r="CQ123" s="4" t="str">
        <f t="shared" si="119"/>
        <v/>
      </c>
      <c r="CR123" s="4" t="str">
        <f t="shared" si="119"/>
        <v/>
      </c>
      <c r="CS123" s="4" t="str">
        <f t="shared" si="119"/>
        <v/>
      </c>
      <c r="CT123" s="4" t="str">
        <f t="shared" si="107"/>
        <v/>
      </c>
      <c r="CU123" s="4" t="str">
        <f t="shared" si="107"/>
        <v/>
      </c>
      <c r="CV123" s="4" t="str">
        <f t="shared" si="107"/>
        <v/>
      </c>
      <c r="CW123" s="4" t="str">
        <f t="shared" si="107"/>
        <v/>
      </c>
      <c r="CX123" s="4" t="str">
        <f t="shared" si="107"/>
        <v/>
      </c>
      <c r="CY123" s="4" t="str">
        <f t="shared" si="107"/>
        <v/>
      </c>
      <c r="CZ123" s="4" t="str">
        <f t="shared" si="107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8">
        <v>30100003</v>
      </c>
      <c r="DF123" s="124" t="s">
        <v>253</v>
      </c>
      <c r="DG123" s="30" t="s">
        <v>208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1"/>
        <v>0</v>
      </c>
      <c r="DX123" s="5">
        <f t="shared" si="101"/>
        <v>0</v>
      </c>
      <c r="DY123" s="5">
        <f t="shared" si="101"/>
        <v>0</v>
      </c>
      <c r="DZ123" s="5">
        <f t="shared" si="101"/>
        <v>0</v>
      </c>
      <c r="EA123" s="5">
        <f t="shared" si="101"/>
        <v>0</v>
      </c>
      <c r="EB123" s="5">
        <f t="shared" si="121"/>
        <v>0</v>
      </c>
      <c r="EC123" s="5">
        <f t="shared" si="121"/>
        <v>0</v>
      </c>
      <c r="ED123" s="5">
        <f t="shared" si="121"/>
        <v>0</v>
      </c>
      <c r="EE123" s="5">
        <f t="shared" si="121"/>
        <v>0</v>
      </c>
      <c r="EF123" s="55">
        <f t="shared" si="121"/>
        <v>0</v>
      </c>
      <c r="EG123" s="55">
        <f t="shared" si="121"/>
        <v>0</v>
      </c>
      <c r="EH123" s="55">
        <f t="shared" si="121"/>
        <v>0</v>
      </c>
      <c r="EI123" s="55">
        <f t="shared" si="121"/>
        <v>0</v>
      </c>
      <c r="EJ123" s="55">
        <f t="shared" si="121"/>
        <v>0</v>
      </c>
      <c r="EK123" s="55">
        <f t="shared" si="121"/>
        <v>0</v>
      </c>
      <c r="EL123" s="55">
        <f t="shared" si="121"/>
        <v>0</v>
      </c>
      <c r="EM123" s="55">
        <f t="shared" si="121"/>
        <v>0</v>
      </c>
      <c r="EN123" s="55">
        <f t="shared" si="121"/>
        <v>0</v>
      </c>
      <c r="EO123" s="55">
        <f t="shared" si="121"/>
        <v>0</v>
      </c>
      <c r="EP123" s="55">
        <f t="shared" si="121"/>
        <v>0</v>
      </c>
      <c r="EQ123" s="55">
        <f t="shared" si="121"/>
        <v>0</v>
      </c>
      <c r="ER123" s="55">
        <f t="shared" si="118"/>
        <v>0</v>
      </c>
      <c r="ES123" s="55">
        <f t="shared" si="118"/>
        <v>0</v>
      </c>
      <c r="ET123" s="55">
        <f t="shared" si="118"/>
        <v>0</v>
      </c>
      <c r="EU123" s="55">
        <f t="shared" si="118"/>
        <v>0</v>
      </c>
      <c r="EV123" s="55">
        <f t="shared" si="118"/>
        <v>0</v>
      </c>
      <c r="EW123" s="55">
        <f t="shared" si="118"/>
        <v>0</v>
      </c>
      <c r="EX123" s="55">
        <f t="shared" si="118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6"/>
        <v>0</v>
      </c>
      <c r="FI123" s="55">
        <f t="shared" si="116"/>
        <v>0</v>
      </c>
      <c r="FJ123" s="55">
        <f t="shared" si="116"/>
        <v>0</v>
      </c>
      <c r="FK123" s="55">
        <f t="shared" si="116"/>
        <v>0</v>
      </c>
      <c r="FL123" s="55">
        <f t="shared" si="116"/>
        <v>0</v>
      </c>
      <c r="FM123" s="55">
        <f t="shared" si="116"/>
        <v>0</v>
      </c>
      <c r="FN123" s="55">
        <f t="shared" si="116"/>
        <v>0</v>
      </c>
      <c r="FO123" s="55">
        <f t="shared" si="116"/>
        <v>0</v>
      </c>
      <c r="FP123" s="55">
        <f t="shared" si="116"/>
        <v>0</v>
      </c>
      <c r="FQ123" s="55">
        <f t="shared" si="116"/>
        <v>0</v>
      </c>
      <c r="FR123" s="55">
        <f t="shared" si="116"/>
        <v>0</v>
      </c>
      <c r="FS123" s="55">
        <f t="shared" si="116"/>
        <v>0</v>
      </c>
      <c r="FT123" s="4" t="str">
        <f t="shared" si="117"/>
        <v/>
      </c>
      <c r="FU123" s="4" t="str">
        <f t="shared" si="117"/>
        <v/>
      </c>
      <c r="FV123" s="4" t="str">
        <f t="shared" si="117"/>
        <v/>
      </c>
      <c r="FW123" s="4">
        <f t="shared" si="117"/>
        <v>0</v>
      </c>
      <c r="FX123" s="4" t="str">
        <f t="shared" si="117"/>
        <v/>
      </c>
      <c r="FY123" s="4" t="str">
        <f t="shared" si="117"/>
        <v/>
      </c>
      <c r="FZ123" s="4" t="str">
        <f t="shared" si="113"/>
        <v/>
      </c>
      <c r="GA123" s="4">
        <f t="shared" si="113"/>
        <v>0</v>
      </c>
      <c r="GB123" s="4" t="str">
        <f t="shared" si="113"/>
        <v/>
      </c>
      <c r="GC123" s="4" t="str">
        <f t="shared" si="113"/>
        <v/>
      </c>
      <c r="GD123" s="4" t="str">
        <f t="shared" si="113"/>
        <v/>
      </c>
      <c r="GE123" s="4" t="str">
        <f t="shared" si="113"/>
        <v/>
      </c>
      <c r="GF123" s="4" t="str">
        <f t="shared" si="113"/>
        <v/>
      </c>
      <c r="GG123" s="4" t="str">
        <f t="shared" si="113"/>
        <v/>
      </c>
      <c r="GH123" s="4" t="str">
        <f t="shared" si="111"/>
        <v/>
      </c>
      <c r="GI123" s="4" t="str">
        <f t="shared" si="111"/>
        <v/>
      </c>
      <c r="GJ123" s="4" t="str">
        <f t="shared" si="111"/>
        <v/>
      </c>
      <c r="GK123" s="4" t="str">
        <f t="shared" si="111"/>
        <v/>
      </c>
      <c r="GL123" s="4" t="str">
        <f t="shared" si="111"/>
        <v/>
      </c>
      <c r="GM123" s="4" t="str">
        <f t="shared" si="111"/>
        <v/>
      </c>
      <c r="GN123" s="4" t="str">
        <f t="shared" si="111"/>
        <v/>
      </c>
      <c r="GO123" s="4" t="str">
        <f t="shared" si="111"/>
        <v/>
      </c>
      <c r="GP123" s="4" t="str">
        <f t="shared" si="111"/>
        <v/>
      </c>
      <c r="GQ123" s="4" t="str">
        <f t="shared" si="111"/>
        <v/>
      </c>
      <c r="GR123" s="4" t="str">
        <f t="shared" si="120"/>
        <v/>
      </c>
      <c r="GS123" s="4" t="str">
        <f t="shared" si="120"/>
        <v/>
      </c>
      <c r="GT123" s="4" t="str">
        <f t="shared" si="120"/>
        <v/>
      </c>
      <c r="GU123" s="4" t="str">
        <f t="shared" si="120"/>
        <v/>
      </c>
      <c r="GV123" s="4" t="str">
        <f t="shared" si="120"/>
        <v/>
      </c>
      <c r="GW123" s="4" t="str">
        <f t="shared" si="120"/>
        <v/>
      </c>
      <c r="GX123" s="4" t="str">
        <f t="shared" si="108"/>
        <v/>
      </c>
      <c r="GY123" s="4" t="str">
        <f t="shared" si="108"/>
        <v/>
      </c>
      <c r="GZ123" s="4" t="str">
        <f t="shared" si="108"/>
        <v/>
      </c>
      <c r="HA123" s="4" t="str">
        <f t="shared" si="108"/>
        <v/>
      </c>
      <c r="HB123" s="4" t="str">
        <f t="shared" si="108"/>
        <v/>
      </c>
      <c r="HC123" s="4" t="str">
        <f t="shared" si="108"/>
        <v/>
      </c>
      <c r="HD123" s="4" t="str">
        <f t="shared" si="108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2">
        <v>30100004</v>
      </c>
      <c r="B124" s="125"/>
      <c r="C124" s="30" t="s">
        <v>182</v>
      </c>
      <c r="D124" s="5"/>
      <c r="E124" s="22">
        <v>5.03</v>
      </c>
      <c r="F124" s="23">
        <f t="shared" si="67"/>
        <v>0</v>
      </c>
      <c r="G124" s="44"/>
      <c r="H124" s="23">
        <f t="shared" si="93"/>
        <v>0</v>
      </c>
      <c r="I124" s="23">
        <f t="shared" si="94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4"/>
        <v/>
      </c>
      <c r="BQ124" s="4" t="str">
        <f t="shared" si="114"/>
        <v/>
      </c>
      <c r="BR124" s="4" t="str">
        <f t="shared" si="114"/>
        <v/>
      </c>
      <c r="BS124" s="4">
        <f t="shared" si="114"/>
        <v>0</v>
      </c>
      <c r="BT124" s="4" t="str">
        <f t="shared" si="114"/>
        <v/>
      </c>
      <c r="BU124" s="4">
        <f t="shared" si="114"/>
        <v>0</v>
      </c>
      <c r="BV124" s="4" t="str">
        <f t="shared" si="112"/>
        <v/>
      </c>
      <c r="BW124" s="4">
        <f t="shared" si="112"/>
        <v>0</v>
      </c>
      <c r="BX124" s="4" t="str">
        <f t="shared" si="112"/>
        <v/>
      </c>
      <c r="BY124" s="4" t="str">
        <f t="shared" si="112"/>
        <v/>
      </c>
      <c r="BZ124" s="4" t="str">
        <f t="shared" si="112"/>
        <v/>
      </c>
      <c r="CA124" s="4" t="str">
        <f t="shared" si="112"/>
        <v/>
      </c>
      <c r="CB124" s="4" t="str">
        <f t="shared" si="112"/>
        <v/>
      </c>
      <c r="CC124" s="4" t="str">
        <f t="shared" si="112"/>
        <v/>
      </c>
      <c r="CD124" s="4" t="str">
        <f t="shared" si="110"/>
        <v/>
      </c>
      <c r="CE124" s="4" t="str">
        <f t="shared" si="110"/>
        <v/>
      </c>
      <c r="CF124" s="4" t="str">
        <f t="shared" si="110"/>
        <v/>
      </c>
      <c r="CG124" s="4" t="str">
        <f t="shared" si="110"/>
        <v/>
      </c>
      <c r="CH124" s="4" t="str">
        <f t="shared" si="110"/>
        <v/>
      </c>
      <c r="CI124" s="4" t="str">
        <f t="shared" si="110"/>
        <v/>
      </c>
      <c r="CJ124" s="4" t="str">
        <f t="shared" si="110"/>
        <v/>
      </c>
      <c r="CK124" s="4" t="str">
        <f t="shared" si="110"/>
        <v/>
      </c>
      <c r="CL124" s="4" t="str">
        <f t="shared" si="110"/>
        <v/>
      </c>
      <c r="CM124" s="4" t="str">
        <f t="shared" si="110"/>
        <v/>
      </c>
      <c r="CN124" s="4" t="str">
        <f t="shared" si="119"/>
        <v/>
      </c>
      <c r="CO124" s="4" t="str">
        <f t="shared" si="119"/>
        <v/>
      </c>
      <c r="CP124" s="4" t="str">
        <f t="shared" si="119"/>
        <v/>
      </c>
      <c r="CQ124" s="4" t="str">
        <f t="shared" si="119"/>
        <v/>
      </c>
      <c r="CR124" s="4" t="str">
        <f t="shared" si="119"/>
        <v/>
      </c>
      <c r="CS124" s="4" t="str">
        <f t="shared" si="119"/>
        <v/>
      </c>
      <c r="CT124" s="4" t="str">
        <f t="shared" si="107"/>
        <v/>
      </c>
      <c r="CU124" s="4" t="str">
        <f t="shared" si="107"/>
        <v/>
      </c>
      <c r="CV124" s="4" t="str">
        <f t="shared" si="107"/>
        <v/>
      </c>
      <c r="CW124" s="4" t="str">
        <f t="shared" si="107"/>
        <v/>
      </c>
      <c r="CX124" s="4" t="str">
        <f t="shared" si="107"/>
        <v/>
      </c>
      <c r="CY124" s="4" t="str">
        <f t="shared" si="107"/>
        <v/>
      </c>
      <c r="CZ124" s="4" t="str">
        <f t="shared" si="107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8">
        <v>30100004</v>
      </c>
      <c r="DF124" s="125"/>
      <c r="DG124" s="30" t="s">
        <v>182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1"/>
        <v>0</v>
      </c>
      <c r="DX124" s="5">
        <f t="shared" si="101"/>
        <v>0</v>
      </c>
      <c r="DY124" s="5">
        <f t="shared" si="101"/>
        <v>0</v>
      </c>
      <c r="DZ124" s="5">
        <f t="shared" si="101"/>
        <v>0</v>
      </c>
      <c r="EA124" s="5">
        <f t="shared" si="101"/>
        <v>0</v>
      </c>
      <c r="EB124" s="5">
        <f t="shared" si="121"/>
        <v>0</v>
      </c>
      <c r="EC124" s="5">
        <f t="shared" si="121"/>
        <v>0</v>
      </c>
      <c r="ED124" s="5">
        <f t="shared" si="121"/>
        <v>0</v>
      </c>
      <c r="EE124" s="5">
        <f t="shared" si="121"/>
        <v>0</v>
      </c>
      <c r="EF124" s="55">
        <f t="shared" si="121"/>
        <v>0</v>
      </c>
      <c r="EG124" s="55">
        <f t="shared" si="121"/>
        <v>0</v>
      </c>
      <c r="EH124" s="55">
        <f t="shared" si="121"/>
        <v>0</v>
      </c>
      <c r="EI124" s="55">
        <f t="shared" si="121"/>
        <v>0</v>
      </c>
      <c r="EJ124" s="55">
        <f t="shared" si="121"/>
        <v>0</v>
      </c>
      <c r="EK124" s="55">
        <f t="shared" si="121"/>
        <v>0</v>
      </c>
      <c r="EL124" s="55">
        <f t="shared" si="121"/>
        <v>0</v>
      </c>
      <c r="EM124" s="55">
        <f t="shared" si="121"/>
        <v>0</v>
      </c>
      <c r="EN124" s="55">
        <f t="shared" si="121"/>
        <v>0</v>
      </c>
      <c r="EO124" s="55">
        <f t="shared" si="121"/>
        <v>0</v>
      </c>
      <c r="EP124" s="55">
        <f t="shared" si="121"/>
        <v>0</v>
      </c>
      <c r="EQ124" s="55">
        <f t="shared" si="121"/>
        <v>0</v>
      </c>
      <c r="ER124" s="55">
        <f t="shared" si="118"/>
        <v>0</v>
      </c>
      <c r="ES124" s="55">
        <f t="shared" si="118"/>
        <v>0</v>
      </c>
      <c r="ET124" s="55">
        <f t="shared" si="118"/>
        <v>0</v>
      </c>
      <c r="EU124" s="55">
        <f t="shared" si="118"/>
        <v>0</v>
      </c>
      <c r="EV124" s="55">
        <f t="shared" si="118"/>
        <v>0</v>
      </c>
      <c r="EW124" s="55">
        <f t="shared" si="118"/>
        <v>0</v>
      </c>
      <c r="EX124" s="55">
        <f t="shared" si="118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6"/>
        <v>0</v>
      </c>
      <c r="FI124" s="55">
        <f t="shared" si="116"/>
        <v>0</v>
      </c>
      <c r="FJ124" s="55">
        <f t="shared" si="116"/>
        <v>0</v>
      </c>
      <c r="FK124" s="55">
        <f t="shared" si="116"/>
        <v>0</v>
      </c>
      <c r="FL124" s="55">
        <f t="shared" si="116"/>
        <v>0</v>
      </c>
      <c r="FM124" s="55">
        <f t="shared" si="116"/>
        <v>0</v>
      </c>
      <c r="FN124" s="55">
        <f t="shared" si="116"/>
        <v>0</v>
      </c>
      <c r="FO124" s="55">
        <f t="shared" si="116"/>
        <v>0</v>
      </c>
      <c r="FP124" s="55">
        <f t="shared" si="116"/>
        <v>0</v>
      </c>
      <c r="FQ124" s="55">
        <f t="shared" si="116"/>
        <v>0</v>
      </c>
      <c r="FR124" s="55">
        <f t="shared" si="116"/>
        <v>0</v>
      </c>
      <c r="FS124" s="55">
        <f t="shared" si="116"/>
        <v>0</v>
      </c>
      <c r="FT124" s="4" t="str">
        <f t="shared" si="117"/>
        <v/>
      </c>
      <c r="FU124" s="4" t="str">
        <f t="shared" si="117"/>
        <v/>
      </c>
      <c r="FV124" s="4" t="str">
        <f t="shared" si="117"/>
        <v/>
      </c>
      <c r="FW124" s="4">
        <f t="shared" si="117"/>
        <v>0</v>
      </c>
      <c r="FX124" s="4" t="str">
        <f t="shared" si="117"/>
        <v/>
      </c>
      <c r="FY124" s="4" t="str">
        <f t="shared" si="117"/>
        <v/>
      </c>
      <c r="FZ124" s="4" t="str">
        <f t="shared" si="113"/>
        <v/>
      </c>
      <c r="GA124" s="4">
        <f t="shared" si="113"/>
        <v>0</v>
      </c>
      <c r="GB124" s="4" t="str">
        <f t="shared" si="113"/>
        <v/>
      </c>
      <c r="GC124" s="4" t="str">
        <f t="shared" si="113"/>
        <v/>
      </c>
      <c r="GD124" s="4" t="str">
        <f t="shared" si="113"/>
        <v/>
      </c>
      <c r="GE124" s="4" t="str">
        <f t="shared" si="113"/>
        <v/>
      </c>
      <c r="GF124" s="4" t="str">
        <f t="shared" si="113"/>
        <v/>
      </c>
      <c r="GG124" s="4" t="str">
        <f t="shared" si="113"/>
        <v/>
      </c>
      <c r="GH124" s="4" t="str">
        <f t="shared" si="111"/>
        <v/>
      </c>
      <c r="GI124" s="4" t="str">
        <f t="shared" si="111"/>
        <v/>
      </c>
      <c r="GJ124" s="4" t="str">
        <f t="shared" si="111"/>
        <v/>
      </c>
      <c r="GK124" s="4" t="str">
        <f t="shared" si="111"/>
        <v/>
      </c>
      <c r="GL124" s="4" t="str">
        <f t="shared" si="111"/>
        <v/>
      </c>
      <c r="GM124" s="4" t="str">
        <f t="shared" si="111"/>
        <v/>
      </c>
      <c r="GN124" s="4" t="str">
        <f t="shared" si="111"/>
        <v/>
      </c>
      <c r="GO124" s="4" t="str">
        <f t="shared" si="111"/>
        <v/>
      </c>
      <c r="GP124" s="4" t="str">
        <f t="shared" si="111"/>
        <v/>
      </c>
      <c r="GQ124" s="4" t="str">
        <f t="shared" si="111"/>
        <v/>
      </c>
      <c r="GR124" s="4" t="str">
        <f t="shared" si="120"/>
        <v/>
      </c>
      <c r="GS124" s="4" t="str">
        <f t="shared" si="120"/>
        <v/>
      </c>
      <c r="GT124" s="4" t="str">
        <f t="shared" si="120"/>
        <v/>
      </c>
      <c r="GU124" s="4" t="str">
        <f t="shared" si="120"/>
        <v/>
      </c>
      <c r="GV124" s="4" t="str">
        <f t="shared" si="120"/>
        <v/>
      </c>
      <c r="GW124" s="4" t="str">
        <f t="shared" si="120"/>
        <v/>
      </c>
      <c r="GX124" s="4" t="str">
        <f t="shared" si="108"/>
        <v/>
      </c>
      <c r="GY124" s="4" t="str">
        <f t="shared" si="108"/>
        <v/>
      </c>
      <c r="GZ124" s="4" t="str">
        <f t="shared" si="108"/>
        <v/>
      </c>
      <c r="HA124" s="4" t="str">
        <f t="shared" si="108"/>
        <v/>
      </c>
      <c r="HB124" s="4" t="str">
        <f t="shared" si="108"/>
        <v/>
      </c>
      <c r="HC124" s="4" t="str">
        <f t="shared" si="108"/>
        <v/>
      </c>
      <c r="HD124" s="4" t="str">
        <f t="shared" si="108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2">
        <v>30100005</v>
      </c>
      <c r="B125" s="125"/>
      <c r="C125" s="30" t="s">
        <v>224</v>
      </c>
      <c r="D125" s="5"/>
      <c r="E125" s="22">
        <v>5.03</v>
      </c>
      <c r="F125" s="23">
        <f t="shared" si="67"/>
        <v>0</v>
      </c>
      <c r="G125" s="44"/>
      <c r="H125" s="23">
        <f t="shared" si="93"/>
        <v>0</v>
      </c>
      <c r="I125" s="23">
        <f t="shared" si="94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4"/>
        <v/>
      </c>
      <c r="BQ125" s="4" t="str">
        <f t="shared" si="114"/>
        <v/>
      </c>
      <c r="BR125" s="4" t="str">
        <f t="shared" si="114"/>
        <v/>
      </c>
      <c r="BS125" s="4">
        <f t="shared" si="114"/>
        <v>0</v>
      </c>
      <c r="BT125" s="4" t="str">
        <f t="shared" si="114"/>
        <v/>
      </c>
      <c r="BU125" s="4">
        <f t="shared" si="114"/>
        <v>0</v>
      </c>
      <c r="BV125" s="4" t="str">
        <f t="shared" si="112"/>
        <v/>
      </c>
      <c r="BW125" s="4">
        <f t="shared" si="112"/>
        <v>0</v>
      </c>
      <c r="BX125" s="4" t="str">
        <f t="shared" si="112"/>
        <v/>
      </c>
      <c r="BY125" s="4" t="str">
        <f t="shared" si="112"/>
        <v/>
      </c>
      <c r="BZ125" s="4" t="str">
        <f t="shared" si="112"/>
        <v/>
      </c>
      <c r="CA125" s="4" t="str">
        <f t="shared" si="112"/>
        <v/>
      </c>
      <c r="CB125" s="4" t="str">
        <f t="shared" si="112"/>
        <v/>
      </c>
      <c r="CC125" s="4" t="str">
        <f t="shared" si="112"/>
        <v/>
      </c>
      <c r="CD125" s="4" t="str">
        <f t="shared" si="110"/>
        <v/>
      </c>
      <c r="CE125" s="4" t="str">
        <f t="shared" si="110"/>
        <v/>
      </c>
      <c r="CF125" s="4" t="str">
        <f t="shared" si="110"/>
        <v/>
      </c>
      <c r="CG125" s="4" t="str">
        <f t="shared" si="110"/>
        <v/>
      </c>
      <c r="CH125" s="4" t="str">
        <f t="shared" si="110"/>
        <v/>
      </c>
      <c r="CI125" s="4" t="str">
        <f t="shared" si="110"/>
        <v/>
      </c>
      <c r="CJ125" s="4" t="str">
        <f t="shared" si="110"/>
        <v/>
      </c>
      <c r="CK125" s="4" t="str">
        <f t="shared" si="110"/>
        <v/>
      </c>
      <c r="CL125" s="4" t="str">
        <f t="shared" si="110"/>
        <v/>
      </c>
      <c r="CM125" s="4" t="str">
        <f t="shared" si="110"/>
        <v/>
      </c>
      <c r="CN125" s="4" t="str">
        <f t="shared" si="119"/>
        <v/>
      </c>
      <c r="CO125" s="4" t="str">
        <f t="shared" si="119"/>
        <v/>
      </c>
      <c r="CP125" s="4" t="str">
        <f t="shared" si="119"/>
        <v/>
      </c>
      <c r="CQ125" s="4" t="str">
        <f t="shared" si="119"/>
        <v/>
      </c>
      <c r="CR125" s="4" t="str">
        <f t="shared" si="119"/>
        <v/>
      </c>
      <c r="CS125" s="4" t="str">
        <f t="shared" si="119"/>
        <v/>
      </c>
      <c r="CT125" s="4" t="str">
        <f t="shared" si="107"/>
        <v/>
      </c>
      <c r="CU125" s="4" t="str">
        <f t="shared" si="107"/>
        <v/>
      </c>
      <c r="CV125" s="4" t="str">
        <f t="shared" si="107"/>
        <v/>
      </c>
      <c r="CW125" s="4" t="str">
        <f t="shared" si="107"/>
        <v/>
      </c>
      <c r="CX125" s="4" t="str">
        <f t="shared" si="107"/>
        <v/>
      </c>
      <c r="CY125" s="4" t="str">
        <f t="shared" si="107"/>
        <v/>
      </c>
      <c r="CZ125" s="4" t="str">
        <f t="shared" si="107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8">
        <v>30100005</v>
      </c>
      <c r="DF125" s="125"/>
      <c r="DG125" s="30" t="s">
        <v>224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1"/>
        <v>0</v>
      </c>
      <c r="DX125" s="5">
        <f t="shared" si="101"/>
        <v>0</v>
      </c>
      <c r="DY125" s="5">
        <f t="shared" si="101"/>
        <v>0</v>
      </c>
      <c r="DZ125" s="5">
        <f t="shared" si="101"/>
        <v>0</v>
      </c>
      <c r="EA125" s="5">
        <f t="shared" si="101"/>
        <v>0</v>
      </c>
      <c r="EB125" s="5">
        <f t="shared" si="121"/>
        <v>0</v>
      </c>
      <c r="EC125" s="5">
        <f t="shared" si="121"/>
        <v>0</v>
      </c>
      <c r="ED125" s="5">
        <f t="shared" si="121"/>
        <v>0</v>
      </c>
      <c r="EE125" s="5">
        <f t="shared" si="121"/>
        <v>0</v>
      </c>
      <c r="EF125" s="55">
        <f t="shared" si="121"/>
        <v>0</v>
      </c>
      <c r="EG125" s="55">
        <f t="shared" si="121"/>
        <v>0</v>
      </c>
      <c r="EH125" s="55">
        <f t="shared" si="121"/>
        <v>0</v>
      </c>
      <c r="EI125" s="55">
        <f t="shared" si="121"/>
        <v>0</v>
      </c>
      <c r="EJ125" s="55">
        <f t="shared" si="121"/>
        <v>0</v>
      </c>
      <c r="EK125" s="55">
        <f t="shared" si="121"/>
        <v>0</v>
      </c>
      <c r="EL125" s="55">
        <f t="shared" si="121"/>
        <v>0</v>
      </c>
      <c r="EM125" s="55">
        <f t="shared" si="121"/>
        <v>0</v>
      </c>
      <c r="EN125" s="55">
        <f t="shared" si="121"/>
        <v>0</v>
      </c>
      <c r="EO125" s="55">
        <f t="shared" si="121"/>
        <v>0</v>
      </c>
      <c r="EP125" s="55">
        <f t="shared" si="121"/>
        <v>0</v>
      </c>
      <c r="EQ125" s="55">
        <f t="shared" si="121"/>
        <v>0</v>
      </c>
      <c r="ER125" s="55">
        <f t="shared" si="118"/>
        <v>0</v>
      </c>
      <c r="ES125" s="55">
        <f t="shared" si="118"/>
        <v>0</v>
      </c>
      <c r="ET125" s="55">
        <f t="shared" si="118"/>
        <v>0</v>
      </c>
      <c r="EU125" s="55">
        <f t="shared" si="118"/>
        <v>0</v>
      </c>
      <c r="EV125" s="55">
        <f t="shared" si="118"/>
        <v>0</v>
      </c>
      <c r="EW125" s="55">
        <f t="shared" si="118"/>
        <v>0</v>
      </c>
      <c r="EX125" s="55">
        <f t="shared" si="118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6"/>
        <v>0</v>
      </c>
      <c r="FI125" s="55">
        <f t="shared" si="116"/>
        <v>0</v>
      </c>
      <c r="FJ125" s="55">
        <f t="shared" si="116"/>
        <v>0</v>
      </c>
      <c r="FK125" s="55">
        <f t="shared" si="116"/>
        <v>0</v>
      </c>
      <c r="FL125" s="55">
        <f t="shared" si="116"/>
        <v>0</v>
      </c>
      <c r="FM125" s="55">
        <f t="shared" si="116"/>
        <v>0</v>
      </c>
      <c r="FN125" s="55">
        <f t="shared" si="116"/>
        <v>0</v>
      </c>
      <c r="FO125" s="55">
        <f t="shared" si="116"/>
        <v>0</v>
      </c>
      <c r="FP125" s="55">
        <f t="shared" si="116"/>
        <v>0</v>
      </c>
      <c r="FQ125" s="55">
        <f t="shared" si="116"/>
        <v>0</v>
      </c>
      <c r="FR125" s="55">
        <f t="shared" si="116"/>
        <v>0</v>
      </c>
      <c r="FS125" s="55">
        <f t="shared" si="116"/>
        <v>0</v>
      </c>
      <c r="FT125" s="4" t="str">
        <f t="shared" si="117"/>
        <v/>
      </c>
      <c r="FU125" s="4" t="str">
        <f t="shared" si="117"/>
        <v/>
      </c>
      <c r="FV125" s="4" t="str">
        <f t="shared" si="117"/>
        <v/>
      </c>
      <c r="FW125" s="4">
        <f t="shared" si="117"/>
        <v>0</v>
      </c>
      <c r="FX125" s="4" t="str">
        <f t="shared" si="117"/>
        <v/>
      </c>
      <c r="FY125" s="4" t="str">
        <f t="shared" si="117"/>
        <v/>
      </c>
      <c r="FZ125" s="4" t="str">
        <f t="shared" si="113"/>
        <v/>
      </c>
      <c r="GA125" s="4">
        <f t="shared" si="113"/>
        <v>0</v>
      </c>
      <c r="GB125" s="4" t="str">
        <f t="shared" si="113"/>
        <v/>
      </c>
      <c r="GC125" s="4" t="str">
        <f t="shared" si="113"/>
        <v/>
      </c>
      <c r="GD125" s="4" t="str">
        <f t="shared" si="113"/>
        <v/>
      </c>
      <c r="GE125" s="4" t="str">
        <f t="shared" si="113"/>
        <v/>
      </c>
      <c r="GF125" s="4" t="str">
        <f t="shared" si="113"/>
        <v/>
      </c>
      <c r="GG125" s="4" t="str">
        <f t="shared" si="113"/>
        <v/>
      </c>
      <c r="GH125" s="4" t="str">
        <f t="shared" si="111"/>
        <v/>
      </c>
      <c r="GI125" s="4" t="str">
        <f t="shared" si="111"/>
        <v/>
      </c>
      <c r="GJ125" s="4" t="str">
        <f t="shared" si="111"/>
        <v/>
      </c>
      <c r="GK125" s="4" t="str">
        <f t="shared" si="111"/>
        <v/>
      </c>
      <c r="GL125" s="4" t="str">
        <f t="shared" si="111"/>
        <v/>
      </c>
      <c r="GM125" s="4" t="str">
        <f t="shared" si="111"/>
        <v/>
      </c>
      <c r="GN125" s="4" t="str">
        <f t="shared" si="111"/>
        <v/>
      </c>
      <c r="GO125" s="4" t="str">
        <f t="shared" si="111"/>
        <v/>
      </c>
      <c r="GP125" s="4" t="str">
        <f t="shared" si="111"/>
        <v/>
      </c>
      <c r="GQ125" s="4" t="str">
        <f t="shared" si="111"/>
        <v/>
      </c>
      <c r="GR125" s="4" t="str">
        <f t="shared" si="120"/>
        <v/>
      </c>
      <c r="GS125" s="4" t="str">
        <f t="shared" si="120"/>
        <v/>
      </c>
      <c r="GT125" s="4" t="str">
        <f t="shared" si="120"/>
        <v/>
      </c>
      <c r="GU125" s="4" t="str">
        <f t="shared" si="120"/>
        <v/>
      </c>
      <c r="GV125" s="4" t="str">
        <f t="shared" si="120"/>
        <v/>
      </c>
      <c r="GW125" s="4" t="str">
        <f t="shared" si="120"/>
        <v/>
      </c>
      <c r="GX125" s="4" t="str">
        <f t="shared" si="108"/>
        <v/>
      </c>
      <c r="GY125" s="4" t="str">
        <f t="shared" si="108"/>
        <v/>
      </c>
      <c r="GZ125" s="4" t="str">
        <f t="shared" si="108"/>
        <v/>
      </c>
      <c r="HA125" s="4" t="str">
        <f t="shared" si="108"/>
        <v/>
      </c>
      <c r="HB125" s="4" t="str">
        <f t="shared" si="108"/>
        <v/>
      </c>
      <c r="HC125" s="4" t="str">
        <f t="shared" si="108"/>
        <v/>
      </c>
      <c r="HD125" s="4" t="str">
        <f t="shared" si="108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2">
        <v>30100006</v>
      </c>
      <c r="B126" s="126"/>
      <c r="C126" s="30" t="s">
        <v>254</v>
      </c>
      <c r="D126" s="5"/>
      <c r="E126" s="22">
        <v>5.03</v>
      </c>
      <c r="F126" s="23">
        <f t="shared" si="67"/>
        <v>0</v>
      </c>
      <c r="G126" s="44"/>
      <c r="H126" s="23">
        <f t="shared" si="93"/>
        <v>0</v>
      </c>
      <c r="I126" s="23">
        <f t="shared" si="94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4"/>
        <v/>
      </c>
      <c r="BQ126" s="4" t="str">
        <f t="shared" si="114"/>
        <v/>
      </c>
      <c r="BR126" s="4" t="str">
        <f t="shared" si="114"/>
        <v/>
      </c>
      <c r="BS126" s="4">
        <f t="shared" si="114"/>
        <v>0</v>
      </c>
      <c r="BT126" s="4" t="str">
        <f t="shared" si="114"/>
        <v/>
      </c>
      <c r="BU126" s="4">
        <f t="shared" si="114"/>
        <v>0</v>
      </c>
      <c r="BV126" s="4" t="str">
        <f t="shared" si="112"/>
        <v/>
      </c>
      <c r="BW126" s="4">
        <f t="shared" si="112"/>
        <v>0</v>
      </c>
      <c r="BX126" s="4" t="str">
        <f t="shared" si="112"/>
        <v/>
      </c>
      <c r="BY126" s="4" t="str">
        <f t="shared" si="112"/>
        <v/>
      </c>
      <c r="BZ126" s="4" t="str">
        <f t="shared" si="112"/>
        <v/>
      </c>
      <c r="CA126" s="4" t="str">
        <f t="shared" si="112"/>
        <v/>
      </c>
      <c r="CB126" s="4" t="str">
        <f t="shared" si="112"/>
        <v/>
      </c>
      <c r="CC126" s="4" t="str">
        <f t="shared" si="112"/>
        <v/>
      </c>
      <c r="CD126" s="4" t="str">
        <f t="shared" si="110"/>
        <v/>
      </c>
      <c r="CE126" s="4" t="str">
        <f t="shared" si="110"/>
        <v/>
      </c>
      <c r="CF126" s="4" t="str">
        <f t="shared" si="110"/>
        <v/>
      </c>
      <c r="CG126" s="4" t="str">
        <f t="shared" si="110"/>
        <v/>
      </c>
      <c r="CH126" s="4" t="str">
        <f t="shared" si="110"/>
        <v/>
      </c>
      <c r="CI126" s="4" t="str">
        <f t="shared" si="110"/>
        <v/>
      </c>
      <c r="CJ126" s="4" t="str">
        <f t="shared" si="110"/>
        <v/>
      </c>
      <c r="CK126" s="4" t="str">
        <f t="shared" si="110"/>
        <v/>
      </c>
      <c r="CL126" s="4" t="str">
        <f t="shared" si="110"/>
        <v/>
      </c>
      <c r="CM126" s="4" t="str">
        <f t="shared" si="110"/>
        <v/>
      </c>
      <c r="CN126" s="4" t="str">
        <f t="shared" si="119"/>
        <v/>
      </c>
      <c r="CO126" s="4" t="str">
        <f t="shared" si="119"/>
        <v/>
      </c>
      <c r="CP126" s="4" t="str">
        <f t="shared" si="119"/>
        <v/>
      </c>
      <c r="CQ126" s="4" t="str">
        <f t="shared" si="119"/>
        <v/>
      </c>
      <c r="CR126" s="4" t="str">
        <f t="shared" si="119"/>
        <v/>
      </c>
      <c r="CS126" s="4" t="str">
        <f t="shared" si="119"/>
        <v/>
      </c>
      <c r="CT126" s="4" t="str">
        <f t="shared" si="107"/>
        <v/>
      </c>
      <c r="CU126" s="4" t="str">
        <f t="shared" si="107"/>
        <v/>
      </c>
      <c r="CV126" s="4" t="str">
        <f t="shared" si="107"/>
        <v/>
      </c>
      <c r="CW126" s="4" t="str">
        <f t="shared" si="107"/>
        <v/>
      </c>
      <c r="CX126" s="4" t="str">
        <f t="shared" si="107"/>
        <v/>
      </c>
      <c r="CY126" s="4" t="str">
        <f t="shared" si="107"/>
        <v/>
      </c>
      <c r="CZ126" s="4" t="str">
        <f t="shared" si="107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8">
        <v>30100006</v>
      </c>
      <c r="DF126" s="126"/>
      <c r="DG126" s="30" t="s">
        <v>254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1"/>
        <v>0</v>
      </c>
      <c r="DX126" s="5">
        <f t="shared" si="101"/>
        <v>0</v>
      </c>
      <c r="DY126" s="5">
        <f t="shared" si="101"/>
        <v>0</v>
      </c>
      <c r="DZ126" s="5">
        <f t="shared" si="101"/>
        <v>0</v>
      </c>
      <c r="EA126" s="5">
        <f t="shared" si="101"/>
        <v>0</v>
      </c>
      <c r="EB126" s="5">
        <f t="shared" si="101"/>
        <v>0</v>
      </c>
      <c r="EC126" s="5">
        <f t="shared" si="101"/>
        <v>0</v>
      </c>
      <c r="ED126" s="5">
        <f t="shared" si="101"/>
        <v>0</v>
      </c>
      <c r="EE126" s="5">
        <f t="shared" si="101"/>
        <v>0</v>
      </c>
      <c r="EF126" s="55">
        <f t="shared" si="101"/>
        <v>0</v>
      </c>
      <c r="EG126" s="55">
        <f t="shared" si="101"/>
        <v>0</v>
      </c>
      <c r="EH126" s="55">
        <f t="shared" si="101"/>
        <v>0</v>
      </c>
      <c r="EI126" s="55">
        <f t="shared" si="101"/>
        <v>0</v>
      </c>
      <c r="EJ126" s="55">
        <f t="shared" si="101"/>
        <v>0</v>
      </c>
      <c r="EK126" s="55">
        <f t="shared" si="121"/>
        <v>0</v>
      </c>
      <c r="EL126" s="55">
        <f t="shared" si="121"/>
        <v>0</v>
      </c>
      <c r="EM126" s="55">
        <f t="shared" si="121"/>
        <v>0</v>
      </c>
      <c r="EN126" s="55">
        <f t="shared" si="121"/>
        <v>0</v>
      </c>
      <c r="EO126" s="55">
        <f t="shared" si="121"/>
        <v>0</v>
      </c>
      <c r="EP126" s="55">
        <f t="shared" si="121"/>
        <v>0</v>
      </c>
      <c r="EQ126" s="55">
        <f t="shared" si="121"/>
        <v>0</v>
      </c>
      <c r="ER126" s="55">
        <f t="shared" si="118"/>
        <v>0</v>
      </c>
      <c r="ES126" s="55">
        <f t="shared" si="118"/>
        <v>0</v>
      </c>
      <c r="ET126" s="55">
        <f t="shared" si="118"/>
        <v>0</v>
      </c>
      <c r="EU126" s="55">
        <f t="shared" si="118"/>
        <v>0</v>
      </c>
      <c r="EV126" s="55">
        <f t="shared" si="118"/>
        <v>0</v>
      </c>
      <c r="EW126" s="55">
        <f t="shared" si="118"/>
        <v>0</v>
      </c>
      <c r="EX126" s="55">
        <f t="shared" si="118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6"/>
        <v>0</v>
      </c>
      <c r="FI126" s="55">
        <f t="shared" si="116"/>
        <v>0</v>
      </c>
      <c r="FJ126" s="55">
        <f t="shared" si="116"/>
        <v>0</v>
      </c>
      <c r="FK126" s="55">
        <f t="shared" si="116"/>
        <v>0</v>
      </c>
      <c r="FL126" s="55">
        <f t="shared" si="116"/>
        <v>0</v>
      </c>
      <c r="FM126" s="55">
        <f t="shared" si="116"/>
        <v>0</v>
      </c>
      <c r="FN126" s="55">
        <f t="shared" si="116"/>
        <v>0</v>
      </c>
      <c r="FO126" s="55">
        <f t="shared" si="116"/>
        <v>0</v>
      </c>
      <c r="FP126" s="55">
        <f t="shared" si="116"/>
        <v>0</v>
      </c>
      <c r="FQ126" s="55">
        <f t="shared" si="116"/>
        <v>0</v>
      </c>
      <c r="FR126" s="55">
        <f t="shared" si="116"/>
        <v>0</v>
      </c>
      <c r="FS126" s="55">
        <f t="shared" si="116"/>
        <v>0</v>
      </c>
      <c r="FT126" s="4" t="str">
        <f t="shared" si="117"/>
        <v/>
      </c>
      <c r="FU126" s="4" t="str">
        <f t="shared" si="117"/>
        <v/>
      </c>
      <c r="FV126" s="4" t="str">
        <f t="shared" si="117"/>
        <v/>
      </c>
      <c r="FW126" s="4">
        <f t="shared" si="117"/>
        <v>0</v>
      </c>
      <c r="FX126" s="4" t="str">
        <f t="shared" si="117"/>
        <v/>
      </c>
      <c r="FY126" s="4" t="str">
        <f t="shared" si="117"/>
        <v/>
      </c>
      <c r="FZ126" s="4" t="str">
        <f t="shared" si="113"/>
        <v/>
      </c>
      <c r="GA126" s="4">
        <f t="shared" si="113"/>
        <v>0</v>
      </c>
      <c r="GB126" s="4" t="str">
        <f t="shared" si="113"/>
        <v/>
      </c>
      <c r="GC126" s="4" t="str">
        <f t="shared" si="113"/>
        <v/>
      </c>
      <c r="GD126" s="4" t="str">
        <f t="shared" si="113"/>
        <v/>
      </c>
      <c r="GE126" s="4" t="str">
        <f t="shared" si="113"/>
        <v/>
      </c>
      <c r="GF126" s="4" t="str">
        <f t="shared" si="113"/>
        <v/>
      </c>
      <c r="GG126" s="4" t="str">
        <f t="shared" si="113"/>
        <v/>
      </c>
      <c r="GH126" s="4" t="str">
        <f t="shared" si="111"/>
        <v/>
      </c>
      <c r="GI126" s="4" t="str">
        <f t="shared" si="111"/>
        <v/>
      </c>
      <c r="GJ126" s="4" t="str">
        <f t="shared" si="111"/>
        <v/>
      </c>
      <c r="GK126" s="4" t="str">
        <f t="shared" si="111"/>
        <v/>
      </c>
      <c r="GL126" s="4" t="str">
        <f t="shared" si="111"/>
        <v/>
      </c>
      <c r="GM126" s="4" t="str">
        <f t="shared" si="111"/>
        <v/>
      </c>
      <c r="GN126" s="4" t="str">
        <f t="shared" si="111"/>
        <v/>
      </c>
      <c r="GO126" s="4" t="str">
        <f t="shared" si="111"/>
        <v/>
      </c>
      <c r="GP126" s="4" t="str">
        <f t="shared" si="111"/>
        <v/>
      </c>
      <c r="GQ126" s="4" t="str">
        <f t="shared" si="111"/>
        <v/>
      </c>
      <c r="GR126" s="4" t="str">
        <f t="shared" si="120"/>
        <v/>
      </c>
      <c r="GS126" s="4" t="str">
        <f t="shared" si="120"/>
        <v/>
      </c>
      <c r="GT126" s="4" t="str">
        <f t="shared" si="120"/>
        <v/>
      </c>
      <c r="GU126" s="4" t="str">
        <f t="shared" si="120"/>
        <v/>
      </c>
      <c r="GV126" s="4" t="str">
        <f t="shared" si="120"/>
        <v/>
      </c>
      <c r="GW126" s="4" t="str">
        <f t="shared" si="120"/>
        <v/>
      </c>
      <c r="GX126" s="4" t="str">
        <f t="shared" si="108"/>
        <v/>
      </c>
      <c r="GY126" s="4" t="str">
        <f t="shared" si="108"/>
        <v/>
      </c>
      <c r="GZ126" s="4" t="str">
        <f t="shared" si="108"/>
        <v/>
      </c>
      <c r="HA126" s="4" t="str">
        <f t="shared" si="108"/>
        <v/>
      </c>
      <c r="HB126" s="4" t="str">
        <f t="shared" si="108"/>
        <v/>
      </c>
      <c r="HC126" s="4" t="str">
        <f t="shared" si="108"/>
        <v/>
      </c>
      <c r="HD126" s="4" t="str">
        <f t="shared" si="108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72">
        <v>30700007</v>
      </c>
      <c r="B127" s="124" t="s">
        <v>255</v>
      </c>
      <c r="C127" s="30" t="s">
        <v>256</v>
      </c>
      <c r="D127" s="5"/>
      <c r="E127" s="22">
        <v>4.8600000000000003</v>
      </c>
      <c r="F127" s="23">
        <f t="shared" si="67"/>
        <v>0</v>
      </c>
      <c r="G127" s="44"/>
      <c r="H127" s="23">
        <f t="shared" si="93"/>
        <v>0</v>
      </c>
      <c r="I127" s="23">
        <f t="shared" si="94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4"/>
        <v/>
      </c>
      <c r="BQ127" s="4" t="str">
        <f t="shared" si="114"/>
        <v/>
      </c>
      <c r="BR127" s="4" t="str">
        <f t="shared" si="114"/>
        <v/>
      </c>
      <c r="BS127" s="4">
        <f t="shared" si="114"/>
        <v>0</v>
      </c>
      <c r="BT127" s="4" t="str">
        <f t="shared" si="114"/>
        <v/>
      </c>
      <c r="BU127" s="4">
        <f t="shared" si="114"/>
        <v>0</v>
      </c>
      <c r="BV127" s="4" t="str">
        <f t="shared" si="112"/>
        <v/>
      </c>
      <c r="BW127" s="4">
        <f t="shared" si="112"/>
        <v>0</v>
      </c>
      <c r="BX127" s="4" t="str">
        <f t="shared" si="112"/>
        <v/>
      </c>
      <c r="BY127" s="4" t="str">
        <f t="shared" si="112"/>
        <v/>
      </c>
      <c r="BZ127" s="4" t="str">
        <f t="shared" si="112"/>
        <v/>
      </c>
      <c r="CA127" s="4" t="str">
        <f t="shared" si="112"/>
        <v/>
      </c>
      <c r="CB127" s="4" t="str">
        <f t="shared" si="112"/>
        <v/>
      </c>
      <c r="CC127" s="4" t="str">
        <f t="shared" si="112"/>
        <v/>
      </c>
      <c r="CD127" s="4" t="str">
        <f t="shared" si="110"/>
        <v/>
      </c>
      <c r="CE127" s="4" t="str">
        <f t="shared" si="110"/>
        <v/>
      </c>
      <c r="CF127" s="4" t="str">
        <f t="shared" si="110"/>
        <v/>
      </c>
      <c r="CG127" s="4" t="str">
        <f t="shared" si="110"/>
        <v/>
      </c>
      <c r="CH127" s="4" t="str">
        <f t="shared" si="110"/>
        <v/>
      </c>
      <c r="CI127" s="4" t="str">
        <f t="shared" si="110"/>
        <v/>
      </c>
      <c r="CJ127" s="4" t="str">
        <f t="shared" si="110"/>
        <v/>
      </c>
      <c r="CK127" s="4" t="str">
        <f t="shared" si="110"/>
        <v/>
      </c>
      <c r="CL127" s="4" t="str">
        <f t="shared" si="110"/>
        <v/>
      </c>
      <c r="CM127" s="4" t="str">
        <f t="shared" si="110"/>
        <v/>
      </c>
      <c r="CN127" s="4" t="str">
        <f t="shared" si="119"/>
        <v/>
      </c>
      <c r="CO127" s="4" t="str">
        <f t="shared" si="119"/>
        <v/>
      </c>
      <c r="CP127" s="4" t="str">
        <f t="shared" si="119"/>
        <v/>
      </c>
      <c r="CQ127" s="4" t="str">
        <f t="shared" si="119"/>
        <v/>
      </c>
      <c r="CR127" s="4" t="str">
        <f t="shared" si="119"/>
        <v/>
      </c>
      <c r="CS127" s="4" t="str">
        <f t="shared" si="119"/>
        <v/>
      </c>
      <c r="CT127" s="4" t="str">
        <f t="shared" si="107"/>
        <v/>
      </c>
      <c r="CU127" s="4" t="str">
        <f t="shared" si="107"/>
        <v/>
      </c>
      <c r="CV127" s="4" t="str">
        <f t="shared" si="107"/>
        <v/>
      </c>
      <c r="CW127" s="4" t="str">
        <f t="shared" si="107"/>
        <v/>
      </c>
      <c r="CX127" s="4" t="str">
        <f t="shared" si="107"/>
        <v/>
      </c>
      <c r="CY127" s="4" t="str">
        <f t="shared" si="107"/>
        <v/>
      </c>
      <c r="CZ127" s="4" t="str">
        <f t="shared" si="107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73">
        <v>30700007</v>
      </c>
      <c r="DF127" s="124" t="s">
        <v>255</v>
      </c>
      <c r="DG127" s="30" t="s">
        <v>256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1"/>
        <v>0</v>
      </c>
      <c r="DX127" s="5">
        <f t="shared" si="101"/>
        <v>0</v>
      </c>
      <c r="DY127" s="5">
        <f t="shared" si="101"/>
        <v>0</v>
      </c>
      <c r="DZ127" s="5">
        <f t="shared" si="101"/>
        <v>0</v>
      </c>
      <c r="EA127" s="5">
        <f t="shared" si="101"/>
        <v>0</v>
      </c>
      <c r="EB127" s="5">
        <f t="shared" si="101"/>
        <v>0</v>
      </c>
      <c r="EC127" s="5">
        <f t="shared" si="101"/>
        <v>0</v>
      </c>
      <c r="ED127" s="5">
        <f t="shared" si="101"/>
        <v>0</v>
      </c>
      <c r="EE127" s="5">
        <f t="shared" si="101"/>
        <v>0</v>
      </c>
      <c r="EF127" s="55">
        <f t="shared" si="101"/>
        <v>0</v>
      </c>
      <c r="EG127" s="55">
        <f t="shared" si="101"/>
        <v>0</v>
      </c>
      <c r="EH127" s="55">
        <f t="shared" si="101"/>
        <v>0</v>
      </c>
      <c r="EI127" s="55">
        <f t="shared" si="101"/>
        <v>0</v>
      </c>
      <c r="EJ127" s="55">
        <f t="shared" si="101"/>
        <v>0</v>
      </c>
      <c r="EK127" s="55">
        <f t="shared" si="121"/>
        <v>0</v>
      </c>
      <c r="EL127" s="55">
        <f t="shared" si="121"/>
        <v>0</v>
      </c>
      <c r="EM127" s="55">
        <f t="shared" si="121"/>
        <v>0</v>
      </c>
      <c r="EN127" s="55">
        <f t="shared" si="121"/>
        <v>0</v>
      </c>
      <c r="EO127" s="55">
        <f t="shared" si="121"/>
        <v>0</v>
      </c>
      <c r="EP127" s="55">
        <f t="shared" si="121"/>
        <v>0</v>
      </c>
      <c r="EQ127" s="55">
        <f t="shared" si="121"/>
        <v>0</v>
      </c>
      <c r="ER127" s="55">
        <f t="shared" si="118"/>
        <v>0</v>
      </c>
      <c r="ES127" s="55">
        <f t="shared" si="118"/>
        <v>0</v>
      </c>
      <c r="ET127" s="55">
        <f t="shared" si="118"/>
        <v>0</v>
      </c>
      <c r="EU127" s="55">
        <f t="shared" si="118"/>
        <v>0</v>
      </c>
      <c r="EV127" s="55">
        <f t="shared" si="118"/>
        <v>0</v>
      </c>
      <c r="EW127" s="55">
        <f t="shared" si="118"/>
        <v>0</v>
      </c>
      <c r="EX127" s="55">
        <f t="shared" si="118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ref="EY127:FK165" si="122">AY127+AY282</f>
        <v>0</v>
      </c>
      <c r="FD127" s="55">
        <f t="shared" si="122"/>
        <v>0</v>
      </c>
      <c r="FE127" s="55">
        <f t="shared" si="122"/>
        <v>0</v>
      </c>
      <c r="FF127" s="55">
        <f t="shared" si="122"/>
        <v>0</v>
      </c>
      <c r="FG127" s="55">
        <f t="shared" si="122"/>
        <v>0</v>
      </c>
      <c r="FH127" s="55">
        <f t="shared" si="122"/>
        <v>0</v>
      </c>
      <c r="FI127" s="55">
        <f t="shared" si="122"/>
        <v>0</v>
      </c>
      <c r="FJ127" s="55">
        <f t="shared" si="122"/>
        <v>0</v>
      </c>
      <c r="FK127" s="55">
        <f t="shared" si="122"/>
        <v>0</v>
      </c>
      <c r="FL127" s="55">
        <f t="shared" si="116"/>
        <v>0</v>
      </c>
      <c r="FM127" s="55">
        <f t="shared" si="116"/>
        <v>0</v>
      </c>
      <c r="FN127" s="55">
        <f t="shared" si="116"/>
        <v>0</v>
      </c>
      <c r="FO127" s="55">
        <f t="shared" si="116"/>
        <v>0</v>
      </c>
      <c r="FP127" s="55">
        <f t="shared" si="116"/>
        <v>0</v>
      </c>
      <c r="FQ127" s="55">
        <f t="shared" si="116"/>
        <v>0</v>
      </c>
      <c r="FR127" s="55">
        <f t="shared" si="116"/>
        <v>0</v>
      </c>
      <c r="FS127" s="55">
        <f t="shared" si="116"/>
        <v>0</v>
      </c>
      <c r="FT127" s="4" t="str">
        <f t="shared" si="117"/>
        <v/>
      </c>
      <c r="FU127" s="4" t="str">
        <f t="shared" si="117"/>
        <v/>
      </c>
      <c r="FV127" s="4" t="str">
        <f t="shared" si="117"/>
        <v/>
      </c>
      <c r="FW127" s="4">
        <f t="shared" si="117"/>
        <v>0</v>
      </c>
      <c r="FX127" s="4" t="str">
        <f t="shared" si="117"/>
        <v/>
      </c>
      <c r="FY127" s="4" t="str">
        <f t="shared" si="117"/>
        <v/>
      </c>
      <c r="FZ127" s="4" t="str">
        <f t="shared" si="113"/>
        <v/>
      </c>
      <c r="GA127" s="4">
        <f t="shared" si="113"/>
        <v>0</v>
      </c>
      <c r="GB127" s="4" t="str">
        <f t="shared" si="113"/>
        <v/>
      </c>
      <c r="GC127" s="4" t="str">
        <f t="shared" si="113"/>
        <v/>
      </c>
      <c r="GD127" s="4" t="str">
        <f t="shared" si="113"/>
        <v/>
      </c>
      <c r="GE127" s="4" t="str">
        <f t="shared" si="113"/>
        <v/>
      </c>
      <c r="GF127" s="4" t="str">
        <f t="shared" si="113"/>
        <v/>
      </c>
      <c r="GG127" s="4" t="str">
        <f t="shared" si="113"/>
        <v/>
      </c>
      <c r="GH127" s="4" t="str">
        <f t="shared" si="111"/>
        <v/>
      </c>
      <c r="GI127" s="4" t="str">
        <f t="shared" si="111"/>
        <v/>
      </c>
      <c r="GJ127" s="4" t="str">
        <f t="shared" si="111"/>
        <v/>
      </c>
      <c r="GK127" s="4" t="str">
        <f t="shared" si="111"/>
        <v/>
      </c>
      <c r="GL127" s="4" t="str">
        <f t="shared" si="111"/>
        <v/>
      </c>
      <c r="GM127" s="4" t="str">
        <f t="shared" si="111"/>
        <v/>
      </c>
      <c r="GN127" s="4" t="str">
        <f t="shared" si="111"/>
        <v/>
      </c>
      <c r="GO127" s="4" t="str">
        <f t="shared" si="111"/>
        <v/>
      </c>
      <c r="GP127" s="4" t="str">
        <f t="shared" si="111"/>
        <v/>
      </c>
      <c r="GQ127" s="4" t="str">
        <f t="shared" si="111"/>
        <v/>
      </c>
      <c r="GR127" s="4" t="str">
        <f t="shared" si="120"/>
        <v/>
      </c>
      <c r="GS127" s="4" t="str">
        <f t="shared" si="120"/>
        <v/>
      </c>
      <c r="GT127" s="4" t="str">
        <f t="shared" si="120"/>
        <v/>
      </c>
      <c r="GU127" s="4" t="str">
        <f t="shared" si="120"/>
        <v/>
      </c>
      <c r="GV127" s="4" t="str">
        <f t="shared" si="120"/>
        <v/>
      </c>
      <c r="GW127" s="4" t="str">
        <f t="shared" si="120"/>
        <v/>
      </c>
      <c r="GX127" s="4" t="str">
        <f t="shared" si="108"/>
        <v/>
      </c>
      <c r="GY127" s="4" t="str">
        <f t="shared" si="108"/>
        <v/>
      </c>
      <c r="GZ127" s="4" t="str">
        <f t="shared" si="108"/>
        <v/>
      </c>
      <c r="HA127" s="4" t="str">
        <f t="shared" si="108"/>
        <v/>
      </c>
      <c r="HB127" s="4" t="str">
        <f t="shared" si="108"/>
        <v/>
      </c>
      <c r="HC127" s="4" t="str">
        <f t="shared" si="108"/>
        <v/>
      </c>
      <c r="HD127" s="4" t="str">
        <f t="shared" si="108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72">
        <v>30700006</v>
      </c>
      <c r="B128" s="125"/>
      <c r="C128" s="30" t="s">
        <v>257</v>
      </c>
      <c r="D128" s="5"/>
      <c r="E128" s="22">
        <v>4.8600000000000003</v>
      </c>
      <c r="F128" s="23">
        <f t="shared" si="67"/>
        <v>0</v>
      </c>
      <c r="G128" s="44"/>
      <c r="H128" s="23">
        <f t="shared" si="93"/>
        <v>0</v>
      </c>
      <c r="I128" s="23">
        <f t="shared" si="94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4"/>
        <v/>
      </c>
      <c r="BQ128" s="4" t="str">
        <f t="shared" si="114"/>
        <v/>
      </c>
      <c r="BR128" s="4" t="str">
        <f t="shared" si="114"/>
        <v/>
      </c>
      <c r="BS128" s="4">
        <f t="shared" si="114"/>
        <v>0</v>
      </c>
      <c r="BT128" s="4" t="str">
        <f t="shared" si="114"/>
        <v/>
      </c>
      <c r="BU128" s="4">
        <f t="shared" si="114"/>
        <v>0</v>
      </c>
      <c r="BV128" s="4" t="str">
        <f t="shared" si="112"/>
        <v/>
      </c>
      <c r="BW128" s="4">
        <f t="shared" si="112"/>
        <v>0</v>
      </c>
      <c r="BX128" s="4" t="str">
        <f t="shared" si="112"/>
        <v/>
      </c>
      <c r="BY128" s="4" t="str">
        <f t="shared" si="112"/>
        <v/>
      </c>
      <c r="BZ128" s="4" t="str">
        <f t="shared" si="112"/>
        <v/>
      </c>
      <c r="CA128" s="4" t="str">
        <f t="shared" si="112"/>
        <v/>
      </c>
      <c r="CB128" s="4" t="str">
        <f t="shared" si="112"/>
        <v/>
      </c>
      <c r="CC128" s="4" t="str">
        <f t="shared" si="112"/>
        <v/>
      </c>
      <c r="CD128" s="4" t="str">
        <f t="shared" si="112"/>
        <v/>
      </c>
      <c r="CE128" s="4" t="str">
        <f t="shared" si="112"/>
        <v/>
      </c>
      <c r="CF128" s="4" t="str">
        <f t="shared" si="112"/>
        <v/>
      </c>
      <c r="CG128" s="4" t="str">
        <f t="shared" si="110"/>
        <v/>
      </c>
      <c r="CH128" s="4" t="str">
        <f t="shared" si="110"/>
        <v/>
      </c>
      <c r="CI128" s="4" t="str">
        <f t="shared" si="110"/>
        <v/>
      </c>
      <c r="CJ128" s="4" t="str">
        <f t="shared" si="110"/>
        <v/>
      </c>
      <c r="CK128" s="4" t="str">
        <f t="shared" si="110"/>
        <v/>
      </c>
      <c r="CL128" s="4" t="str">
        <f t="shared" si="110"/>
        <v/>
      </c>
      <c r="CM128" s="4" t="str">
        <f t="shared" si="110"/>
        <v/>
      </c>
      <c r="CN128" s="4" t="str">
        <f t="shared" si="119"/>
        <v/>
      </c>
      <c r="CO128" s="4" t="str">
        <f t="shared" si="119"/>
        <v/>
      </c>
      <c r="CP128" s="4" t="str">
        <f t="shared" si="119"/>
        <v/>
      </c>
      <c r="CQ128" s="4" t="str">
        <f t="shared" si="119"/>
        <v/>
      </c>
      <c r="CR128" s="4" t="str">
        <f t="shared" si="119"/>
        <v/>
      </c>
      <c r="CS128" s="4" t="str">
        <f t="shared" si="119"/>
        <v/>
      </c>
      <c r="CT128" s="4" t="str">
        <f t="shared" si="107"/>
        <v/>
      </c>
      <c r="CU128" s="4" t="str">
        <f t="shared" si="107"/>
        <v/>
      </c>
      <c r="CV128" s="4" t="str">
        <f t="shared" si="107"/>
        <v/>
      </c>
      <c r="CW128" s="4" t="str">
        <f t="shared" si="107"/>
        <v/>
      </c>
      <c r="CX128" s="4" t="str">
        <f t="shared" si="107"/>
        <v/>
      </c>
      <c r="CY128" s="4" t="str">
        <f t="shared" si="107"/>
        <v/>
      </c>
      <c r="CZ128" s="4" t="str">
        <f t="shared" si="107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73">
        <v>30700006</v>
      </c>
      <c r="DF128" s="125"/>
      <c r="DG128" s="30" t="s">
        <v>257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1"/>
        <v>0</v>
      </c>
      <c r="DX128" s="5">
        <f t="shared" si="101"/>
        <v>0</v>
      </c>
      <c r="DY128" s="5">
        <f t="shared" si="101"/>
        <v>0</v>
      </c>
      <c r="DZ128" s="5">
        <f t="shared" si="101"/>
        <v>0</v>
      </c>
      <c r="EA128" s="5">
        <f t="shared" si="101"/>
        <v>0</v>
      </c>
      <c r="EB128" s="5">
        <f t="shared" si="101"/>
        <v>0</v>
      </c>
      <c r="EC128" s="5">
        <f t="shared" si="101"/>
        <v>0</v>
      </c>
      <c r="ED128" s="5">
        <f t="shared" si="101"/>
        <v>0</v>
      </c>
      <c r="EE128" s="5">
        <f t="shared" si="101"/>
        <v>0</v>
      </c>
      <c r="EF128" s="55">
        <f t="shared" si="101"/>
        <v>0</v>
      </c>
      <c r="EG128" s="55">
        <f t="shared" si="101"/>
        <v>0</v>
      </c>
      <c r="EH128" s="55">
        <f t="shared" si="101"/>
        <v>0</v>
      </c>
      <c r="EI128" s="55">
        <f t="shared" si="101"/>
        <v>0</v>
      </c>
      <c r="EJ128" s="55">
        <f t="shared" si="101"/>
        <v>0</v>
      </c>
      <c r="EK128" s="55">
        <f t="shared" si="121"/>
        <v>0</v>
      </c>
      <c r="EL128" s="55">
        <f t="shared" si="121"/>
        <v>0</v>
      </c>
      <c r="EM128" s="55">
        <f t="shared" si="121"/>
        <v>0</v>
      </c>
      <c r="EN128" s="55">
        <f t="shared" si="121"/>
        <v>0</v>
      </c>
      <c r="EO128" s="55">
        <f t="shared" si="121"/>
        <v>0</v>
      </c>
      <c r="EP128" s="55">
        <f t="shared" si="121"/>
        <v>0</v>
      </c>
      <c r="EQ128" s="55">
        <f t="shared" si="121"/>
        <v>0</v>
      </c>
      <c r="ER128" s="55">
        <f t="shared" ref="ER128:FE157" si="123">AN128+AN283</f>
        <v>0</v>
      </c>
      <c r="ES128" s="55">
        <f t="shared" si="123"/>
        <v>0</v>
      </c>
      <c r="ET128" s="55">
        <f t="shared" si="123"/>
        <v>0</v>
      </c>
      <c r="EU128" s="55">
        <f t="shared" si="123"/>
        <v>0</v>
      </c>
      <c r="EV128" s="55">
        <f t="shared" si="123"/>
        <v>0</v>
      </c>
      <c r="EW128" s="55">
        <f t="shared" si="123"/>
        <v>0</v>
      </c>
      <c r="EX128" s="55">
        <f t="shared" si="123"/>
        <v>0</v>
      </c>
      <c r="EY128" s="55">
        <f t="shared" si="122"/>
        <v>0</v>
      </c>
      <c r="EZ128" s="55">
        <f t="shared" si="122"/>
        <v>0</v>
      </c>
      <c r="FA128" s="55">
        <f t="shared" si="122"/>
        <v>0</v>
      </c>
      <c r="FB128" s="55">
        <f t="shared" si="122"/>
        <v>0</v>
      </c>
      <c r="FC128" s="55">
        <f t="shared" si="122"/>
        <v>0</v>
      </c>
      <c r="FD128" s="55">
        <f t="shared" si="122"/>
        <v>0</v>
      </c>
      <c r="FE128" s="55">
        <f t="shared" si="122"/>
        <v>0</v>
      </c>
      <c r="FF128" s="55">
        <f t="shared" si="122"/>
        <v>0</v>
      </c>
      <c r="FG128" s="55">
        <f t="shared" si="122"/>
        <v>0</v>
      </c>
      <c r="FH128" s="55">
        <f t="shared" si="122"/>
        <v>0</v>
      </c>
      <c r="FI128" s="55">
        <f t="shared" si="122"/>
        <v>0</v>
      </c>
      <c r="FJ128" s="55">
        <f t="shared" si="122"/>
        <v>0</v>
      </c>
      <c r="FK128" s="55">
        <f t="shared" si="122"/>
        <v>0</v>
      </c>
      <c r="FL128" s="55">
        <f t="shared" si="116"/>
        <v>0</v>
      </c>
      <c r="FM128" s="55">
        <f t="shared" si="116"/>
        <v>0</v>
      </c>
      <c r="FN128" s="55">
        <f t="shared" si="116"/>
        <v>0</v>
      </c>
      <c r="FO128" s="55">
        <f t="shared" si="116"/>
        <v>0</v>
      </c>
      <c r="FP128" s="55">
        <f t="shared" si="116"/>
        <v>0</v>
      </c>
      <c r="FQ128" s="55">
        <f t="shared" si="116"/>
        <v>0</v>
      </c>
      <c r="FR128" s="55">
        <f t="shared" si="116"/>
        <v>0</v>
      </c>
      <c r="FS128" s="55">
        <f t="shared" si="116"/>
        <v>0</v>
      </c>
      <c r="FT128" s="4" t="str">
        <f t="shared" si="117"/>
        <v/>
      </c>
      <c r="FU128" s="4" t="str">
        <f t="shared" si="117"/>
        <v/>
      </c>
      <c r="FV128" s="4" t="str">
        <f t="shared" si="117"/>
        <v/>
      </c>
      <c r="FW128" s="4">
        <f t="shared" si="117"/>
        <v>0</v>
      </c>
      <c r="FX128" s="4" t="str">
        <f t="shared" si="117"/>
        <v/>
      </c>
      <c r="FY128" s="4" t="str">
        <f t="shared" si="117"/>
        <v/>
      </c>
      <c r="FZ128" s="4" t="str">
        <f t="shared" si="113"/>
        <v/>
      </c>
      <c r="GA128" s="4">
        <f t="shared" si="113"/>
        <v>0</v>
      </c>
      <c r="GB128" s="4" t="str">
        <f t="shared" si="113"/>
        <v/>
      </c>
      <c r="GC128" s="4" t="str">
        <f t="shared" si="113"/>
        <v/>
      </c>
      <c r="GD128" s="4" t="str">
        <f t="shared" si="113"/>
        <v/>
      </c>
      <c r="GE128" s="4" t="str">
        <f t="shared" si="113"/>
        <v/>
      </c>
      <c r="GF128" s="4" t="str">
        <f t="shared" si="113"/>
        <v/>
      </c>
      <c r="GG128" s="4" t="str">
        <f t="shared" si="113"/>
        <v/>
      </c>
      <c r="GH128" s="4" t="str">
        <f t="shared" si="113"/>
        <v/>
      </c>
      <c r="GI128" s="4" t="str">
        <f t="shared" si="113"/>
        <v/>
      </c>
      <c r="GJ128" s="4" t="str">
        <f t="shared" si="113"/>
        <v/>
      </c>
      <c r="GK128" s="4" t="str">
        <f t="shared" si="111"/>
        <v/>
      </c>
      <c r="GL128" s="4" t="str">
        <f t="shared" si="111"/>
        <v/>
      </c>
      <c r="GM128" s="4" t="str">
        <f t="shared" si="111"/>
        <v/>
      </c>
      <c r="GN128" s="4" t="str">
        <f t="shared" si="111"/>
        <v/>
      </c>
      <c r="GO128" s="4" t="str">
        <f t="shared" si="111"/>
        <v/>
      </c>
      <c r="GP128" s="4" t="str">
        <f t="shared" si="111"/>
        <v/>
      </c>
      <c r="GQ128" s="4" t="str">
        <f t="shared" si="111"/>
        <v/>
      </c>
      <c r="GR128" s="4" t="str">
        <f t="shared" si="120"/>
        <v/>
      </c>
      <c r="GS128" s="4" t="str">
        <f t="shared" si="120"/>
        <v/>
      </c>
      <c r="GT128" s="4" t="str">
        <f t="shared" si="120"/>
        <v/>
      </c>
      <c r="GU128" s="4" t="str">
        <f t="shared" si="120"/>
        <v/>
      </c>
      <c r="GV128" s="4" t="str">
        <f t="shared" si="120"/>
        <v/>
      </c>
      <c r="GW128" s="4" t="str">
        <f t="shared" si="120"/>
        <v/>
      </c>
      <c r="GX128" s="4" t="str">
        <f t="shared" si="108"/>
        <v/>
      </c>
      <c r="GY128" s="4" t="str">
        <f t="shared" si="108"/>
        <v/>
      </c>
      <c r="GZ128" s="4" t="str">
        <f t="shared" si="108"/>
        <v/>
      </c>
      <c r="HA128" s="4" t="str">
        <f t="shared" si="108"/>
        <v/>
      </c>
      <c r="HB128" s="4" t="str">
        <f t="shared" si="108"/>
        <v/>
      </c>
      <c r="HC128" s="4" t="str">
        <f t="shared" si="108"/>
        <v/>
      </c>
      <c r="HD128" s="4" t="str">
        <f t="shared" si="108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72">
        <v>30700008</v>
      </c>
      <c r="B129" s="125"/>
      <c r="C129" s="30" t="s">
        <v>191</v>
      </c>
      <c r="D129" s="5"/>
      <c r="E129" s="22">
        <v>4.8600000000000003</v>
      </c>
      <c r="F129" s="23">
        <f t="shared" si="67"/>
        <v>0</v>
      </c>
      <c r="G129" s="44"/>
      <c r="H129" s="23">
        <f t="shared" si="93"/>
        <v>0</v>
      </c>
      <c r="I129" s="23">
        <f t="shared" si="94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4"/>
        <v/>
      </c>
      <c r="BQ129" s="4" t="str">
        <f t="shared" si="114"/>
        <v/>
      </c>
      <c r="BR129" s="4" t="str">
        <f t="shared" si="114"/>
        <v/>
      </c>
      <c r="BS129" s="4">
        <f t="shared" si="114"/>
        <v>0</v>
      </c>
      <c r="BT129" s="4" t="str">
        <f t="shared" si="114"/>
        <v/>
      </c>
      <c r="BU129" s="4">
        <f t="shared" si="114"/>
        <v>0</v>
      </c>
      <c r="BV129" s="4" t="str">
        <f t="shared" si="114"/>
        <v/>
      </c>
      <c r="BW129" s="4">
        <f t="shared" si="114"/>
        <v>0</v>
      </c>
      <c r="BX129" s="4" t="str">
        <f t="shared" si="114"/>
        <v/>
      </c>
      <c r="BY129" s="4" t="str">
        <f t="shared" si="114"/>
        <v/>
      </c>
      <c r="BZ129" s="4" t="str">
        <f t="shared" si="114"/>
        <v/>
      </c>
      <c r="CA129" s="4" t="str">
        <f t="shared" si="114"/>
        <v/>
      </c>
      <c r="CB129" s="4" t="str">
        <f t="shared" si="114"/>
        <v/>
      </c>
      <c r="CC129" s="4" t="str">
        <f t="shared" si="112"/>
        <v/>
      </c>
      <c r="CD129" s="4" t="str">
        <f t="shared" si="112"/>
        <v/>
      </c>
      <c r="CE129" s="4" t="str">
        <f t="shared" si="112"/>
        <v/>
      </c>
      <c r="CF129" s="4" t="str">
        <f t="shared" si="112"/>
        <v/>
      </c>
      <c r="CG129" s="4" t="str">
        <f t="shared" si="110"/>
        <v/>
      </c>
      <c r="CH129" s="4" t="str">
        <f t="shared" si="110"/>
        <v/>
      </c>
      <c r="CI129" s="4" t="str">
        <f t="shared" si="110"/>
        <v/>
      </c>
      <c r="CJ129" s="4" t="str">
        <f t="shared" si="110"/>
        <v/>
      </c>
      <c r="CK129" s="4" t="str">
        <f t="shared" si="110"/>
        <v/>
      </c>
      <c r="CL129" s="4" t="str">
        <f t="shared" si="110"/>
        <v/>
      </c>
      <c r="CM129" s="4" t="str">
        <f t="shared" si="110"/>
        <v/>
      </c>
      <c r="CN129" s="4" t="str">
        <f t="shared" si="119"/>
        <v/>
      </c>
      <c r="CO129" s="4" t="str">
        <f t="shared" si="119"/>
        <v/>
      </c>
      <c r="CP129" s="4" t="str">
        <f t="shared" si="119"/>
        <v/>
      </c>
      <c r="CQ129" s="4" t="str">
        <f t="shared" si="119"/>
        <v/>
      </c>
      <c r="CR129" s="4" t="str">
        <f t="shared" si="119"/>
        <v/>
      </c>
      <c r="CS129" s="4" t="str">
        <f t="shared" si="119"/>
        <v/>
      </c>
      <c r="CT129" s="4" t="str">
        <f t="shared" si="119"/>
        <v/>
      </c>
      <c r="CU129" s="4" t="str">
        <f t="shared" si="119"/>
        <v/>
      </c>
      <c r="CV129" s="4" t="str">
        <f t="shared" si="119"/>
        <v/>
      </c>
      <c r="CW129" s="4" t="str">
        <f t="shared" si="107"/>
        <v/>
      </c>
      <c r="CX129" s="4" t="str">
        <f t="shared" si="107"/>
        <v/>
      </c>
      <c r="CY129" s="4" t="str">
        <f t="shared" si="107"/>
        <v/>
      </c>
      <c r="CZ129" s="4" t="str">
        <f t="shared" si="107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73">
        <v>30700008</v>
      </c>
      <c r="DF129" s="125"/>
      <c r="DG129" s="30" t="s">
        <v>191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1"/>
        <v>0</v>
      </c>
      <c r="DX129" s="5">
        <f t="shared" si="101"/>
        <v>0</v>
      </c>
      <c r="DY129" s="5">
        <f t="shared" si="101"/>
        <v>0</v>
      </c>
      <c r="DZ129" s="5">
        <f t="shared" si="101"/>
        <v>0</v>
      </c>
      <c r="EA129" s="5">
        <f t="shared" si="101"/>
        <v>0</v>
      </c>
      <c r="EB129" s="5">
        <f t="shared" si="101"/>
        <v>0</v>
      </c>
      <c r="EC129" s="5">
        <f t="shared" si="101"/>
        <v>0</v>
      </c>
      <c r="ED129" s="5">
        <f t="shared" si="101"/>
        <v>0</v>
      </c>
      <c r="EE129" s="5">
        <f t="shared" si="101"/>
        <v>0</v>
      </c>
      <c r="EF129" s="55">
        <f t="shared" si="101"/>
        <v>0</v>
      </c>
      <c r="EG129" s="55">
        <f t="shared" si="101"/>
        <v>0</v>
      </c>
      <c r="EH129" s="55">
        <f t="shared" si="101"/>
        <v>0</v>
      </c>
      <c r="EI129" s="55">
        <f t="shared" si="101"/>
        <v>0</v>
      </c>
      <c r="EJ129" s="55">
        <f t="shared" si="101"/>
        <v>0</v>
      </c>
      <c r="EK129" s="55">
        <f t="shared" si="121"/>
        <v>0</v>
      </c>
      <c r="EL129" s="55">
        <f t="shared" si="121"/>
        <v>0</v>
      </c>
      <c r="EM129" s="55">
        <f t="shared" si="121"/>
        <v>0</v>
      </c>
      <c r="EN129" s="55">
        <f t="shared" si="121"/>
        <v>0</v>
      </c>
      <c r="EO129" s="55">
        <f t="shared" si="121"/>
        <v>0</v>
      </c>
      <c r="EP129" s="55">
        <f t="shared" si="121"/>
        <v>0</v>
      </c>
      <c r="EQ129" s="55">
        <f t="shared" si="121"/>
        <v>0</v>
      </c>
      <c r="ER129" s="55">
        <f t="shared" si="123"/>
        <v>0</v>
      </c>
      <c r="ES129" s="55">
        <f t="shared" si="123"/>
        <v>0</v>
      </c>
      <c r="ET129" s="55">
        <f t="shared" si="123"/>
        <v>0</v>
      </c>
      <c r="EU129" s="55">
        <f t="shared" si="123"/>
        <v>0</v>
      </c>
      <c r="EV129" s="55">
        <f t="shared" si="123"/>
        <v>0</v>
      </c>
      <c r="EW129" s="55">
        <f t="shared" si="123"/>
        <v>0</v>
      </c>
      <c r="EX129" s="55">
        <f t="shared" si="123"/>
        <v>0</v>
      </c>
      <c r="EY129" s="55">
        <f t="shared" si="123"/>
        <v>0</v>
      </c>
      <c r="EZ129" s="55">
        <f t="shared" si="123"/>
        <v>0</v>
      </c>
      <c r="FA129" s="55">
        <f t="shared" si="123"/>
        <v>0</v>
      </c>
      <c r="FB129" s="55">
        <f t="shared" si="123"/>
        <v>0</v>
      </c>
      <c r="FC129" s="55">
        <f t="shared" si="123"/>
        <v>0</v>
      </c>
      <c r="FD129" s="55">
        <f t="shared" si="123"/>
        <v>0</v>
      </c>
      <c r="FE129" s="55">
        <f t="shared" si="123"/>
        <v>0</v>
      </c>
      <c r="FF129" s="55">
        <f t="shared" si="122"/>
        <v>0</v>
      </c>
      <c r="FG129" s="55">
        <f t="shared" si="122"/>
        <v>0</v>
      </c>
      <c r="FH129" s="55">
        <f t="shared" si="122"/>
        <v>0</v>
      </c>
      <c r="FI129" s="55">
        <f t="shared" si="122"/>
        <v>0</v>
      </c>
      <c r="FJ129" s="55">
        <f t="shared" si="122"/>
        <v>0</v>
      </c>
      <c r="FK129" s="55">
        <f t="shared" si="122"/>
        <v>0</v>
      </c>
      <c r="FL129" s="55">
        <f t="shared" si="116"/>
        <v>0</v>
      </c>
      <c r="FM129" s="55">
        <f t="shared" si="116"/>
        <v>0</v>
      </c>
      <c r="FN129" s="55">
        <f t="shared" ref="FL129:FS164" si="124">BJ129+BJ284</f>
        <v>0</v>
      </c>
      <c r="FO129" s="55">
        <f t="shared" si="124"/>
        <v>0</v>
      </c>
      <c r="FP129" s="55">
        <f t="shared" si="124"/>
        <v>0</v>
      </c>
      <c r="FQ129" s="55">
        <f t="shared" si="124"/>
        <v>0</v>
      </c>
      <c r="FR129" s="55">
        <f t="shared" si="124"/>
        <v>0</v>
      </c>
      <c r="FS129" s="55">
        <f t="shared" si="124"/>
        <v>0</v>
      </c>
      <c r="FT129" s="4" t="str">
        <f t="shared" si="117"/>
        <v/>
      </c>
      <c r="FU129" s="4" t="str">
        <f t="shared" si="117"/>
        <v/>
      </c>
      <c r="FV129" s="4" t="str">
        <f t="shared" si="117"/>
        <v/>
      </c>
      <c r="FW129" s="4">
        <f t="shared" si="117"/>
        <v>0</v>
      </c>
      <c r="FX129" s="4" t="str">
        <f t="shared" si="117"/>
        <v/>
      </c>
      <c r="FY129" s="4" t="str">
        <f t="shared" si="117"/>
        <v/>
      </c>
      <c r="FZ129" s="4" t="str">
        <f t="shared" si="117"/>
        <v/>
      </c>
      <c r="GA129" s="4">
        <f t="shared" si="117"/>
        <v>0</v>
      </c>
      <c r="GB129" s="4" t="str">
        <f t="shared" si="117"/>
        <v/>
      </c>
      <c r="GC129" s="4" t="str">
        <f t="shared" si="117"/>
        <v/>
      </c>
      <c r="GD129" s="4" t="str">
        <f t="shared" si="117"/>
        <v/>
      </c>
      <c r="GE129" s="4" t="str">
        <f t="shared" si="117"/>
        <v/>
      </c>
      <c r="GF129" s="4" t="str">
        <f t="shared" si="117"/>
        <v/>
      </c>
      <c r="GG129" s="4" t="str">
        <f t="shared" si="113"/>
        <v/>
      </c>
      <c r="GH129" s="4" t="str">
        <f t="shared" si="113"/>
        <v/>
      </c>
      <c r="GI129" s="4" t="str">
        <f t="shared" si="113"/>
        <v/>
      </c>
      <c r="GJ129" s="4" t="str">
        <f t="shared" si="113"/>
        <v/>
      </c>
      <c r="GK129" s="4" t="str">
        <f t="shared" si="111"/>
        <v/>
      </c>
      <c r="GL129" s="4" t="str">
        <f t="shared" si="111"/>
        <v/>
      </c>
      <c r="GM129" s="4" t="str">
        <f t="shared" si="111"/>
        <v/>
      </c>
      <c r="GN129" s="4" t="str">
        <f t="shared" si="111"/>
        <v/>
      </c>
      <c r="GO129" s="4" t="str">
        <f t="shared" si="111"/>
        <v/>
      </c>
      <c r="GP129" s="4" t="str">
        <f t="shared" si="111"/>
        <v/>
      </c>
      <c r="GQ129" s="4" t="str">
        <f t="shared" si="111"/>
        <v/>
      </c>
      <c r="GR129" s="4" t="str">
        <f t="shared" si="120"/>
        <v/>
      </c>
      <c r="GS129" s="4" t="str">
        <f t="shared" si="120"/>
        <v/>
      </c>
      <c r="GT129" s="4" t="str">
        <f t="shared" si="120"/>
        <v/>
      </c>
      <c r="GU129" s="4" t="str">
        <f t="shared" si="120"/>
        <v/>
      </c>
      <c r="GV129" s="4" t="str">
        <f t="shared" si="120"/>
        <v/>
      </c>
      <c r="GW129" s="4" t="str">
        <f t="shared" si="120"/>
        <v/>
      </c>
      <c r="GX129" s="4" t="str">
        <f t="shared" si="120"/>
        <v/>
      </c>
      <c r="GY129" s="4" t="str">
        <f t="shared" si="120"/>
        <v/>
      </c>
      <c r="GZ129" s="4" t="str">
        <f t="shared" si="120"/>
        <v/>
      </c>
      <c r="HA129" s="4" t="str">
        <f t="shared" si="108"/>
        <v/>
      </c>
      <c r="HB129" s="4" t="str">
        <f t="shared" si="108"/>
        <v/>
      </c>
      <c r="HC129" s="4" t="str">
        <f t="shared" si="108"/>
        <v/>
      </c>
      <c r="HD129" s="4" t="str">
        <f t="shared" si="108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72">
        <v>30700009</v>
      </c>
      <c r="B130" s="126"/>
      <c r="C130" s="30" t="s">
        <v>254</v>
      </c>
      <c r="D130" s="5"/>
      <c r="E130" s="22">
        <v>4.8600000000000003</v>
      </c>
      <c r="F130" s="23">
        <f t="shared" si="67"/>
        <v>0</v>
      </c>
      <c r="G130" s="44"/>
      <c r="H130" s="23">
        <f t="shared" si="93"/>
        <v>0</v>
      </c>
      <c r="I130" s="23">
        <f t="shared" si="94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4"/>
        <v/>
      </c>
      <c r="BQ130" s="4" t="str">
        <f t="shared" si="114"/>
        <v/>
      </c>
      <c r="BR130" s="4" t="str">
        <f t="shared" si="114"/>
        <v/>
      </c>
      <c r="BS130" s="4">
        <f t="shared" si="114"/>
        <v>0</v>
      </c>
      <c r="BT130" s="4" t="str">
        <f t="shared" si="114"/>
        <v/>
      </c>
      <c r="BU130" s="4">
        <f t="shared" si="114"/>
        <v>0</v>
      </c>
      <c r="BV130" s="4" t="str">
        <f t="shared" si="114"/>
        <v/>
      </c>
      <c r="BW130" s="4">
        <f t="shared" si="114"/>
        <v>0</v>
      </c>
      <c r="BX130" s="4" t="str">
        <f t="shared" si="114"/>
        <v/>
      </c>
      <c r="BY130" s="4" t="str">
        <f t="shared" si="114"/>
        <v/>
      </c>
      <c r="BZ130" s="4" t="str">
        <f t="shared" si="114"/>
        <v/>
      </c>
      <c r="CA130" s="4" t="str">
        <f t="shared" si="114"/>
        <v/>
      </c>
      <c r="CB130" s="4" t="str">
        <f t="shared" si="114"/>
        <v/>
      </c>
      <c r="CC130" s="4" t="str">
        <f t="shared" si="112"/>
        <v/>
      </c>
      <c r="CD130" s="4" t="str">
        <f t="shared" si="112"/>
        <v/>
      </c>
      <c r="CE130" s="4" t="str">
        <f t="shared" si="112"/>
        <v/>
      </c>
      <c r="CF130" s="4" t="str">
        <f t="shared" si="112"/>
        <v/>
      </c>
      <c r="CG130" s="4" t="str">
        <f t="shared" si="110"/>
        <v/>
      </c>
      <c r="CH130" s="4" t="str">
        <f t="shared" si="110"/>
        <v/>
      </c>
      <c r="CI130" s="4" t="str">
        <f t="shared" si="110"/>
        <v/>
      </c>
      <c r="CJ130" s="4" t="str">
        <f t="shared" si="110"/>
        <v/>
      </c>
      <c r="CK130" s="4" t="str">
        <f t="shared" si="110"/>
        <v/>
      </c>
      <c r="CL130" s="4" t="str">
        <f t="shared" si="110"/>
        <v/>
      </c>
      <c r="CM130" s="4" t="str">
        <f t="shared" si="110"/>
        <v/>
      </c>
      <c r="CN130" s="4" t="str">
        <f t="shared" si="119"/>
        <v/>
      </c>
      <c r="CO130" s="4" t="str">
        <f t="shared" si="119"/>
        <v/>
      </c>
      <c r="CP130" s="4" t="str">
        <f t="shared" si="119"/>
        <v/>
      </c>
      <c r="CQ130" s="4" t="str">
        <f t="shared" si="119"/>
        <v/>
      </c>
      <c r="CR130" s="4" t="str">
        <f t="shared" si="119"/>
        <v/>
      </c>
      <c r="CS130" s="4" t="str">
        <f t="shared" si="119"/>
        <v/>
      </c>
      <c r="CT130" s="4" t="str">
        <f t="shared" si="119"/>
        <v/>
      </c>
      <c r="CU130" s="4" t="str">
        <f t="shared" si="119"/>
        <v/>
      </c>
      <c r="CV130" s="4" t="str">
        <f t="shared" si="119"/>
        <v/>
      </c>
      <c r="CW130" s="4" t="str">
        <f t="shared" si="107"/>
        <v/>
      </c>
      <c r="CX130" s="4" t="str">
        <f t="shared" si="107"/>
        <v/>
      </c>
      <c r="CY130" s="4" t="str">
        <f t="shared" si="107"/>
        <v/>
      </c>
      <c r="CZ130" s="4" t="str">
        <f t="shared" si="107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73">
        <v>30700009</v>
      </c>
      <c r="DF130" s="126"/>
      <c r="DG130" s="30" t="s">
        <v>254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1"/>
        <v>0</v>
      </c>
      <c r="DX130" s="5">
        <f t="shared" si="101"/>
        <v>0</v>
      </c>
      <c r="DY130" s="5">
        <f t="shared" si="101"/>
        <v>0</v>
      </c>
      <c r="DZ130" s="5">
        <f t="shared" si="101"/>
        <v>0</v>
      </c>
      <c r="EA130" s="5">
        <f t="shared" si="101"/>
        <v>0</v>
      </c>
      <c r="EB130" s="5">
        <f t="shared" si="101"/>
        <v>0</v>
      </c>
      <c r="EC130" s="5">
        <f t="shared" si="101"/>
        <v>0</v>
      </c>
      <c r="ED130" s="5">
        <f t="shared" si="101"/>
        <v>0</v>
      </c>
      <c r="EE130" s="5">
        <f t="shared" si="101"/>
        <v>0</v>
      </c>
      <c r="EF130" s="55">
        <f t="shared" si="101"/>
        <v>0</v>
      </c>
      <c r="EG130" s="55">
        <f t="shared" si="101"/>
        <v>0</v>
      </c>
      <c r="EH130" s="55">
        <f t="shared" si="101"/>
        <v>0</v>
      </c>
      <c r="EI130" s="55">
        <f t="shared" si="101"/>
        <v>0</v>
      </c>
      <c r="EJ130" s="55">
        <f t="shared" si="101"/>
        <v>0</v>
      </c>
      <c r="EK130" s="55">
        <f t="shared" si="121"/>
        <v>0</v>
      </c>
      <c r="EL130" s="55">
        <f t="shared" si="121"/>
        <v>0</v>
      </c>
      <c r="EM130" s="55">
        <f t="shared" si="121"/>
        <v>0</v>
      </c>
      <c r="EN130" s="55">
        <f t="shared" si="121"/>
        <v>0</v>
      </c>
      <c r="EO130" s="55">
        <f t="shared" si="121"/>
        <v>0</v>
      </c>
      <c r="EP130" s="55">
        <f t="shared" si="121"/>
        <v>0</v>
      </c>
      <c r="EQ130" s="55">
        <f t="shared" si="121"/>
        <v>0</v>
      </c>
      <c r="ER130" s="55">
        <f t="shared" si="123"/>
        <v>0</v>
      </c>
      <c r="ES130" s="55">
        <f t="shared" si="123"/>
        <v>0</v>
      </c>
      <c r="ET130" s="55">
        <f t="shared" si="123"/>
        <v>0</v>
      </c>
      <c r="EU130" s="55">
        <f t="shared" si="123"/>
        <v>0</v>
      </c>
      <c r="EV130" s="55">
        <f t="shared" si="123"/>
        <v>0</v>
      </c>
      <c r="EW130" s="55">
        <f t="shared" si="123"/>
        <v>0</v>
      </c>
      <c r="EX130" s="55">
        <f t="shared" si="123"/>
        <v>0</v>
      </c>
      <c r="EY130" s="55">
        <f t="shared" si="123"/>
        <v>0</v>
      </c>
      <c r="EZ130" s="55">
        <f t="shared" si="123"/>
        <v>0</v>
      </c>
      <c r="FA130" s="55">
        <f t="shared" si="123"/>
        <v>0</v>
      </c>
      <c r="FB130" s="55">
        <f t="shared" si="123"/>
        <v>0</v>
      </c>
      <c r="FC130" s="55">
        <f t="shared" si="123"/>
        <v>0</v>
      </c>
      <c r="FD130" s="55">
        <f t="shared" si="123"/>
        <v>0</v>
      </c>
      <c r="FE130" s="55">
        <f t="shared" si="123"/>
        <v>0</v>
      </c>
      <c r="FF130" s="55">
        <f t="shared" si="122"/>
        <v>0</v>
      </c>
      <c r="FG130" s="55">
        <f t="shared" si="122"/>
        <v>0</v>
      </c>
      <c r="FH130" s="55">
        <f t="shared" si="122"/>
        <v>0</v>
      </c>
      <c r="FI130" s="55">
        <f t="shared" si="122"/>
        <v>0</v>
      </c>
      <c r="FJ130" s="55">
        <f t="shared" si="122"/>
        <v>0</v>
      </c>
      <c r="FK130" s="55">
        <f t="shared" si="122"/>
        <v>0</v>
      </c>
      <c r="FL130" s="55">
        <f t="shared" si="124"/>
        <v>0</v>
      </c>
      <c r="FM130" s="55">
        <f t="shared" si="124"/>
        <v>0</v>
      </c>
      <c r="FN130" s="55">
        <f t="shared" si="124"/>
        <v>0</v>
      </c>
      <c r="FO130" s="55">
        <f t="shared" si="124"/>
        <v>0</v>
      </c>
      <c r="FP130" s="55">
        <f t="shared" si="124"/>
        <v>0</v>
      </c>
      <c r="FQ130" s="55">
        <f t="shared" si="124"/>
        <v>0</v>
      </c>
      <c r="FR130" s="55">
        <f t="shared" si="124"/>
        <v>0</v>
      </c>
      <c r="FS130" s="55">
        <f t="shared" si="124"/>
        <v>0</v>
      </c>
      <c r="FT130" s="4" t="str">
        <f t="shared" si="117"/>
        <v/>
      </c>
      <c r="FU130" s="4" t="str">
        <f t="shared" si="117"/>
        <v/>
      </c>
      <c r="FV130" s="4" t="str">
        <f t="shared" si="117"/>
        <v/>
      </c>
      <c r="FW130" s="4">
        <f t="shared" si="117"/>
        <v>0</v>
      </c>
      <c r="FX130" s="4" t="str">
        <f t="shared" si="117"/>
        <v/>
      </c>
      <c r="FY130" s="4" t="str">
        <f t="shared" si="117"/>
        <v/>
      </c>
      <c r="FZ130" s="4" t="str">
        <f t="shared" si="117"/>
        <v/>
      </c>
      <c r="GA130" s="4">
        <f t="shared" si="117"/>
        <v>0</v>
      </c>
      <c r="GB130" s="4" t="str">
        <f t="shared" si="117"/>
        <v/>
      </c>
      <c r="GC130" s="4" t="str">
        <f t="shared" si="117"/>
        <v/>
      </c>
      <c r="GD130" s="4" t="str">
        <f t="shared" si="117"/>
        <v/>
      </c>
      <c r="GE130" s="4" t="str">
        <f t="shared" si="117"/>
        <v/>
      </c>
      <c r="GF130" s="4" t="str">
        <f t="shared" si="117"/>
        <v/>
      </c>
      <c r="GG130" s="4" t="str">
        <f t="shared" si="113"/>
        <v/>
      </c>
      <c r="GH130" s="4" t="str">
        <f t="shared" si="113"/>
        <v/>
      </c>
      <c r="GI130" s="4" t="str">
        <f t="shared" si="113"/>
        <v/>
      </c>
      <c r="GJ130" s="4" t="str">
        <f t="shared" si="113"/>
        <v/>
      </c>
      <c r="GK130" s="4" t="str">
        <f t="shared" si="111"/>
        <v/>
      </c>
      <c r="GL130" s="4" t="str">
        <f t="shared" si="111"/>
        <v/>
      </c>
      <c r="GM130" s="4" t="str">
        <f t="shared" si="111"/>
        <v/>
      </c>
      <c r="GN130" s="4" t="str">
        <f t="shared" si="111"/>
        <v/>
      </c>
      <c r="GO130" s="4" t="str">
        <f t="shared" si="111"/>
        <v/>
      </c>
      <c r="GP130" s="4" t="str">
        <f t="shared" si="111"/>
        <v/>
      </c>
      <c r="GQ130" s="4" t="str">
        <f t="shared" si="111"/>
        <v/>
      </c>
      <c r="GR130" s="4" t="str">
        <f t="shared" si="120"/>
        <v/>
      </c>
      <c r="GS130" s="4" t="str">
        <f t="shared" si="120"/>
        <v/>
      </c>
      <c r="GT130" s="4" t="str">
        <f t="shared" si="120"/>
        <v/>
      </c>
      <c r="GU130" s="4" t="str">
        <f t="shared" si="120"/>
        <v/>
      </c>
      <c r="GV130" s="4" t="str">
        <f t="shared" si="120"/>
        <v/>
      </c>
      <c r="GW130" s="4" t="str">
        <f t="shared" si="120"/>
        <v/>
      </c>
      <c r="GX130" s="4" t="str">
        <f t="shared" si="120"/>
        <v/>
      </c>
      <c r="GY130" s="4" t="str">
        <f t="shared" si="120"/>
        <v/>
      </c>
      <c r="GZ130" s="4" t="str">
        <f t="shared" si="120"/>
        <v/>
      </c>
      <c r="HA130" s="4" t="str">
        <f t="shared" si="108"/>
        <v/>
      </c>
      <c r="HB130" s="4" t="str">
        <f t="shared" si="108"/>
        <v/>
      </c>
      <c r="HC130" s="4" t="str">
        <f t="shared" si="108"/>
        <v/>
      </c>
      <c r="HD130" s="4" t="str">
        <f t="shared" si="108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2">
        <v>30300002</v>
      </c>
      <c r="B131" s="124" t="s">
        <v>258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3"/>
        <v>0</v>
      </c>
      <c r="I131" s="23">
        <f t="shared" si="94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4"/>
        <v/>
      </c>
      <c r="BQ131" s="4" t="str">
        <f t="shared" si="114"/>
        <v/>
      </c>
      <c r="BR131" s="4" t="str">
        <f t="shared" si="114"/>
        <v/>
      </c>
      <c r="BS131" s="4">
        <f t="shared" si="114"/>
        <v>0</v>
      </c>
      <c r="BT131" s="4" t="str">
        <f t="shared" si="114"/>
        <v/>
      </c>
      <c r="BU131" s="4">
        <f t="shared" si="114"/>
        <v>0</v>
      </c>
      <c r="BV131" s="4" t="str">
        <f t="shared" si="114"/>
        <v/>
      </c>
      <c r="BW131" s="4">
        <f t="shared" si="114"/>
        <v>0</v>
      </c>
      <c r="BX131" s="4" t="str">
        <f t="shared" si="114"/>
        <v/>
      </c>
      <c r="BY131" s="4" t="str">
        <f t="shared" si="114"/>
        <v/>
      </c>
      <c r="BZ131" s="4" t="str">
        <f t="shared" si="114"/>
        <v/>
      </c>
      <c r="CA131" s="4" t="str">
        <f t="shared" si="114"/>
        <v/>
      </c>
      <c r="CB131" s="4" t="str">
        <f t="shared" si="114"/>
        <v/>
      </c>
      <c r="CC131" s="4" t="str">
        <f t="shared" si="112"/>
        <v/>
      </c>
      <c r="CD131" s="4" t="str">
        <f t="shared" si="112"/>
        <v/>
      </c>
      <c r="CE131" s="4" t="str">
        <f t="shared" si="112"/>
        <v/>
      </c>
      <c r="CF131" s="4" t="str">
        <f t="shared" si="112"/>
        <v/>
      </c>
      <c r="CG131" s="4" t="str">
        <f t="shared" si="110"/>
        <v/>
      </c>
      <c r="CH131" s="4" t="str">
        <f t="shared" si="110"/>
        <v/>
      </c>
      <c r="CI131" s="4" t="str">
        <f t="shared" si="110"/>
        <v/>
      </c>
      <c r="CJ131" s="4" t="str">
        <f t="shared" si="110"/>
        <v/>
      </c>
      <c r="CK131" s="4" t="str">
        <f t="shared" si="110"/>
        <v/>
      </c>
      <c r="CL131" s="4" t="str">
        <f t="shared" si="110"/>
        <v/>
      </c>
      <c r="CM131" s="4" t="str">
        <f t="shared" si="110"/>
        <v/>
      </c>
      <c r="CN131" s="4" t="str">
        <f t="shared" si="119"/>
        <v/>
      </c>
      <c r="CO131" s="4" t="str">
        <f t="shared" si="119"/>
        <v/>
      </c>
      <c r="CP131" s="4" t="str">
        <f t="shared" si="119"/>
        <v/>
      </c>
      <c r="CQ131" s="4" t="str">
        <f t="shared" si="119"/>
        <v/>
      </c>
      <c r="CR131" s="4" t="str">
        <f t="shared" si="119"/>
        <v/>
      </c>
      <c r="CS131" s="4" t="str">
        <f t="shared" si="119"/>
        <v/>
      </c>
      <c r="CT131" s="4" t="str">
        <f t="shared" si="119"/>
        <v/>
      </c>
      <c r="CU131" s="4" t="str">
        <f t="shared" si="119"/>
        <v/>
      </c>
      <c r="CV131" s="4" t="str">
        <f t="shared" si="119"/>
        <v/>
      </c>
      <c r="CW131" s="4" t="str">
        <f t="shared" si="107"/>
        <v/>
      </c>
      <c r="CX131" s="4" t="str">
        <f t="shared" si="107"/>
        <v/>
      </c>
      <c r="CY131" s="4" t="str">
        <f t="shared" si="107"/>
        <v/>
      </c>
      <c r="CZ131" s="4" t="str">
        <f t="shared" si="107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8">
        <v>30300002</v>
      </c>
      <c r="DF131" s="124" t="s">
        <v>258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1"/>
        <v>0</v>
      </c>
      <c r="DX131" s="5">
        <f t="shared" si="101"/>
        <v>0</v>
      </c>
      <c r="DY131" s="5">
        <f t="shared" si="101"/>
        <v>0</v>
      </c>
      <c r="DZ131" s="5">
        <f t="shared" si="101"/>
        <v>0</v>
      </c>
      <c r="EA131" s="5">
        <f t="shared" si="101"/>
        <v>0</v>
      </c>
      <c r="EB131" s="5">
        <f t="shared" si="101"/>
        <v>0</v>
      </c>
      <c r="EC131" s="5">
        <f t="shared" si="101"/>
        <v>0</v>
      </c>
      <c r="ED131" s="5">
        <f t="shared" si="101"/>
        <v>0</v>
      </c>
      <c r="EE131" s="5">
        <f t="shared" si="101"/>
        <v>0</v>
      </c>
      <c r="EF131" s="55">
        <f t="shared" si="101"/>
        <v>0</v>
      </c>
      <c r="EG131" s="55">
        <f t="shared" si="101"/>
        <v>0</v>
      </c>
      <c r="EH131" s="55">
        <f t="shared" si="101"/>
        <v>0</v>
      </c>
      <c r="EI131" s="55">
        <f t="shared" ref="EB131:EQ152" si="125">AE131+AE286</f>
        <v>0</v>
      </c>
      <c r="EJ131" s="55">
        <f t="shared" si="125"/>
        <v>0</v>
      </c>
      <c r="EK131" s="55">
        <f t="shared" si="121"/>
        <v>0</v>
      </c>
      <c r="EL131" s="55">
        <f t="shared" si="121"/>
        <v>0</v>
      </c>
      <c r="EM131" s="55">
        <f t="shared" si="121"/>
        <v>0</v>
      </c>
      <c r="EN131" s="55">
        <f t="shared" si="121"/>
        <v>0</v>
      </c>
      <c r="EO131" s="55">
        <f t="shared" si="121"/>
        <v>0</v>
      </c>
      <c r="EP131" s="55">
        <f t="shared" si="121"/>
        <v>0</v>
      </c>
      <c r="EQ131" s="55">
        <f t="shared" si="121"/>
        <v>0</v>
      </c>
      <c r="ER131" s="55">
        <f t="shared" si="123"/>
        <v>0</v>
      </c>
      <c r="ES131" s="55">
        <f t="shared" si="123"/>
        <v>0</v>
      </c>
      <c r="ET131" s="55">
        <f t="shared" si="123"/>
        <v>0</v>
      </c>
      <c r="EU131" s="55">
        <f t="shared" si="123"/>
        <v>0</v>
      </c>
      <c r="EV131" s="55">
        <f t="shared" si="123"/>
        <v>0</v>
      </c>
      <c r="EW131" s="55">
        <f t="shared" si="123"/>
        <v>0</v>
      </c>
      <c r="EX131" s="55">
        <f t="shared" si="123"/>
        <v>0</v>
      </c>
      <c r="EY131" s="55">
        <f t="shared" si="123"/>
        <v>0</v>
      </c>
      <c r="EZ131" s="55">
        <f t="shared" si="123"/>
        <v>0</v>
      </c>
      <c r="FA131" s="55">
        <f t="shared" si="123"/>
        <v>0</v>
      </c>
      <c r="FB131" s="55">
        <f t="shared" si="123"/>
        <v>0</v>
      </c>
      <c r="FC131" s="55">
        <f t="shared" si="123"/>
        <v>0</v>
      </c>
      <c r="FD131" s="55">
        <f t="shared" si="123"/>
        <v>0</v>
      </c>
      <c r="FE131" s="55">
        <f t="shared" si="123"/>
        <v>0</v>
      </c>
      <c r="FF131" s="55">
        <f t="shared" si="122"/>
        <v>0</v>
      </c>
      <c r="FG131" s="55">
        <f t="shared" si="122"/>
        <v>0</v>
      </c>
      <c r="FH131" s="55">
        <f t="shared" si="122"/>
        <v>0</v>
      </c>
      <c r="FI131" s="55">
        <f t="shared" si="122"/>
        <v>0</v>
      </c>
      <c r="FJ131" s="55">
        <f t="shared" si="122"/>
        <v>0</v>
      </c>
      <c r="FK131" s="55">
        <f t="shared" si="122"/>
        <v>0</v>
      </c>
      <c r="FL131" s="55">
        <f t="shared" si="124"/>
        <v>0</v>
      </c>
      <c r="FM131" s="55">
        <f t="shared" si="124"/>
        <v>0</v>
      </c>
      <c r="FN131" s="55">
        <f t="shared" si="124"/>
        <v>0</v>
      </c>
      <c r="FO131" s="55">
        <f t="shared" si="124"/>
        <v>0</v>
      </c>
      <c r="FP131" s="55">
        <f t="shared" si="124"/>
        <v>0</v>
      </c>
      <c r="FQ131" s="55">
        <f t="shared" si="124"/>
        <v>0</v>
      </c>
      <c r="FR131" s="55">
        <f t="shared" si="124"/>
        <v>0</v>
      </c>
      <c r="FS131" s="55">
        <f t="shared" si="124"/>
        <v>0</v>
      </c>
      <c r="FT131" s="4" t="str">
        <f t="shared" si="117"/>
        <v/>
      </c>
      <c r="FU131" s="4" t="str">
        <f t="shared" si="117"/>
        <v/>
      </c>
      <c r="FV131" s="4" t="str">
        <f t="shared" si="117"/>
        <v/>
      </c>
      <c r="FW131" s="4">
        <f t="shared" si="117"/>
        <v>0</v>
      </c>
      <c r="FX131" s="4" t="str">
        <f t="shared" si="117"/>
        <v/>
      </c>
      <c r="FY131" s="4" t="str">
        <f t="shared" si="117"/>
        <v/>
      </c>
      <c r="FZ131" s="4" t="str">
        <f t="shared" si="117"/>
        <v/>
      </c>
      <c r="GA131" s="4">
        <f t="shared" si="117"/>
        <v>0</v>
      </c>
      <c r="GB131" s="4" t="str">
        <f t="shared" si="117"/>
        <v/>
      </c>
      <c r="GC131" s="4" t="str">
        <f t="shared" si="117"/>
        <v/>
      </c>
      <c r="GD131" s="4" t="str">
        <f t="shared" si="117"/>
        <v/>
      </c>
      <c r="GE131" s="4" t="str">
        <f t="shared" si="117"/>
        <v/>
      </c>
      <c r="GF131" s="4" t="str">
        <f t="shared" si="117"/>
        <v/>
      </c>
      <c r="GG131" s="4" t="str">
        <f t="shared" si="113"/>
        <v/>
      </c>
      <c r="GH131" s="4" t="str">
        <f t="shared" si="113"/>
        <v/>
      </c>
      <c r="GI131" s="4" t="str">
        <f t="shared" si="113"/>
        <v/>
      </c>
      <c r="GJ131" s="4" t="str">
        <f t="shared" si="113"/>
        <v/>
      </c>
      <c r="GK131" s="4" t="str">
        <f t="shared" si="111"/>
        <v/>
      </c>
      <c r="GL131" s="4" t="str">
        <f t="shared" si="111"/>
        <v/>
      </c>
      <c r="GM131" s="4" t="str">
        <f t="shared" si="111"/>
        <v/>
      </c>
      <c r="GN131" s="4" t="str">
        <f t="shared" si="111"/>
        <v/>
      </c>
      <c r="GO131" s="4" t="str">
        <f t="shared" si="111"/>
        <v/>
      </c>
      <c r="GP131" s="4" t="str">
        <f t="shared" si="111"/>
        <v/>
      </c>
      <c r="GQ131" s="4" t="str">
        <f t="shared" si="111"/>
        <v/>
      </c>
      <c r="GR131" s="4" t="str">
        <f t="shared" si="120"/>
        <v/>
      </c>
      <c r="GS131" s="4" t="str">
        <f t="shared" si="120"/>
        <v/>
      </c>
      <c r="GT131" s="4" t="str">
        <f t="shared" si="120"/>
        <v/>
      </c>
      <c r="GU131" s="4" t="str">
        <f t="shared" si="120"/>
        <v/>
      </c>
      <c r="GV131" s="4" t="str">
        <f t="shared" si="120"/>
        <v/>
      </c>
      <c r="GW131" s="4" t="str">
        <f t="shared" si="120"/>
        <v/>
      </c>
      <c r="GX131" s="4" t="str">
        <f t="shared" si="120"/>
        <v/>
      </c>
      <c r="GY131" s="4" t="str">
        <f t="shared" si="120"/>
        <v/>
      </c>
      <c r="GZ131" s="4" t="str">
        <f t="shared" si="120"/>
        <v/>
      </c>
      <c r="HA131" s="4" t="str">
        <f t="shared" si="108"/>
        <v/>
      </c>
      <c r="HB131" s="4" t="str">
        <f t="shared" si="108"/>
        <v/>
      </c>
      <c r="HC131" s="4" t="str">
        <f t="shared" si="108"/>
        <v/>
      </c>
      <c r="HD131" s="4" t="str">
        <f t="shared" si="108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2">
        <v>30300001</v>
      </c>
      <c r="B132" s="125"/>
      <c r="C132" s="30" t="s">
        <v>252</v>
      </c>
      <c r="D132" s="5"/>
      <c r="E132" s="22">
        <v>5.03</v>
      </c>
      <c r="F132" s="23">
        <f t="shared" ref="F132:F151" si="126">E132*D132</f>
        <v>0</v>
      </c>
      <c r="G132" s="44"/>
      <c r="H132" s="23">
        <f t="shared" si="93"/>
        <v>0</v>
      </c>
      <c r="I132" s="23">
        <f t="shared" si="94"/>
        <v>0</v>
      </c>
      <c r="J132" s="23">
        <f t="shared" ref="J132:J151" si="127">F132+H132</f>
        <v>0</v>
      </c>
      <c r="K132" s="23" t="str">
        <f t="shared" ref="K132:K151" si="128">IF(ISERROR(H132/J132*100),"0",(H132/J132*100))</f>
        <v>0</v>
      </c>
      <c r="L132" s="23" t="str">
        <f t="shared" ref="L132:L151" si="129">IF(ISERROR(I132/G132*100),"0",(I132/G132*100))</f>
        <v>0</v>
      </c>
      <c r="M132" s="3">
        <v>0.2</v>
      </c>
      <c r="N132" s="23">
        <f t="shared" ref="N132:N151" si="130">J132*M132/100</f>
        <v>0</v>
      </c>
      <c r="O132" s="23">
        <f t="shared" ref="O132:O151" si="131">IF(ISERROR(M132-K132-L132),"",(M132-K132-L132))</f>
        <v>0.2</v>
      </c>
      <c r="P132" s="23" t="str">
        <f t="shared" ref="P132:P151" si="132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3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4"/>
        <v/>
      </c>
      <c r="BQ132" s="4" t="str">
        <f t="shared" si="114"/>
        <v/>
      </c>
      <c r="BR132" s="4" t="str">
        <f t="shared" si="114"/>
        <v/>
      </c>
      <c r="BS132" s="4">
        <f t="shared" si="114"/>
        <v>0</v>
      </c>
      <c r="BT132" s="4" t="str">
        <f t="shared" si="114"/>
        <v/>
      </c>
      <c r="BU132" s="4">
        <f t="shared" si="114"/>
        <v>0</v>
      </c>
      <c r="BV132" s="4" t="str">
        <f t="shared" si="114"/>
        <v/>
      </c>
      <c r="BW132" s="4">
        <f t="shared" si="114"/>
        <v>0</v>
      </c>
      <c r="BX132" s="4" t="str">
        <f t="shared" si="114"/>
        <v/>
      </c>
      <c r="BY132" s="4" t="str">
        <f t="shared" si="114"/>
        <v/>
      </c>
      <c r="BZ132" s="4" t="str">
        <f t="shared" si="114"/>
        <v/>
      </c>
      <c r="CA132" s="4" t="str">
        <f t="shared" si="114"/>
        <v/>
      </c>
      <c r="CB132" s="4" t="str">
        <f t="shared" si="114"/>
        <v/>
      </c>
      <c r="CC132" s="4" t="str">
        <f t="shared" si="112"/>
        <v/>
      </c>
      <c r="CD132" s="4" t="str">
        <f t="shared" si="112"/>
        <v/>
      </c>
      <c r="CE132" s="4" t="str">
        <f t="shared" si="112"/>
        <v/>
      </c>
      <c r="CF132" s="4" t="str">
        <f t="shared" si="112"/>
        <v/>
      </c>
      <c r="CG132" s="4" t="str">
        <f t="shared" si="110"/>
        <v/>
      </c>
      <c r="CH132" s="4" t="str">
        <f t="shared" si="110"/>
        <v/>
      </c>
      <c r="CI132" s="4" t="str">
        <f t="shared" si="110"/>
        <v/>
      </c>
      <c r="CJ132" s="4" t="str">
        <f t="shared" si="110"/>
        <v/>
      </c>
      <c r="CK132" s="4" t="str">
        <f t="shared" si="110"/>
        <v/>
      </c>
      <c r="CL132" s="4" t="str">
        <f t="shared" si="110"/>
        <v/>
      </c>
      <c r="CM132" s="4" t="str">
        <f t="shared" si="110"/>
        <v/>
      </c>
      <c r="CN132" s="4" t="str">
        <f t="shared" si="119"/>
        <v/>
      </c>
      <c r="CO132" s="4" t="str">
        <f t="shared" si="119"/>
        <v/>
      </c>
      <c r="CP132" s="4" t="str">
        <f t="shared" si="119"/>
        <v/>
      </c>
      <c r="CQ132" s="4" t="str">
        <f t="shared" si="119"/>
        <v/>
      </c>
      <c r="CR132" s="4" t="str">
        <f t="shared" si="119"/>
        <v/>
      </c>
      <c r="CS132" s="4" t="str">
        <f t="shared" si="119"/>
        <v/>
      </c>
      <c r="CT132" s="4" t="str">
        <f t="shared" si="119"/>
        <v/>
      </c>
      <c r="CU132" s="4" t="str">
        <f t="shared" si="119"/>
        <v/>
      </c>
      <c r="CV132" s="4" t="str">
        <f t="shared" si="119"/>
        <v/>
      </c>
      <c r="CW132" s="4" t="str">
        <f t="shared" si="119"/>
        <v/>
      </c>
      <c r="CX132" s="4" t="str">
        <f t="shared" si="119"/>
        <v/>
      </c>
      <c r="CY132" s="4" t="str">
        <f t="shared" si="119"/>
        <v/>
      </c>
      <c r="CZ132" s="4" t="str">
        <f t="shared" si="119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8">
        <v>30300001</v>
      </c>
      <c r="DF132" s="125"/>
      <c r="DG132" s="30" t="s">
        <v>252</v>
      </c>
      <c r="DH132" s="5">
        <f t="shared" ref="DH132:DH151" si="134">D132+D287</f>
        <v>0</v>
      </c>
      <c r="DI132" s="22">
        <v>5.03</v>
      </c>
      <c r="DJ132" s="23">
        <f t="shared" ref="DJ132:DJ151" si="135">DI132*DH132</f>
        <v>0</v>
      </c>
      <c r="DK132" s="23">
        <f t="shared" ref="DK132:DK151" si="136">G132+G287</f>
        <v>0</v>
      </c>
      <c r="DL132" s="23">
        <f t="shared" ref="DL132:DL151" si="137">SUM(EF132:FE132)</f>
        <v>0</v>
      </c>
      <c r="DM132" s="23">
        <f t="shared" ref="DM132:DM151" si="138">SUM(FF132:FS132)</f>
        <v>0</v>
      </c>
      <c r="DN132" s="23">
        <f t="shared" ref="DN132:DN151" si="139">DJ132+DL132</f>
        <v>0</v>
      </c>
      <c r="DO132" s="23" t="str">
        <f t="shared" ref="DO132:DO151" si="140">IF(ISERROR(DL132/DN132*100),"",(DL132/DN132*100))</f>
        <v/>
      </c>
      <c r="DP132" s="23" t="str">
        <f t="shared" ref="DP132:DP151" si="141">IF(ISERROR(DM132/DK132*100),"",(DM132/DK132*100))</f>
        <v/>
      </c>
      <c r="DQ132" s="3">
        <v>0.2</v>
      </c>
      <c r="DR132" s="23">
        <f t="shared" ref="DR132:DR151" si="142">DN132*DQ132/100</f>
        <v>0</v>
      </c>
      <c r="DS132" s="23" t="str">
        <f t="shared" ref="DS132:DS151" si="143">IF(ISERROR(DQ132-DO132-DP132),"",(DQ132-DO132-DP132))</f>
        <v/>
      </c>
      <c r="DT132" s="23" t="str">
        <f t="shared" ref="DT132:DT152" si="144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5">DU132*DN132/1000</f>
        <v>0</v>
      </c>
      <c r="DW132" s="5">
        <f t="shared" ref="DW132:EA152" si="146">S132+S287</f>
        <v>0</v>
      </c>
      <c r="DX132" s="5">
        <f t="shared" si="146"/>
        <v>0</v>
      </c>
      <c r="DY132" s="5">
        <f t="shared" si="146"/>
        <v>0</v>
      </c>
      <c r="DZ132" s="5">
        <f t="shared" si="146"/>
        <v>0</v>
      </c>
      <c r="EA132" s="5">
        <f t="shared" si="146"/>
        <v>0</v>
      </c>
      <c r="EB132" s="5">
        <f t="shared" si="125"/>
        <v>0</v>
      </c>
      <c r="EC132" s="5">
        <f t="shared" si="125"/>
        <v>0</v>
      </c>
      <c r="ED132" s="5">
        <f t="shared" si="125"/>
        <v>0</v>
      </c>
      <c r="EE132" s="5">
        <f t="shared" si="125"/>
        <v>0</v>
      </c>
      <c r="EF132" s="55">
        <f t="shared" si="125"/>
        <v>0</v>
      </c>
      <c r="EG132" s="55">
        <f t="shared" si="125"/>
        <v>0</v>
      </c>
      <c r="EH132" s="55">
        <f t="shared" si="125"/>
        <v>0</v>
      </c>
      <c r="EI132" s="55">
        <f t="shared" si="125"/>
        <v>0</v>
      </c>
      <c r="EJ132" s="55">
        <f t="shared" si="125"/>
        <v>0</v>
      </c>
      <c r="EK132" s="55">
        <f t="shared" si="121"/>
        <v>0</v>
      </c>
      <c r="EL132" s="55">
        <f t="shared" si="121"/>
        <v>0</v>
      </c>
      <c r="EM132" s="55">
        <f t="shared" si="121"/>
        <v>0</v>
      </c>
      <c r="EN132" s="55">
        <f t="shared" si="121"/>
        <v>0</v>
      </c>
      <c r="EO132" s="55">
        <f t="shared" si="121"/>
        <v>0</v>
      </c>
      <c r="EP132" s="55">
        <f t="shared" si="121"/>
        <v>0</v>
      </c>
      <c r="EQ132" s="55">
        <f t="shared" si="121"/>
        <v>0</v>
      </c>
      <c r="ER132" s="55">
        <f t="shared" si="123"/>
        <v>0</v>
      </c>
      <c r="ES132" s="55">
        <f t="shared" si="123"/>
        <v>0</v>
      </c>
      <c r="ET132" s="55">
        <f t="shared" si="123"/>
        <v>0</v>
      </c>
      <c r="EU132" s="55">
        <f t="shared" si="123"/>
        <v>0</v>
      </c>
      <c r="EV132" s="55">
        <f t="shared" si="123"/>
        <v>0</v>
      </c>
      <c r="EW132" s="55">
        <f t="shared" si="123"/>
        <v>0</v>
      </c>
      <c r="EX132" s="55">
        <f t="shared" si="123"/>
        <v>0</v>
      </c>
      <c r="EY132" s="55">
        <f t="shared" si="123"/>
        <v>0</v>
      </c>
      <c r="EZ132" s="55">
        <f t="shared" si="123"/>
        <v>0</v>
      </c>
      <c r="FA132" s="55">
        <f t="shared" si="123"/>
        <v>0</v>
      </c>
      <c r="FB132" s="55">
        <f t="shared" si="123"/>
        <v>0</v>
      </c>
      <c r="FC132" s="55">
        <f t="shared" si="123"/>
        <v>0</v>
      </c>
      <c r="FD132" s="55">
        <f t="shared" si="123"/>
        <v>0</v>
      </c>
      <c r="FE132" s="55">
        <f t="shared" si="123"/>
        <v>0</v>
      </c>
      <c r="FF132" s="55">
        <f t="shared" si="122"/>
        <v>0</v>
      </c>
      <c r="FG132" s="55">
        <f t="shared" si="122"/>
        <v>0</v>
      </c>
      <c r="FH132" s="55">
        <f t="shared" si="122"/>
        <v>0</v>
      </c>
      <c r="FI132" s="55">
        <f t="shared" si="122"/>
        <v>0</v>
      </c>
      <c r="FJ132" s="55">
        <f t="shared" si="122"/>
        <v>0</v>
      </c>
      <c r="FK132" s="55">
        <f t="shared" si="122"/>
        <v>0</v>
      </c>
      <c r="FL132" s="55">
        <f t="shared" si="124"/>
        <v>0</v>
      </c>
      <c r="FM132" s="55">
        <f t="shared" si="124"/>
        <v>0</v>
      </c>
      <c r="FN132" s="55">
        <f t="shared" si="124"/>
        <v>0</v>
      </c>
      <c r="FO132" s="55">
        <f t="shared" si="124"/>
        <v>0</v>
      </c>
      <c r="FP132" s="55">
        <f t="shared" si="124"/>
        <v>0</v>
      </c>
      <c r="FQ132" s="55">
        <f t="shared" si="124"/>
        <v>0</v>
      </c>
      <c r="FR132" s="55">
        <f t="shared" si="124"/>
        <v>0</v>
      </c>
      <c r="FS132" s="55">
        <f t="shared" si="124"/>
        <v>0</v>
      </c>
      <c r="FT132" s="4" t="str">
        <f t="shared" si="117"/>
        <v/>
      </c>
      <c r="FU132" s="4" t="str">
        <f t="shared" si="117"/>
        <v/>
      </c>
      <c r="FV132" s="4" t="str">
        <f t="shared" si="117"/>
        <v/>
      </c>
      <c r="FW132" s="4">
        <f t="shared" si="117"/>
        <v>0</v>
      </c>
      <c r="FX132" s="4" t="str">
        <f t="shared" si="117"/>
        <v/>
      </c>
      <c r="FY132" s="4" t="str">
        <f t="shared" si="117"/>
        <v/>
      </c>
      <c r="FZ132" s="4" t="str">
        <f t="shared" si="117"/>
        <v/>
      </c>
      <c r="GA132" s="4">
        <f t="shared" si="117"/>
        <v>0</v>
      </c>
      <c r="GB132" s="4" t="str">
        <f t="shared" si="117"/>
        <v/>
      </c>
      <c r="GC132" s="4" t="str">
        <f t="shared" si="117"/>
        <v/>
      </c>
      <c r="GD132" s="4" t="str">
        <f t="shared" si="117"/>
        <v/>
      </c>
      <c r="GE132" s="4" t="str">
        <f t="shared" si="117"/>
        <v/>
      </c>
      <c r="GF132" s="4" t="str">
        <f t="shared" si="117"/>
        <v/>
      </c>
      <c r="GG132" s="4" t="str">
        <f t="shared" si="113"/>
        <v/>
      </c>
      <c r="GH132" s="4" t="str">
        <f t="shared" si="113"/>
        <v/>
      </c>
      <c r="GI132" s="4" t="str">
        <f t="shared" si="113"/>
        <v/>
      </c>
      <c r="GJ132" s="4" t="str">
        <f t="shared" si="113"/>
        <v/>
      </c>
      <c r="GK132" s="4" t="str">
        <f t="shared" si="111"/>
        <v/>
      </c>
      <c r="GL132" s="4" t="str">
        <f t="shared" si="111"/>
        <v/>
      </c>
      <c r="GM132" s="4" t="str">
        <f t="shared" si="111"/>
        <v/>
      </c>
      <c r="GN132" s="4" t="str">
        <f t="shared" si="111"/>
        <v/>
      </c>
      <c r="GO132" s="4" t="str">
        <f t="shared" si="111"/>
        <v/>
      </c>
      <c r="GP132" s="4" t="str">
        <f t="shared" si="111"/>
        <v/>
      </c>
      <c r="GQ132" s="4" t="str">
        <f t="shared" si="111"/>
        <v/>
      </c>
      <c r="GR132" s="4" t="str">
        <f t="shared" si="120"/>
        <v/>
      </c>
      <c r="GS132" s="4" t="str">
        <f t="shared" si="120"/>
        <v/>
      </c>
      <c r="GT132" s="4" t="str">
        <f t="shared" si="120"/>
        <v/>
      </c>
      <c r="GU132" s="4" t="str">
        <f t="shared" si="120"/>
        <v/>
      </c>
      <c r="GV132" s="4" t="str">
        <f t="shared" si="120"/>
        <v/>
      </c>
      <c r="GW132" s="4" t="str">
        <f t="shared" si="120"/>
        <v/>
      </c>
      <c r="GX132" s="4" t="str">
        <f t="shared" si="120"/>
        <v/>
      </c>
      <c r="GY132" s="4" t="str">
        <f t="shared" si="120"/>
        <v/>
      </c>
      <c r="GZ132" s="4" t="str">
        <f t="shared" si="120"/>
        <v/>
      </c>
      <c r="HA132" s="4" t="str">
        <f t="shared" si="120"/>
        <v/>
      </c>
      <c r="HB132" s="4" t="str">
        <f t="shared" si="120"/>
        <v/>
      </c>
      <c r="HC132" s="4" t="str">
        <f t="shared" si="120"/>
        <v/>
      </c>
      <c r="HD132" s="4" t="str">
        <f t="shared" si="12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2">
        <v>30300003</v>
      </c>
      <c r="B133" s="126"/>
      <c r="C133" s="30" t="s">
        <v>181</v>
      </c>
      <c r="D133" s="5"/>
      <c r="E133" s="22">
        <v>5.03</v>
      </c>
      <c r="F133" s="23">
        <f t="shared" si="126"/>
        <v>0</v>
      </c>
      <c r="G133" s="44"/>
      <c r="H133" s="23">
        <f t="shared" ref="H133:H151" si="147">SUM(AB133:BA133)</f>
        <v>0</v>
      </c>
      <c r="I133" s="23">
        <f t="shared" ref="I133:I151" si="148">SUM(BB133:BO133)</f>
        <v>0</v>
      </c>
      <c r="J133" s="23">
        <f t="shared" si="127"/>
        <v>0</v>
      </c>
      <c r="K133" s="23" t="str">
        <f t="shared" si="128"/>
        <v>0</v>
      </c>
      <c r="L133" s="23" t="str">
        <f t="shared" si="129"/>
        <v>0</v>
      </c>
      <c r="M133" s="3">
        <v>0.2</v>
      </c>
      <c r="N133" s="23">
        <f t="shared" si="130"/>
        <v>0</v>
      </c>
      <c r="O133" s="23">
        <f t="shared" si="131"/>
        <v>0.2</v>
      </c>
      <c r="P133" s="23" t="str">
        <f t="shared" si="132"/>
        <v/>
      </c>
      <c r="Q133" s="2">
        <v>0.5</v>
      </c>
      <c r="R133" s="6">
        <f t="shared" si="133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4"/>
        <v/>
      </c>
      <c r="BQ133" s="4" t="str">
        <f t="shared" si="114"/>
        <v/>
      </c>
      <c r="BR133" s="4" t="str">
        <f t="shared" si="114"/>
        <v/>
      </c>
      <c r="BS133" s="4">
        <f t="shared" si="114"/>
        <v>0</v>
      </c>
      <c r="BT133" s="4" t="str">
        <f t="shared" si="114"/>
        <v/>
      </c>
      <c r="BU133" s="4">
        <f t="shared" si="114"/>
        <v>0</v>
      </c>
      <c r="BV133" s="4" t="str">
        <f t="shared" si="114"/>
        <v/>
      </c>
      <c r="BW133" s="4">
        <f t="shared" si="114"/>
        <v>0</v>
      </c>
      <c r="BX133" s="4" t="str">
        <f t="shared" si="114"/>
        <v/>
      </c>
      <c r="BY133" s="4" t="str">
        <f t="shared" si="114"/>
        <v/>
      </c>
      <c r="BZ133" s="4" t="str">
        <f t="shared" si="114"/>
        <v/>
      </c>
      <c r="CA133" s="4" t="str">
        <f t="shared" si="114"/>
        <v/>
      </c>
      <c r="CB133" s="4" t="str">
        <f t="shared" si="114"/>
        <v/>
      </c>
      <c r="CC133" s="4" t="str">
        <f t="shared" si="112"/>
        <v/>
      </c>
      <c r="CD133" s="4" t="str">
        <f t="shared" si="112"/>
        <v/>
      </c>
      <c r="CE133" s="4" t="str">
        <f t="shared" si="112"/>
        <v/>
      </c>
      <c r="CF133" s="4" t="str">
        <f t="shared" si="112"/>
        <v/>
      </c>
      <c r="CG133" s="4" t="str">
        <f t="shared" si="110"/>
        <v/>
      </c>
      <c r="CH133" s="4" t="str">
        <f t="shared" si="110"/>
        <v/>
      </c>
      <c r="CI133" s="4" t="str">
        <f t="shared" si="110"/>
        <v/>
      </c>
      <c r="CJ133" s="4" t="str">
        <f t="shared" si="110"/>
        <v/>
      </c>
      <c r="CK133" s="4" t="str">
        <f t="shared" si="110"/>
        <v/>
      </c>
      <c r="CL133" s="4" t="str">
        <f t="shared" si="110"/>
        <v/>
      </c>
      <c r="CM133" s="4" t="str">
        <f t="shared" si="110"/>
        <v/>
      </c>
      <c r="CN133" s="4" t="str">
        <f t="shared" si="119"/>
        <v/>
      </c>
      <c r="CO133" s="4" t="str">
        <f t="shared" si="119"/>
        <v/>
      </c>
      <c r="CP133" s="4" t="str">
        <f t="shared" si="119"/>
        <v/>
      </c>
      <c r="CQ133" s="4" t="str">
        <f t="shared" si="119"/>
        <v/>
      </c>
      <c r="CR133" s="4" t="str">
        <f t="shared" si="119"/>
        <v/>
      </c>
      <c r="CS133" s="4" t="str">
        <f t="shared" si="119"/>
        <v/>
      </c>
      <c r="CT133" s="4" t="str">
        <f t="shared" si="119"/>
        <v/>
      </c>
      <c r="CU133" s="4" t="str">
        <f t="shared" si="119"/>
        <v/>
      </c>
      <c r="CV133" s="4" t="str">
        <f t="shared" si="119"/>
        <v/>
      </c>
      <c r="CW133" s="4" t="str">
        <f t="shared" si="119"/>
        <v/>
      </c>
      <c r="CX133" s="4" t="str">
        <f t="shared" si="119"/>
        <v/>
      </c>
      <c r="CY133" s="4" t="str">
        <f t="shared" si="119"/>
        <v/>
      </c>
      <c r="CZ133" s="4" t="str">
        <f t="shared" si="119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8">
        <v>30300003</v>
      </c>
      <c r="DF133" s="126"/>
      <c r="DG133" s="30" t="s">
        <v>181</v>
      </c>
      <c r="DH133" s="5">
        <f t="shared" si="134"/>
        <v>0</v>
      </c>
      <c r="DI133" s="22">
        <v>5.03</v>
      </c>
      <c r="DJ133" s="23">
        <f t="shared" si="135"/>
        <v>0</v>
      </c>
      <c r="DK133" s="23">
        <f t="shared" si="136"/>
        <v>0</v>
      </c>
      <c r="DL133" s="23">
        <f t="shared" si="137"/>
        <v>0</v>
      </c>
      <c r="DM133" s="23">
        <f t="shared" si="138"/>
        <v>0</v>
      </c>
      <c r="DN133" s="23">
        <f t="shared" si="139"/>
        <v>0</v>
      </c>
      <c r="DO133" s="23" t="str">
        <f t="shared" si="140"/>
        <v/>
      </c>
      <c r="DP133" s="23" t="str">
        <f t="shared" si="141"/>
        <v/>
      </c>
      <c r="DQ133" s="3">
        <v>0.2</v>
      </c>
      <c r="DR133" s="23">
        <f t="shared" si="142"/>
        <v>0</v>
      </c>
      <c r="DS133" s="23" t="str">
        <f t="shared" si="143"/>
        <v/>
      </c>
      <c r="DT133" s="23" t="str">
        <f t="shared" si="144"/>
        <v/>
      </c>
      <c r="DU133" s="2">
        <v>0.5</v>
      </c>
      <c r="DV133" s="6">
        <f t="shared" si="145"/>
        <v>0</v>
      </c>
      <c r="DW133" s="5">
        <f t="shared" si="146"/>
        <v>0</v>
      </c>
      <c r="DX133" s="5">
        <f t="shared" si="146"/>
        <v>0</v>
      </c>
      <c r="DY133" s="5">
        <f t="shared" si="146"/>
        <v>0</v>
      </c>
      <c r="DZ133" s="5">
        <f t="shared" si="146"/>
        <v>0</v>
      </c>
      <c r="EA133" s="5">
        <f t="shared" si="146"/>
        <v>0</v>
      </c>
      <c r="EB133" s="5">
        <f t="shared" si="125"/>
        <v>0</v>
      </c>
      <c r="EC133" s="5">
        <f t="shared" si="125"/>
        <v>0</v>
      </c>
      <c r="ED133" s="5">
        <f t="shared" si="125"/>
        <v>0</v>
      </c>
      <c r="EE133" s="5">
        <f t="shared" si="125"/>
        <v>0</v>
      </c>
      <c r="EF133" s="55">
        <f t="shared" si="125"/>
        <v>0</v>
      </c>
      <c r="EG133" s="55">
        <f t="shared" si="125"/>
        <v>0</v>
      </c>
      <c r="EH133" s="55">
        <f t="shared" si="125"/>
        <v>0</v>
      </c>
      <c r="EI133" s="55">
        <f t="shared" si="125"/>
        <v>0</v>
      </c>
      <c r="EJ133" s="55">
        <f t="shared" si="125"/>
        <v>0</v>
      </c>
      <c r="EK133" s="55">
        <f t="shared" si="121"/>
        <v>0</v>
      </c>
      <c r="EL133" s="55">
        <f t="shared" si="121"/>
        <v>0</v>
      </c>
      <c r="EM133" s="55">
        <f t="shared" si="121"/>
        <v>0</v>
      </c>
      <c r="EN133" s="55">
        <f t="shared" si="121"/>
        <v>0</v>
      </c>
      <c r="EO133" s="55">
        <f t="shared" si="121"/>
        <v>0</v>
      </c>
      <c r="EP133" s="55">
        <f t="shared" si="121"/>
        <v>0</v>
      </c>
      <c r="EQ133" s="55">
        <f t="shared" si="121"/>
        <v>0</v>
      </c>
      <c r="ER133" s="55">
        <f t="shared" si="123"/>
        <v>0</v>
      </c>
      <c r="ES133" s="55">
        <f t="shared" si="123"/>
        <v>0</v>
      </c>
      <c r="ET133" s="55">
        <f t="shared" si="123"/>
        <v>0</v>
      </c>
      <c r="EU133" s="55">
        <f t="shared" si="123"/>
        <v>0</v>
      </c>
      <c r="EV133" s="55">
        <f t="shared" si="123"/>
        <v>0</v>
      </c>
      <c r="EW133" s="55">
        <f t="shared" si="123"/>
        <v>0</v>
      </c>
      <c r="EX133" s="55">
        <f t="shared" si="123"/>
        <v>0</v>
      </c>
      <c r="EY133" s="55">
        <f t="shared" si="123"/>
        <v>0</v>
      </c>
      <c r="EZ133" s="55">
        <f t="shared" si="123"/>
        <v>0</v>
      </c>
      <c r="FA133" s="55">
        <f t="shared" si="123"/>
        <v>0</v>
      </c>
      <c r="FB133" s="55">
        <f t="shared" si="123"/>
        <v>0</v>
      </c>
      <c r="FC133" s="55">
        <f t="shared" si="123"/>
        <v>0</v>
      </c>
      <c r="FD133" s="55">
        <f t="shared" si="123"/>
        <v>0</v>
      </c>
      <c r="FE133" s="55">
        <f t="shared" si="123"/>
        <v>0</v>
      </c>
      <c r="FF133" s="55">
        <f t="shared" si="122"/>
        <v>0</v>
      </c>
      <c r="FG133" s="55">
        <f t="shared" si="122"/>
        <v>0</v>
      </c>
      <c r="FH133" s="55">
        <f t="shared" si="122"/>
        <v>0</v>
      </c>
      <c r="FI133" s="55">
        <f t="shared" si="122"/>
        <v>0</v>
      </c>
      <c r="FJ133" s="55">
        <f t="shared" si="122"/>
        <v>0</v>
      </c>
      <c r="FK133" s="55">
        <f t="shared" si="122"/>
        <v>0</v>
      </c>
      <c r="FL133" s="55">
        <f t="shared" si="124"/>
        <v>0</v>
      </c>
      <c r="FM133" s="55">
        <f t="shared" si="124"/>
        <v>0</v>
      </c>
      <c r="FN133" s="55">
        <f t="shared" si="124"/>
        <v>0</v>
      </c>
      <c r="FO133" s="55">
        <f t="shared" si="124"/>
        <v>0</v>
      </c>
      <c r="FP133" s="55">
        <f t="shared" si="124"/>
        <v>0</v>
      </c>
      <c r="FQ133" s="55">
        <f t="shared" si="124"/>
        <v>0</v>
      </c>
      <c r="FR133" s="55">
        <f t="shared" si="124"/>
        <v>0</v>
      </c>
      <c r="FS133" s="55">
        <f t="shared" si="124"/>
        <v>0</v>
      </c>
      <c r="FT133" s="4" t="str">
        <f t="shared" si="117"/>
        <v/>
      </c>
      <c r="FU133" s="4" t="str">
        <f t="shared" si="117"/>
        <v/>
      </c>
      <c r="FV133" s="4" t="str">
        <f t="shared" si="117"/>
        <v/>
      </c>
      <c r="FW133" s="4">
        <f t="shared" si="117"/>
        <v>0</v>
      </c>
      <c r="FX133" s="4" t="str">
        <f t="shared" si="117"/>
        <v/>
      </c>
      <c r="FY133" s="4" t="str">
        <f t="shared" si="117"/>
        <v/>
      </c>
      <c r="FZ133" s="4" t="str">
        <f t="shared" si="117"/>
        <v/>
      </c>
      <c r="GA133" s="4">
        <f t="shared" si="117"/>
        <v>0</v>
      </c>
      <c r="GB133" s="4" t="str">
        <f t="shared" si="117"/>
        <v/>
      </c>
      <c r="GC133" s="4" t="str">
        <f t="shared" si="117"/>
        <v/>
      </c>
      <c r="GD133" s="4" t="str">
        <f t="shared" si="117"/>
        <v/>
      </c>
      <c r="GE133" s="4" t="str">
        <f t="shared" si="117"/>
        <v/>
      </c>
      <c r="GF133" s="4" t="str">
        <f t="shared" si="117"/>
        <v/>
      </c>
      <c r="GG133" s="4" t="str">
        <f t="shared" si="113"/>
        <v/>
      </c>
      <c r="GH133" s="4" t="str">
        <f t="shared" si="113"/>
        <v/>
      </c>
      <c r="GI133" s="4" t="str">
        <f t="shared" si="113"/>
        <v/>
      </c>
      <c r="GJ133" s="4" t="str">
        <f t="shared" si="113"/>
        <v/>
      </c>
      <c r="GK133" s="4" t="str">
        <f t="shared" si="111"/>
        <v/>
      </c>
      <c r="GL133" s="4" t="str">
        <f t="shared" si="111"/>
        <v/>
      </c>
      <c r="GM133" s="4" t="str">
        <f t="shared" si="111"/>
        <v/>
      </c>
      <c r="GN133" s="4" t="str">
        <f t="shared" si="111"/>
        <v/>
      </c>
      <c r="GO133" s="4" t="str">
        <f t="shared" si="111"/>
        <v/>
      </c>
      <c r="GP133" s="4" t="str">
        <f t="shared" si="111"/>
        <v/>
      </c>
      <c r="GQ133" s="4" t="str">
        <f t="shared" si="111"/>
        <v/>
      </c>
      <c r="GR133" s="4" t="str">
        <f t="shared" si="120"/>
        <v/>
      </c>
      <c r="GS133" s="4" t="str">
        <f t="shared" si="120"/>
        <v/>
      </c>
      <c r="GT133" s="4" t="str">
        <f t="shared" si="120"/>
        <v/>
      </c>
      <c r="GU133" s="4" t="str">
        <f t="shared" si="120"/>
        <v/>
      </c>
      <c r="GV133" s="4" t="str">
        <f t="shared" si="120"/>
        <v/>
      </c>
      <c r="GW133" s="4" t="str">
        <f t="shared" si="120"/>
        <v/>
      </c>
      <c r="GX133" s="4" t="str">
        <f t="shared" si="120"/>
        <v/>
      </c>
      <c r="GY133" s="4" t="str">
        <f t="shared" si="120"/>
        <v/>
      </c>
      <c r="GZ133" s="4" t="str">
        <f t="shared" si="120"/>
        <v/>
      </c>
      <c r="HA133" s="4" t="str">
        <f t="shared" si="120"/>
        <v/>
      </c>
      <c r="HB133" s="4" t="str">
        <f t="shared" si="120"/>
        <v/>
      </c>
      <c r="HC133" s="4" t="str">
        <f t="shared" si="120"/>
        <v/>
      </c>
      <c r="HD133" s="4" t="str">
        <f t="shared" si="12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2">
        <v>30100059</v>
      </c>
      <c r="B134" s="124" t="s">
        <v>259</v>
      </c>
      <c r="C134" s="30" t="s">
        <v>202</v>
      </c>
      <c r="D134" s="5"/>
      <c r="E134" s="22">
        <v>5.03</v>
      </c>
      <c r="F134" s="23">
        <f t="shared" si="126"/>
        <v>0</v>
      </c>
      <c r="G134" s="44"/>
      <c r="H134" s="23">
        <f t="shared" si="147"/>
        <v>0</v>
      </c>
      <c r="I134" s="23">
        <f t="shared" si="148"/>
        <v>0</v>
      </c>
      <c r="J134" s="23">
        <f t="shared" si="127"/>
        <v>0</v>
      </c>
      <c r="K134" s="23" t="str">
        <f t="shared" si="128"/>
        <v>0</v>
      </c>
      <c r="L134" s="23" t="str">
        <f t="shared" si="129"/>
        <v>0</v>
      </c>
      <c r="M134" s="3">
        <v>0.2</v>
      </c>
      <c r="N134" s="23">
        <f t="shared" si="130"/>
        <v>0</v>
      </c>
      <c r="O134" s="23">
        <f t="shared" si="131"/>
        <v>0.2</v>
      </c>
      <c r="P134" s="23" t="str">
        <f t="shared" si="132"/>
        <v/>
      </c>
      <c r="Q134" s="2">
        <v>0.5</v>
      </c>
      <c r="R134" s="6">
        <f t="shared" si="133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4"/>
        <v/>
      </c>
      <c r="BQ134" s="4" t="str">
        <f t="shared" si="114"/>
        <v/>
      </c>
      <c r="BR134" s="4" t="str">
        <f t="shared" si="114"/>
        <v/>
      </c>
      <c r="BS134" s="4">
        <f t="shared" si="114"/>
        <v>0</v>
      </c>
      <c r="BT134" s="4" t="str">
        <f t="shared" si="114"/>
        <v/>
      </c>
      <c r="BU134" s="4">
        <f t="shared" si="114"/>
        <v>0</v>
      </c>
      <c r="BV134" s="4" t="str">
        <f t="shared" si="114"/>
        <v/>
      </c>
      <c r="BW134" s="4">
        <f t="shared" si="114"/>
        <v>0</v>
      </c>
      <c r="BX134" s="4" t="str">
        <f t="shared" si="114"/>
        <v/>
      </c>
      <c r="BY134" s="4" t="str">
        <f t="shared" si="114"/>
        <v/>
      </c>
      <c r="BZ134" s="4" t="str">
        <f t="shared" si="114"/>
        <v/>
      </c>
      <c r="CA134" s="4" t="str">
        <f t="shared" si="114"/>
        <v/>
      </c>
      <c r="CB134" s="4" t="str">
        <f t="shared" si="114"/>
        <v/>
      </c>
      <c r="CC134" s="4" t="str">
        <f t="shared" si="112"/>
        <v/>
      </c>
      <c r="CD134" s="4" t="str">
        <f t="shared" si="112"/>
        <v/>
      </c>
      <c r="CE134" s="4" t="str">
        <f t="shared" si="112"/>
        <v/>
      </c>
      <c r="CF134" s="4" t="str">
        <f t="shared" si="112"/>
        <v/>
      </c>
      <c r="CG134" s="4" t="str">
        <f t="shared" si="110"/>
        <v/>
      </c>
      <c r="CH134" s="4" t="str">
        <f t="shared" si="110"/>
        <v/>
      </c>
      <c r="CI134" s="4" t="str">
        <f t="shared" si="110"/>
        <v/>
      </c>
      <c r="CJ134" s="4" t="str">
        <f t="shared" si="110"/>
        <v/>
      </c>
      <c r="CK134" s="4" t="str">
        <f t="shared" si="110"/>
        <v/>
      </c>
      <c r="CL134" s="4" t="str">
        <f t="shared" si="110"/>
        <v/>
      </c>
      <c r="CM134" s="4" t="str">
        <f t="shared" si="110"/>
        <v/>
      </c>
      <c r="CN134" s="4" t="str">
        <f t="shared" si="119"/>
        <v/>
      </c>
      <c r="CO134" s="4" t="str">
        <f t="shared" si="119"/>
        <v/>
      </c>
      <c r="CP134" s="4" t="str">
        <f t="shared" si="119"/>
        <v/>
      </c>
      <c r="CQ134" s="4" t="str">
        <f t="shared" si="119"/>
        <v/>
      </c>
      <c r="CR134" s="4" t="str">
        <f t="shared" si="119"/>
        <v/>
      </c>
      <c r="CS134" s="4" t="str">
        <f t="shared" si="119"/>
        <v/>
      </c>
      <c r="CT134" s="4" t="str">
        <f t="shared" si="119"/>
        <v/>
      </c>
      <c r="CU134" s="4" t="str">
        <f t="shared" si="119"/>
        <v/>
      </c>
      <c r="CV134" s="4" t="str">
        <f t="shared" si="119"/>
        <v/>
      </c>
      <c r="CW134" s="4" t="str">
        <f t="shared" si="119"/>
        <v/>
      </c>
      <c r="CX134" s="4" t="str">
        <f t="shared" si="119"/>
        <v/>
      </c>
      <c r="CY134" s="4" t="str">
        <f t="shared" si="119"/>
        <v/>
      </c>
      <c r="CZ134" s="4" t="str">
        <f t="shared" si="119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8">
        <v>30100059</v>
      </c>
      <c r="DF134" s="124" t="s">
        <v>259</v>
      </c>
      <c r="DG134" s="30" t="s">
        <v>202</v>
      </c>
      <c r="DH134" s="5">
        <f t="shared" si="134"/>
        <v>0</v>
      </c>
      <c r="DI134" s="22">
        <v>5.03</v>
      </c>
      <c r="DJ134" s="23">
        <f t="shared" si="135"/>
        <v>0</v>
      </c>
      <c r="DK134" s="23">
        <f t="shared" si="136"/>
        <v>0</v>
      </c>
      <c r="DL134" s="23">
        <f t="shared" si="137"/>
        <v>0</v>
      </c>
      <c r="DM134" s="23">
        <f t="shared" si="138"/>
        <v>0</v>
      </c>
      <c r="DN134" s="23">
        <f t="shared" si="139"/>
        <v>0</v>
      </c>
      <c r="DO134" s="23" t="str">
        <f t="shared" si="140"/>
        <v/>
      </c>
      <c r="DP134" s="23" t="str">
        <f t="shared" si="141"/>
        <v/>
      </c>
      <c r="DQ134" s="3">
        <v>0.2</v>
      </c>
      <c r="DR134" s="23">
        <f t="shared" si="142"/>
        <v>0</v>
      </c>
      <c r="DS134" s="23" t="str">
        <f t="shared" si="143"/>
        <v/>
      </c>
      <c r="DT134" s="23" t="str">
        <f t="shared" si="144"/>
        <v/>
      </c>
      <c r="DU134" s="2">
        <v>0.5</v>
      </c>
      <c r="DV134" s="6">
        <f t="shared" si="145"/>
        <v>0</v>
      </c>
      <c r="DW134" s="5">
        <f t="shared" si="146"/>
        <v>0</v>
      </c>
      <c r="DX134" s="5">
        <f t="shared" si="146"/>
        <v>0</v>
      </c>
      <c r="DY134" s="5">
        <f t="shared" si="146"/>
        <v>0</v>
      </c>
      <c r="DZ134" s="5">
        <f t="shared" si="146"/>
        <v>0</v>
      </c>
      <c r="EA134" s="5">
        <f t="shared" si="146"/>
        <v>0</v>
      </c>
      <c r="EB134" s="5">
        <f t="shared" si="125"/>
        <v>0</v>
      </c>
      <c r="EC134" s="5">
        <f t="shared" si="125"/>
        <v>0</v>
      </c>
      <c r="ED134" s="5">
        <f t="shared" si="125"/>
        <v>0</v>
      </c>
      <c r="EE134" s="5">
        <f t="shared" si="125"/>
        <v>0</v>
      </c>
      <c r="EF134" s="55">
        <f t="shared" si="125"/>
        <v>0</v>
      </c>
      <c r="EG134" s="55">
        <f t="shared" si="125"/>
        <v>0</v>
      </c>
      <c r="EH134" s="55">
        <f t="shared" si="125"/>
        <v>0</v>
      </c>
      <c r="EI134" s="55">
        <f t="shared" si="125"/>
        <v>0</v>
      </c>
      <c r="EJ134" s="55">
        <f t="shared" si="125"/>
        <v>0</v>
      </c>
      <c r="EK134" s="55">
        <f t="shared" si="121"/>
        <v>0</v>
      </c>
      <c r="EL134" s="55">
        <f t="shared" si="121"/>
        <v>0</v>
      </c>
      <c r="EM134" s="55">
        <f t="shared" si="121"/>
        <v>0</v>
      </c>
      <c r="EN134" s="55">
        <f t="shared" si="121"/>
        <v>0</v>
      </c>
      <c r="EO134" s="55">
        <f t="shared" si="121"/>
        <v>0</v>
      </c>
      <c r="EP134" s="55">
        <f t="shared" si="121"/>
        <v>0</v>
      </c>
      <c r="EQ134" s="55">
        <f t="shared" si="121"/>
        <v>0</v>
      </c>
      <c r="ER134" s="55">
        <f t="shared" si="123"/>
        <v>0</v>
      </c>
      <c r="ES134" s="55">
        <f t="shared" si="123"/>
        <v>0</v>
      </c>
      <c r="ET134" s="55">
        <f t="shared" si="123"/>
        <v>0</v>
      </c>
      <c r="EU134" s="55">
        <f t="shared" si="123"/>
        <v>0</v>
      </c>
      <c r="EV134" s="55">
        <f t="shared" si="123"/>
        <v>0</v>
      </c>
      <c r="EW134" s="55">
        <f t="shared" si="123"/>
        <v>0</v>
      </c>
      <c r="EX134" s="55">
        <f t="shared" si="123"/>
        <v>0</v>
      </c>
      <c r="EY134" s="55">
        <f t="shared" si="123"/>
        <v>0</v>
      </c>
      <c r="EZ134" s="55">
        <f t="shared" si="123"/>
        <v>0</v>
      </c>
      <c r="FA134" s="55">
        <f t="shared" si="123"/>
        <v>0</v>
      </c>
      <c r="FB134" s="55">
        <f t="shared" si="123"/>
        <v>0</v>
      </c>
      <c r="FC134" s="55">
        <f t="shared" si="123"/>
        <v>0</v>
      </c>
      <c r="FD134" s="55">
        <f t="shared" si="123"/>
        <v>0</v>
      </c>
      <c r="FE134" s="55">
        <f t="shared" si="123"/>
        <v>0</v>
      </c>
      <c r="FF134" s="55">
        <f t="shared" si="122"/>
        <v>0</v>
      </c>
      <c r="FG134" s="55">
        <f t="shared" si="122"/>
        <v>0</v>
      </c>
      <c r="FH134" s="55">
        <f t="shared" si="122"/>
        <v>0</v>
      </c>
      <c r="FI134" s="55">
        <f t="shared" si="122"/>
        <v>0</v>
      </c>
      <c r="FJ134" s="55">
        <f t="shared" si="122"/>
        <v>0</v>
      </c>
      <c r="FK134" s="55">
        <f t="shared" si="122"/>
        <v>0</v>
      </c>
      <c r="FL134" s="55">
        <f t="shared" si="124"/>
        <v>0</v>
      </c>
      <c r="FM134" s="55">
        <f t="shared" si="124"/>
        <v>0</v>
      </c>
      <c r="FN134" s="55">
        <f t="shared" si="124"/>
        <v>0</v>
      </c>
      <c r="FO134" s="55">
        <f t="shared" si="124"/>
        <v>0</v>
      </c>
      <c r="FP134" s="55">
        <f t="shared" si="124"/>
        <v>0</v>
      </c>
      <c r="FQ134" s="55">
        <f t="shared" si="124"/>
        <v>0</v>
      </c>
      <c r="FR134" s="55">
        <f t="shared" si="124"/>
        <v>0</v>
      </c>
      <c r="FS134" s="55">
        <f t="shared" si="124"/>
        <v>0</v>
      </c>
      <c r="FT134" s="4" t="str">
        <f t="shared" si="117"/>
        <v/>
      </c>
      <c r="FU134" s="4" t="str">
        <f t="shared" si="117"/>
        <v/>
      </c>
      <c r="FV134" s="4" t="str">
        <f t="shared" si="117"/>
        <v/>
      </c>
      <c r="FW134" s="4">
        <f t="shared" si="117"/>
        <v>0</v>
      </c>
      <c r="FX134" s="4" t="str">
        <f t="shared" si="117"/>
        <v/>
      </c>
      <c r="FY134" s="4" t="str">
        <f t="shared" si="117"/>
        <v/>
      </c>
      <c r="FZ134" s="4" t="str">
        <f t="shared" si="117"/>
        <v/>
      </c>
      <c r="GA134" s="4">
        <f t="shared" si="117"/>
        <v>0</v>
      </c>
      <c r="GB134" s="4" t="str">
        <f t="shared" si="117"/>
        <v/>
      </c>
      <c r="GC134" s="4" t="str">
        <f t="shared" si="117"/>
        <v/>
      </c>
      <c r="GD134" s="4" t="str">
        <f t="shared" si="117"/>
        <v/>
      </c>
      <c r="GE134" s="4" t="str">
        <f t="shared" si="117"/>
        <v/>
      </c>
      <c r="GF134" s="4" t="str">
        <f t="shared" si="117"/>
        <v/>
      </c>
      <c r="GG134" s="4" t="str">
        <f t="shared" si="113"/>
        <v/>
      </c>
      <c r="GH134" s="4" t="str">
        <f t="shared" si="113"/>
        <v/>
      </c>
      <c r="GI134" s="4" t="str">
        <f t="shared" si="113"/>
        <v/>
      </c>
      <c r="GJ134" s="4" t="str">
        <f t="shared" si="113"/>
        <v/>
      </c>
      <c r="GK134" s="4" t="str">
        <f t="shared" si="111"/>
        <v/>
      </c>
      <c r="GL134" s="4" t="str">
        <f t="shared" si="111"/>
        <v/>
      </c>
      <c r="GM134" s="4" t="str">
        <f t="shared" si="111"/>
        <v/>
      </c>
      <c r="GN134" s="4" t="str">
        <f t="shared" si="111"/>
        <v/>
      </c>
      <c r="GO134" s="4" t="str">
        <f t="shared" si="111"/>
        <v/>
      </c>
      <c r="GP134" s="4" t="str">
        <f t="shared" si="111"/>
        <v/>
      </c>
      <c r="GQ134" s="4" t="str">
        <f t="shared" si="111"/>
        <v/>
      </c>
      <c r="GR134" s="4" t="str">
        <f t="shared" si="120"/>
        <v/>
      </c>
      <c r="GS134" s="4" t="str">
        <f t="shared" si="120"/>
        <v/>
      </c>
      <c r="GT134" s="4" t="str">
        <f t="shared" si="120"/>
        <v/>
      </c>
      <c r="GU134" s="4" t="str">
        <f t="shared" si="120"/>
        <v/>
      </c>
      <c r="GV134" s="4" t="str">
        <f t="shared" si="120"/>
        <v/>
      </c>
      <c r="GW134" s="4" t="str">
        <f t="shared" si="120"/>
        <v/>
      </c>
      <c r="GX134" s="4" t="str">
        <f t="shared" si="120"/>
        <v/>
      </c>
      <c r="GY134" s="4" t="str">
        <f t="shared" si="120"/>
        <v/>
      </c>
      <c r="GZ134" s="4" t="str">
        <f t="shared" si="120"/>
        <v/>
      </c>
      <c r="HA134" s="4" t="str">
        <f t="shared" si="120"/>
        <v/>
      </c>
      <c r="HB134" s="4" t="str">
        <f t="shared" si="120"/>
        <v/>
      </c>
      <c r="HC134" s="4" t="str">
        <f t="shared" si="120"/>
        <v/>
      </c>
      <c r="HD134" s="4" t="str">
        <f t="shared" si="12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2">
        <v>30100060</v>
      </c>
      <c r="B135" s="126"/>
      <c r="C135" s="30" t="s">
        <v>182</v>
      </c>
      <c r="D135" s="5"/>
      <c r="E135" s="22">
        <v>5.03</v>
      </c>
      <c r="F135" s="23">
        <f t="shared" si="126"/>
        <v>0</v>
      </c>
      <c r="G135" s="44"/>
      <c r="H135" s="23">
        <f t="shared" si="147"/>
        <v>0</v>
      </c>
      <c r="I135" s="23">
        <f t="shared" si="148"/>
        <v>0</v>
      </c>
      <c r="J135" s="23">
        <f t="shared" si="127"/>
        <v>0</v>
      </c>
      <c r="K135" s="23" t="str">
        <f t="shared" si="128"/>
        <v>0</v>
      </c>
      <c r="L135" s="23" t="str">
        <f t="shared" si="129"/>
        <v>0</v>
      </c>
      <c r="M135" s="3">
        <v>0.2</v>
      </c>
      <c r="N135" s="23">
        <f t="shared" si="130"/>
        <v>0</v>
      </c>
      <c r="O135" s="23">
        <f t="shared" si="131"/>
        <v>0.2</v>
      </c>
      <c r="P135" s="23" t="str">
        <f t="shared" si="132"/>
        <v/>
      </c>
      <c r="Q135" s="2">
        <v>0.5</v>
      </c>
      <c r="R135" s="6">
        <f t="shared" si="133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4"/>
        <v/>
      </c>
      <c r="BQ135" s="4" t="str">
        <f t="shared" si="114"/>
        <v/>
      </c>
      <c r="BR135" s="4" t="str">
        <f t="shared" si="114"/>
        <v/>
      </c>
      <c r="BS135" s="4">
        <f t="shared" si="114"/>
        <v>0</v>
      </c>
      <c r="BT135" s="4" t="str">
        <f t="shared" si="114"/>
        <v/>
      </c>
      <c r="BU135" s="4">
        <f t="shared" si="114"/>
        <v>0</v>
      </c>
      <c r="BV135" s="4" t="str">
        <f t="shared" si="114"/>
        <v/>
      </c>
      <c r="BW135" s="4">
        <f t="shared" si="114"/>
        <v>0</v>
      </c>
      <c r="BX135" s="4" t="str">
        <f t="shared" si="114"/>
        <v/>
      </c>
      <c r="BY135" s="4" t="str">
        <f t="shared" si="114"/>
        <v/>
      </c>
      <c r="BZ135" s="4" t="str">
        <f t="shared" si="114"/>
        <v/>
      </c>
      <c r="CA135" s="4" t="str">
        <f t="shared" si="114"/>
        <v/>
      </c>
      <c r="CB135" s="4" t="str">
        <f t="shared" si="114"/>
        <v/>
      </c>
      <c r="CC135" s="4" t="str">
        <f t="shared" si="112"/>
        <v/>
      </c>
      <c r="CD135" s="4" t="str">
        <f t="shared" si="112"/>
        <v/>
      </c>
      <c r="CE135" s="4" t="str">
        <f t="shared" si="112"/>
        <v/>
      </c>
      <c r="CF135" s="4" t="str">
        <f t="shared" si="112"/>
        <v/>
      </c>
      <c r="CG135" s="4" t="str">
        <f t="shared" si="110"/>
        <v/>
      </c>
      <c r="CH135" s="4" t="str">
        <f t="shared" si="110"/>
        <v/>
      </c>
      <c r="CI135" s="4" t="str">
        <f t="shared" si="110"/>
        <v/>
      </c>
      <c r="CJ135" s="4" t="str">
        <f t="shared" si="110"/>
        <v/>
      </c>
      <c r="CK135" s="4" t="str">
        <f t="shared" si="110"/>
        <v/>
      </c>
      <c r="CL135" s="4" t="str">
        <f t="shared" si="110"/>
        <v/>
      </c>
      <c r="CM135" s="4" t="str">
        <f t="shared" si="110"/>
        <v/>
      </c>
      <c r="CN135" s="4" t="str">
        <f t="shared" si="119"/>
        <v/>
      </c>
      <c r="CO135" s="4" t="str">
        <f t="shared" si="119"/>
        <v/>
      </c>
      <c r="CP135" s="4" t="str">
        <f t="shared" si="119"/>
        <v/>
      </c>
      <c r="CQ135" s="4" t="str">
        <f t="shared" si="119"/>
        <v/>
      </c>
      <c r="CR135" s="4" t="str">
        <f t="shared" si="119"/>
        <v/>
      </c>
      <c r="CS135" s="4" t="str">
        <f t="shared" si="119"/>
        <v/>
      </c>
      <c r="CT135" s="4" t="str">
        <f t="shared" si="119"/>
        <v/>
      </c>
      <c r="CU135" s="4" t="str">
        <f t="shared" si="119"/>
        <v/>
      </c>
      <c r="CV135" s="4" t="str">
        <f t="shared" si="119"/>
        <v/>
      </c>
      <c r="CW135" s="4" t="str">
        <f t="shared" si="119"/>
        <v/>
      </c>
      <c r="CX135" s="4" t="str">
        <f t="shared" si="119"/>
        <v/>
      </c>
      <c r="CY135" s="4" t="str">
        <f t="shared" si="119"/>
        <v/>
      </c>
      <c r="CZ135" s="4" t="str">
        <f t="shared" si="119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8">
        <v>30100060</v>
      </c>
      <c r="DF135" s="126"/>
      <c r="DG135" s="30" t="s">
        <v>182</v>
      </c>
      <c r="DH135" s="5">
        <f t="shared" si="134"/>
        <v>0</v>
      </c>
      <c r="DI135" s="22">
        <v>5.03</v>
      </c>
      <c r="DJ135" s="23">
        <f t="shared" si="135"/>
        <v>0</v>
      </c>
      <c r="DK135" s="23">
        <f t="shared" si="136"/>
        <v>0</v>
      </c>
      <c r="DL135" s="23">
        <f t="shared" si="137"/>
        <v>0</v>
      </c>
      <c r="DM135" s="23">
        <f t="shared" si="138"/>
        <v>0</v>
      </c>
      <c r="DN135" s="23">
        <f t="shared" si="139"/>
        <v>0</v>
      </c>
      <c r="DO135" s="23" t="str">
        <f t="shared" si="140"/>
        <v/>
      </c>
      <c r="DP135" s="23" t="str">
        <f t="shared" si="141"/>
        <v/>
      </c>
      <c r="DQ135" s="3">
        <v>0.2</v>
      </c>
      <c r="DR135" s="23">
        <f t="shared" si="142"/>
        <v>0</v>
      </c>
      <c r="DS135" s="23" t="str">
        <f t="shared" si="143"/>
        <v/>
      </c>
      <c r="DT135" s="23" t="str">
        <f t="shared" si="144"/>
        <v/>
      </c>
      <c r="DU135" s="2">
        <v>0.5</v>
      </c>
      <c r="DV135" s="6">
        <f t="shared" si="145"/>
        <v>0</v>
      </c>
      <c r="DW135" s="5">
        <f t="shared" si="146"/>
        <v>0</v>
      </c>
      <c r="DX135" s="5">
        <f t="shared" si="146"/>
        <v>0</v>
      </c>
      <c r="DY135" s="5">
        <f t="shared" si="146"/>
        <v>0</v>
      </c>
      <c r="DZ135" s="5">
        <f t="shared" si="146"/>
        <v>0</v>
      </c>
      <c r="EA135" s="5">
        <f t="shared" si="146"/>
        <v>0</v>
      </c>
      <c r="EB135" s="5">
        <f t="shared" si="125"/>
        <v>0</v>
      </c>
      <c r="EC135" s="5">
        <f t="shared" si="125"/>
        <v>0</v>
      </c>
      <c r="ED135" s="5">
        <f t="shared" si="125"/>
        <v>0</v>
      </c>
      <c r="EE135" s="5">
        <f t="shared" si="125"/>
        <v>0</v>
      </c>
      <c r="EF135" s="55">
        <f t="shared" si="125"/>
        <v>0</v>
      </c>
      <c r="EG135" s="55">
        <f t="shared" si="125"/>
        <v>0</v>
      </c>
      <c r="EH135" s="55">
        <f t="shared" si="125"/>
        <v>0</v>
      </c>
      <c r="EI135" s="55">
        <f t="shared" si="125"/>
        <v>0</v>
      </c>
      <c r="EJ135" s="55">
        <f t="shared" si="125"/>
        <v>0</v>
      </c>
      <c r="EK135" s="55">
        <f t="shared" si="121"/>
        <v>0</v>
      </c>
      <c r="EL135" s="55">
        <f t="shared" si="121"/>
        <v>0</v>
      </c>
      <c r="EM135" s="55">
        <f t="shared" si="121"/>
        <v>0</v>
      </c>
      <c r="EN135" s="55">
        <f t="shared" si="121"/>
        <v>0</v>
      </c>
      <c r="EO135" s="55">
        <f t="shared" si="121"/>
        <v>0</v>
      </c>
      <c r="EP135" s="55">
        <f t="shared" si="121"/>
        <v>0</v>
      </c>
      <c r="EQ135" s="55">
        <f t="shared" si="121"/>
        <v>0</v>
      </c>
      <c r="ER135" s="55">
        <f t="shared" si="123"/>
        <v>0</v>
      </c>
      <c r="ES135" s="55">
        <f t="shared" si="123"/>
        <v>0</v>
      </c>
      <c r="ET135" s="55">
        <f t="shared" si="123"/>
        <v>0</v>
      </c>
      <c r="EU135" s="55">
        <f t="shared" si="123"/>
        <v>0</v>
      </c>
      <c r="EV135" s="55">
        <f t="shared" si="123"/>
        <v>0</v>
      </c>
      <c r="EW135" s="55">
        <f t="shared" si="123"/>
        <v>0</v>
      </c>
      <c r="EX135" s="55">
        <f t="shared" si="123"/>
        <v>0</v>
      </c>
      <c r="EY135" s="55">
        <f t="shared" si="123"/>
        <v>0</v>
      </c>
      <c r="EZ135" s="55">
        <f t="shared" si="123"/>
        <v>0</v>
      </c>
      <c r="FA135" s="55">
        <f t="shared" si="123"/>
        <v>0</v>
      </c>
      <c r="FB135" s="55">
        <f t="shared" si="123"/>
        <v>0</v>
      </c>
      <c r="FC135" s="55">
        <f t="shared" si="123"/>
        <v>0</v>
      </c>
      <c r="FD135" s="55">
        <f t="shared" si="123"/>
        <v>0</v>
      </c>
      <c r="FE135" s="55">
        <f t="shared" si="123"/>
        <v>0</v>
      </c>
      <c r="FF135" s="55">
        <f t="shared" si="122"/>
        <v>0</v>
      </c>
      <c r="FG135" s="55">
        <f t="shared" si="122"/>
        <v>0</v>
      </c>
      <c r="FH135" s="55">
        <f t="shared" si="122"/>
        <v>0</v>
      </c>
      <c r="FI135" s="55">
        <f t="shared" si="122"/>
        <v>0</v>
      </c>
      <c r="FJ135" s="55">
        <f t="shared" si="122"/>
        <v>0</v>
      </c>
      <c r="FK135" s="55">
        <f t="shared" si="122"/>
        <v>0</v>
      </c>
      <c r="FL135" s="55">
        <f t="shared" si="124"/>
        <v>0</v>
      </c>
      <c r="FM135" s="55">
        <f t="shared" si="124"/>
        <v>0</v>
      </c>
      <c r="FN135" s="55">
        <f t="shared" si="124"/>
        <v>0</v>
      </c>
      <c r="FO135" s="55">
        <f t="shared" si="124"/>
        <v>0</v>
      </c>
      <c r="FP135" s="55">
        <f t="shared" si="124"/>
        <v>0</v>
      </c>
      <c r="FQ135" s="55">
        <f t="shared" si="124"/>
        <v>0</v>
      </c>
      <c r="FR135" s="55">
        <f t="shared" si="124"/>
        <v>0</v>
      </c>
      <c r="FS135" s="55">
        <f t="shared" si="124"/>
        <v>0</v>
      </c>
      <c r="FT135" s="4" t="str">
        <f t="shared" si="117"/>
        <v/>
      </c>
      <c r="FU135" s="4" t="str">
        <f t="shared" si="117"/>
        <v/>
      </c>
      <c r="FV135" s="4" t="str">
        <f t="shared" si="117"/>
        <v/>
      </c>
      <c r="FW135" s="4">
        <f t="shared" si="117"/>
        <v>0</v>
      </c>
      <c r="FX135" s="4" t="str">
        <f t="shared" si="117"/>
        <v/>
      </c>
      <c r="FY135" s="4" t="str">
        <f t="shared" si="117"/>
        <v/>
      </c>
      <c r="FZ135" s="4" t="str">
        <f t="shared" si="117"/>
        <v/>
      </c>
      <c r="GA135" s="4">
        <f t="shared" si="117"/>
        <v>0</v>
      </c>
      <c r="GB135" s="4" t="str">
        <f t="shared" si="117"/>
        <v/>
      </c>
      <c r="GC135" s="4" t="str">
        <f t="shared" si="117"/>
        <v/>
      </c>
      <c r="GD135" s="4" t="str">
        <f t="shared" si="117"/>
        <v/>
      </c>
      <c r="GE135" s="4" t="str">
        <f t="shared" si="117"/>
        <v/>
      </c>
      <c r="GF135" s="4" t="str">
        <f t="shared" si="117"/>
        <v/>
      </c>
      <c r="GG135" s="4" t="str">
        <f t="shared" si="113"/>
        <v/>
      </c>
      <c r="GH135" s="4" t="str">
        <f t="shared" si="113"/>
        <v/>
      </c>
      <c r="GI135" s="4" t="str">
        <f t="shared" si="113"/>
        <v/>
      </c>
      <c r="GJ135" s="4" t="str">
        <f t="shared" si="113"/>
        <v/>
      </c>
      <c r="GK135" s="4" t="str">
        <f t="shared" si="111"/>
        <v/>
      </c>
      <c r="GL135" s="4" t="str">
        <f t="shared" si="111"/>
        <v/>
      </c>
      <c r="GM135" s="4" t="str">
        <f t="shared" si="111"/>
        <v/>
      </c>
      <c r="GN135" s="4" t="str">
        <f t="shared" si="111"/>
        <v/>
      </c>
      <c r="GO135" s="4" t="str">
        <f t="shared" si="111"/>
        <v/>
      </c>
      <c r="GP135" s="4" t="str">
        <f t="shared" si="111"/>
        <v/>
      </c>
      <c r="GQ135" s="4" t="str">
        <f t="shared" si="111"/>
        <v/>
      </c>
      <c r="GR135" s="4" t="str">
        <f t="shared" si="120"/>
        <v/>
      </c>
      <c r="GS135" s="4" t="str">
        <f t="shared" si="120"/>
        <v/>
      </c>
      <c r="GT135" s="4" t="str">
        <f t="shared" si="120"/>
        <v/>
      </c>
      <c r="GU135" s="4" t="str">
        <f t="shared" si="120"/>
        <v/>
      </c>
      <c r="GV135" s="4" t="str">
        <f t="shared" si="120"/>
        <v/>
      </c>
      <c r="GW135" s="4" t="str">
        <f t="shared" si="120"/>
        <v/>
      </c>
      <c r="GX135" s="4" t="str">
        <f t="shared" si="120"/>
        <v/>
      </c>
      <c r="GY135" s="4" t="str">
        <f t="shared" si="120"/>
        <v/>
      </c>
      <c r="GZ135" s="4" t="str">
        <f t="shared" si="120"/>
        <v/>
      </c>
      <c r="HA135" s="4" t="str">
        <f t="shared" si="120"/>
        <v/>
      </c>
      <c r="HB135" s="4" t="str">
        <f t="shared" si="120"/>
        <v/>
      </c>
      <c r="HC135" s="4" t="str">
        <f t="shared" si="120"/>
        <v/>
      </c>
      <c r="HD135" s="4" t="str">
        <f t="shared" si="12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9" customFormat="1" ht="15" hidden="1" customHeight="1">
      <c r="A136" s="62">
        <v>30600014</v>
      </c>
      <c r="B136" s="124" t="s">
        <v>260</v>
      </c>
      <c r="C136" s="30" t="s">
        <v>181</v>
      </c>
      <c r="D136" s="5"/>
      <c r="E136" s="22">
        <v>5.53</v>
      </c>
      <c r="F136" s="23">
        <f t="shared" si="126"/>
        <v>0</v>
      </c>
      <c r="G136" s="44"/>
      <c r="H136" s="23">
        <f t="shared" si="147"/>
        <v>0</v>
      </c>
      <c r="I136" s="23">
        <f t="shared" si="148"/>
        <v>0</v>
      </c>
      <c r="J136" s="23">
        <f t="shared" si="127"/>
        <v>0</v>
      </c>
      <c r="K136" s="23" t="str">
        <f t="shared" si="128"/>
        <v>0</v>
      </c>
      <c r="L136" s="23" t="str">
        <f t="shared" si="129"/>
        <v>0</v>
      </c>
      <c r="M136" s="3">
        <v>0.2</v>
      </c>
      <c r="N136" s="23">
        <f t="shared" si="130"/>
        <v>0</v>
      </c>
      <c r="O136" s="23">
        <f t="shared" si="131"/>
        <v>0.2</v>
      </c>
      <c r="P136" s="23" t="str">
        <f t="shared" si="132"/>
        <v/>
      </c>
      <c r="Q136" s="2">
        <v>0</v>
      </c>
      <c r="R136" s="6">
        <f t="shared" si="133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4"/>
        <v/>
      </c>
      <c r="BQ136" s="4" t="str">
        <f t="shared" si="114"/>
        <v/>
      </c>
      <c r="BR136" s="4" t="str">
        <f t="shared" si="114"/>
        <v/>
      </c>
      <c r="BS136" s="4">
        <f t="shared" si="114"/>
        <v>0</v>
      </c>
      <c r="BT136" s="4" t="str">
        <f t="shared" si="114"/>
        <v/>
      </c>
      <c r="BU136" s="4">
        <f t="shared" si="114"/>
        <v>0</v>
      </c>
      <c r="BV136" s="4" t="str">
        <f t="shared" si="114"/>
        <v/>
      </c>
      <c r="BW136" s="4" t="str">
        <f t="shared" si="114"/>
        <v/>
      </c>
      <c r="BX136" s="4" t="str">
        <f t="shared" si="114"/>
        <v/>
      </c>
      <c r="BY136" s="4" t="str">
        <f t="shared" si="114"/>
        <v/>
      </c>
      <c r="BZ136" s="4" t="str">
        <f t="shared" si="114"/>
        <v/>
      </c>
      <c r="CA136" s="4" t="str">
        <f t="shared" si="114"/>
        <v/>
      </c>
      <c r="CB136" s="4" t="str">
        <f t="shared" si="114"/>
        <v/>
      </c>
      <c r="CC136" s="4" t="str">
        <f t="shared" si="112"/>
        <v/>
      </c>
      <c r="CD136" s="4" t="str">
        <f t="shared" si="112"/>
        <v/>
      </c>
      <c r="CE136" s="4" t="str">
        <f t="shared" si="112"/>
        <v/>
      </c>
      <c r="CF136" s="4" t="str">
        <f t="shared" si="112"/>
        <v/>
      </c>
      <c r="CG136" s="4" t="str">
        <f t="shared" si="110"/>
        <v/>
      </c>
      <c r="CH136" s="4" t="str">
        <f t="shared" si="110"/>
        <v/>
      </c>
      <c r="CI136" s="4" t="str">
        <f t="shared" si="110"/>
        <v/>
      </c>
      <c r="CJ136" s="4" t="str">
        <f t="shared" si="110"/>
        <v/>
      </c>
      <c r="CK136" s="4" t="str">
        <f t="shared" si="110"/>
        <v/>
      </c>
      <c r="CL136" s="4" t="str">
        <f t="shared" si="110"/>
        <v/>
      </c>
      <c r="CM136" s="4" t="str">
        <f t="shared" si="110"/>
        <v/>
      </c>
      <c r="CN136" s="4" t="str">
        <f t="shared" si="119"/>
        <v/>
      </c>
      <c r="CO136" s="4" t="str">
        <f t="shared" si="119"/>
        <v/>
      </c>
      <c r="CP136" s="4" t="str">
        <f t="shared" si="119"/>
        <v/>
      </c>
      <c r="CQ136" s="4" t="str">
        <f t="shared" si="119"/>
        <v/>
      </c>
      <c r="CR136" s="4" t="str">
        <f t="shared" si="119"/>
        <v/>
      </c>
      <c r="CS136" s="4" t="str">
        <f t="shared" si="119"/>
        <v/>
      </c>
      <c r="CT136" s="4" t="str">
        <f t="shared" si="119"/>
        <v/>
      </c>
      <c r="CU136" s="4" t="str">
        <f t="shared" si="119"/>
        <v/>
      </c>
      <c r="CV136" s="4" t="str">
        <f t="shared" si="119"/>
        <v/>
      </c>
      <c r="CW136" s="4" t="str">
        <f t="shared" si="119"/>
        <v/>
      </c>
      <c r="CX136" s="4" t="str">
        <f t="shared" si="119"/>
        <v/>
      </c>
      <c r="CY136" s="4" t="str">
        <f t="shared" si="119"/>
        <v/>
      </c>
      <c r="CZ136" s="4" t="str">
        <f t="shared" si="119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8">
        <v>30600014</v>
      </c>
      <c r="DF136" s="124" t="s">
        <v>260</v>
      </c>
      <c r="DG136" s="30" t="s">
        <v>181</v>
      </c>
      <c r="DH136" s="5">
        <f t="shared" si="134"/>
        <v>0</v>
      </c>
      <c r="DI136" s="22">
        <v>5.53</v>
      </c>
      <c r="DJ136" s="23">
        <f t="shared" si="135"/>
        <v>0</v>
      </c>
      <c r="DK136" s="23">
        <f t="shared" si="136"/>
        <v>0</v>
      </c>
      <c r="DL136" s="23">
        <f t="shared" si="137"/>
        <v>0</v>
      </c>
      <c r="DM136" s="23">
        <f t="shared" si="138"/>
        <v>0</v>
      </c>
      <c r="DN136" s="23">
        <f t="shared" si="139"/>
        <v>0</v>
      </c>
      <c r="DO136" s="23" t="str">
        <f t="shared" si="140"/>
        <v/>
      </c>
      <c r="DP136" s="23" t="str">
        <f t="shared" si="141"/>
        <v/>
      </c>
      <c r="DQ136" s="3">
        <v>0.2</v>
      </c>
      <c r="DR136" s="23">
        <f t="shared" si="142"/>
        <v>0</v>
      </c>
      <c r="DS136" s="23" t="str">
        <f t="shared" si="143"/>
        <v/>
      </c>
      <c r="DT136" s="23" t="str">
        <f t="shared" si="144"/>
        <v/>
      </c>
      <c r="DU136" s="2">
        <v>0</v>
      </c>
      <c r="DV136" s="6">
        <f t="shared" si="145"/>
        <v>0</v>
      </c>
      <c r="DW136" s="5">
        <f t="shared" si="146"/>
        <v>0</v>
      </c>
      <c r="DX136" s="5">
        <f t="shared" si="146"/>
        <v>0</v>
      </c>
      <c r="DY136" s="5">
        <f t="shared" si="146"/>
        <v>0</v>
      </c>
      <c r="DZ136" s="5">
        <f t="shared" si="146"/>
        <v>0</v>
      </c>
      <c r="EA136" s="5">
        <f t="shared" si="146"/>
        <v>0</v>
      </c>
      <c r="EB136" s="5">
        <f t="shared" si="125"/>
        <v>0</v>
      </c>
      <c r="EC136" s="5">
        <f t="shared" si="125"/>
        <v>0</v>
      </c>
      <c r="ED136" s="5">
        <f t="shared" si="125"/>
        <v>0</v>
      </c>
      <c r="EE136" s="5">
        <f t="shared" si="125"/>
        <v>0</v>
      </c>
      <c r="EF136" s="55">
        <f t="shared" si="125"/>
        <v>0</v>
      </c>
      <c r="EG136" s="55">
        <f t="shared" si="125"/>
        <v>0</v>
      </c>
      <c r="EH136" s="55">
        <f t="shared" si="125"/>
        <v>0</v>
      </c>
      <c r="EI136" s="55">
        <f t="shared" si="125"/>
        <v>0</v>
      </c>
      <c r="EJ136" s="55">
        <f t="shared" si="125"/>
        <v>0</v>
      </c>
      <c r="EK136" s="55">
        <f t="shared" si="121"/>
        <v>0</v>
      </c>
      <c r="EL136" s="55">
        <f t="shared" si="121"/>
        <v>0</v>
      </c>
      <c r="EM136" s="55">
        <f t="shared" si="121"/>
        <v>0</v>
      </c>
      <c r="EN136" s="55">
        <f t="shared" si="121"/>
        <v>0</v>
      </c>
      <c r="EO136" s="55">
        <f t="shared" si="121"/>
        <v>0</v>
      </c>
      <c r="EP136" s="55">
        <f t="shared" si="121"/>
        <v>0</v>
      </c>
      <c r="EQ136" s="55">
        <f t="shared" si="121"/>
        <v>0</v>
      </c>
      <c r="ER136" s="55">
        <f t="shared" si="123"/>
        <v>0</v>
      </c>
      <c r="ES136" s="55">
        <f t="shared" si="123"/>
        <v>0</v>
      </c>
      <c r="ET136" s="55">
        <f t="shared" si="123"/>
        <v>0</v>
      </c>
      <c r="EU136" s="55">
        <f t="shared" si="123"/>
        <v>0</v>
      </c>
      <c r="EV136" s="55">
        <f t="shared" si="123"/>
        <v>0</v>
      </c>
      <c r="EW136" s="55">
        <f t="shared" si="123"/>
        <v>0</v>
      </c>
      <c r="EX136" s="55">
        <f t="shared" si="123"/>
        <v>0</v>
      </c>
      <c r="EY136" s="55">
        <f t="shared" si="123"/>
        <v>0</v>
      </c>
      <c r="EZ136" s="55">
        <f t="shared" si="123"/>
        <v>0</v>
      </c>
      <c r="FA136" s="55">
        <f t="shared" si="123"/>
        <v>0</v>
      </c>
      <c r="FB136" s="55">
        <f t="shared" si="123"/>
        <v>0</v>
      </c>
      <c r="FC136" s="55">
        <f t="shared" si="123"/>
        <v>0</v>
      </c>
      <c r="FD136" s="55">
        <f t="shared" si="123"/>
        <v>0</v>
      </c>
      <c r="FE136" s="55">
        <f t="shared" si="123"/>
        <v>0</v>
      </c>
      <c r="FF136" s="55">
        <f t="shared" si="122"/>
        <v>0</v>
      </c>
      <c r="FG136" s="55">
        <f t="shared" si="122"/>
        <v>0</v>
      </c>
      <c r="FH136" s="55">
        <f t="shared" si="122"/>
        <v>0</v>
      </c>
      <c r="FI136" s="55">
        <f t="shared" si="122"/>
        <v>0</v>
      </c>
      <c r="FJ136" s="55">
        <f t="shared" si="122"/>
        <v>0</v>
      </c>
      <c r="FK136" s="55">
        <f t="shared" si="122"/>
        <v>0</v>
      </c>
      <c r="FL136" s="55">
        <f t="shared" si="124"/>
        <v>0</v>
      </c>
      <c r="FM136" s="55">
        <f t="shared" si="124"/>
        <v>0</v>
      </c>
      <c r="FN136" s="55">
        <f t="shared" si="124"/>
        <v>0</v>
      </c>
      <c r="FO136" s="55">
        <f t="shared" si="124"/>
        <v>0</v>
      </c>
      <c r="FP136" s="55">
        <f t="shared" si="124"/>
        <v>0</v>
      </c>
      <c r="FQ136" s="55">
        <f t="shared" si="124"/>
        <v>0</v>
      </c>
      <c r="FR136" s="55">
        <f t="shared" si="124"/>
        <v>0</v>
      </c>
      <c r="FS136" s="55">
        <f t="shared" si="124"/>
        <v>0</v>
      </c>
      <c r="FT136" s="4" t="str">
        <f t="shared" si="117"/>
        <v/>
      </c>
      <c r="FU136" s="4" t="str">
        <f t="shared" si="117"/>
        <v/>
      </c>
      <c r="FV136" s="4" t="str">
        <f t="shared" si="117"/>
        <v/>
      </c>
      <c r="FW136" s="4">
        <f t="shared" si="117"/>
        <v>0</v>
      </c>
      <c r="FX136" s="4" t="str">
        <f t="shared" si="117"/>
        <v/>
      </c>
      <c r="FY136" s="4" t="str">
        <f t="shared" si="117"/>
        <v/>
      </c>
      <c r="FZ136" s="4" t="str">
        <f t="shared" si="117"/>
        <v/>
      </c>
      <c r="GA136" s="4" t="str">
        <f t="shared" si="117"/>
        <v/>
      </c>
      <c r="GB136" s="4" t="str">
        <f t="shared" si="117"/>
        <v/>
      </c>
      <c r="GC136" s="4" t="str">
        <f t="shared" si="117"/>
        <v/>
      </c>
      <c r="GD136" s="4" t="str">
        <f t="shared" si="117"/>
        <v/>
      </c>
      <c r="GE136" s="4" t="str">
        <f t="shared" si="117"/>
        <v/>
      </c>
      <c r="GF136" s="4" t="str">
        <f t="shared" si="117"/>
        <v/>
      </c>
      <c r="GG136" s="4" t="str">
        <f t="shared" si="113"/>
        <v/>
      </c>
      <c r="GH136" s="4" t="str">
        <f t="shared" si="113"/>
        <v/>
      </c>
      <c r="GI136" s="4" t="str">
        <f t="shared" si="113"/>
        <v/>
      </c>
      <c r="GJ136" s="4" t="str">
        <f t="shared" si="113"/>
        <v/>
      </c>
      <c r="GK136" s="4" t="str">
        <f t="shared" si="111"/>
        <v/>
      </c>
      <c r="GL136" s="4" t="str">
        <f t="shared" si="111"/>
        <v/>
      </c>
      <c r="GM136" s="4" t="str">
        <f t="shared" si="111"/>
        <v/>
      </c>
      <c r="GN136" s="4" t="str">
        <f t="shared" si="111"/>
        <v/>
      </c>
      <c r="GO136" s="4" t="str">
        <f t="shared" si="111"/>
        <v/>
      </c>
      <c r="GP136" s="4" t="str">
        <f t="shared" si="111"/>
        <v/>
      </c>
      <c r="GQ136" s="4" t="str">
        <f t="shared" si="111"/>
        <v/>
      </c>
      <c r="GR136" s="4" t="str">
        <f t="shared" si="120"/>
        <v/>
      </c>
      <c r="GS136" s="4" t="str">
        <f t="shared" si="120"/>
        <v/>
      </c>
      <c r="GT136" s="4" t="str">
        <f t="shared" si="120"/>
        <v/>
      </c>
      <c r="GU136" s="4" t="str">
        <f t="shared" si="120"/>
        <v/>
      </c>
      <c r="GV136" s="4" t="str">
        <f t="shared" si="120"/>
        <v/>
      </c>
      <c r="GW136" s="4" t="str">
        <f t="shared" si="120"/>
        <v/>
      </c>
      <c r="GX136" s="4" t="str">
        <f t="shared" si="120"/>
        <v/>
      </c>
      <c r="GY136" s="4" t="str">
        <f t="shared" si="120"/>
        <v/>
      </c>
      <c r="GZ136" s="4" t="str">
        <f t="shared" si="120"/>
        <v/>
      </c>
      <c r="HA136" s="4" t="str">
        <f t="shared" si="120"/>
        <v/>
      </c>
      <c r="HB136" s="4" t="str">
        <f t="shared" si="120"/>
        <v/>
      </c>
      <c r="HC136" s="4" t="str">
        <f t="shared" si="120"/>
        <v/>
      </c>
      <c r="HD136" s="4" t="str">
        <f t="shared" si="12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9" customFormat="1" ht="15" hidden="1" customHeight="1">
      <c r="A137" s="62">
        <v>30600012</v>
      </c>
      <c r="B137" s="125"/>
      <c r="C137" s="30" t="s">
        <v>170</v>
      </c>
      <c r="D137" s="5"/>
      <c r="E137" s="22">
        <v>5.53</v>
      </c>
      <c r="F137" s="23">
        <f t="shared" si="126"/>
        <v>0</v>
      </c>
      <c r="G137" s="44"/>
      <c r="H137" s="23">
        <f t="shared" si="147"/>
        <v>0</v>
      </c>
      <c r="I137" s="23">
        <f t="shared" si="148"/>
        <v>0</v>
      </c>
      <c r="J137" s="23">
        <f t="shared" si="127"/>
        <v>0</v>
      </c>
      <c r="K137" s="23" t="str">
        <f t="shared" si="128"/>
        <v>0</v>
      </c>
      <c r="L137" s="23" t="str">
        <f t="shared" si="129"/>
        <v>0</v>
      </c>
      <c r="M137" s="3">
        <v>0.2</v>
      </c>
      <c r="N137" s="23">
        <f t="shared" si="130"/>
        <v>0</v>
      </c>
      <c r="O137" s="23">
        <f t="shared" si="131"/>
        <v>0.2</v>
      </c>
      <c r="P137" s="23" t="str">
        <f t="shared" si="132"/>
        <v/>
      </c>
      <c r="Q137" s="2">
        <v>0</v>
      </c>
      <c r="R137" s="6">
        <f t="shared" si="133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4"/>
        <v/>
      </c>
      <c r="BQ137" s="4" t="str">
        <f t="shared" si="114"/>
        <v/>
      </c>
      <c r="BR137" s="4" t="str">
        <f t="shared" si="114"/>
        <v/>
      </c>
      <c r="BS137" s="4">
        <f t="shared" si="114"/>
        <v>0</v>
      </c>
      <c r="BT137" s="4" t="str">
        <f t="shared" si="114"/>
        <v/>
      </c>
      <c r="BU137" s="4">
        <f t="shared" si="114"/>
        <v>0</v>
      </c>
      <c r="BV137" s="4" t="str">
        <f t="shared" si="114"/>
        <v/>
      </c>
      <c r="BW137" s="4" t="str">
        <f t="shared" si="114"/>
        <v/>
      </c>
      <c r="BX137" s="4" t="str">
        <f t="shared" si="114"/>
        <v/>
      </c>
      <c r="BY137" s="4" t="str">
        <f t="shared" si="114"/>
        <v/>
      </c>
      <c r="BZ137" s="4" t="str">
        <f t="shared" si="114"/>
        <v/>
      </c>
      <c r="CA137" s="4" t="str">
        <f t="shared" si="114"/>
        <v/>
      </c>
      <c r="CB137" s="4" t="str">
        <f t="shared" si="114"/>
        <v/>
      </c>
      <c r="CC137" s="4" t="str">
        <f t="shared" si="112"/>
        <v/>
      </c>
      <c r="CD137" s="4" t="str">
        <f t="shared" si="112"/>
        <v/>
      </c>
      <c r="CE137" s="4" t="str">
        <f t="shared" si="112"/>
        <v/>
      </c>
      <c r="CF137" s="4" t="str">
        <f t="shared" si="112"/>
        <v/>
      </c>
      <c r="CG137" s="4" t="str">
        <f t="shared" si="110"/>
        <v/>
      </c>
      <c r="CH137" s="4" t="str">
        <f t="shared" si="110"/>
        <v/>
      </c>
      <c r="CI137" s="4" t="str">
        <f t="shared" si="110"/>
        <v/>
      </c>
      <c r="CJ137" s="4" t="str">
        <f t="shared" si="110"/>
        <v/>
      </c>
      <c r="CK137" s="4" t="str">
        <f t="shared" si="110"/>
        <v/>
      </c>
      <c r="CL137" s="4" t="str">
        <f t="shared" si="110"/>
        <v/>
      </c>
      <c r="CM137" s="4" t="str">
        <f t="shared" si="110"/>
        <v/>
      </c>
      <c r="CN137" s="4" t="str">
        <f t="shared" si="119"/>
        <v/>
      </c>
      <c r="CO137" s="4" t="str">
        <f t="shared" si="119"/>
        <v/>
      </c>
      <c r="CP137" s="4" t="str">
        <f t="shared" si="119"/>
        <v/>
      </c>
      <c r="CQ137" s="4" t="str">
        <f t="shared" si="119"/>
        <v/>
      </c>
      <c r="CR137" s="4" t="str">
        <f t="shared" si="119"/>
        <v/>
      </c>
      <c r="CS137" s="4" t="str">
        <f t="shared" si="119"/>
        <v/>
      </c>
      <c r="CT137" s="4" t="str">
        <f t="shared" si="119"/>
        <v/>
      </c>
      <c r="CU137" s="4" t="str">
        <f t="shared" si="119"/>
        <v/>
      </c>
      <c r="CV137" s="4" t="str">
        <f t="shared" si="119"/>
        <v/>
      </c>
      <c r="CW137" s="4" t="str">
        <f t="shared" si="119"/>
        <v/>
      </c>
      <c r="CX137" s="4" t="str">
        <f t="shared" si="119"/>
        <v/>
      </c>
      <c r="CY137" s="4" t="str">
        <f t="shared" si="119"/>
        <v/>
      </c>
      <c r="CZ137" s="4" t="str">
        <f t="shared" si="119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8">
        <v>30600012</v>
      </c>
      <c r="DF137" s="125"/>
      <c r="DG137" s="30" t="s">
        <v>170</v>
      </c>
      <c r="DH137" s="5">
        <f t="shared" si="134"/>
        <v>0</v>
      </c>
      <c r="DI137" s="22">
        <v>5.53</v>
      </c>
      <c r="DJ137" s="23">
        <f t="shared" si="135"/>
        <v>0</v>
      </c>
      <c r="DK137" s="23">
        <f t="shared" si="136"/>
        <v>0</v>
      </c>
      <c r="DL137" s="23">
        <f t="shared" si="137"/>
        <v>0</v>
      </c>
      <c r="DM137" s="23">
        <f t="shared" si="138"/>
        <v>0</v>
      </c>
      <c r="DN137" s="23">
        <f t="shared" si="139"/>
        <v>0</v>
      </c>
      <c r="DO137" s="23" t="str">
        <f t="shared" si="140"/>
        <v/>
      </c>
      <c r="DP137" s="23" t="str">
        <f t="shared" si="141"/>
        <v/>
      </c>
      <c r="DQ137" s="3">
        <v>0.2</v>
      </c>
      <c r="DR137" s="23">
        <f t="shared" si="142"/>
        <v>0</v>
      </c>
      <c r="DS137" s="23" t="str">
        <f t="shared" si="143"/>
        <v/>
      </c>
      <c r="DT137" s="23" t="str">
        <f t="shared" si="144"/>
        <v/>
      </c>
      <c r="DU137" s="2">
        <v>0</v>
      </c>
      <c r="DV137" s="6">
        <f t="shared" si="145"/>
        <v>0</v>
      </c>
      <c r="DW137" s="5">
        <f t="shared" si="146"/>
        <v>0</v>
      </c>
      <c r="DX137" s="5">
        <f t="shared" si="146"/>
        <v>0</v>
      </c>
      <c r="DY137" s="5">
        <f t="shared" si="146"/>
        <v>0</v>
      </c>
      <c r="DZ137" s="5">
        <f t="shared" si="146"/>
        <v>0</v>
      </c>
      <c r="EA137" s="5">
        <f t="shared" si="146"/>
        <v>0</v>
      </c>
      <c r="EB137" s="5">
        <f t="shared" si="125"/>
        <v>0</v>
      </c>
      <c r="EC137" s="5">
        <f t="shared" si="125"/>
        <v>0</v>
      </c>
      <c r="ED137" s="5">
        <f t="shared" si="125"/>
        <v>0</v>
      </c>
      <c r="EE137" s="5">
        <f t="shared" si="125"/>
        <v>0</v>
      </c>
      <c r="EF137" s="55">
        <f t="shared" si="125"/>
        <v>0</v>
      </c>
      <c r="EG137" s="55">
        <f t="shared" si="125"/>
        <v>0</v>
      </c>
      <c r="EH137" s="55">
        <f t="shared" si="125"/>
        <v>0</v>
      </c>
      <c r="EI137" s="55">
        <f t="shared" si="125"/>
        <v>0</v>
      </c>
      <c r="EJ137" s="55">
        <f t="shared" si="125"/>
        <v>0</v>
      </c>
      <c r="EK137" s="55">
        <f t="shared" si="121"/>
        <v>0</v>
      </c>
      <c r="EL137" s="55">
        <f t="shared" si="121"/>
        <v>0</v>
      </c>
      <c r="EM137" s="55">
        <f t="shared" si="121"/>
        <v>0</v>
      </c>
      <c r="EN137" s="55">
        <f t="shared" si="121"/>
        <v>0</v>
      </c>
      <c r="EO137" s="55">
        <f t="shared" si="121"/>
        <v>0</v>
      </c>
      <c r="EP137" s="55">
        <f t="shared" si="121"/>
        <v>0</v>
      </c>
      <c r="EQ137" s="55">
        <f t="shared" si="121"/>
        <v>0</v>
      </c>
      <c r="ER137" s="55">
        <f t="shared" si="123"/>
        <v>0</v>
      </c>
      <c r="ES137" s="55">
        <f t="shared" si="123"/>
        <v>0</v>
      </c>
      <c r="ET137" s="55">
        <f t="shared" si="123"/>
        <v>0</v>
      </c>
      <c r="EU137" s="55">
        <f t="shared" si="123"/>
        <v>0</v>
      </c>
      <c r="EV137" s="55">
        <f t="shared" si="123"/>
        <v>0</v>
      </c>
      <c r="EW137" s="55">
        <f t="shared" si="123"/>
        <v>0</v>
      </c>
      <c r="EX137" s="55">
        <f t="shared" si="123"/>
        <v>0</v>
      </c>
      <c r="EY137" s="55">
        <f t="shared" si="123"/>
        <v>0</v>
      </c>
      <c r="EZ137" s="55">
        <f t="shared" si="123"/>
        <v>0</v>
      </c>
      <c r="FA137" s="55">
        <f t="shared" si="123"/>
        <v>0</v>
      </c>
      <c r="FB137" s="55">
        <f t="shared" si="123"/>
        <v>0</v>
      </c>
      <c r="FC137" s="55">
        <f t="shared" si="123"/>
        <v>0</v>
      </c>
      <c r="FD137" s="55">
        <f t="shared" si="123"/>
        <v>0</v>
      </c>
      <c r="FE137" s="55">
        <f t="shared" si="123"/>
        <v>0</v>
      </c>
      <c r="FF137" s="55">
        <f t="shared" si="122"/>
        <v>0</v>
      </c>
      <c r="FG137" s="55">
        <f t="shared" si="122"/>
        <v>0</v>
      </c>
      <c r="FH137" s="55">
        <f t="shared" si="122"/>
        <v>0</v>
      </c>
      <c r="FI137" s="55">
        <f t="shared" si="122"/>
        <v>0</v>
      </c>
      <c r="FJ137" s="55">
        <f t="shared" si="122"/>
        <v>0</v>
      </c>
      <c r="FK137" s="55">
        <f t="shared" si="122"/>
        <v>0</v>
      </c>
      <c r="FL137" s="55">
        <f t="shared" si="124"/>
        <v>0</v>
      </c>
      <c r="FM137" s="55">
        <f t="shared" si="124"/>
        <v>0</v>
      </c>
      <c r="FN137" s="55">
        <f t="shared" si="124"/>
        <v>0</v>
      </c>
      <c r="FO137" s="55">
        <f t="shared" si="124"/>
        <v>0</v>
      </c>
      <c r="FP137" s="55">
        <f t="shared" si="124"/>
        <v>0</v>
      </c>
      <c r="FQ137" s="55">
        <f t="shared" si="124"/>
        <v>0</v>
      </c>
      <c r="FR137" s="55">
        <f t="shared" si="124"/>
        <v>0</v>
      </c>
      <c r="FS137" s="55">
        <f t="shared" si="124"/>
        <v>0</v>
      </c>
      <c r="FT137" s="4" t="str">
        <f t="shared" si="117"/>
        <v/>
      </c>
      <c r="FU137" s="4" t="str">
        <f t="shared" si="117"/>
        <v/>
      </c>
      <c r="FV137" s="4" t="str">
        <f t="shared" si="117"/>
        <v/>
      </c>
      <c r="FW137" s="4">
        <f t="shared" si="117"/>
        <v>0</v>
      </c>
      <c r="FX137" s="4" t="str">
        <f t="shared" si="117"/>
        <v/>
      </c>
      <c r="FY137" s="4" t="str">
        <f t="shared" si="117"/>
        <v/>
      </c>
      <c r="FZ137" s="4" t="str">
        <f t="shared" si="117"/>
        <v/>
      </c>
      <c r="GA137" s="4" t="str">
        <f t="shared" si="117"/>
        <v/>
      </c>
      <c r="GB137" s="4" t="str">
        <f t="shared" si="117"/>
        <v/>
      </c>
      <c r="GC137" s="4" t="str">
        <f t="shared" si="117"/>
        <v/>
      </c>
      <c r="GD137" s="4" t="str">
        <f t="shared" si="117"/>
        <v/>
      </c>
      <c r="GE137" s="4" t="str">
        <f t="shared" si="117"/>
        <v/>
      </c>
      <c r="GF137" s="4" t="str">
        <f t="shared" si="117"/>
        <v/>
      </c>
      <c r="GG137" s="4" t="str">
        <f t="shared" si="113"/>
        <v/>
      </c>
      <c r="GH137" s="4" t="str">
        <f t="shared" si="113"/>
        <v/>
      </c>
      <c r="GI137" s="4" t="str">
        <f t="shared" si="113"/>
        <v/>
      </c>
      <c r="GJ137" s="4" t="str">
        <f t="shared" si="113"/>
        <v/>
      </c>
      <c r="GK137" s="4" t="str">
        <f t="shared" si="111"/>
        <v/>
      </c>
      <c r="GL137" s="4" t="str">
        <f t="shared" si="111"/>
        <v/>
      </c>
      <c r="GM137" s="4" t="str">
        <f t="shared" si="111"/>
        <v/>
      </c>
      <c r="GN137" s="4" t="str">
        <f t="shared" si="111"/>
        <v/>
      </c>
      <c r="GO137" s="4" t="str">
        <f t="shared" si="111"/>
        <v/>
      </c>
      <c r="GP137" s="4" t="str">
        <f t="shared" si="111"/>
        <v/>
      </c>
      <c r="GQ137" s="4" t="str">
        <f t="shared" si="111"/>
        <v/>
      </c>
      <c r="GR137" s="4" t="str">
        <f t="shared" si="120"/>
        <v/>
      </c>
      <c r="GS137" s="4" t="str">
        <f t="shared" si="120"/>
        <v/>
      </c>
      <c r="GT137" s="4" t="str">
        <f t="shared" si="120"/>
        <v/>
      </c>
      <c r="GU137" s="4" t="str">
        <f t="shared" si="120"/>
        <v/>
      </c>
      <c r="GV137" s="4" t="str">
        <f t="shared" si="120"/>
        <v/>
      </c>
      <c r="GW137" s="4" t="str">
        <f t="shared" si="120"/>
        <v/>
      </c>
      <c r="GX137" s="4" t="str">
        <f t="shared" si="120"/>
        <v/>
      </c>
      <c r="GY137" s="4" t="str">
        <f t="shared" si="120"/>
        <v/>
      </c>
      <c r="GZ137" s="4" t="str">
        <f t="shared" si="120"/>
        <v/>
      </c>
      <c r="HA137" s="4" t="str">
        <f t="shared" si="120"/>
        <v/>
      </c>
      <c r="HB137" s="4" t="str">
        <f t="shared" si="120"/>
        <v/>
      </c>
      <c r="HC137" s="4" t="str">
        <f t="shared" si="120"/>
        <v/>
      </c>
      <c r="HD137" s="4" t="str">
        <f t="shared" si="12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9" customFormat="1" ht="15" hidden="1" customHeight="1">
      <c r="A138" s="62">
        <v>30600011</v>
      </c>
      <c r="B138" s="125"/>
      <c r="C138" s="30" t="s">
        <v>202</v>
      </c>
      <c r="D138" s="5"/>
      <c r="E138" s="22">
        <v>5.53</v>
      </c>
      <c r="F138" s="23">
        <f t="shared" si="126"/>
        <v>0</v>
      </c>
      <c r="G138" s="44"/>
      <c r="H138" s="23">
        <f t="shared" si="147"/>
        <v>0</v>
      </c>
      <c r="I138" s="23">
        <f t="shared" si="148"/>
        <v>0</v>
      </c>
      <c r="J138" s="23">
        <f t="shared" si="127"/>
        <v>0</v>
      </c>
      <c r="K138" s="23" t="str">
        <f t="shared" si="128"/>
        <v>0</v>
      </c>
      <c r="L138" s="23" t="str">
        <f t="shared" si="129"/>
        <v>0</v>
      </c>
      <c r="M138" s="3">
        <v>0.2</v>
      </c>
      <c r="N138" s="23">
        <f t="shared" si="130"/>
        <v>0</v>
      </c>
      <c r="O138" s="23">
        <f t="shared" si="131"/>
        <v>0.2</v>
      </c>
      <c r="P138" s="23" t="str">
        <f t="shared" si="132"/>
        <v/>
      </c>
      <c r="Q138" s="2">
        <v>0</v>
      </c>
      <c r="R138" s="6">
        <f t="shared" si="133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4"/>
        <v/>
      </c>
      <c r="BQ138" s="4" t="str">
        <f t="shared" si="114"/>
        <v/>
      </c>
      <c r="BR138" s="4" t="str">
        <f t="shared" si="114"/>
        <v/>
      </c>
      <c r="BS138" s="4">
        <f t="shared" si="114"/>
        <v>0</v>
      </c>
      <c r="BT138" s="4" t="str">
        <f t="shared" si="114"/>
        <v/>
      </c>
      <c r="BU138" s="4">
        <f t="shared" si="114"/>
        <v>0</v>
      </c>
      <c r="BV138" s="4" t="str">
        <f t="shared" ref="BT138:CF155" si="149">IF(ISERROR(AH138/P138*100),"",(AH138/P138*100))</f>
        <v/>
      </c>
      <c r="BW138" s="4" t="str">
        <f t="shared" si="149"/>
        <v/>
      </c>
      <c r="BX138" s="4" t="str">
        <f t="shared" si="149"/>
        <v/>
      </c>
      <c r="BY138" s="4" t="str">
        <f t="shared" si="149"/>
        <v/>
      </c>
      <c r="BZ138" s="4" t="str">
        <f t="shared" si="149"/>
        <v/>
      </c>
      <c r="CA138" s="4" t="str">
        <f t="shared" si="149"/>
        <v/>
      </c>
      <c r="CB138" s="4" t="str">
        <f t="shared" si="149"/>
        <v/>
      </c>
      <c r="CC138" s="4" t="str">
        <f t="shared" si="149"/>
        <v/>
      </c>
      <c r="CD138" s="4" t="str">
        <f t="shared" si="149"/>
        <v/>
      </c>
      <c r="CE138" s="4" t="str">
        <f t="shared" si="149"/>
        <v/>
      </c>
      <c r="CF138" s="4" t="str">
        <f t="shared" si="149"/>
        <v/>
      </c>
      <c r="CG138" s="4" t="str">
        <f t="shared" si="110"/>
        <v/>
      </c>
      <c r="CH138" s="4" t="str">
        <f t="shared" si="110"/>
        <v/>
      </c>
      <c r="CI138" s="4" t="str">
        <f t="shared" si="110"/>
        <v/>
      </c>
      <c r="CJ138" s="4" t="str">
        <f t="shared" si="110"/>
        <v/>
      </c>
      <c r="CK138" s="4" t="str">
        <f t="shared" si="110"/>
        <v/>
      </c>
      <c r="CL138" s="4" t="str">
        <f t="shared" si="110"/>
        <v/>
      </c>
      <c r="CM138" s="4" t="str">
        <f t="shared" si="110"/>
        <v/>
      </c>
      <c r="CN138" s="4" t="str">
        <f t="shared" si="119"/>
        <v/>
      </c>
      <c r="CO138" s="4" t="str">
        <f t="shared" si="119"/>
        <v/>
      </c>
      <c r="CP138" s="4" t="str">
        <f t="shared" si="119"/>
        <v/>
      </c>
      <c r="CQ138" s="4" t="str">
        <f t="shared" si="119"/>
        <v/>
      </c>
      <c r="CR138" s="4" t="str">
        <f t="shared" si="119"/>
        <v/>
      </c>
      <c r="CS138" s="4" t="str">
        <f t="shared" si="119"/>
        <v/>
      </c>
      <c r="CT138" s="4" t="str">
        <f t="shared" si="119"/>
        <v/>
      </c>
      <c r="CU138" s="4" t="str">
        <f t="shared" si="119"/>
        <v/>
      </c>
      <c r="CV138" s="4" t="str">
        <f t="shared" si="119"/>
        <v/>
      </c>
      <c r="CW138" s="4" t="str">
        <f t="shared" si="119"/>
        <v/>
      </c>
      <c r="CX138" s="4" t="str">
        <f t="shared" si="119"/>
        <v/>
      </c>
      <c r="CY138" s="4" t="str">
        <f t="shared" si="119"/>
        <v/>
      </c>
      <c r="CZ138" s="4" t="str">
        <f t="shared" si="119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8">
        <v>30600011</v>
      </c>
      <c r="DF138" s="125"/>
      <c r="DG138" s="30" t="s">
        <v>202</v>
      </c>
      <c r="DH138" s="5">
        <f t="shared" si="134"/>
        <v>0</v>
      </c>
      <c r="DI138" s="22">
        <v>5.53</v>
      </c>
      <c r="DJ138" s="23">
        <f t="shared" si="135"/>
        <v>0</v>
      </c>
      <c r="DK138" s="23">
        <f t="shared" si="136"/>
        <v>0</v>
      </c>
      <c r="DL138" s="23">
        <f t="shared" si="137"/>
        <v>0</v>
      </c>
      <c r="DM138" s="23">
        <f t="shared" si="138"/>
        <v>0</v>
      </c>
      <c r="DN138" s="23">
        <f t="shared" si="139"/>
        <v>0</v>
      </c>
      <c r="DO138" s="23" t="str">
        <f t="shared" si="140"/>
        <v/>
      </c>
      <c r="DP138" s="23" t="str">
        <f t="shared" si="141"/>
        <v/>
      </c>
      <c r="DQ138" s="3">
        <v>0.2</v>
      </c>
      <c r="DR138" s="23">
        <f t="shared" si="142"/>
        <v>0</v>
      </c>
      <c r="DS138" s="23" t="str">
        <f t="shared" si="143"/>
        <v/>
      </c>
      <c r="DT138" s="23" t="str">
        <f t="shared" si="144"/>
        <v/>
      </c>
      <c r="DU138" s="2">
        <v>0</v>
      </c>
      <c r="DV138" s="6">
        <f t="shared" si="145"/>
        <v>0</v>
      </c>
      <c r="DW138" s="5">
        <f t="shared" si="146"/>
        <v>0</v>
      </c>
      <c r="DX138" s="5">
        <f t="shared" si="146"/>
        <v>0</v>
      </c>
      <c r="DY138" s="5">
        <f t="shared" si="146"/>
        <v>0</v>
      </c>
      <c r="DZ138" s="5">
        <f t="shared" si="146"/>
        <v>0</v>
      </c>
      <c r="EA138" s="5">
        <f t="shared" si="146"/>
        <v>0</v>
      </c>
      <c r="EB138" s="5">
        <f t="shared" si="125"/>
        <v>0</v>
      </c>
      <c r="EC138" s="5">
        <f t="shared" si="125"/>
        <v>0</v>
      </c>
      <c r="ED138" s="5">
        <f t="shared" si="125"/>
        <v>0</v>
      </c>
      <c r="EE138" s="5">
        <f t="shared" si="125"/>
        <v>0</v>
      </c>
      <c r="EF138" s="55">
        <f t="shared" si="125"/>
        <v>0</v>
      </c>
      <c r="EG138" s="55">
        <f t="shared" si="125"/>
        <v>0</v>
      </c>
      <c r="EH138" s="55">
        <f t="shared" si="125"/>
        <v>0</v>
      </c>
      <c r="EI138" s="55">
        <f t="shared" si="125"/>
        <v>0</v>
      </c>
      <c r="EJ138" s="55">
        <f t="shared" si="125"/>
        <v>0</v>
      </c>
      <c r="EK138" s="55">
        <f t="shared" si="121"/>
        <v>0</v>
      </c>
      <c r="EL138" s="55">
        <f t="shared" si="121"/>
        <v>0</v>
      </c>
      <c r="EM138" s="55">
        <f t="shared" si="121"/>
        <v>0</v>
      </c>
      <c r="EN138" s="55">
        <f t="shared" si="121"/>
        <v>0</v>
      </c>
      <c r="EO138" s="55">
        <f t="shared" si="121"/>
        <v>0</v>
      </c>
      <c r="EP138" s="55">
        <f t="shared" si="121"/>
        <v>0</v>
      </c>
      <c r="EQ138" s="55">
        <f t="shared" si="121"/>
        <v>0</v>
      </c>
      <c r="ER138" s="55">
        <f t="shared" si="123"/>
        <v>0</v>
      </c>
      <c r="ES138" s="55">
        <f t="shared" si="123"/>
        <v>0</v>
      </c>
      <c r="ET138" s="55">
        <f t="shared" si="123"/>
        <v>0</v>
      </c>
      <c r="EU138" s="55">
        <f t="shared" si="123"/>
        <v>0</v>
      </c>
      <c r="EV138" s="55">
        <f t="shared" si="123"/>
        <v>0</v>
      </c>
      <c r="EW138" s="55">
        <f t="shared" si="123"/>
        <v>0</v>
      </c>
      <c r="EX138" s="55">
        <f t="shared" si="123"/>
        <v>0</v>
      </c>
      <c r="EY138" s="55">
        <f t="shared" si="123"/>
        <v>0</v>
      </c>
      <c r="EZ138" s="55">
        <f t="shared" si="123"/>
        <v>0</v>
      </c>
      <c r="FA138" s="55">
        <f t="shared" si="123"/>
        <v>0</v>
      </c>
      <c r="FB138" s="55">
        <f t="shared" si="123"/>
        <v>0</v>
      </c>
      <c r="FC138" s="55">
        <f t="shared" si="123"/>
        <v>0</v>
      </c>
      <c r="FD138" s="55">
        <f t="shared" si="123"/>
        <v>0</v>
      </c>
      <c r="FE138" s="55">
        <f t="shared" si="123"/>
        <v>0</v>
      </c>
      <c r="FF138" s="55">
        <f t="shared" si="122"/>
        <v>0</v>
      </c>
      <c r="FG138" s="55">
        <f t="shared" si="122"/>
        <v>0</v>
      </c>
      <c r="FH138" s="55">
        <f t="shared" si="122"/>
        <v>0</v>
      </c>
      <c r="FI138" s="55">
        <f t="shared" si="122"/>
        <v>0</v>
      </c>
      <c r="FJ138" s="55">
        <f t="shared" si="122"/>
        <v>0</v>
      </c>
      <c r="FK138" s="55">
        <f t="shared" si="122"/>
        <v>0</v>
      </c>
      <c r="FL138" s="55">
        <f t="shared" si="124"/>
        <v>0</v>
      </c>
      <c r="FM138" s="55">
        <f t="shared" si="124"/>
        <v>0</v>
      </c>
      <c r="FN138" s="55">
        <f t="shared" si="124"/>
        <v>0</v>
      </c>
      <c r="FO138" s="55">
        <f t="shared" si="124"/>
        <v>0</v>
      </c>
      <c r="FP138" s="55">
        <f t="shared" si="124"/>
        <v>0</v>
      </c>
      <c r="FQ138" s="55">
        <f t="shared" si="124"/>
        <v>0</v>
      </c>
      <c r="FR138" s="55">
        <f t="shared" si="124"/>
        <v>0</v>
      </c>
      <c r="FS138" s="55">
        <f t="shared" si="124"/>
        <v>0</v>
      </c>
      <c r="FT138" s="4" t="str">
        <f t="shared" si="117"/>
        <v/>
      </c>
      <c r="FU138" s="4" t="str">
        <f t="shared" si="117"/>
        <v/>
      </c>
      <c r="FV138" s="4" t="str">
        <f t="shared" si="117"/>
        <v/>
      </c>
      <c r="FW138" s="4">
        <f t="shared" si="117"/>
        <v>0</v>
      </c>
      <c r="FX138" s="4" t="str">
        <f t="shared" si="117"/>
        <v/>
      </c>
      <c r="FY138" s="4" t="str">
        <f t="shared" si="117"/>
        <v/>
      </c>
      <c r="FZ138" s="4" t="str">
        <f t="shared" ref="FX138:GJ156" si="150">IF(ISERROR(EL138/DT138*100),"",(EL138/DT138*100))</f>
        <v/>
      </c>
      <c r="GA138" s="4" t="str">
        <f t="shared" si="150"/>
        <v/>
      </c>
      <c r="GB138" s="4" t="str">
        <f t="shared" si="150"/>
        <v/>
      </c>
      <c r="GC138" s="4" t="str">
        <f t="shared" si="150"/>
        <v/>
      </c>
      <c r="GD138" s="4" t="str">
        <f t="shared" si="150"/>
        <v/>
      </c>
      <c r="GE138" s="4" t="str">
        <f t="shared" si="150"/>
        <v/>
      </c>
      <c r="GF138" s="4" t="str">
        <f t="shared" si="150"/>
        <v/>
      </c>
      <c r="GG138" s="4" t="str">
        <f t="shared" si="150"/>
        <v/>
      </c>
      <c r="GH138" s="4" t="str">
        <f t="shared" si="150"/>
        <v/>
      </c>
      <c r="GI138" s="4" t="str">
        <f t="shared" si="150"/>
        <v/>
      </c>
      <c r="GJ138" s="4" t="str">
        <f t="shared" si="150"/>
        <v/>
      </c>
      <c r="GK138" s="4" t="str">
        <f t="shared" si="111"/>
        <v/>
      </c>
      <c r="GL138" s="4" t="str">
        <f t="shared" si="111"/>
        <v/>
      </c>
      <c r="GM138" s="4" t="str">
        <f t="shared" si="111"/>
        <v/>
      </c>
      <c r="GN138" s="4" t="str">
        <f t="shared" si="111"/>
        <v/>
      </c>
      <c r="GO138" s="4" t="str">
        <f t="shared" si="111"/>
        <v/>
      </c>
      <c r="GP138" s="4" t="str">
        <f t="shared" si="111"/>
        <v/>
      </c>
      <c r="GQ138" s="4" t="str">
        <f t="shared" si="111"/>
        <v/>
      </c>
      <c r="GR138" s="4" t="str">
        <f t="shared" si="120"/>
        <v/>
      </c>
      <c r="GS138" s="4" t="str">
        <f t="shared" si="120"/>
        <v/>
      </c>
      <c r="GT138" s="4" t="str">
        <f t="shared" si="120"/>
        <v/>
      </c>
      <c r="GU138" s="4" t="str">
        <f t="shared" si="120"/>
        <v/>
      </c>
      <c r="GV138" s="4" t="str">
        <f t="shared" si="120"/>
        <v/>
      </c>
      <c r="GW138" s="4" t="str">
        <f t="shared" si="120"/>
        <v/>
      </c>
      <c r="GX138" s="4" t="str">
        <f t="shared" si="120"/>
        <v/>
      </c>
      <c r="GY138" s="4" t="str">
        <f t="shared" si="120"/>
        <v/>
      </c>
      <c r="GZ138" s="4" t="str">
        <f t="shared" si="120"/>
        <v/>
      </c>
      <c r="HA138" s="4" t="str">
        <f t="shared" si="120"/>
        <v/>
      </c>
      <c r="HB138" s="4" t="str">
        <f t="shared" si="120"/>
        <v/>
      </c>
      <c r="HC138" s="4" t="str">
        <f t="shared" si="120"/>
        <v/>
      </c>
      <c r="HD138" s="4" t="str">
        <f t="shared" si="12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9" customFormat="1" ht="15" hidden="1" customHeight="1">
      <c r="A139" s="62">
        <v>30600013</v>
      </c>
      <c r="B139" s="126"/>
      <c r="C139" s="30" t="s">
        <v>261</v>
      </c>
      <c r="D139" s="5"/>
      <c r="E139" s="22">
        <v>5.53</v>
      </c>
      <c r="F139" s="23">
        <f t="shared" si="126"/>
        <v>0</v>
      </c>
      <c r="G139" s="44"/>
      <c r="H139" s="23">
        <f t="shared" si="147"/>
        <v>0</v>
      </c>
      <c r="I139" s="23">
        <f t="shared" si="148"/>
        <v>0</v>
      </c>
      <c r="J139" s="23">
        <f t="shared" si="127"/>
        <v>0</v>
      </c>
      <c r="K139" s="23" t="str">
        <f t="shared" si="128"/>
        <v>0</v>
      </c>
      <c r="L139" s="23" t="str">
        <f t="shared" si="129"/>
        <v>0</v>
      </c>
      <c r="M139" s="3">
        <v>0.2</v>
      </c>
      <c r="N139" s="23">
        <f t="shared" si="130"/>
        <v>0</v>
      </c>
      <c r="O139" s="23">
        <f t="shared" si="131"/>
        <v>0.2</v>
      </c>
      <c r="P139" s="23" t="str">
        <f t="shared" si="132"/>
        <v/>
      </c>
      <c r="Q139" s="2">
        <v>0</v>
      </c>
      <c r="R139" s="6">
        <f t="shared" si="133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5" si="151">IF(ISERROR(AB139/J139*100),"",(AB139/J139*100))</f>
        <v/>
      </c>
      <c r="BQ139" s="4" t="str">
        <f t="shared" si="151"/>
        <v/>
      </c>
      <c r="BR139" s="4" t="str">
        <f t="shared" si="151"/>
        <v/>
      </c>
      <c r="BS139" s="4">
        <f t="shared" si="151"/>
        <v>0</v>
      </c>
      <c r="BT139" s="4" t="str">
        <f t="shared" si="149"/>
        <v/>
      </c>
      <c r="BU139" s="4">
        <f t="shared" si="149"/>
        <v>0</v>
      </c>
      <c r="BV139" s="4" t="str">
        <f t="shared" si="149"/>
        <v/>
      </c>
      <c r="BW139" s="4" t="str">
        <f t="shared" si="149"/>
        <v/>
      </c>
      <c r="BX139" s="4" t="str">
        <f t="shared" si="149"/>
        <v/>
      </c>
      <c r="BY139" s="4" t="str">
        <f t="shared" si="149"/>
        <v/>
      </c>
      <c r="BZ139" s="4" t="str">
        <f t="shared" si="149"/>
        <v/>
      </c>
      <c r="CA139" s="4" t="str">
        <f t="shared" si="149"/>
        <v/>
      </c>
      <c r="CB139" s="4" t="str">
        <f t="shared" si="149"/>
        <v/>
      </c>
      <c r="CC139" s="4" t="str">
        <f t="shared" si="149"/>
        <v/>
      </c>
      <c r="CD139" s="4" t="str">
        <f t="shared" si="149"/>
        <v/>
      </c>
      <c r="CE139" s="4" t="str">
        <f t="shared" si="149"/>
        <v/>
      </c>
      <c r="CF139" s="4" t="str">
        <f t="shared" si="149"/>
        <v/>
      </c>
      <c r="CG139" s="4" t="str">
        <f t="shared" si="110"/>
        <v/>
      </c>
      <c r="CH139" s="4" t="str">
        <f t="shared" si="110"/>
        <v/>
      </c>
      <c r="CI139" s="4" t="str">
        <f t="shared" ref="CG139:CP163" si="152">IF(ISERROR(AU139/AC139*100),"",(AU139/AC139*100))</f>
        <v/>
      </c>
      <c r="CJ139" s="4" t="str">
        <f t="shared" si="152"/>
        <v/>
      </c>
      <c r="CK139" s="4" t="str">
        <f t="shared" si="152"/>
        <v/>
      </c>
      <c r="CL139" s="4" t="str">
        <f t="shared" si="152"/>
        <v/>
      </c>
      <c r="CM139" s="4" t="str">
        <f t="shared" si="152"/>
        <v/>
      </c>
      <c r="CN139" s="4" t="str">
        <f t="shared" si="119"/>
        <v/>
      </c>
      <c r="CO139" s="4" t="str">
        <f t="shared" si="119"/>
        <v/>
      </c>
      <c r="CP139" s="4" t="str">
        <f t="shared" si="119"/>
        <v/>
      </c>
      <c r="CQ139" s="4" t="str">
        <f t="shared" si="119"/>
        <v/>
      </c>
      <c r="CR139" s="4" t="str">
        <f t="shared" si="119"/>
        <v/>
      </c>
      <c r="CS139" s="4" t="str">
        <f t="shared" si="119"/>
        <v/>
      </c>
      <c r="CT139" s="4" t="str">
        <f t="shared" si="119"/>
        <v/>
      </c>
      <c r="CU139" s="4" t="str">
        <f t="shared" si="119"/>
        <v/>
      </c>
      <c r="CV139" s="4" t="str">
        <f t="shared" si="119"/>
        <v/>
      </c>
      <c r="CW139" s="4" t="str">
        <f t="shared" si="119"/>
        <v/>
      </c>
      <c r="CX139" s="4" t="str">
        <f t="shared" si="119"/>
        <v/>
      </c>
      <c r="CY139" s="4" t="str">
        <f t="shared" si="119"/>
        <v/>
      </c>
      <c r="CZ139" s="4" t="str">
        <f t="shared" si="119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8">
        <v>30600013</v>
      </c>
      <c r="DF139" s="126"/>
      <c r="DG139" s="30" t="s">
        <v>261</v>
      </c>
      <c r="DH139" s="5">
        <f t="shared" si="134"/>
        <v>0</v>
      </c>
      <c r="DI139" s="22">
        <v>5.53</v>
      </c>
      <c r="DJ139" s="23">
        <f t="shared" si="135"/>
        <v>0</v>
      </c>
      <c r="DK139" s="23">
        <f t="shared" si="136"/>
        <v>0</v>
      </c>
      <c r="DL139" s="23">
        <f t="shared" si="137"/>
        <v>0</v>
      </c>
      <c r="DM139" s="23">
        <f t="shared" si="138"/>
        <v>0</v>
      </c>
      <c r="DN139" s="23">
        <f t="shared" si="139"/>
        <v>0</v>
      </c>
      <c r="DO139" s="23" t="str">
        <f t="shared" si="140"/>
        <v/>
      </c>
      <c r="DP139" s="23" t="str">
        <f t="shared" si="141"/>
        <v/>
      </c>
      <c r="DQ139" s="3">
        <v>0.2</v>
      </c>
      <c r="DR139" s="23">
        <f t="shared" si="142"/>
        <v>0</v>
      </c>
      <c r="DS139" s="23" t="str">
        <f t="shared" si="143"/>
        <v/>
      </c>
      <c r="DT139" s="23" t="str">
        <f t="shared" si="144"/>
        <v/>
      </c>
      <c r="DU139" s="2">
        <v>0</v>
      </c>
      <c r="DV139" s="6">
        <f t="shared" si="145"/>
        <v>0</v>
      </c>
      <c r="DW139" s="5">
        <f t="shared" si="146"/>
        <v>0</v>
      </c>
      <c r="DX139" s="5">
        <f t="shared" si="146"/>
        <v>0</v>
      </c>
      <c r="DY139" s="5">
        <f t="shared" si="146"/>
        <v>0</v>
      </c>
      <c r="DZ139" s="5">
        <f t="shared" si="146"/>
        <v>0</v>
      </c>
      <c r="EA139" s="5">
        <f t="shared" si="146"/>
        <v>0</v>
      </c>
      <c r="EB139" s="5">
        <f t="shared" si="125"/>
        <v>0</v>
      </c>
      <c r="EC139" s="5">
        <f t="shared" si="125"/>
        <v>0</v>
      </c>
      <c r="ED139" s="5">
        <f t="shared" si="125"/>
        <v>0</v>
      </c>
      <c r="EE139" s="5">
        <f t="shared" si="125"/>
        <v>0</v>
      </c>
      <c r="EF139" s="55">
        <f t="shared" si="125"/>
        <v>0</v>
      </c>
      <c r="EG139" s="55">
        <f t="shared" si="125"/>
        <v>0</v>
      </c>
      <c r="EH139" s="55">
        <f t="shared" si="125"/>
        <v>0</v>
      </c>
      <c r="EI139" s="55">
        <f t="shared" si="125"/>
        <v>0</v>
      </c>
      <c r="EJ139" s="55">
        <f t="shared" si="125"/>
        <v>0</v>
      </c>
      <c r="EK139" s="55">
        <f t="shared" si="121"/>
        <v>0</v>
      </c>
      <c r="EL139" s="55">
        <f t="shared" si="121"/>
        <v>0</v>
      </c>
      <c r="EM139" s="55">
        <f t="shared" si="121"/>
        <v>0</v>
      </c>
      <c r="EN139" s="55">
        <f t="shared" si="121"/>
        <v>0</v>
      </c>
      <c r="EO139" s="55">
        <f t="shared" si="121"/>
        <v>0</v>
      </c>
      <c r="EP139" s="55">
        <f t="shared" si="121"/>
        <v>0</v>
      </c>
      <c r="EQ139" s="55">
        <f t="shared" si="121"/>
        <v>0</v>
      </c>
      <c r="ER139" s="55">
        <f t="shared" si="123"/>
        <v>0</v>
      </c>
      <c r="ES139" s="55">
        <f t="shared" si="123"/>
        <v>0</v>
      </c>
      <c r="ET139" s="55">
        <f t="shared" si="123"/>
        <v>0</v>
      </c>
      <c r="EU139" s="55">
        <f t="shared" si="123"/>
        <v>0</v>
      </c>
      <c r="EV139" s="55">
        <f t="shared" si="123"/>
        <v>0</v>
      </c>
      <c r="EW139" s="55">
        <f t="shared" si="123"/>
        <v>0</v>
      </c>
      <c r="EX139" s="55">
        <f t="shared" si="123"/>
        <v>0</v>
      </c>
      <c r="EY139" s="55">
        <f t="shared" si="123"/>
        <v>0</v>
      </c>
      <c r="EZ139" s="55">
        <f t="shared" si="123"/>
        <v>0</v>
      </c>
      <c r="FA139" s="55">
        <f t="shared" si="123"/>
        <v>0</v>
      </c>
      <c r="FB139" s="55">
        <f t="shared" si="123"/>
        <v>0</v>
      </c>
      <c r="FC139" s="55">
        <f t="shared" si="123"/>
        <v>0</v>
      </c>
      <c r="FD139" s="55">
        <f t="shared" si="123"/>
        <v>0</v>
      </c>
      <c r="FE139" s="55">
        <f t="shared" si="123"/>
        <v>0</v>
      </c>
      <c r="FF139" s="55">
        <f t="shared" si="122"/>
        <v>0</v>
      </c>
      <c r="FG139" s="55">
        <f t="shared" si="122"/>
        <v>0</v>
      </c>
      <c r="FH139" s="55">
        <f t="shared" si="122"/>
        <v>0</v>
      </c>
      <c r="FI139" s="55">
        <f t="shared" si="122"/>
        <v>0</v>
      </c>
      <c r="FJ139" s="55">
        <f t="shared" si="122"/>
        <v>0</v>
      </c>
      <c r="FK139" s="55">
        <f t="shared" si="122"/>
        <v>0</v>
      </c>
      <c r="FL139" s="55">
        <f t="shared" si="124"/>
        <v>0</v>
      </c>
      <c r="FM139" s="55">
        <f t="shared" si="124"/>
        <v>0</v>
      </c>
      <c r="FN139" s="55">
        <f t="shared" si="124"/>
        <v>0</v>
      </c>
      <c r="FO139" s="55">
        <f t="shared" si="124"/>
        <v>0</v>
      </c>
      <c r="FP139" s="55">
        <f t="shared" si="124"/>
        <v>0</v>
      </c>
      <c r="FQ139" s="55">
        <f t="shared" si="124"/>
        <v>0</v>
      </c>
      <c r="FR139" s="55">
        <f t="shared" si="124"/>
        <v>0</v>
      </c>
      <c r="FS139" s="55">
        <f t="shared" si="124"/>
        <v>0</v>
      </c>
      <c r="FT139" s="4" t="str">
        <f t="shared" ref="FT139:FW156" si="153">IF(ISERROR(EF139/DN139*100),"",(EF139/DN139*100))</f>
        <v/>
      </c>
      <c r="FU139" s="4" t="str">
        <f t="shared" si="153"/>
        <v/>
      </c>
      <c r="FV139" s="4" t="str">
        <f t="shared" si="153"/>
        <v/>
      </c>
      <c r="FW139" s="4">
        <f t="shared" si="153"/>
        <v>0</v>
      </c>
      <c r="FX139" s="4" t="str">
        <f t="shared" si="150"/>
        <v/>
      </c>
      <c r="FY139" s="4" t="str">
        <f t="shared" si="150"/>
        <v/>
      </c>
      <c r="FZ139" s="4" t="str">
        <f t="shared" si="150"/>
        <v/>
      </c>
      <c r="GA139" s="4" t="str">
        <f t="shared" si="150"/>
        <v/>
      </c>
      <c r="GB139" s="4" t="str">
        <f t="shared" si="150"/>
        <v/>
      </c>
      <c r="GC139" s="4" t="str">
        <f t="shared" si="150"/>
        <v/>
      </c>
      <c r="GD139" s="4" t="str">
        <f t="shared" si="150"/>
        <v/>
      </c>
      <c r="GE139" s="4" t="str">
        <f t="shared" si="150"/>
        <v/>
      </c>
      <c r="GF139" s="4" t="str">
        <f t="shared" si="150"/>
        <v/>
      </c>
      <c r="GG139" s="4" t="str">
        <f t="shared" si="150"/>
        <v/>
      </c>
      <c r="GH139" s="4" t="str">
        <f t="shared" si="150"/>
        <v/>
      </c>
      <c r="GI139" s="4" t="str">
        <f t="shared" si="150"/>
        <v/>
      </c>
      <c r="GJ139" s="4" t="str">
        <f t="shared" si="150"/>
        <v/>
      </c>
      <c r="GK139" s="4" t="str">
        <f t="shared" si="111"/>
        <v/>
      </c>
      <c r="GL139" s="4" t="str">
        <f t="shared" si="111"/>
        <v/>
      </c>
      <c r="GM139" s="4" t="str">
        <f t="shared" ref="GK139:GT164" si="154">IF(ISERROR(EY139/EG139*100),"",(EY139/EG139*100))</f>
        <v/>
      </c>
      <c r="GN139" s="4" t="str">
        <f t="shared" si="154"/>
        <v/>
      </c>
      <c r="GO139" s="4" t="str">
        <f t="shared" si="154"/>
        <v/>
      </c>
      <c r="GP139" s="4" t="str">
        <f t="shared" si="154"/>
        <v/>
      </c>
      <c r="GQ139" s="4" t="str">
        <f t="shared" si="154"/>
        <v/>
      </c>
      <c r="GR139" s="4" t="str">
        <f t="shared" si="120"/>
        <v/>
      </c>
      <c r="GS139" s="4" t="str">
        <f t="shared" si="120"/>
        <v/>
      </c>
      <c r="GT139" s="4" t="str">
        <f t="shared" si="120"/>
        <v/>
      </c>
      <c r="GU139" s="4" t="str">
        <f t="shared" si="120"/>
        <v/>
      </c>
      <c r="GV139" s="4" t="str">
        <f t="shared" si="120"/>
        <v/>
      </c>
      <c r="GW139" s="4" t="str">
        <f t="shared" si="120"/>
        <v/>
      </c>
      <c r="GX139" s="4" t="str">
        <f t="shared" si="120"/>
        <v/>
      </c>
      <c r="GY139" s="4" t="str">
        <f t="shared" si="120"/>
        <v/>
      </c>
      <c r="GZ139" s="4" t="str">
        <f t="shared" si="120"/>
        <v/>
      </c>
      <c r="HA139" s="4" t="str">
        <f t="shared" si="120"/>
        <v/>
      </c>
      <c r="HB139" s="4" t="str">
        <f t="shared" si="120"/>
        <v/>
      </c>
      <c r="HC139" s="4" t="str">
        <f t="shared" si="120"/>
        <v/>
      </c>
      <c r="HD139" s="4" t="str">
        <f t="shared" si="12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hidden="1" customHeight="1">
      <c r="A140" s="62">
        <v>30700017</v>
      </c>
      <c r="B140" s="31" t="s">
        <v>262</v>
      </c>
      <c r="C140" s="31" t="s">
        <v>263</v>
      </c>
      <c r="D140" s="5"/>
      <c r="E140" s="22">
        <v>4.8</v>
      </c>
      <c r="F140" s="23">
        <f t="shared" si="126"/>
        <v>0</v>
      </c>
      <c r="G140" s="23"/>
      <c r="H140" s="23">
        <f t="shared" si="147"/>
        <v>0</v>
      </c>
      <c r="I140" s="23">
        <f t="shared" si="148"/>
        <v>0</v>
      </c>
      <c r="J140" s="23">
        <f t="shared" si="127"/>
        <v>0</v>
      </c>
      <c r="K140" s="23" t="str">
        <f t="shared" si="128"/>
        <v>0</v>
      </c>
      <c r="L140" s="23" t="str">
        <f t="shared" si="129"/>
        <v>0</v>
      </c>
      <c r="M140" s="3">
        <v>0.2</v>
      </c>
      <c r="N140" s="23">
        <f t="shared" si="130"/>
        <v>0</v>
      </c>
      <c r="O140" s="23">
        <f t="shared" si="131"/>
        <v>0.2</v>
      </c>
      <c r="P140" s="23" t="str">
        <f t="shared" si="132"/>
        <v/>
      </c>
      <c r="Q140" s="7">
        <v>0.1</v>
      </c>
      <c r="R140" s="6">
        <f t="shared" si="133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51"/>
        <v/>
      </c>
      <c r="BQ140" s="4" t="str">
        <f t="shared" si="151"/>
        <v/>
      </c>
      <c r="BR140" s="4" t="str">
        <f t="shared" si="151"/>
        <v/>
      </c>
      <c r="BS140" s="4">
        <f t="shared" si="151"/>
        <v>0</v>
      </c>
      <c r="BT140" s="4" t="str">
        <f t="shared" si="149"/>
        <v/>
      </c>
      <c r="BU140" s="4">
        <f t="shared" si="149"/>
        <v>0</v>
      </c>
      <c r="BV140" s="4" t="str">
        <f t="shared" si="149"/>
        <v/>
      </c>
      <c r="BW140" s="4">
        <f t="shared" si="149"/>
        <v>0</v>
      </c>
      <c r="BX140" s="4" t="str">
        <f t="shared" si="149"/>
        <v/>
      </c>
      <c r="BY140" s="4" t="str">
        <f t="shared" si="149"/>
        <v/>
      </c>
      <c r="BZ140" s="4" t="str">
        <f t="shared" si="149"/>
        <v/>
      </c>
      <c r="CA140" s="4" t="str">
        <f t="shared" si="149"/>
        <v/>
      </c>
      <c r="CB140" s="4" t="str">
        <f t="shared" si="149"/>
        <v/>
      </c>
      <c r="CC140" s="4" t="str">
        <f t="shared" si="149"/>
        <v/>
      </c>
      <c r="CD140" s="4" t="str">
        <f t="shared" si="149"/>
        <v/>
      </c>
      <c r="CE140" s="4" t="str">
        <f t="shared" si="149"/>
        <v/>
      </c>
      <c r="CF140" s="4" t="str">
        <f t="shared" si="149"/>
        <v/>
      </c>
      <c r="CG140" s="4" t="str">
        <f t="shared" si="152"/>
        <v/>
      </c>
      <c r="CH140" s="4" t="str">
        <f t="shared" si="152"/>
        <v/>
      </c>
      <c r="CI140" s="4" t="str">
        <f t="shared" si="152"/>
        <v/>
      </c>
      <c r="CJ140" s="4" t="str">
        <f t="shared" si="152"/>
        <v/>
      </c>
      <c r="CK140" s="4" t="str">
        <f t="shared" si="152"/>
        <v/>
      </c>
      <c r="CL140" s="4" t="str">
        <f t="shared" si="152"/>
        <v/>
      </c>
      <c r="CM140" s="4" t="str">
        <f t="shared" si="152"/>
        <v/>
      </c>
      <c r="CN140" s="4" t="str">
        <f t="shared" si="119"/>
        <v/>
      </c>
      <c r="CO140" s="4" t="str">
        <f t="shared" si="119"/>
        <v/>
      </c>
      <c r="CP140" s="4" t="str">
        <f t="shared" si="119"/>
        <v/>
      </c>
      <c r="CQ140" s="4" t="str">
        <f t="shared" si="119"/>
        <v/>
      </c>
      <c r="CR140" s="4" t="str">
        <f t="shared" si="119"/>
        <v/>
      </c>
      <c r="CS140" s="4" t="str">
        <f t="shared" si="119"/>
        <v/>
      </c>
      <c r="CT140" s="4" t="str">
        <f t="shared" si="119"/>
        <v/>
      </c>
      <c r="CU140" s="4" t="str">
        <f t="shared" si="119"/>
        <v/>
      </c>
      <c r="CV140" s="4" t="str">
        <f t="shared" si="119"/>
        <v/>
      </c>
      <c r="CW140" s="4" t="str">
        <f t="shared" si="119"/>
        <v/>
      </c>
      <c r="CX140" s="4" t="str">
        <f t="shared" si="119"/>
        <v/>
      </c>
      <c r="CY140" s="4" t="str">
        <f t="shared" si="119"/>
        <v/>
      </c>
      <c r="CZ140" s="4" t="str">
        <f t="shared" si="119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8">
        <v>30700017</v>
      </c>
      <c r="DF140" s="31" t="s">
        <v>262</v>
      </c>
      <c r="DG140" s="31" t="s">
        <v>263</v>
      </c>
      <c r="DH140" s="5">
        <f t="shared" si="134"/>
        <v>0</v>
      </c>
      <c r="DI140" s="24">
        <v>4.8</v>
      </c>
      <c r="DJ140" s="23">
        <f t="shared" si="135"/>
        <v>0</v>
      </c>
      <c r="DK140" s="23">
        <f t="shared" si="136"/>
        <v>0</v>
      </c>
      <c r="DL140" s="23">
        <f t="shared" si="137"/>
        <v>0</v>
      </c>
      <c r="DM140" s="23">
        <f t="shared" si="138"/>
        <v>0</v>
      </c>
      <c r="DN140" s="23">
        <f t="shared" si="139"/>
        <v>0</v>
      </c>
      <c r="DO140" s="23" t="str">
        <f t="shared" si="140"/>
        <v/>
      </c>
      <c r="DP140" s="23" t="str">
        <f t="shared" si="141"/>
        <v/>
      </c>
      <c r="DQ140" s="3">
        <v>0.2</v>
      </c>
      <c r="DR140" s="23">
        <f t="shared" si="142"/>
        <v>0</v>
      </c>
      <c r="DS140" s="23" t="str">
        <f t="shared" si="143"/>
        <v/>
      </c>
      <c r="DT140" s="23" t="str">
        <f t="shared" si="144"/>
        <v/>
      </c>
      <c r="DU140" s="7">
        <v>0.1</v>
      </c>
      <c r="DV140" s="6">
        <f t="shared" si="145"/>
        <v>0</v>
      </c>
      <c r="DW140" s="5">
        <f t="shared" si="146"/>
        <v>0</v>
      </c>
      <c r="DX140" s="5">
        <f t="shared" si="146"/>
        <v>0</v>
      </c>
      <c r="DY140" s="5">
        <f t="shared" si="146"/>
        <v>0</v>
      </c>
      <c r="DZ140" s="5">
        <f t="shared" si="146"/>
        <v>0</v>
      </c>
      <c r="EA140" s="5">
        <f t="shared" si="146"/>
        <v>0</v>
      </c>
      <c r="EB140" s="5">
        <f t="shared" si="125"/>
        <v>0</v>
      </c>
      <c r="EC140" s="5">
        <f t="shared" si="125"/>
        <v>0</v>
      </c>
      <c r="ED140" s="5">
        <f t="shared" si="125"/>
        <v>0</v>
      </c>
      <c r="EE140" s="5">
        <f t="shared" si="125"/>
        <v>0</v>
      </c>
      <c r="EF140" s="55">
        <f t="shared" si="125"/>
        <v>0</v>
      </c>
      <c r="EG140" s="55">
        <f t="shared" si="125"/>
        <v>0</v>
      </c>
      <c r="EH140" s="55">
        <f t="shared" si="125"/>
        <v>0</v>
      </c>
      <c r="EI140" s="55">
        <f t="shared" si="125"/>
        <v>0</v>
      </c>
      <c r="EJ140" s="55">
        <f t="shared" si="125"/>
        <v>0</v>
      </c>
      <c r="EK140" s="55">
        <f t="shared" si="121"/>
        <v>0</v>
      </c>
      <c r="EL140" s="55">
        <f t="shared" si="121"/>
        <v>0</v>
      </c>
      <c r="EM140" s="55">
        <f t="shared" si="121"/>
        <v>0</v>
      </c>
      <c r="EN140" s="55">
        <f t="shared" si="121"/>
        <v>0</v>
      </c>
      <c r="EO140" s="55">
        <f t="shared" si="121"/>
        <v>0</v>
      </c>
      <c r="EP140" s="55">
        <f t="shared" si="121"/>
        <v>0</v>
      </c>
      <c r="EQ140" s="55">
        <f t="shared" si="121"/>
        <v>0</v>
      </c>
      <c r="ER140" s="55">
        <f t="shared" si="123"/>
        <v>0</v>
      </c>
      <c r="ES140" s="55">
        <f t="shared" si="123"/>
        <v>0</v>
      </c>
      <c r="ET140" s="55">
        <f t="shared" si="123"/>
        <v>0</v>
      </c>
      <c r="EU140" s="55">
        <f t="shared" si="123"/>
        <v>0</v>
      </c>
      <c r="EV140" s="55">
        <f t="shared" si="123"/>
        <v>0</v>
      </c>
      <c r="EW140" s="55">
        <f t="shared" si="123"/>
        <v>0</v>
      </c>
      <c r="EX140" s="55">
        <f t="shared" si="123"/>
        <v>0</v>
      </c>
      <c r="EY140" s="55">
        <f t="shared" si="123"/>
        <v>0</v>
      </c>
      <c r="EZ140" s="55">
        <f t="shared" si="123"/>
        <v>0</v>
      </c>
      <c r="FA140" s="55">
        <f t="shared" si="123"/>
        <v>0</v>
      </c>
      <c r="FB140" s="55">
        <f t="shared" si="123"/>
        <v>0</v>
      </c>
      <c r="FC140" s="55">
        <f t="shared" si="123"/>
        <v>0</v>
      </c>
      <c r="FD140" s="55">
        <f t="shared" si="123"/>
        <v>0</v>
      </c>
      <c r="FE140" s="55">
        <f t="shared" si="123"/>
        <v>0</v>
      </c>
      <c r="FF140" s="55">
        <f t="shared" si="122"/>
        <v>0</v>
      </c>
      <c r="FG140" s="55">
        <f t="shared" si="122"/>
        <v>0</v>
      </c>
      <c r="FH140" s="55">
        <f t="shared" si="122"/>
        <v>0</v>
      </c>
      <c r="FI140" s="55">
        <f t="shared" si="122"/>
        <v>0</v>
      </c>
      <c r="FJ140" s="55">
        <f t="shared" si="122"/>
        <v>0</v>
      </c>
      <c r="FK140" s="55">
        <f t="shared" si="122"/>
        <v>0</v>
      </c>
      <c r="FL140" s="55">
        <f t="shared" si="124"/>
        <v>0</v>
      </c>
      <c r="FM140" s="55">
        <f t="shared" si="124"/>
        <v>0</v>
      </c>
      <c r="FN140" s="55">
        <f t="shared" si="124"/>
        <v>0</v>
      </c>
      <c r="FO140" s="55">
        <f t="shared" si="124"/>
        <v>0</v>
      </c>
      <c r="FP140" s="55">
        <f t="shared" si="124"/>
        <v>0</v>
      </c>
      <c r="FQ140" s="55">
        <f t="shared" si="124"/>
        <v>0</v>
      </c>
      <c r="FR140" s="55">
        <f t="shared" si="124"/>
        <v>0</v>
      </c>
      <c r="FS140" s="55">
        <f t="shared" si="124"/>
        <v>0</v>
      </c>
      <c r="FT140" s="4" t="str">
        <f t="shared" si="153"/>
        <v/>
      </c>
      <c r="FU140" s="4" t="str">
        <f t="shared" si="153"/>
        <v/>
      </c>
      <c r="FV140" s="4" t="str">
        <f t="shared" si="153"/>
        <v/>
      </c>
      <c r="FW140" s="4">
        <f t="shared" si="153"/>
        <v>0</v>
      </c>
      <c r="FX140" s="4" t="str">
        <f t="shared" si="150"/>
        <v/>
      </c>
      <c r="FY140" s="4" t="str">
        <f t="shared" si="150"/>
        <v/>
      </c>
      <c r="FZ140" s="4" t="str">
        <f t="shared" si="150"/>
        <v/>
      </c>
      <c r="GA140" s="4">
        <f t="shared" si="150"/>
        <v>0</v>
      </c>
      <c r="GB140" s="4" t="str">
        <f t="shared" si="150"/>
        <v/>
      </c>
      <c r="GC140" s="4" t="str">
        <f t="shared" si="150"/>
        <v/>
      </c>
      <c r="GD140" s="4" t="str">
        <f t="shared" si="150"/>
        <v/>
      </c>
      <c r="GE140" s="4" t="str">
        <f t="shared" si="150"/>
        <v/>
      </c>
      <c r="GF140" s="4" t="str">
        <f t="shared" si="150"/>
        <v/>
      </c>
      <c r="GG140" s="4" t="str">
        <f t="shared" si="150"/>
        <v/>
      </c>
      <c r="GH140" s="4" t="str">
        <f t="shared" si="150"/>
        <v/>
      </c>
      <c r="GI140" s="4" t="str">
        <f t="shared" si="150"/>
        <v/>
      </c>
      <c r="GJ140" s="4" t="str">
        <f t="shared" si="150"/>
        <v/>
      </c>
      <c r="GK140" s="4" t="str">
        <f t="shared" si="154"/>
        <v/>
      </c>
      <c r="GL140" s="4" t="str">
        <f t="shared" si="154"/>
        <v/>
      </c>
      <c r="GM140" s="4" t="str">
        <f t="shared" si="154"/>
        <v/>
      </c>
      <c r="GN140" s="4" t="str">
        <f t="shared" si="154"/>
        <v/>
      </c>
      <c r="GO140" s="4" t="str">
        <f t="shared" si="154"/>
        <v/>
      </c>
      <c r="GP140" s="4" t="str">
        <f t="shared" si="154"/>
        <v/>
      </c>
      <c r="GQ140" s="4" t="str">
        <f t="shared" si="154"/>
        <v/>
      </c>
      <c r="GR140" s="4" t="str">
        <f t="shared" si="120"/>
        <v/>
      </c>
      <c r="GS140" s="4" t="str">
        <f t="shared" si="120"/>
        <v/>
      </c>
      <c r="GT140" s="4" t="str">
        <f t="shared" si="120"/>
        <v/>
      </c>
      <c r="GU140" s="4" t="str">
        <f t="shared" si="120"/>
        <v/>
      </c>
      <c r="GV140" s="4" t="str">
        <f t="shared" si="120"/>
        <v/>
      </c>
      <c r="GW140" s="4" t="str">
        <f t="shared" si="120"/>
        <v/>
      </c>
      <c r="GX140" s="4" t="str">
        <f t="shared" si="120"/>
        <v/>
      </c>
      <c r="GY140" s="4" t="str">
        <f t="shared" si="120"/>
        <v/>
      </c>
      <c r="GZ140" s="4" t="str">
        <f t="shared" si="120"/>
        <v/>
      </c>
      <c r="HA140" s="4" t="str">
        <f t="shared" si="120"/>
        <v/>
      </c>
      <c r="HB140" s="4" t="str">
        <f t="shared" si="120"/>
        <v/>
      </c>
      <c r="HC140" s="4" t="str">
        <f t="shared" si="120"/>
        <v/>
      </c>
      <c r="HD140" s="4" t="str">
        <f t="shared" si="12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hidden="1" customHeight="1">
      <c r="A141" s="62">
        <v>30700016</v>
      </c>
      <c r="B141" s="31" t="s">
        <v>264</v>
      </c>
      <c r="C141" s="31" t="s">
        <v>265</v>
      </c>
      <c r="D141" s="5"/>
      <c r="E141" s="22">
        <v>7.69</v>
      </c>
      <c r="F141" s="23">
        <f t="shared" si="126"/>
        <v>0</v>
      </c>
      <c r="G141" s="23"/>
      <c r="H141" s="23">
        <f t="shared" si="147"/>
        <v>0</v>
      </c>
      <c r="I141" s="23">
        <f t="shared" si="148"/>
        <v>0</v>
      </c>
      <c r="J141" s="23">
        <f t="shared" si="127"/>
        <v>0</v>
      </c>
      <c r="K141" s="23" t="str">
        <f t="shared" si="128"/>
        <v>0</v>
      </c>
      <c r="L141" s="23" t="str">
        <f t="shared" si="129"/>
        <v>0</v>
      </c>
      <c r="M141" s="3">
        <v>0.2</v>
      </c>
      <c r="N141" s="23">
        <f t="shared" si="130"/>
        <v>0</v>
      </c>
      <c r="O141" s="23">
        <f t="shared" si="131"/>
        <v>0.2</v>
      </c>
      <c r="P141" s="23" t="str">
        <f t="shared" si="132"/>
        <v/>
      </c>
      <c r="Q141" s="7">
        <v>0.1</v>
      </c>
      <c r="R141" s="6">
        <f t="shared" si="133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51"/>
        <v/>
      </c>
      <c r="BQ141" s="4" t="str">
        <f t="shared" si="151"/>
        <v/>
      </c>
      <c r="BR141" s="4" t="str">
        <f t="shared" si="151"/>
        <v/>
      </c>
      <c r="BS141" s="4">
        <f t="shared" si="151"/>
        <v>0</v>
      </c>
      <c r="BT141" s="4" t="str">
        <f t="shared" si="149"/>
        <v/>
      </c>
      <c r="BU141" s="4">
        <f t="shared" si="149"/>
        <v>0</v>
      </c>
      <c r="BV141" s="4" t="str">
        <f t="shared" si="149"/>
        <v/>
      </c>
      <c r="BW141" s="4">
        <f t="shared" si="149"/>
        <v>0</v>
      </c>
      <c r="BX141" s="4" t="str">
        <f t="shared" si="149"/>
        <v/>
      </c>
      <c r="BY141" s="4" t="str">
        <f t="shared" si="149"/>
        <v/>
      </c>
      <c r="BZ141" s="4" t="str">
        <f t="shared" si="149"/>
        <v/>
      </c>
      <c r="CA141" s="4" t="str">
        <f t="shared" si="149"/>
        <v/>
      </c>
      <c r="CB141" s="4" t="str">
        <f t="shared" si="149"/>
        <v/>
      </c>
      <c r="CC141" s="4" t="str">
        <f t="shared" si="149"/>
        <v/>
      </c>
      <c r="CD141" s="4" t="str">
        <f t="shared" si="149"/>
        <v/>
      </c>
      <c r="CE141" s="4" t="str">
        <f t="shared" si="149"/>
        <v/>
      </c>
      <c r="CF141" s="4" t="str">
        <f t="shared" si="149"/>
        <v/>
      </c>
      <c r="CG141" s="4" t="str">
        <f t="shared" si="152"/>
        <v/>
      </c>
      <c r="CH141" s="4" t="str">
        <f t="shared" si="152"/>
        <v/>
      </c>
      <c r="CI141" s="4" t="str">
        <f t="shared" si="152"/>
        <v/>
      </c>
      <c r="CJ141" s="4" t="str">
        <f t="shared" si="152"/>
        <v/>
      </c>
      <c r="CK141" s="4" t="str">
        <f t="shared" si="152"/>
        <v/>
      </c>
      <c r="CL141" s="4" t="str">
        <f t="shared" si="152"/>
        <v/>
      </c>
      <c r="CM141" s="4" t="str">
        <f t="shared" si="152"/>
        <v/>
      </c>
      <c r="CN141" s="4" t="str">
        <f t="shared" si="119"/>
        <v/>
      </c>
      <c r="CO141" s="4" t="str">
        <f t="shared" si="119"/>
        <v/>
      </c>
      <c r="CP141" s="4" t="str">
        <f t="shared" si="119"/>
        <v/>
      </c>
      <c r="CQ141" s="4" t="str">
        <f t="shared" si="119"/>
        <v/>
      </c>
      <c r="CR141" s="4" t="str">
        <f t="shared" si="119"/>
        <v/>
      </c>
      <c r="CS141" s="4" t="str">
        <f t="shared" si="119"/>
        <v/>
      </c>
      <c r="CT141" s="4" t="str">
        <f t="shared" si="119"/>
        <v/>
      </c>
      <c r="CU141" s="4" t="str">
        <f t="shared" si="119"/>
        <v/>
      </c>
      <c r="CV141" s="4" t="str">
        <f t="shared" si="119"/>
        <v/>
      </c>
      <c r="CW141" s="4" t="str">
        <f t="shared" si="119"/>
        <v/>
      </c>
      <c r="CX141" s="4" t="str">
        <f t="shared" si="119"/>
        <v/>
      </c>
      <c r="CY141" s="4" t="str">
        <f t="shared" si="119"/>
        <v/>
      </c>
      <c r="CZ141" s="4" t="str">
        <f t="shared" si="119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8">
        <v>30700016</v>
      </c>
      <c r="DF141" s="31" t="s">
        <v>264</v>
      </c>
      <c r="DG141" s="31" t="s">
        <v>265</v>
      </c>
      <c r="DH141" s="5">
        <f t="shared" si="134"/>
        <v>0</v>
      </c>
      <c r="DI141" s="24">
        <v>7.69</v>
      </c>
      <c r="DJ141" s="23">
        <f t="shared" si="135"/>
        <v>0</v>
      </c>
      <c r="DK141" s="23">
        <f t="shared" si="136"/>
        <v>0</v>
      </c>
      <c r="DL141" s="23">
        <f t="shared" si="137"/>
        <v>0</v>
      </c>
      <c r="DM141" s="23">
        <f t="shared" si="138"/>
        <v>0</v>
      </c>
      <c r="DN141" s="23">
        <f t="shared" si="139"/>
        <v>0</v>
      </c>
      <c r="DO141" s="23" t="str">
        <f t="shared" si="140"/>
        <v/>
      </c>
      <c r="DP141" s="23" t="str">
        <f t="shared" si="141"/>
        <v/>
      </c>
      <c r="DQ141" s="3">
        <v>0.2</v>
      </c>
      <c r="DR141" s="23">
        <f t="shared" si="142"/>
        <v>0</v>
      </c>
      <c r="DS141" s="23" t="str">
        <f t="shared" si="143"/>
        <v/>
      </c>
      <c r="DT141" s="23" t="str">
        <f t="shared" si="144"/>
        <v/>
      </c>
      <c r="DU141" s="7">
        <v>0.1</v>
      </c>
      <c r="DV141" s="6">
        <f t="shared" si="145"/>
        <v>0</v>
      </c>
      <c r="DW141" s="5">
        <f t="shared" si="146"/>
        <v>0</v>
      </c>
      <c r="DX141" s="5">
        <f t="shared" si="146"/>
        <v>0</v>
      </c>
      <c r="DY141" s="5">
        <f t="shared" si="146"/>
        <v>0</v>
      </c>
      <c r="DZ141" s="5">
        <f t="shared" si="146"/>
        <v>0</v>
      </c>
      <c r="EA141" s="5">
        <f t="shared" si="146"/>
        <v>0</v>
      </c>
      <c r="EB141" s="5">
        <f t="shared" si="125"/>
        <v>0</v>
      </c>
      <c r="EC141" s="5">
        <f t="shared" si="125"/>
        <v>0</v>
      </c>
      <c r="ED141" s="5">
        <f t="shared" si="125"/>
        <v>0</v>
      </c>
      <c r="EE141" s="5">
        <f t="shared" si="125"/>
        <v>0</v>
      </c>
      <c r="EF141" s="55">
        <f t="shared" si="125"/>
        <v>0</v>
      </c>
      <c r="EG141" s="55">
        <f t="shared" si="125"/>
        <v>0</v>
      </c>
      <c r="EH141" s="55">
        <f t="shared" si="125"/>
        <v>0</v>
      </c>
      <c r="EI141" s="55">
        <f t="shared" si="125"/>
        <v>0</v>
      </c>
      <c r="EJ141" s="55">
        <f t="shared" si="125"/>
        <v>0</v>
      </c>
      <c r="EK141" s="55">
        <f t="shared" si="121"/>
        <v>0</v>
      </c>
      <c r="EL141" s="55">
        <f t="shared" si="121"/>
        <v>0</v>
      </c>
      <c r="EM141" s="55">
        <f t="shared" si="121"/>
        <v>0</v>
      </c>
      <c r="EN141" s="55">
        <f t="shared" si="121"/>
        <v>0</v>
      </c>
      <c r="EO141" s="55">
        <f t="shared" si="121"/>
        <v>0</v>
      </c>
      <c r="EP141" s="55">
        <f t="shared" si="121"/>
        <v>0</v>
      </c>
      <c r="EQ141" s="55">
        <f t="shared" si="121"/>
        <v>0</v>
      </c>
      <c r="ER141" s="55">
        <f t="shared" si="123"/>
        <v>0</v>
      </c>
      <c r="ES141" s="55">
        <f t="shared" si="123"/>
        <v>0</v>
      </c>
      <c r="ET141" s="55">
        <f t="shared" si="123"/>
        <v>0</v>
      </c>
      <c r="EU141" s="55">
        <f t="shared" si="123"/>
        <v>0</v>
      </c>
      <c r="EV141" s="55">
        <f t="shared" si="123"/>
        <v>0</v>
      </c>
      <c r="EW141" s="55">
        <f t="shared" si="123"/>
        <v>0</v>
      </c>
      <c r="EX141" s="55">
        <f t="shared" si="123"/>
        <v>0</v>
      </c>
      <c r="EY141" s="55">
        <f t="shared" si="123"/>
        <v>0</v>
      </c>
      <c r="EZ141" s="55">
        <f t="shared" si="123"/>
        <v>0</v>
      </c>
      <c r="FA141" s="55">
        <f t="shared" si="123"/>
        <v>0</v>
      </c>
      <c r="FB141" s="55">
        <f t="shared" si="123"/>
        <v>0</v>
      </c>
      <c r="FC141" s="55">
        <f t="shared" si="123"/>
        <v>0</v>
      </c>
      <c r="FD141" s="55">
        <f t="shared" si="123"/>
        <v>0</v>
      </c>
      <c r="FE141" s="55">
        <f t="shared" si="123"/>
        <v>0</v>
      </c>
      <c r="FF141" s="55">
        <f t="shared" si="122"/>
        <v>0</v>
      </c>
      <c r="FG141" s="55">
        <f t="shared" si="122"/>
        <v>0</v>
      </c>
      <c r="FH141" s="55">
        <f t="shared" si="122"/>
        <v>0</v>
      </c>
      <c r="FI141" s="55">
        <f t="shared" si="122"/>
        <v>0</v>
      </c>
      <c r="FJ141" s="55">
        <f t="shared" si="122"/>
        <v>0</v>
      </c>
      <c r="FK141" s="55">
        <f t="shared" si="122"/>
        <v>0</v>
      </c>
      <c r="FL141" s="55">
        <f t="shared" si="124"/>
        <v>0</v>
      </c>
      <c r="FM141" s="55">
        <f t="shared" si="124"/>
        <v>0</v>
      </c>
      <c r="FN141" s="55">
        <f t="shared" si="124"/>
        <v>0</v>
      </c>
      <c r="FO141" s="55">
        <f t="shared" si="124"/>
        <v>0</v>
      </c>
      <c r="FP141" s="55">
        <f t="shared" si="124"/>
        <v>0</v>
      </c>
      <c r="FQ141" s="55">
        <f t="shared" si="124"/>
        <v>0</v>
      </c>
      <c r="FR141" s="55">
        <f t="shared" si="124"/>
        <v>0</v>
      </c>
      <c r="FS141" s="55">
        <f t="shared" si="124"/>
        <v>0</v>
      </c>
      <c r="FT141" s="4" t="str">
        <f t="shared" si="153"/>
        <v/>
      </c>
      <c r="FU141" s="4" t="str">
        <f t="shared" si="153"/>
        <v/>
      </c>
      <c r="FV141" s="4" t="str">
        <f t="shared" si="153"/>
        <v/>
      </c>
      <c r="FW141" s="4">
        <f t="shared" si="153"/>
        <v>0</v>
      </c>
      <c r="FX141" s="4" t="str">
        <f t="shared" si="150"/>
        <v/>
      </c>
      <c r="FY141" s="4" t="str">
        <f t="shared" si="150"/>
        <v/>
      </c>
      <c r="FZ141" s="4" t="str">
        <f t="shared" si="150"/>
        <v/>
      </c>
      <c r="GA141" s="4">
        <f t="shared" si="150"/>
        <v>0</v>
      </c>
      <c r="GB141" s="4" t="str">
        <f t="shared" si="150"/>
        <v/>
      </c>
      <c r="GC141" s="4" t="str">
        <f t="shared" si="150"/>
        <v/>
      </c>
      <c r="GD141" s="4" t="str">
        <f t="shared" si="150"/>
        <v/>
      </c>
      <c r="GE141" s="4" t="str">
        <f t="shared" si="150"/>
        <v/>
      </c>
      <c r="GF141" s="4" t="str">
        <f t="shared" si="150"/>
        <v/>
      </c>
      <c r="GG141" s="4" t="str">
        <f t="shared" si="150"/>
        <v/>
      </c>
      <c r="GH141" s="4" t="str">
        <f t="shared" si="150"/>
        <v/>
      </c>
      <c r="GI141" s="4" t="str">
        <f t="shared" si="150"/>
        <v/>
      </c>
      <c r="GJ141" s="4" t="str">
        <f t="shared" si="150"/>
        <v/>
      </c>
      <c r="GK141" s="4" t="str">
        <f t="shared" si="154"/>
        <v/>
      </c>
      <c r="GL141" s="4" t="str">
        <f t="shared" si="154"/>
        <v/>
      </c>
      <c r="GM141" s="4" t="str">
        <f t="shared" si="154"/>
        <v/>
      </c>
      <c r="GN141" s="4" t="str">
        <f t="shared" si="154"/>
        <v/>
      </c>
      <c r="GO141" s="4" t="str">
        <f t="shared" si="154"/>
        <v/>
      </c>
      <c r="GP141" s="4" t="str">
        <f t="shared" si="154"/>
        <v/>
      </c>
      <c r="GQ141" s="4" t="str">
        <f t="shared" si="154"/>
        <v/>
      </c>
      <c r="GR141" s="4" t="str">
        <f t="shared" si="120"/>
        <v/>
      </c>
      <c r="GS141" s="4" t="str">
        <f t="shared" si="120"/>
        <v/>
      </c>
      <c r="GT141" s="4" t="str">
        <f t="shared" si="120"/>
        <v/>
      </c>
      <c r="GU141" s="4" t="str">
        <f t="shared" si="120"/>
        <v/>
      </c>
      <c r="GV141" s="4" t="str">
        <f t="shared" si="120"/>
        <v/>
      </c>
      <c r="GW141" s="4" t="str">
        <f t="shared" si="120"/>
        <v/>
      </c>
      <c r="GX141" s="4" t="str">
        <f t="shared" si="120"/>
        <v/>
      </c>
      <c r="GY141" s="4" t="str">
        <f t="shared" si="120"/>
        <v/>
      </c>
      <c r="GZ141" s="4" t="str">
        <f t="shared" si="120"/>
        <v/>
      </c>
      <c r="HA141" s="4" t="str">
        <f t="shared" si="120"/>
        <v/>
      </c>
      <c r="HB141" s="4" t="str">
        <f t="shared" si="120"/>
        <v/>
      </c>
      <c r="HC141" s="4" t="str">
        <f t="shared" si="120"/>
        <v/>
      </c>
      <c r="HD141" s="4" t="str">
        <f t="shared" si="12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hidden="1" customHeight="1">
      <c r="A142" s="62">
        <v>30700014</v>
      </c>
      <c r="B142" s="31" t="s">
        <v>266</v>
      </c>
      <c r="C142" s="31" t="s">
        <v>267</v>
      </c>
      <c r="D142" s="5"/>
      <c r="E142" s="22">
        <v>6.4</v>
      </c>
      <c r="F142" s="23">
        <f t="shared" si="126"/>
        <v>0</v>
      </c>
      <c r="G142" s="23"/>
      <c r="H142" s="23">
        <f t="shared" si="147"/>
        <v>0</v>
      </c>
      <c r="I142" s="23">
        <f t="shared" si="148"/>
        <v>0</v>
      </c>
      <c r="J142" s="23">
        <f t="shared" si="127"/>
        <v>0</v>
      </c>
      <c r="K142" s="23" t="str">
        <f t="shared" si="128"/>
        <v>0</v>
      </c>
      <c r="L142" s="23" t="str">
        <f t="shared" si="129"/>
        <v>0</v>
      </c>
      <c r="M142" s="3">
        <v>0.2</v>
      </c>
      <c r="N142" s="23">
        <f t="shared" si="130"/>
        <v>0</v>
      </c>
      <c r="O142" s="23">
        <f t="shared" si="131"/>
        <v>0.2</v>
      </c>
      <c r="P142" s="23" t="str">
        <f t="shared" si="132"/>
        <v/>
      </c>
      <c r="Q142" s="7">
        <v>0.1</v>
      </c>
      <c r="R142" s="6">
        <f t="shared" si="133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51"/>
        <v/>
      </c>
      <c r="BQ142" s="4" t="str">
        <f t="shared" si="151"/>
        <v/>
      </c>
      <c r="BR142" s="4" t="str">
        <f t="shared" si="151"/>
        <v/>
      </c>
      <c r="BS142" s="4">
        <f t="shared" si="151"/>
        <v>0</v>
      </c>
      <c r="BT142" s="4" t="str">
        <f t="shared" si="149"/>
        <v/>
      </c>
      <c r="BU142" s="4">
        <f t="shared" si="149"/>
        <v>0</v>
      </c>
      <c r="BV142" s="4" t="str">
        <f t="shared" si="149"/>
        <v/>
      </c>
      <c r="BW142" s="4">
        <f t="shared" si="149"/>
        <v>0</v>
      </c>
      <c r="BX142" s="4" t="str">
        <f t="shared" si="149"/>
        <v/>
      </c>
      <c r="BY142" s="4" t="str">
        <f t="shared" si="149"/>
        <v/>
      </c>
      <c r="BZ142" s="4" t="str">
        <f t="shared" si="149"/>
        <v/>
      </c>
      <c r="CA142" s="4" t="str">
        <f t="shared" si="149"/>
        <v/>
      </c>
      <c r="CB142" s="4" t="str">
        <f t="shared" si="149"/>
        <v/>
      </c>
      <c r="CC142" s="4" t="str">
        <f t="shared" si="149"/>
        <v/>
      </c>
      <c r="CD142" s="4" t="str">
        <f t="shared" si="149"/>
        <v/>
      </c>
      <c r="CE142" s="4" t="str">
        <f t="shared" si="149"/>
        <v/>
      </c>
      <c r="CF142" s="4" t="str">
        <f t="shared" si="149"/>
        <v/>
      </c>
      <c r="CG142" s="4" t="str">
        <f t="shared" si="152"/>
        <v/>
      </c>
      <c r="CH142" s="4" t="str">
        <f t="shared" si="152"/>
        <v/>
      </c>
      <c r="CI142" s="4" t="str">
        <f t="shared" si="152"/>
        <v/>
      </c>
      <c r="CJ142" s="4" t="str">
        <f t="shared" si="152"/>
        <v/>
      </c>
      <c r="CK142" s="4" t="str">
        <f t="shared" si="152"/>
        <v/>
      </c>
      <c r="CL142" s="4" t="str">
        <f t="shared" si="152"/>
        <v/>
      </c>
      <c r="CM142" s="4" t="str">
        <f t="shared" si="152"/>
        <v/>
      </c>
      <c r="CN142" s="4" t="str">
        <f t="shared" si="119"/>
        <v/>
      </c>
      <c r="CO142" s="4" t="str">
        <f t="shared" si="119"/>
        <v/>
      </c>
      <c r="CP142" s="4" t="str">
        <f t="shared" si="119"/>
        <v/>
      </c>
      <c r="CQ142" s="4" t="str">
        <f t="shared" si="119"/>
        <v/>
      </c>
      <c r="CR142" s="4" t="str">
        <f t="shared" si="119"/>
        <v/>
      </c>
      <c r="CS142" s="4" t="str">
        <f t="shared" si="119"/>
        <v/>
      </c>
      <c r="CT142" s="4" t="str">
        <f t="shared" si="119"/>
        <v/>
      </c>
      <c r="CU142" s="4" t="str">
        <f t="shared" si="119"/>
        <v/>
      </c>
      <c r="CV142" s="4" t="str">
        <f t="shared" si="119"/>
        <v/>
      </c>
      <c r="CW142" s="4" t="str">
        <f t="shared" si="119"/>
        <v/>
      </c>
      <c r="CX142" s="4" t="str">
        <f t="shared" si="119"/>
        <v/>
      </c>
      <c r="CY142" s="4" t="str">
        <f t="shared" si="119"/>
        <v/>
      </c>
      <c r="CZ142" s="4" t="str">
        <f t="shared" si="119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8">
        <v>30700014</v>
      </c>
      <c r="DF142" s="31" t="s">
        <v>266</v>
      </c>
      <c r="DG142" s="31" t="s">
        <v>267</v>
      </c>
      <c r="DH142" s="5">
        <f t="shared" si="134"/>
        <v>0</v>
      </c>
      <c r="DI142" s="24">
        <v>6.4</v>
      </c>
      <c r="DJ142" s="23">
        <f t="shared" si="135"/>
        <v>0</v>
      </c>
      <c r="DK142" s="23">
        <f t="shared" si="136"/>
        <v>0</v>
      </c>
      <c r="DL142" s="23">
        <f t="shared" si="137"/>
        <v>0</v>
      </c>
      <c r="DM142" s="23">
        <f t="shared" si="138"/>
        <v>0</v>
      </c>
      <c r="DN142" s="23">
        <f t="shared" si="139"/>
        <v>0</v>
      </c>
      <c r="DO142" s="23" t="str">
        <f t="shared" si="140"/>
        <v/>
      </c>
      <c r="DP142" s="23" t="str">
        <f t="shared" si="141"/>
        <v/>
      </c>
      <c r="DQ142" s="3">
        <v>0.2</v>
      </c>
      <c r="DR142" s="23">
        <f t="shared" si="142"/>
        <v>0</v>
      </c>
      <c r="DS142" s="23" t="str">
        <f t="shared" si="143"/>
        <v/>
      </c>
      <c r="DT142" s="23" t="str">
        <f t="shared" si="144"/>
        <v/>
      </c>
      <c r="DU142" s="7">
        <v>0.1</v>
      </c>
      <c r="DV142" s="6">
        <f t="shared" si="145"/>
        <v>0</v>
      </c>
      <c r="DW142" s="5">
        <f t="shared" si="146"/>
        <v>0</v>
      </c>
      <c r="DX142" s="5">
        <f t="shared" si="146"/>
        <v>0</v>
      </c>
      <c r="DY142" s="5">
        <f t="shared" si="146"/>
        <v>0</v>
      </c>
      <c r="DZ142" s="5">
        <f t="shared" si="146"/>
        <v>0</v>
      </c>
      <c r="EA142" s="5">
        <f t="shared" si="146"/>
        <v>0</v>
      </c>
      <c r="EB142" s="5">
        <f t="shared" si="125"/>
        <v>0</v>
      </c>
      <c r="EC142" s="5">
        <f t="shared" si="125"/>
        <v>0</v>
      </c>
      <c r="ED142" s="5">
        <f t="shared" si="125"/>
        <v>0</v>
      </c>
      <c r="EE142" s="5">
        <f t="shared" si="125"/>
        <v>0</v>
      </c>
      <c r="EF142" s="55">
        <f t="shared" si="125"/>
        <v>0</v>
      </c>
      <c r="EG142" s="55">
        <f t="shared" si="125"/>
        <v>0</v>
      </c>
      <c r="EH142" s="55">
        <f t="shared" si="125"/>
        <v>0</v>
      </c>
      <c r="EI142" s="55">
        <f t="shared" si="125"/>
        <v>0</v>
      </c>
      <c r="EJ142" s="55">
        <f t="shared" si="125"/>
        <v>0</v>
      </c>
      <c r="EK142" s="55">
        <f t="shared" si="121"/>
        <v>0</v>
      </c>
      <c r="EL142" s="55">
        <f t="shared" si="121"/>
        <v>0</v>
      </c>
      <c r="EM142" s="55">
        <f t="shared" si="121"/>
        <v>0</v>
      </c>
      <c r="EN142" s="55">
        <f t="shared" si="121"/>
        <v>0</v>
      </c>
      <c r="EO142" s="55">
        <f t="shared" si="121"/>
        <v>0</v>
      </c>
      <c r="EP142" s="55">
        <f t="shared" si="121"/>
        <v>0</v>
      </c>
      <c r="EQ142" s="55">
        <f t="shared" si="121"/>
        <v>0</v>
      </c>
      <c r="ER142" s="55">
        <f t="shared" si="123"/>
        <v>0</v>
      </c>
      <c r="ES142" s="55">
        <f t="shared" si="123"/>
        <v>0</v>
      </c>
      <c r="ET142" s="55">
        <f t="shared" si="123"/>
        <v>0</v>
      </c>
      <c r="EU142" s="55">
        <f t="shared" si="123"/>
        <v>0</v>
      </c>
      <c r="EV142" s="55">
        <f t="shared" si="123"/>
        <v>0</v>
      </c>
      <c r="EW142" s="55">
        <f t="shared" si="123"/>
        <v>0</v>
      </c>
      <c r="EX142" s="55">
        <f t="shared" si="123"/>
        <v>0</v>
      </c>
      <c r="EY142" s="55">
        <f t="shared" si="123"/>
        <v>0</v>
      </c>
      <c r="EZ142" s="55">
        <f t="shared" si="123"/>
        <v>0</v>
      </c>
      <c r="FA142" s="55">
        <f t="shared" si="123"/>
        <v>0</v>
      </c>
      <c r="FB142" s="55">
        <f t="shared" si="123"/>
        <v>0</v>
      </c>
      <c r="FC142" s="55">
        <f t="shared" si="123"/>
        <v>0</v>
      </c>
      <c r="FD142" s="55">
        <f t="shared" si="123"/>
        <v>0</v>
      </c>
      <c r="FE142" s="55">
        <f t="shared" si="123"/>
        <v>0</v>
      </c>
      <c r="FF142" s="55">
        <f t="shared" si="122"/>
        <v>0</v>
      </c>
      <c r="FG142" s="55">
        <f t="shared" si="122"/>
        <v>0</v>
      </c>
      <c r="FH142" s="55">
        <f t="shared" si="122"/>
        <v>0</v>
      </c>
      <c r="FI142" s="55">
        <f t="shared" si="122"/>
        <v>0</v>
      </c>
      <c r="FJ142" s="55">
        <f t="shared" si="122"/>
        <v>0</v>
      </c>
      <c r="FK142" s="55">
        <f t="shared" si="122"/>
        <v>0</v>
      </c>
      <c r="FL142" s="55">
        <f t="shared" si="124"/>
        <v>0</v>
      </c>
      <c r="FM142" s="55">
        <f t="shared" si="124"/>
        <v>0</v>
      </c>
      <c r="FN142" s="55">
        <f t="shared" si="124"/>
        <v>0</v>
      </c>
      <c r="FO142" s="55">
        <f t="shared" si="124"/>
        <v>0</v>
      </c>
      <c r="FP142" s="55">
        <f t="shared" si="124"/>
        <v>0</v>
      </c>
      <c r="FQ142" s="55">
        <f t="shared" si="124"/>
        <v>0</v>
      </c>
      <c r="FR142" s="55">
        <f t="shared" si="124"/>
        <v>0</v>
      </c>
      <c r="FS142" s="55">
        <f t="shared" si="124"/>
        <v>0</v>
      </c>
      <c r="FT142" s="4" t="str">
        <f t="shared" si="153"/>
        <v/>
      </c>
      <c r="FU142" s="4" t="str">
        <f t="shared" si="153"/>
        <v/>
      </c>
      <c r="FV142" s="4" t="str">
        <f t="shared" si="153"/>
        <v/>
      </c>
      <c r="FW142" s="4">
        <f t="shared" si="153"/>
        <v>0</v>
      </c>
      <c r="FX142" s="4" t="str">
        <f t="shared" si="150"/>
        <v/>
      </c>
      <c r="FY142" s="4" t="str">
        <f t="shared" si="150"/>
        <v/>
      </c>
      <c r="FZ142" s="4" t="str">
        <f t="shared" si="150"/>
        <v/>
      </c>
      <c r="GA142" s="4">
        <f t="shared" si="150"/>
        <v>0</v>
      </c>
      <c r="GB142" s="4" t="str">
        <f t="shared" si="150"/>
        <v/>
      </c>
      <c r="GC142" s="4" t="str">
        <f t="shared" si="150"/>
        <v/>
      </c>
      <c r="GD142" s="4" t="str">
        <f t="shared" si="150"/>
        <v/>
      </c>
      <c r="GE142" s="4" t="str">
        <f t="shared" si="150"/>
        <v/>
      </c>
      <c r="GF142" s="4" t="str">
        <f t="shared" si="150"/>
        <v/>
      </c>
      <c r="GG142" s="4" t="str">
        <f t="shared" si="150"/>
        <v/>
      </c>
      <c r="GH142" s="4" t="str">
        <f t="shared" si="150"/>
        <v/>
      </c>
      <c r="GI142" s="4" t="str">
        <f t="shared" si="150"/>
        <v/>
      </c>
      <c r="GJ142" s="4" t="str">
        <f t="shared" si="150"/>
        <v/>
      </c>
      <c r="GK142" s="4" t="str">
        <f t="shared" si="154"/>
        <v/>
      </c>
      <c r="GL142" s="4" t="str">
        <f t="shared" si="154"/>
        <v/>
      </c>
      <c r="GM142" s="4" t="str">
        <f t="shared" si="154"/>
        <v/>
      </c>
      <c r="GN142" s="4" t="str">
        <f t="shared" si="154"/>
        <v/>
      </c>
      <c r="GO142" s="4" t="str">
        <f t="shared" si="154"/>
        <v/>
      </c>
      <c r="GP142" s="4" t="str">
        <f t="shared" si="154"/>
        <v/>
      </c>
      <c r="GQ142" s="4" t="str">
        <f t="shared" si="154"/>
        <v/>
      </c>
      <c r="GR142" s="4" t="str">
        <f t="shared" si="120"/>
        <v/>
      </c>
      <c r="GS142" s="4" t="str">
        <f t="shared" si="120"/>
        <v/>
      </c>
      <c r="GT142" s="4" t="str">
        <f t="shared" si="120"/>
        <v/>
      </c>
      <c r="GU142" s="4" t="str">
        <f t="shared" si="120"/>
        <v/>
      </c>
      <c r="GV142" s="4" t="str">
        <f t="shared" si="120"/>
        <v/>
      </c>
      <c r="GW142" s="4" t="str">
        <f t="shared" si="120"/>
        <v/>
      </c>
      <c r="GX142" s="4" t="str">
        <f t="shared" si="120"/>
        <v/>
      </c>
      <c r="GY142" s="4" t="str">
        <f t="shared" si="120"/>
        <v/>
      </c>
      <c r="GZ142" s="4" t="str">
        <f t="shared" si="120"/>
        <v/>
      </c>
      <c r="HA142" s="4" t="str">
        <f t="shared" si="120"/>
        <v/>
      </c>
      <c r="HB142" s="4" t="str">
        <f t="shared" si="120"/>
        <v/>
      </c>
      <c r="HC142" s="4" t="str">
        <f t="shared" si="120"/>
        <v/>
      </c>
      <c r="HD142" s="4" t="str">
        <f t="shared" si="12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hidden="1" customHeight="1">
      <c r="A143" s="62">
        <v>30700013</v>
      </c>
      <c r="B143" s="31" t="s">
        <v>268</v>
      </c>
      <c r="C143" s="31" t="s">
        <v>269</v>
      </c>
      <c r="D143" s="5"/>
      <c r="E143" s="22">
        <v>3.5</v>
      </c>
      <c r="F143" s="23">
        <f t="shared" si="126"/>
        <v>0</v>
      </c>
      <c r="G143" s="23"/>
      <c r="H143" s="23">
        <f t="shared" si="147"/>
        <v>0</v>
      </c>
      <c r="I143" s="23">
        <f t="shared" si="148"/>
        <v>0</v>
      </c>
      <c r="J143" s="23">
        <f t="shared" si="127"/>
        <v>0</v>
      </c>
      <c r="K143" s="23" t="str">
        <f t="shared" si="128"/>
        <v>0</v>
      </c>
      <c r="L143" s="23" t="str">
        <f t="shared" si="129"/>
        <v>0</v>
      </c>
      <c r="M143" s="3">
        <v>0.2</v>
      </c>
      <c r="N143" s="23">
        <f t="shared" si="130"/>
        <v>0</v>
      </c>
      <c r="O143" s="23">
        <f t="shared" si="131"/>
        <v>0.2</v>
      </c>
      <c r="P143" s="23" t="str">
        <f t="shared" si="132"/>
        <v/>
      </c>
      <c r="Q143" s="7">
        <v>0.1</v>
      </c>
      <c r="R143" s="6">
        <f t="shared" si="133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51"/>
        <v/>
      </c>
      <c r="BQ143" s="4" t="str">
        <f t="shared" si="151"/>
        <v/>
      </c>
      <c r="BR143" s="4" t="str">
        <f t="shared" si="151"/>
        <v/>
      </c>
      <c r="BS143" s="4">
        <f t="shared" si="151"/>
        <v>0</v>
      </c>
      <c r="BT143" s="4" t="str">
        <f t="shared" si="149"/>
        <v/>
      </c>
      <c r="BU143" s="4">
        <f t="shared" si="149"/>
        <v>0</v>
      </c>
      <c r="BV143" s="4" t="str">
        <f t="shared" si="149"/>
        <v/>
      </c>
      <c r="BW143" s="4">
        <f t="shared" si="149"/>
        <v>0</v>
      </c>
      <c r="BX143" s="4" t="str">
        <f t="shared" si="149"/>
        <v/>
      </c>
      <c r="BY143" s="4" t="str">
        <f t="shared" si="149"/>
        <v/>
      </c>
      <c r="BZ143" s="4" t="str">
        <f t="shared" si="149"/>
        <v/>
      </c>
      <c r="CA143" s="4" t="str">
        <f t="shared" si="149"/>
        <v/>
      </c>
      <c r="CB143" s="4" t="str">
        <f t="shared" si="149"/>
        <v/>
      </c>
      <c r="CC143" s="4" t="str">
        <f t="shared" si="149"/>
        <v/>
      </c>
      <c r="CD143" s="4" t="str">
        <f t="shared" si="149"/>
        <v/>
      </c>
      <c r="CE143" s="4" t="str">
        <f t="shared" si="149"/>
        <v/>
      </c>
      <c r="CF143" s="4" t="str">
        <f t="shared" si="149"/>
        <v/>
      </c>
      <c r="CG143" s="4" t="str">
        <f t="shared" si="152"/>
        <v/>
      </c>
      <c r="CH143" s="4" t="str">
        <f t="shared" si="152"/>
        <v/>
      </c>
      <c r="CI143" s="4" t="str">
        <f t="shared" si="152"/>
        <v/>
      </c>
      <c r="CJ143" s="4" t="str">
        <f t="shared" si="152"/>
        <v/>
      </c>
      <c r="CK143" s="4" t="str">
        <f t="shared" si="152"/>
        <v/>
      </c>
      <c r="CL143" s="4" t="str">
        <f t="shared" si="152"/>
        <v/>
      </c>
      <c r="CM143" s="4" t="str">
        <f t="shared" si="152"/>
        <v/>
      </c>
      <c r="CN143" s="4" t="str">
        <f t="shared" si="119"/>
        <v/>
      </c>
      <c r="CO143" s="4" t="str">
        <f t="shared" si="119"/>
        <v/>
      </c>
      <c r="CP143" s="4" t="str">
        <f t="shared" si="119"/>
        <v/>
      </c>
      <c r="CQ143" s="4" t="str">
        <f t="shared" si="119"/>
        <v/>
      </c>
      <c r="CR143" s="4" t="str">
        <f t="shared" si="119"/>
        <v/>
      </c>
      <c r="CS143" s="4" t="str">
        <f t="shared" si="119"/>
        <v/>
      </c>
      <c r="CT143" s="4" t="str">
        <f t="shared" si="119"/>
        <v/>
      </c>
      <c r="CU143" s="4" t="str">
        <f t="shared" si="119"/>
        <v/>
      </c>
      <c r="CV143" s="4" t="str">
        <f t="shared" si="119"/>
        <v/>
      </c>
      <c r="CW143" s="4" t="str">
        <f t="shared" si="119"/>
        <v/>
      </c>
      <c r="CX143" s="4" t="str">
        <f t="shared" si="119"/>
        <v/>
      </c>
      <c r="CY143" s="4" t="str">
        <f t="shared" si="119"/>
        <v/>
      </c>
      <c r="CZ143" s="4" t="str">
        <f t="shared" si="119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8">
        <v>30700013</v>
      </c>
      <c r="DF143" s="31" t="s">
        <v>268</v>
      </c>
      <c r="DG143" s="31" t="s">
        <v>269</v>
      </c>
      <c r="DH143" s="5">
        <f t="shared" si="134"/>
        <v>0</v>
      </c>
      <c r="DI143" s="24">
        <v>3.5</v>
      </c>
      <c r="DJ143" s="23">
        <f t="shared" si="135"/>
        <v>0</v>
      </c>
      <c r="DK143" s="23">
        <f t="shared" si="136"/>
        <v>0</v>
      </c>
      <c r="DL143" s="23">
        <f t="shared" si="137"/>
        <v>0</v>
      </c>
      <c r="DM143" s="23">
        <f t="shared" si="138"/>
        <v>0</v>
      </c>
      <c r="DN143" s="23">
        <f t="shared" si="139"/>
        <v>0</v>
      </c>
      <c r="DO143" s="23" t="str">
        <f t="shared" si="140"/>
        <v/>
      </c>
      <c r="DP143" s="23" t="str">
        <f t="shared" si="141"/>
        <v/>
      </c>
      <c r="DQ143" s="3">
        <v>0.2</v>
      </c>
      <c r="DR143" s="23">
        <f t="shared" si="142"/>
        <v>0</v>
      </c>
      <c r="DS143" s="23" t="str">
        <f t="shared" si="143"/>
        <v/>
      </c>
      <c r="DT143" s="23" t="str">
        <f t="shared" si="144"/>
        <v/>
      </c>
      <c r="DU143" s="7">
        <v>0.1</v>
      </c>
      <c r="DV143" s="6">
        <f t="shared" si="145"/>
        <v>0</v>
      </c>
      <c r="DW143" s="5">
        <f t="shared" si="146"/>
        <v>0</v>
      </c>
      <c r="DX143" s="5">
        <f t="shared" si="146"/>
        <v>0</v>
      </c>
      <c r="DY143" s="5">
        <f t="shared" si="146"/>
        <v>0</v>
      </c>
      <c r="DZ143" s="5">
        <f t="shared" si="146"/>
        <v>0</v>
      </c>
      <c r="EA143" s="5">
        <f t="shared" si="146"/>
        <v>0</v>
      </c>
      <c r="EB143" s="5">
        <f t="shared" si="125"/>
        <v>0</v>
      </c>
      <c r="EC143" s="5">
        <f t="shared" si="125"/>
        <v>0</v>
      </c>
      <c r="ED143" s="5">
        <f t="shared" si="125"/>
        <v>0</v>
      </c>
      <c r="EE143" s="5">
        <f t="shared" si="125"/>
        <v>0</v>
      </c>
      <c r="EF143" s="55">
        <f t="shared" si="125"/>
        <v>0</v>
      </c>
      <c r="EG143" s="55">
        <f t="shared" si="125"/>
        <v>0</v>
      </c>
      <c r="EH143" s="55">
        <f t="shared" si="125"/>
        <v>0</v>
      </c>
      <c r="EI143" s="55">
        <f t="shared" si="125"/>
        <v>0</v>
      </c>
      <c r="EJ143" s="55">
        <f t="shared" si="125"/>
        <v>0</v>
      </c>
      <c r="EK143" s="55">
        <f t="shared" si="121"/>
        <v>0</v>
      </c>
      <c r="EL143" s="55">
        <f t="shared" si="121"/>
        <v>0</v>
      </c>
      <c r="EM143" s="55">
        <f t="shared" si="121"/>
        <v>0</v>
      </c>
      <c r="EN143" s="55">
        <f t="shared" si="121"/>
        <v>0</v>
      </c>
      <c r="EO143" s="55">
        <f t="shared" si="121"/>
        <v>0</v>
      </c>
      <c r="EP143" s="55">
        <f t="shared" si="121"/>
        <v>0</v>
      </c>
      <c r="EQ143" s="55">
        <f t="shared" si="121"/>
        <v>0</v>
      </c>
      <c r="ER143" s="55">
        <f t="shared" si="123"/>
        <v>0</v>
      </c>
      <c r="ES143" s="55">
        <f t="shared" si="123"/>
        <v>0</v>
      </c>
      <c r="ET143" s="55">
        <f t="shared" si="123"/>
        <v>0</v>
      </c>
      <c r="EU143" s="55">
        <f t="shared" si="123"/>
        <v>0</v>
      </c>
      <c r="EV143" s="55">
        <f t="shared" si="123"/>
        <v>0</v>
      </c>
      <c r="EW143" s="55">
        <f t="shared" si="123"/>
        <v>0</v>
      </c>
      <c r="EX143" s="55">
        <f t="shared" si="123"/>
        <v>0</v>
      </c>
      <c r="EY143" s="55">
        <f t="shared" si="123"/>
        <v>0</v>
      </c>
      <c r="EZ143" s="55">
        <f t="shared" si="123"/>
        <v>0</v>
      </c>
      <c r="FA143" s="55">
        <f t="shared" si="123"/>
        <v>0</v>
      </c>
      <c r="FB143" s="55">
        <f t="shared" si="123"/>
        <v>0</v>
      </c>
      <c r="FC143" s="55">
        <f t="shared" si="123"/>
        <v>0</v>
      </c>
      <c r="FD143" s="55">
        <f t="shared" si="123"/>
        <v>0</v>
      </c>
      <c r="FE143" s="55">
        <f t="shared" si="123"/>
        <v>0</v>
      </c>
      <c r="FF143" s="55">
        <f t="shared" si="122"/>
        <v>0</v>
      </c>
      <c r="FG143" s="55">
        <f t="shared" si="122"/>
        <v>0</v>
      </c>
      <c r="FH143" s="55">
        <f t="shared" si="122"/>
        <v>0</v>
      </c>
      <c r="FI143" s="55">
        <f t="shared" si="122"/>
        <v>0</v>
      </c>
      <c r="FJ143" s="55">
        <f t="shared" si="122"/>
        <v>0</v>
      </c>
      <c r="FK143" s="55">
        <f t="shared" si="122"/>
        <v>0</v>
      </c>
      <c r="FL143" s="55">
        <f t="shared" si="124"/>
        <v>0</v>
      </c>
      <c r="FM143" s="55">
        <f t="shared" si="124"/>
        <v>0</v>
      </c>
      <c r="FN143" s="55">
        <f t="shared" si="124"/>
        <v>0</v>
      </c>
      <c r="FO143" s="55">
        <f t="shared" si="124"/>
        <v>0</v>
      </c>
      <c r="FP143" s="55">
        <f t="shared" si="124"/>
        <v>0</v>
      </c>
      <c r="FQ143" s="55">
        <f t="shared" si="124"/>
        <v>0</v>
      </c>
      <c r="FR143" s="55">
        <f t="shared" si="124"/>
        <v>0</v>
      </c>
      <c r="FS143" s="55">
        <f t="shared" si="124"/>
        <v>0</v>
      </c>
      <c r="FT143" s="4" t="str">
        <f t="shared" si="153"/>
        <v/>
      </c>
      <c r="FU143" s="4" t="str">
        <f t="shared" si="153"/>
        <v/>
      </c>
      <c r="FV143" s="4" t="str">
        <f t="shared" si="153"/>
        <v/>
      </c>
      <c r="FW143" s="4">
        <f t="shared" si="153"/>
        <v>0</v>
      </c>
      <c r="FX143" s="4" t="str">
        <f t="shared" si="150"/>
        <v/>
      </c>
      <c r="FY143" s="4" t="str">
        <f t="shared" si="150"/>
        <v/>
      </c>
      <c r="FZ143" s="4" t="str">
        <f t="shared" si="150"/>
        <v/>
      </c>
      <c r="GA143" s="4">
        <f t="shared" si="150"/>
        <v>0</v>
      </c>
      <c r="GB143" s="4" t="str">
        <f t="shared" si="150"/>
        <v/>
      </c>
      <c r="GC143" s="4" t="str">
        <f t="shared" si="150"/>
        <v/>
      </c>
      <c r="GD143" s="4" t="str">
        <f t="shared" si="150"/>
        <v/>
      </c>
      <c r="GE143" s="4" t="str">
        <f t="shared" si="150"/>
        <v/>
      </c>
      <c r="GF143" s="4" t="str">
        <f t="shared" si="150"/>
        <v/>
      </c>
      <c r="GG143" s="4" t="str">
        <f t="shared" si="150"/>
        <v/>
      </c>
      <c r="GH143" s="4" t="str">
        <f t="shared" si="150"/>
        <v/>
      </c>
      <c r="GI143" s="4" t="str">
        <f t="shared" si="150"/>
        <v/>
      </c>
      <c r="GJ143" s="4" t="str">
        <f t="shared" si="150"/>
        <v/>
      </c>
      <c r="GK143" s="4" t="str">
        <f t="shared" si="154"/>
        <v/>
      </c>
      <c r="GL143" s="4" t="str">
        <f t="shared" si="154"/>
        <v/>
      </c>
      <c r="GM143" s="4" t="str">
        <f t="shared" si="154"/>
        <v/>
      </c>
      <c r="GN143" s="4" t="str">
        <f t="shared" si="154"/>
        <v/>
      </c>
      <c r="GO143" s="4" t="str">
        <f t="shared" si="154"/>
        <v/>
      </c>
      <c r="GP143" s="4" t="str">
        <f t="shared" si="154"/>
        <v/>
      </c>
      <c r="GQ143" s="4" t="str">
        <f t="shared" si="154"/>
        <v/>
      </c>
      <c r="GR143" s="4" t="str">
        <f t="shared" si="120"/>
        <v/>
      </c>
      <c r="GS143" s="4" t="str">
        <f t="shared" si="120"/>
        <v/>
      </c>
      <c r="GT143" s="4" t="str">
        <f t="shared" si="120"/>
        <v/>
      </c>
      <c r="GU143" s="4" t="str">
        <f t="shared" si="120"/>
        <v/>
      </c>
      <c r="GV143" s="4" t="str">
        <f t="shared" si="120"/>
        <v/>
      </c>
      <c r="GW143" s="4" t="str">
        <f t="shared" si="120"/>
        <v/>
      </c>
      <c r="GX143" s="4" t="str">
        <f t="shared" si="120"/>
        <v/>
      </c>
      <c r="GY143" s="4" t="str">
        <f t="shared" si="120"/>
        <v/>
      </c>
      <c r="GZ143" s="4" t="str">
        <f t="shared" si="120"/>
        <v/>
      </c>
      <c r="HA143" s="4" t="str">
        <f t="shared" si="120"/>
        <v/>
      </c>
      <c r="HB143" s="4" t="str">
        <f t="shared" si="120"/>
        <v/>
      </c>
      <c r="HC143" s="4" t="str">
        <f t="shared" si="120"/>
        <v/>
      </c>
      <c r="HD143" s="4" t="str">
        <f t="shared" si="12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hidden="1" customHeight="1">
      <c r="A144" s="62">
        <v>30700015</v>
      </c>
      <c r="B144" s="31" t="s">
        <v>270</v>
      </c>
      <c r="C144" s="31" t="s">
        <v>271</v>
      </c>
      <c r="D144" s="5"/>
      <c r="E144" s="22">
        <v>4.8</v>
      </c>
      <c r="F144" s="23">
        <f t="shared" si="126"/>
        <v>0</v>
      </c>
      <c r="G144" s="23"/>
      <c r="H144" s="23">
        <f t="shared" si="147"/>
        <v>0</v>
      </c>
      <c r="I144" s="23">
        <f t="shared" si="148"/>
        <v>0</v>
      </c>
      <c r="J144" s="23">
        <f t="shared" si="127"/>
        <v>0</v>
      </c>
      <c r="K144" s="23" t="str">
        <f t="shared" si="128"/>
        <v>0</v>
      </c>
      <c r="L144" s="23" t="str">
        <f t="shared" si="129"/>
        <v>0</v>
      </c>
      <c r="M144" s="3">
        <v>0.2</v>
      </c>
      <c r="N144" s="23">
        <f t="shared" si="130"/>
        <v>0</v>
      </c>
      <c r="O144" s="23">
        <f t="shared" si="131"/>
        <v>0.2</v>
      </c>
      <c r="P144" s="23" t="str">
        <f t="shared" si="132"/>
        <v/>
      </c>
      <c r="Q144" s="7">
        <v>0.1</v>
      </c>
      <c r="R144" s="6">
        <f t="shared" si="133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51"/>
        <v/>
      </c>
      <c r="BQ144" s="4" t="str">
        <f t="shared" si="151"/>
        <v/>
      </c>
      <c r="BR144" s="4" t="str">
        <f t="shared" si="151"/>
        <v/>
      </c>
      <c r="BS144" s="4">
        <f t="shared" si="151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9"/>
        <v/>
      </c>
      <c r="CD144" s="4" t="str">
        <f t="shared" si="149"/>
        <v/>
      </c>
      <c r="CE144" s="4" t="str">
        <f t="shared" si="149"/>
        <v/>
      </c>
      <c r="CF144" s="4" t="str">
        <f t="shared" si="149"/>
        <v/>
      </c>
      <c r="CG144" s="4" t="str">
        <f t="shared" si="152"/>
        <v/>
      </c>
      <c r="CH144" s="4" t="str">
        <f t="shared" si="152"/>
        <v/>
      </c>
      <c r="CI144" s="4" t="str">
        <f t="shared" si="152"/>
        <v/>
      </c>
      <c r="CJ144" s="4" t="str">
        <f t="shared" si="152"/>
        <v/>
      </c>
      <c r="CK144" s="4" t="str">
        <f t="shared" si="152"/>
        <v/>
      </c>
      <c r="CL144" s="4" t="str">
        <f t="shared" si="152"/>
        <v/>
      </c>
      <c r="CM144" s="4" t="str">
        <f t="shared" si="152"/>
        <v/>
      </c>
      <c r="CN144" s="4" t="str">
        <f t="shared" si="119"/>
        <v/>
      </c>
      <c r="CO144" s="4" t="str">
        <f t="shared" si="119"/>
        <v/>
      </c>
      <c r="CP144" s="4" t="str">
        <f t="shared" si="119"/>
        <v/>
      </c>
      <c r="CQ144" s="4" t="str">
        <f t="shared" si="119"/>
        <v/>
      </c>
      <c r="CR144" s="4" t="str">
        <f t="shared" si="119"/>
        <v/>
      </c>
      <c r="CS144" s="4" t="str">
        <f t="shared" si="119"/>
        <v/>
      </c>
      <c r="CT144" s="4" t="str">
        <f t="shared" si="119"/>
        <v/>
      </c>
      <c r="CU144" s="4" t="str">
        <f t="shared" si="119"/>
        <v/>
      </c>
      <c r="CV144" s="4" t="str">
        <f t="shared" si="119"/>
        <v/>
      </c>
      <c r="CW144" s="4" t="str">
        <f t="shared" si="119"/>
        <v/>
      </c>
      <c r="CX144" s="4" t="str">
        <f t="shared" si="119"/>
        <v/>
      </c>
      <c r="CY144" s="4" t="str">
        <f t="shared" si="119"/>
        <v/>
      </c>
      <c r="CZ144" s="4" t="str">
        <f t="shared" si="119"/>
        <v/>
      </c>
      <c r="DA144" s="4" t="str">
        <f t="shared" si="119"/>
        <v/>
      </c>
      <c r="DB144" s="4" t="str">
        <f t="shared" si="119"/>
        <v/>
      </c>
      <c r="DC144" s="4" t="str">
        <f t="shared" si="119"/>
        <v/>
      </c>
      <c r="DE144" s="68">
        <v>30700015</v>
      </c>
      <c r="DF144" s="31" t="s">
        <v>270</v>
      </c>
      <c r="DG144" s="31" t="s">
        <v>271</v>
      </c>
      <c r="DH144" s="5">
        <f t="shared" si="134"/>
        <v>0</v>
      </c>
      <c r="DI144" s="24">
        <v>4.8</v>
      </c>
      <c r="DJ144" s="23">
        <f t="shared" si="135"/>
        <v>0</v>
      </c>
      <c r="DK144" s="23">
        <f t="shared" si="136"/>
        <v>0</v>
      </c>
      <c r="DL144" s="23">
        <f t="shared" si="137"/>
        <v>0</v>
      </c>
      <c r="DM144" s="23">
        <f t="shared" si="138"/>
        <v>0</v>
      </c>
      <c r="DN144" s="23">
        <f t="shared" si="139"/>
        <v>0</v>
      </c>
      <c r="DO144" s="23" t="str">
        <f t="shared" si="140"/>
        <v/>
      </c>
      <c r="DP144" s="23" t="str">
        <f t="shared" si="141"/>
        <v/>
      </c>
      <c r="DQ144" s="3">
        <v>0.2</v>
      </c>
      <c r="DR144" s="23">
        <f t="shared" si="142"/>
        <v>0</v>
      </c>
      <c r="DS144" s="23" t="str">
        <f t="shared" si="143"/>
        <v/>
      </c>
      <c r="DT144" s="23" t="str">
        <f t="shared" si="144"/>
        <v/>
      </c>
      <c r="DU144" s="7">
        <v>0.1</v>
      </c>
      <c r="DV144" s="6">
        <f t="shared" si="145"/>
        <v>0</v>
      </c>
      <c r="DW144" s="5">
        <f t="shared" si="146"/>
        <v>0</v>
      </c>
      <c r="DX144" s="5">
        <f t="shared" si="146"/>
        <v>0</v>
      </c>
      <c r="DY144" s="5">
        <f t="shared" si="146"/>
        <v>0</v>
      </c>
      <c r="DZ144" s="5">
        <f t="shared" si="146"/>
        <v>0</v>
      </c>
      <c r="EA144" s="5">
        <f t="shared" si="146"/>
        <v>0</v>
      </c>
      <c r="EB144" s="5">
        <f t="shared" si="125"/>
        <v>0</v>
      </c>
      <c r="EC144" s="5">
        <f t="shared" si="125"/>
        <v>0</v>
      </c>
      <c r="ED144" s="5">
        <f t="shared" si="125"/>
        <v>0</v>
      </c>
      <c r="EE144" s="5">
        <f t="shared" si="125"/>
        <v>0</v>
      </c>
      <c r="EF144" s="55">
        <f t="shared" si="125"/>
        <v>0</v>
      </c>
      <c r="EG144" s="55">
        <f t="shared" si="125"/>
        <v>0</v>
      </c>
      <c r="EH144" s="55">
        <f t="shared" si="125"/>
        <v>0</v>
      </c>
      <c r="EI144" s="55">
        <f t="shared" si="125"/>
        <v>0</v>
      </c>
      <c r="EJ144" s="55">
        <f t="shared" si="125"/>
        <v>0</v>
      </c>
      <c r="EK144" s="55">
        <f t="shared" si="121"/>
        <v>0</v>
      </c>
      <c r="EL144" s="55">
        <f t="shared" si="121"/>
        <v>0</v>
      </c>
      <c r="EM144" s="55">
        <f t="shared" si="121"/>
        <v>0</v>
      </c>
      <c r="EN144" s="55">
        <f t="shared" si="121"/>
        <v>0</v>
      </c>
      <c r="EO144" s="55">
        <f t="shared" si="121"/>
        <v>0</v>
      </c>
      <c r="EP144" s="55">
        <f t="shared" si="121"/>
        <v>0</v>
      </c>
      <c r="EQ144" s="55">
        <f t="shared" si="121"/>
        <v>0</v>
      </c>
      <c r="ER144" s="55">
        <f t="shared" si="123"/>
        <v>0</v>
      </c>
      <c r="ES144" s="55">
        <f t="shared" si="123"/>
        <v>0</v>
      </c>
      <c r="ET144" s="55">
        <f t="shared" si="123"/>
        <v>0</v>
      </c>
      <c r="EU144" s="55">
        <f t="shared" si="123"/>
        <v>0</v>
      </c>
      <c r="EV144" s="55">
        <f t="shared" si="123"/>
        <v>0</v>
      </c>
      <c r="EW144" s="55">
        <f t="shared" si="123"/>
        <v>0</v>
      </c>
      <c r="EX144" s="55">
        <f t="shared" si="123"/>
        <v>0</v>
      </c>
      <c r="EY144" s="55">
        <f t="shared" si="123"/>
        <v>0</v>
      </c>
      <c r="EZ144" s="55">
        <f t="shared" si="123"/>
        <v>0</v>
      </c>
      <c r="FA144" s="55">
        <f t="shared" si="123"/>
        <v>0</v>
      </c>
      <c r="FB144" s="55">
        <f t="shared" si="123"/>
        <v>0</v>
      </c>
      <c r="FC144" s="55">
        <f t="shared" si="123"/>
        <v>0</v>
      </c>
      <c r="FD144" s="55">
        <f t="shared" si="123"/>
        <v>0</v>
      </c>
      <c r="FE144" s="55">
        <f t="shared" si="123"/>
        <v>0</v>
      </c>
      <c r="FF144" s="55">
        <f t="shared" si="122"/>
        <v>0</v>
      </c>
      <c r="FG144" s="55">
        <f t="shared" si="122"/>
        <v>0</v>
      </c>
      <c r="FH144" s="55">
        <f t="shared" si="122"/>
        <v>0</v>
      </c>
      <c r="FI144" s="55">
        <f t="shared" si="122"/>
        <v>0</v>
      </c>
      <c r="FJ144" s="55">
        <f t="shared" si="122"/>
        <v>0</v>
      </c>
      <c r="FK144" s="55">
        <f t="shared" si="122"/>
        <v>0</v>
      </c>
      <c r="FL144" s="55">
        <f t="shared" si="124"/>
        <v>0</v>
      </c>
      <c r="FM144" s="55">
        <f t="shared" si="124"/>
        <v>0</v>
      </c>
      <c r="FN144" s="55">
        <f t="shared" si="124"/>
        <v>0</v>
      </c>
      <c r="FO144" s="55">
        <f t="shared" si="124"/>
        <v>0</v>
      </c>
      <c r="FP144" s="55">
        <f t="shared" si="124"/>
        <v>0</v>
      </c>
      <c r="FQ144" s="55">
        <f t="shared" si="124"/>
        <v>0</v>
      </c>
      <c r="FR144" s="55">
        <f t="shared" si="124"/>
        <v>0</v>
      </c>
      <c r="FS144" s="55">
        <f t="shared" si="124"/>
        <v>0</v>
      </c>
      <c r="FT144" s="4" t="str">
        <f t="shared" si="153"/>
        <v/>
      </c>
      <c r="FU144" s="4" t="str">
        <f t="shared" si="153"/>
        <v/>
      </c>
      <c r="FV144" s="4" t="str">
        <f t="shared" si="153"/>
        <v/>
      </c>
      <c r="FW144" s="4">
        <f t="shared" si="153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50"/>
        <v/>
      </c>
      <c r="GH144" s="4" t="str">
        <f t="shared" si="150"/>
        <v/>
      </c>
      <c r="GI144" s="4" t="str">
        <f t="shared" si="150"/>
        <v/>
      </c>
      <c r="GJ144" s="4" t="str">
        <f t="shared" si="150"/>
        <v/>
      </c>
      <c r="GK144" s="4" t="str">
        <f t="shared" si="154"/>
        <v/>
      </c>
      <c r="GL144" s="4" t="str">
        <f t="shared" si="154"/>
        <v/>
      </c>
      <c r="GM144" s="4" t="str">
        <f t="shared" si="154"/>
        <v/>
      </c>
      <c r="GN144" s="4" t="str">
        <f t="shared" si="154"/>
        <v/>
      </c>
      <c r="GO144" s="4" t="str">
        <f t="shared" si="154"/>
        <v/>
      </c>
      <c r="GP144" s="4" t="str">
        <f t="shared" si="154"/>
        <v/>
      </c>
      <c r="GQ144" s="4" t="str">
        <f t="shared" si="154"/>
        <v/>
      </c>
      <c r="GR144" s="4" t="str">
        <f t="shared" si="120"/>
        <v/>
      </c>
      <c r="GS144" s="4" t="str">
        <f t="shared" si="120"/>
        <v/>
      </c>
      <c r="GT144" s="4" t="str">
        <f t="shared" si="120"/>
        <v/>
      </c>
      <c r="GU144" s="4" t="str">
        <f t="shared" si="120"/>
        <v/>
      </c>
      <c r="GV144" s="4" t="str">
        <f t="shared" si="120"/>
        <v/>
      </c>
      <c r="GW144" s="4" t="str">
        <f t="shared" si="120"/>
        <v/>
      </c>
      <c r="GX144" s="4" t="str">
        <f t="shared" si="120"/>
        <v/>
      </c>
      <c r="GY144" s="4" t="str">
        <f t="shared" si="120"/>
        <v/>
      </c>
      <c r="GZ144" s="4" t="str">
        <f t="shared" si="120"/>
        <v/>
      </c>
      <c r="HA144" s="4" t="str">
        <f t="shared" si="120"/>
        <v/>
      </c>
      <c r="HB144" s="4" t="str">
        <f t="shared" si="120"/>
        <v/>
      </c>
      <c r="HC144" s="4" t="str">
        <f t="shared" si="120"/>
        <v/>
      </c>
      <c r="HD144" s="4" t="str">
        <f t="shared" si="120"/>
        <v/>
      </c>
      <c r="HE144" s="4" t="str">
        <f t="shared" si="120"/>
        <v/>
      </c>
      <c r="HF144" s="4" t="str">
        <f t="shared" si="120"/>
        <v/>
      </c>
      <c r="HG144" s="4" t="str">
        <f t="shared" si="120"/>
        <v/>
      </c>
    </row>
    <row r="145" spans="1:215" s="1" customFormat="1" ht="15" hidden="1" customHeight="1">
      <c r="A145" s="62">
        <v>30700012</v>
      </c>
      <c r="B145" s="31" t="s">
        <v>272</v>
      </c>
      <c r="C145" s="31" t="s">
        <v>271</v>
      </c>
      <c r="D145" s="5"/>
      <c r="E145" s="22">
        <v>4.8</v>
      </c>
      <c r="F145" s="23">
        <f t="shared" si="126"/>
        <v>0</v>
      </c>
      <c r="G145" s="23"/>
      <c r="H145" s="23">
        <f t="shared" si="147"/>
        <v>0</v>
      </c>
      <c r="I145" s="23">
        <f t="shared" si="148"/>
        <v>0</v>
      </c>
      <c r="J145" s="23">
        <f t="shared" si="127"/>
        <v>0</v>
      </c>
      <c r="K145" s="23" t="str">
        <f t="shared" si="128"/>
        <v>0</v>
      </c>
      <c r="L145" s="23" t="str">
        <f t="shared" si="129"/>
        <v>0</v>
      </c>
      <c r="M145" s="3">
        <v>0.2</v>
      </c>
      <c r="N145" s="23">
        <f t="shared" si="130"/>
        <v>0</v>
      </c>
      <c r="O145" s="23">
        <f t="shared" si="131"/>
        <v>0.2</v>
      </c>
      <c r="P145" s="23" t="str">
        <f t="shared" si="132"/>
        <v/>
      </c>
      <c r="Q145" s="7">
        <v>0.1</v>
      </c>
      <c r="R145" s="6">
        <f t="shared" si="133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1"/>
        <v/>
      </c>
      <c r="BQ145" s="4" t="str">
        <f t="shared" si="151"/>
        <v/>
      </c>
      <c r="BR145" s="4" t="str">
        <f t="shared" si="151"/>
        <v/>
      </c>
      <c r="BS145" s="4">
        <f t="shared" si="151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9"/>
        <v/>
      </c>
      <c r="CD145" s="4" t="str">
        <f t="shared" si="149"/>
        <v/>
      </c>
      <c r="CE145" s="4" t="str">
        <f t="shared" si="149"/>
        <v/>
      </c>
      <c r="CF145" s="4" t="str">
        <f t="shared" si="149"/>
        <v/>
      </c>
      <c r="CG145" s="4" t="str">
        <f t="shared" si="152"/>
        <v/>
      </c>
      <c r="CH145" s="4" t="str">
        <f t="shared" si="152"/>
        <v/>
      </c>
      <c r="CI145" s="4" t="str">
        <f t="shared" si="152"/>
        <v/>
      </c>
      <c r="CJ145" s="4" t="str">
        <f t="shared" si="152"/>
        <v/>
      </c>
      <c r="CK145" s="4" t="str">
        <f t="shared" si="152"/>
        <v/>
      </c>
      <c r="CL145" s="4" t="str">
        <f t="shared" si="152"/>
        <v/>
      </c>
      <c r="CM145" s="4" t="str">
        <f t="shared" si="152"/>
        <v/>
      </c>
      <c r="CN145" s="4" t="str">
        <f t="shared" si="119"/>
        <v/>
      </c>
      <c r="CO145" s="4" t="str">
        <f t="shared" si="119"/>
        <v/>
      </c>
      <c r="CP145" s="4" t="str">
        <f t="shared" si="119"/>
        <v/>
      </c>
      <c r="CQ145" s="4" t="str">
        <f t="shared" si="119"/>
        <v/>
      </c>
      <c r="CR145" s="4" t="str">
        <f t="shared" si="119"/>
        <v/>
      </c>
      <c r="CS145" s="4" t="str">
        <f t="shared" ref="CN145:DC177" si="155">IF(ISERROR(BE145/AM145*100),"",(BE145/AM145*100))</f>
        <v/>
      </c>
      <c r="CT145" s="4" t="str">
        <f t="shared" si="155"/>
        <v/>
      </c>
      <c r="CU145" s="4" t="str">
        <f t="shared" si="155"/>
        <v/>
      </c>
      <c r="CV145" s="4" t="str">
        <f t="shared" si="155"/>
        <v/>
      </c>
      <c r="CW145" s="4" t="str">
        <f t="shared" si="155"/>
        <v/>
      </c>
      <c r="CX145" s="4" t="str">
        <f t="shared" si="155"/>
        <v/>
      </c>
      <c r="CY145" s="4" t="str">
        <f t="shared" si="155"/>
        <v/>
      </c>
      <c r="CZ145" s="4" t="str">
        <f t="shared" si="155"/>
        <v/>
      </c>
      <c r="DA145" s="4" t="str">
        <f t="shared" si="155"/>
        <v/>
      </c>
      <c r="DB145" s="4" t="str">
        <f t="shared" si="155"/>
        <v/>
      </c>
      <c r="DC145" s="4" t="str">
        <f t="shared" si="155"/>
        <v/>
      </c>
      <c r="DE145" s="68">
        <v>30700012</v>
      </c>
      <c r="DF145" s="31" t="s">
        <v>272</v>
      </c>
      <c r="DG145" s="31" t="s">
        <v>271</v>
      </c>
      <c r="DH145" s="5">
        <f t="shared" si="134"/>
        <v>0</v>
      </c>
      <c r="DI145" s="24">
        <v>4.8</v>
      </c>
      <c r="DJ145" s="23">
        <f t="shared" si="135"/>
        <v>0</v>
      </c>
      <c r="DK145" s="23">
        <f t="shared" si="136"/>
        <v>0</v>
      </c>
      <c r="DL145" s="23">
        <f t="shared" si="137"/>
        <v>0</v>
      </c>
      <c r="DM145" s="23">
        <f t="shared" si="138"/>
        <v>0</v>
      </c>
      <c r="DN145" s="23">
        <f t="shared" si="139"/>
        <v>0</v>
      </c>
      <c r="DO145" s="23" t="str">
        <f t="shared" si="140"/>
        <v/>
      </c>
      <c r="DP145" s="23" t="str">
        <f t="shared" si="141"/>
        <v/>
      </c>
      <c r="DQ145" s="3">
        <v>0.2</v>
      </c>
      <c r="DR145" s="23">
        <f t="shared" si="142"/>
        <v>0</v>
      </c>
      <c r="DS145" s="23" t="str">
        <f t="shared" si="143"/>
        <v/>
      </c>
      <c r="DT145" s="23" t="str">
        <f t="shared" si="144"/>
        <v/>
      </c>
      <c r="DU145" s="7">
        <v>0.1</v>
      </c>
      <c r="DV145" s="6">
        <f t="shared" si="145"/>
        <v>0</v>
      </c>
      <c r="DW145" s="5">
        <f t="shared" si="146"/>
        <v>0</v>
      </c>
      <c r="DX145" s="5">
        <f t="shared" si="146"/>
        <v>0</v>
      </c>
      <c r="DY145" s="5">
        <f t="shared" si="146"/>
        <v>0</v>
      </c>
      <c r="DZ145" s="5">
        <f t="shared" si="146"/>
        <v>0</v>
      </c>
      <c r="EA145" s="5">
        <f t="shared" si="146"/>
        <v>0</v>
      </c>
      <c r="EB145" s="5">
        <f t="shared" si="125"/>
        <v>0</v>
      </c>
      <c r="EC145" s="5">
        <f t="shared" si="125"/>
        <v>0</v>
      </c>
      <c r="ED145" s="5">
        <f t="shared" si="125"/>
        <v>0</v>
      </c>
      <c r="EE145" s="5">
        <f t="shared" si="125"/>
        <v>0</v>
      </c>
      <c r="EF145" s="55">
        <f t="shared" si="125"/>
        <v>0</v>
      </c>
      <c r="EG145" s="55">
        <f t="shared" si="125"/>
        <v>0</v>
      </c>
      <c r="EH145" s="55">
        <f t="shared" si="125"/>
        <v>0</v>
      </c>
      <c r="EI145" s="55">
        <f t="shared" si="125"/>
        <v>0</v>
      </c>
      <c r="EJ145" s="55">
        <f t="shared" si="125"/>
        <v>0</v>
      </c>
      <c r="EK145" s="55">
        <f t="shared" si="121"/>
        <v>0</v>
      </c>
      <c r="EL145" s="55">
        <f t="shared" si="121"/>
        <v>0</v>
      </c>
      <c r="EM145" s="55">
        <f t="shared" si="121"/>
        <v>0</v>
      </c>
      <c r="EN145" s="55">
        <f t="shared" si="121"/>
        <v>0</v>
      </c>
      <c r="EO145" s="55">
        <f t="shared" si="121"/>
        <v>0</v>
      </c>
      <c r="EP145" s="55">
        <f t="shared" si="121"/>
        <v>0</v>
      </c>
      <c r="EQ145" s="55">
        <f t="shared" si="121"/>
        <v>0</v>
      </c>
      <c r="ER145" s="55">
        <f t="shared" si="123"/>
        <v>0</v>
      </c>
      <c r="ES145" s="55">
        <f t="shared" si="123"/>
        <v>0</v>
      </c>
      <c r="ET145" s="55">
        <f t="shared" si="123"/>
        <v>0</v>
      </c>
      <c r="EU145" s="55">
        <f t="shared" si="123"/>
        <v>0</v>
      </c>
      <c r="EV145" s="55">
        <f t="shared" si="123"/>
        <v>0</v>
      </c>
      <c r="EW145" s="55">
        <f t="shared" si="123"/>
        <v>0</v>
      </c>
      <c r="EX145" s="55">
        <f t="shared" si="123"/>
        <v>0</v>
      </c>
      <c r="EY145" s="55">
        <f t="shared" si="123"/>
        <v>0</v>
      </c>
      <c r="EZ145" s="55">
        <f t="shared" si="123"/>
        <v>0</v>
      </c>
      <c r="FA145" s="55">
        <f t="shared" si="123"/>
        <v>0</v>
      </c>
      <c r="FB145" s="55">
        <f t="shared" si="123"/>
        <v>0</v>
      </c>
      <c r="FC145" s="55">
        <f t="shared" si="123"/>
        <v>0</v>
      </c>
      <c r="FD145" s="55">
        <f t="shared" si="123"/>
        <v>0</v>
      </c>
      <c r="FE145" s="55">
        <f t="shared" si="123"/>
        <v>0</v>
      </c>
      <c r="FF145" s="55">
        <f t="shared" si="122"/>
        <v>0</v>
      </c>
      <c r="FG145" s="55">
        <f t="shared" si="122"/>
        <v>0</v>
      </c>
      <c r="FH145" s="55">
        <f t="shared" si="122"/>
        <v>0</v>
      </c>
      <c r="FI145" s="55">
        <f t="shared" si="122"/>
        <v>0</v>
      </c>
      <c r="FJ145" s="55">
        <f t="shared" si="122"/>
        <v>0</v>
      </c>
      <c r="FK145" s="55">
        <f t="shared" si="122"/>
        <v>0</v>
      </c>
      <c r="FL145" s="55">
        <f t="shared" si="124"/>
        <v>0</v>
      </c>
      <c r="FM145" s="55">
        <f t="shared" si="124"/>
        <v>0</v>
      </c>
      <c r="FN145" s="55">
        <f t="shared" si="124"/>
        <v>0</v>
      </c>
      <c r="FO145" s="55">
        <f t="shared" si="124"/>
        <v>0</v>
      </c>
      <c r="FP145" s="55">
        <f t="shared" si="124"/>
        <v>0</v>
      </c>
      <c r="FQ145" s="55">
        <f t="shared" si="124"/>
        <v>0</v>
      </c>
      <c r="FR145" s="55">
        <f t="shared" si="124"/>
        <v>0</v>
      </c>
      <c r="FS145" s="55">
        <f t="shared" si="124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50"/>
        <v/>
      </c>
      <c r="GH145" s="4" t="str">
        <f t="shared" si="150"/>
        <v/>
      </c>
      <c r="GI145" s="4" t="str">
        <f t="shared" si="150"/>
        <v/>
      </c>
      <c r="GJ145" s="4" t="str">
        <f t="shared" si="150"/>
        <v/>
      </c>
      <c r="GK145" s="4" t="str">
        <f t="shared" si="154"/>
        <v/>
      </c>
      <c r="GL145" s="4" t="str">
        <f t="shared" si="154"/>
        <v/>
      </c>
      <c r="GM145" s="4" t="str">
        <f t="shared" si="154"/>
        <v/>
      </c>
      <c r="GN145" s="4" t="str">
        <f t="shared" si="154"/>
        <v/>
      </c>
      <c r="GO145" s="4" t="str">
        <f t="shared" si="154"/>
        <v/>
      </c>
      <c r="GP145" s="4" t="str">
        <f t="shared" si="154"/>
        <v/>
      </c>
      <c r="GQ145" s="4" t="str">
        <f t="shared" si="154"/>
        <v/>
      </c>
      <c r="GR145" s="4" t="str">
        <f t="shared" si="120"/>
        <v/>
      </c>
      <c r="GS145" s="4" t="str">
        <f t="shared" si="120"/>
        <v/>
      </c>
      <c r="GT145" s="4" t="str">
        <f t="shared" si="120"/>
        <v/>
      </c>
      <c r="GU145" s="4" t="str">
        <f t="shared" si="120"/>
        <v/>
      </c>
      <c r="GV145" s="4" t="str">
        <f t="shared" si="120"/>
        <v/>
      </c>
      <c r="GW145" s="4" t="str">
        <f t="shared" ref="GR145:HG177" si="156">IF(ISERROR(FI145/EQ145*100),"",(FI145/EQ145*100))</f>
        <v/>
      </c>
      <c r="GX145" s="4" t="str">
        <f t="shared" si="156"/>
        <v/>
      </c>
      <c r="GY145" s="4" t="str">
        <f t="shared" si="156"/>
        <v/>
      </c>
      <c r="GZ145" s="4" t="str">
        <f t="shared" si="156"/>
        <v/>
      </c>
      <c r="HA145" s="4" t="str">
        <f t="shared" si="156"/>
        <v/>
      </c>
      <c r="HB145" s="4" t="str">
        <f t="shared" si="156"/>
        <v/>
      </c>
      <c r="HC145" s="4" t="str">
        <f t="shared" si="156"/>
        <v/>
      </c>
      <c r="HD145" s="4" t="str">
        <f t="shared" si="156"/>
        <v/>
      </c>
      <c r="HE145" s="4" t="str">
        <f t="shared" si="156"/>
        <v/>
      </c>
      <c r="HF145" s="4" t="str">
        <f t="shared" si="156"/>
        <v/>
      </c>
      <c r="HG145" s="4" t="str">
        <f t="shared" si="156"/>
        <v/>
      </c>
    </row>
    <row r="146" spans="1:215" s="1" customFormat="1" ht="15" hidden="1" customHeight="1">
      <c r="A146" s="62">
        <v>30700018</v>
      </c>
      <c r="B146" s="31" t="s">
        <v>273</v>
      </c>
      <c r="C146" s="31" t="s">
        <v>271</v>
      </c>
      <c r="D146" s="5"/>
      <c r="E146" s="22">
        <v>4.8</v>
      </c>
      <c r="F146" s="23">
        <f t="shared" si="126"/>
        <v>0</v>
      </c>
      <c r="G146" s="23"/>
      <c r="H146" s="23">
        <f t="shared" si="147"/>
        <v>0</v>
      </c>
      <c r="I146" s="23">
        <f t="shared" si="148"/>
        <v>0</v>
      </c>
      <c r="J146" s="23">
        <f t="shared" si="127"/>
        <v>0</v>
      </c>
      <c r="K146" s="23" t="str">
        <f t="shared" si="128"/>
        <v>0</v>
      </c>
      <c r="L146" s="23" t="str">
        <f t="shared" si="129"/>
        <v>0</v>
      </c>
      <c r="M146" s="3">
        <v>0.2</v>
      </c>
      <c r="N146" s="23">
        <f t="shared" si="130"/>
        <v>0</v>
      </c>
      <c r="O146" s="23">
        <f t="shared" si="131"/>
        <v>0.2</v>
      </c>
      <c r="P146" s="23" t="str">
        <f t="shared" si="132"/>
        <v/>
      </c>
      <c r="Q146" s="7">
        <v>0.1</v>
      </c>
      <c r="R146" s="6">
        <f t="shared" si="133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1"/>
        <v/>
      </c>
      <c r="BQ146" s="4" t="str">
        <f t="shared" si="151"/>
        <v/>
      </c>
      <c r="BR146" s="4" t="str">
        <f t="shared" si="151"/>
        <v/>
      </c>
      <c r="BS146" s="4">
        <f t="shared" si="151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9"/>
        <v/>
      </c>
      <c r="CD146" s="4" t="str">
        <f t="shared" si="149"/>
        <v/>
      </c>
      <c r="CE146" s="4" t="str">
        <f t="shared" si="149"/>
        <v/>
      </c>
      <c r="CF146" s="4" t="str">
        <f t="shared" si="149"/>
        <v/>
      </c>
      <c r="CG146" s="4" t="str">
        <f t="shared" si="152"/>
        <v/>
      </c>
      <c r="CH146" s="4" t="str">
        <f t="shared" si="152"/>
        <v/>
      </c>
      <c r="CI146" s="4" t="str">
        <f t="shared" si="152"/>
        <v/>
      </c>
      <c r="CJ146" s="4" t="str">
        <f t="shared" si="152"/>
        <v/>
      </c>
      <c r="CK146" s="4" t="str">
        <f t="shared" si="152"/>
        <v/>
      </c>
      <c r="CL146" s="4" t="str">
        <f t="shared" si="152"/>
        <v/>
      </c>
      <c r="CM146" s="4" t="str">
        <f t="shared" si="152"/>
        <v/>
      </c>
      <c r="CN146" s="4" t="str">
        <f t="shared" si="155"/>
        <v/>
      </c>
      <c r="CO146" s="4" t="str">
        <f t="shared" si="155"/>
        <v/>
      </c>
      <c r="CP146" s="4" t="str">
        <f t="shared" si="155"/>
        <v/>
      </c>
      <c r="CQ146" s="4" t="str">
        <f t="shared" si="155"/>
        <v/>
      </c>
      <c r="CR146" s="4" t="str">
        <f t="shared" si="155"/>
        <v/>
      </c>
      <c r="CS146" s="4" t="str">
        <f t="shared" si="155"/>
        <v/>
      </c>
      <c r="CT146" s="4" t="str">
        <f t="shared" si="155"/>
        <v/>
      </c>
      <c r="CU146" s="4" t="str">
        <f t="shared" si="155"/>
        <v/>
      </c>
      <c r="CV146" s="4" t="str">
        <f t="shared" si="155"/>
        <v/>
      </c>
      <c r="CW146" s="4" t="str">
        <f t="shared" si="155"/>
        <v/>
      </c>
      <c r="CX146" s="4" t="str">
        <f t="shared" si="155"/>
        <v/>
      </c>
      <c r="CY146" s="4" t="str">
        <f t="shared" si="155"/>
        <v/>
      </c>
      <c r="CZ146" s="4" t="str">
        <f t="shared" si="155"/>
        <v/>
      </c>
      <c r="DA146" s="4" t="str">
        <f t="shared" si="155"/>
        <v/>
      </c>
      <c r="DB146" s="4" t="str">
        <f t="shared" si="155"/>
        <v/>
      </c>
      <c r="DC146" s="4" t="str">
        <f t="shared" si="155"/>
        <v/>
      </c>
      <c r="DE146" s="68">
        <v>30700018</v>
      </c>
      <c r="DF146" s="31" t="s">
        <v>273</v>
      </c>
      <c r="DG146" s="31" t="s">
        <v>271</v>
      </c>
      <c r="DH146" s="5">
        <f t="shared" si="134"/>
        <v>0</v>
      </c>
      <c r="DI146" s="24">
        <v>4.8</v>
      </c>
      <c r="DJ146" s="23">
        <f t="shared" si="135"/>
        <v>0</v>
      </c>
      <c r="DK146" s="23">
        <f t="shared" si="136"/>
        <v>0</v>
      </c>
      <c r="DL146" s="23">
        <f t="shared" si="137"/>
        <v>0</v>
      </c>
      <c r="DM146" s="23">
        <f t="shared" si="138"/>
        <v>0</v>
      </c>
      <c r="DN146" s="23">
        <f t="shared" si="139"/>
        <v>0</v>
      </c>
      <c r="DO146" s="23" t="str">
        <f t="shared" si="140"/>
        <v/>
      </c>
      <c r="DP146" s="23" t="str">
        <f t="shared" si="141"/>
        <v/>
      </c>
      <c r="DQ146" s="3">
        <v>0.2</v>
      </c>
      <c r="DR146" s="23">
        <f t="shared" si="142"/>
        <v>0</v>
      </c>
      <c r="DS146" s="23" t="str">
        <f t="shared" si="143"/>
        <v/>
      </c>
      <c r="DT146" s="23" t="str">
        <f t="shared" si="144"/>
        <v/>
      </c>
      <c r="DU146" s="7">
        <v>0.1</v>
      </c>
      <c r="DV146" s="6">
        <f t="shared" si="145"/>
        <v>0</v>
      </c>
      <c r="DW146" s="5">
        <f t="shared" si="146"/>
        <v>0</v>
      </c>
      <c r="DX146" s="5">
        <f t="shared" si="146"/>
        <v>0</v>
      </c>
      <c r="DY146" s="5">
        <f t="shared" si="146"/>
        <v>0</v>
      </c>
      <c r="DZ146" s="5">
        <f t="shared" si="146"/>
        <v>0</v>
      </c>
      <c r="EA146" s="5">
        <f t="shared" si="146"/>
        <v>0</v>
      </c>
      <c r="EB146" s="5">
        <f t="shared" si="125"/>
        <v>0</v>
      </c>
      <c r="EC146" s="5">
        <f t="shared" si="125"/>
        <v>0</v>
      </c>
      <c r="ED146" s="5">
        <f t="shared" si="125"/>
        <v>0</v>
      </c>
      <c r="EE146" s="5">
        <f t="shared" si="125"/>
        <v>0</v>
      </c>
      <c r="EF146" s="55">
        <f t="shared" si="125"/>
        <v>0</v>
      </c>
      <c r="EG146" s="55">
        <f t="shared" si="125"/>
        <v>0</v>
      </c>
      <c r="EH146" s="55">
        <f t="shared" si="125"/>
        <v>0</v>
      </c>
      <c r="EI146" s="55">
        <f t="shared" si="125"/>
        <v>0</v>
      </c>
      <c r="EJ146" s="55">
        <f t="shared" si="125"/>
        <v>0</v>
      </c>
      <c r="EK146" s="55">
        <f t="shared" si="121"/>
        <v>0</v>
      </c>
      <c r="EL146" s="55">
        <f t="shared" si="121"/>
        <v>0</v>
      </c>
      <c r="EM146" s="55">
        <f t="shared" si="121"/>
        <v>0</v>
      </c>
      <c r="EN146" s="55">
        <f t="shared" si="121"/>
        <v>0</v>
      </c>
      <c r="EO146" s="55">
        <f t="shared" si="121"/>
        <v>0</v>
      </c>
      <c r="EP146" s="55">
        <f t="shared" si="121"/>
        <v>0</v>
      </c>
      <c r="EQ146" s="55">
        <f t="shared" si="121"/>
        <v>0</v>
      </c>
      <c r="ER146" s="55">
        <f t="shared" si="123"/>
        <v>0</v>
      </c>
      <c r="ES146" s="55">
        <f t="shared" si="123"/>
        <v>0</v>
      </c>
      <c r="ET146" s="55">
        <f t="shared" si="123"/>
        <v>0</v>
      </c>
      <c r="EU146" s="55">
        <f t="shared" si="123"/>
        <v>0</v>
      </c>
      <c r="EV146" s="55">
        <f t="shared" si="123"/>
        <v>0</v>
      </c>
      <c r="EW146" s="55">
        <f t="shared" si="123"/>
        <v>0</v>
      </c>
      <c r="EX146" s="55">
        <f t="shared" si="123"/>
        <v>0</v>
      </c>
      <c r="EY146" s="55">
        <f t="shared" si="123"/>
        <v>0</v>
      </c>
      <c r="EZ146" s="55">
        <f t="shared" si="123"/>
        <v>0</v>
      </c>
      <c r="FA146" s="55">
        <f t="shared" si="123"/>
        <v>0</v>
      </c>
      <c r="FB146" s="55">
        <f t="shared" ref="ER146:FE175" si="157">AX146+AX301</f>
        <v>0</v>
      </c>
      <c r="FC146" s="55">
        <f t="shared" si="157"/>
        <v>0</v>
      </c>
      <c r="FD146" s="55">
        <f t="shared" si="157"/>
        <v>0</v>
      </c>
      <c r="FE146" s="55">
        <f t="shared" si="157"/>
        <v>0</v>
      </c>
      <c r="FF146" s="55">
        <f t="shared" si="122"/>
        <v>0</v>
      </c>
      <c r="FG146" s="55">
        <f t="shared" si="122"/>
        <v>0</v>
      </c>
      <c r="FH146" s="55">
        <f t="shared" si="122"/>
        <v>0</v>
      </c>
      <c r="FI146" s="55">
        <f t="shared" si="122"/>
        <v>0</v>
      </c>
      <c r="FJ146" s="55">
        <f t="shared" si="122"/>
        <v>0</v>
      </c>
      <c r="FK146" s="55">
        <f t="shared" si="122"/>
        <v>0</v>
      </c>
      <c r="FL146" s="55">
        <f t="shared" si="124"/>
        <v>0</v>
      </c>
      <c r="FM146" s="55">
        <f t="shared" si="124"/>
        <v>0</v>
      </c>
      <c r="FN146" s="55">
        <f t="shared" si="124"/>
        <v>0</v>
      </c>
      <c r="FO146" s="55">
        <f t="shared" si="124"/>
        <v>0</v>
      </c>
      <c r="FP146" s="55">
        <f t="shared" si="124"/>
        <v>0</v>
      </c>
      <c r="FQ146" s="55">
        <f t="shared" si="124"/>
        <v>0</v>
      </c>
      <c r="FR146" s="55">
        <f t="shared" si="124"/>
        <v>0</v>
      </c>
      <c r="FS146" s="55">
        <f t="shared" si="124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50"/>
        <v/>
      </c>
      <c r="GH146" s="4" t="str">
        <f t="shared" si="150"/>
        <v/>
      </c>
      <c r="GI146" s="4" t="str">
        <f t="shared" si="150"/>
        <v/>
      </c>
      <c r="GJ146" s="4" t="str">
        <f t="shared" si="150"/>
        <v/>
      </c>
      <c r="GK146" s="4" t="str">
        <f t="shared" si="154"/>
        <v/>
      </c>
      <c r="GL146" s="4" t="str">
        <f t="shared" si="154"/>
        <v/>
      </c>
      <c r="GM146" s="4" t="str">
        <f t="shared" si="154"/>
        <v/>
      </c>
      <c r="GN146" s="4" t="str">
        <f t="shared" si="154"/>
        <v/>
      </c>
      <c r="GO146" s="4" t="str">
        <f t="shared" si="154"/>
        <v/>
      </c>
      <c r="GP146" s="4" t="str">
        <f t="shared" si="154"/>
        <v/>
      </c>
      <c r="GQ146" s="4" t="str">
        <f t="shared" si="154"/>
        <v/>
      </c>
      <c r="GR146" s="4" t="str">
        <f t="shared" si="156"/>
        <v/>
      </c>
      <c r="GS146" s="4" t="str">
        <f t="shared" si="156"/>
        <v/>
      </c>
      <c r="GT146" s="4" t="str">
        <f t="shared" si="156"/>
        <v/>
      </c>
      <c r="GU146" s="4" t="str">
        <f t="shared" si="156"/>
        <v/>
      </c>
      <c r="GV146" s="4" t="str">
        <f t="shared" si="156"/>
        <v/>
      </c>
      <c r="GW146" s="4" t="str">
        <f t="shared" si="156"/>
        <v/>
      </c>
      <c r="GX146" s="4" t="str">
        <f t="shared" si="156"/>
        <v/>
      </c>
      <c r="GY146" s="4" t="str">
        <f t="shared" si="156"/>
        <v/>
      </c>
      <c r="GZ146" s="4" t="str">
        <f t="shared" si="156"/>
        <v/>
      </c>
      <c r="HA146" s="4" t="str">
        <f t="shared" si="156"/>
        <v/>
      </c>
      <c r="HB146" s="4" t="str">
        <f t="shared" si="156"/>
        <v/>
      </c>
      <c r="HC146" s="4" t="str">
        <f t="shared" si="156"/>
        <v/>
      </c>
      <c r="HD146" s="4" t="str">
        <f t="shared" si="156"/>
        <v/>
      </c>
      <c r="HE146" s="4" t="str">
        <f t="shared" si="156"/>
        <v/>
      </c>
      <c r="HF146" s="4" t="str">
        <f t="shared" si="156"/>
        <v/>
      </c>
      <c r="HG146" s="4" t="str">
        <f t="shared" si="156"/>
        <v/>
      </c>
    </row>
    <row r="147" spans="1:215" s="1" customFormat="1" ht="15" hidden="1" customHeight="1">
      <c r="A147" s="62">
        <v>30700011</v>
      </c>
      <c r="B147" s="31" t="s">
        <v>274</v>
      </c>
      <c r="C147" s="31" t="s">
        <v>275</v>
      </c>
      <c r="D147" s="5"/>
      <c r="E147" s="22">
        <v>4.8</v>
      </c>
      <c r="F147" s="23">
        <f t="shared" si="126"/>
        <v>0</v>
      </c>
      <c r="G147" s="23"/>
      <c r="H147" s="23">
        <f t="shared" si="147"/>
        <v>0</v>
      </c>
      <c r="I147" s="23">
        <f t="shared" si="148"/>
        <v>0</v>
      </c>
      <c r="J147" s="23">
        <f t="shared" si="127"/>
        <v>0</v>
      </c>
      <c r="K147" s="23" t="str">
        <f t="shared" si="128"/>
        <v>0</v>
      </c>
      <c r="L147" s="23" t="str">
        <f t="shared" si="129"/>
        <v>0</v>
      </c>
      <c r="M147" s="3">
        <v>0.2</v>
      </c>
      <c r="N147" s="23">
        <f t="shared" si="130"/>
        <v>0</v>
      </c>
      <c r="O147" s="23">
        <f t="shared" si="131"/>
        <v>0.2</v>
      </c>
      <c r="P147" s="23" t="str">
        <f t="shared" si="132"/>
        <v/>
      </c>
      <c r="Q147" s="7">
        <v>0.1</v>
      </c>
      <c r="R147" s="6">
        <f t="shared" si="133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1"/>
        <v/>
      </c>
      <c r="BQ147" s="4" t="str">
        <f t="shared" si="151"/>
        <v/>
      </c>
      <c r="BR147" s="4" t="str">
        <f t="shared" si="151"/>
        <v/>
      </c>
      <c r="BS147" s="4">
        <f t="shared" si="151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9"/>
        <v/>
      </c>
      <c r="CD147" s="4" t="str">
        <f t="shared" si="149"/>
        <v/>
      </c>
      <c r="CE147" s="4" t="str">
        <f t="shared" si="149"/>
        <v/>
      </c>
      <c r="CF147" s="4" t="str">
        <f t="shared" si="149"/>
        <v/>
      </c>
      <c r="CG147" s="4" t="str">
        <f t="shared" si="152"/>
        <v/>
      </c>
      <c r="CH147" s="4" t="str">
        <f t="shared" si="152"/>
        <v/>
      </c>
      <c r="CI147" s="4" t="str">
        <f t="shared" si="152"/>
        <v/>
      </c>
      <c r="CJ147" s="4" t="str">
        <f t="shared" si="152"/>
        <v/>
      </c>
      <c r="CK147" s="4" t="str">
        <f t="shared" si="152"/>
        <v/>
      </c>
      <c r="CL147" s="4" t="str">
        <f t="shared" si="152"/>
        <v/>
      </c>
      <c r="CM147" s="4" t="str">
        <f t="shared" si="152"/>
        <v/>
      </c>
      <c r="CN147" s="4" t="str">
        <f t="shared" si="155"/>
        <v/>
      </c>
      <c r="CO147" s="4" t="str">
        <f t="shared" si="155"/>
        <v/>
      </c>
      <c r="CP147" s="4" t="str">
        <f t="shared" si="155"/>
        <v/>
      </c>
      <c r="CQ147" s="4" t="str">
        <f t="shared" si="155"/>
        <v/>
      </c>
      <c r="CR147" s="4" t="str">
        <f t="shared" si="155"/>
        <v/>
      </c>
      <c r="CS147" s="4" t="str">
        <f t="shared" si="155"/>
        <v/>
      </c>
      <c r="CT147" s="4" t="str">
        <f t="shared" si="155"/>
        <v/>
      </c>
      <c r="CU147" s="4" t="str">
        <f t="shared" si="155"/>
        <v/>
      </c>
      <c r="CV147" s="4" t="str">
        <f t="shared" si="155"/>
        <v/>
      </c>
      <c r="CW147" s="4" t="str">
        <f t="shared" si="155"/>
        <v/>
      </c>
      <c r="CX147" s="4" t="str">
        <f t="shared" si="155"/>
        <v/>
      </c>
      <c r="CY147" s="4" t="str">
        <f t="shared" si="155"/>
        <v/>
      </c>
      <c r="CZ147" s="4" t="str">
        <f t="shared" si="155"/>
        <v/>
      </c>
      <c r="DA147" s="4" t="str">
        <f t="shared" si="155"/>
        <v/>
      </c>
      <c r="DB147" s="4" t="str">
        <f t="shared" si="155"/>
        <v/>
      </c>
      <c r="DC147" s="4" t="str">
        <f t="shared" si="155"/>
        <v/>
      </c>
      <c r="DE147" s="68">
        <v>30700011</v>
      </c>
      <c r="DF147" s="31" t="s">
        <v>274</v>
      </c>
      <c r="DG147" s="31" t="s">
        <v>275</v>
      </c>
      <c r="DH147" s="5">
        <f t="shared" si="134"/>
        <v>0</v>
      </c>
      <c r="DI147" s="24">
        <v>4.8</v>
      </c>
      <c r="DJ147" s="23">
        <f t="shared" si="135"/>
        <v>0</v>
      </c>
      <c r="DK147" s="23">
        <f t="shared" si="136"/>
        <v>0</v>
      </c>
      <c r="DL147" s="23">
        <f t="shared" si="137"/>
        <v>0</v>
      </c>
      <c r="DM147" s="23">
        <f t="shared" si="138"/>
        <v>0</v>
      </c>
      <c r="DN147" s="23">
        <f t="shared" si="139"/>
        <v>0</v>
      </c>
      <c r="DO147" s="23" t="str">
        <f t="shared" si="140"/>
        <v/>
      </c>
      <c r="DP147" s="23" t="str">
        <f t="shared" si="141"/>
        <v/>
      </c>
      <c r="DQ147" s="3">
        <v>0.2</v>
      </c>
      <c r="DR147" s="23">
        <f t="shared" si="142"/>
        <v>0</v>
      </c>
      <c r="DS147" s="23" t="str">
        <f t="shared" si="143"/>
        <v/>
      </c>
      <c r="DT147" s="23" t="str">
        <f t="shared" si="144"/>
        <v/>
      </c>
      <c r="DU147" s="7">
        <v>0.1</v>
      </c>
      <c r="DV147" s="6">
        <f t="shared" si="145"/>
        <v>0</v>
      </c>
      <c r="DW147" s="5">
        <f t="shared" si="146"/>
        <v>0</v>
      </c>
      <c r="DX147" s="5">
        <f t="shared" si="146"/>
        <v>0</v>
      </c>
      <c r="DY147" s="5">
        <f t="shared" si="146"/>
        <v>0</v>
      </c>
      <c r="DZ147" s="5">
        <f t="shared" si="146"/>
        <v>0</v>
      </c>
      <c r="EA147" s="5">
        <f t="shared" si="146"/>
        <v>0</v>
      </c>
      <c r="EB147" s="5">
        <f t="shared" si="125"/>
        <v>0</v>
      </c>
      <c r="EC147" s="5">
        <f t="shared" si="125"/>
        <v>0</v>
      </c>
      <c r="ED147" s="5">
        <f t="shared" si="125"/>
        <v>0</v>
      </c>
      <c r="EE147" s="5">
        <f t="shared" si="125"/>
        <v>0</v>
      </c>
      <c r="EF147" s="55">
        <f t="shared" si="125"/>
        <v>0</v>
      </c>
      <c r="EG147" s="55">
        <f t="shared" si="125"/>
        <v>0</v>
      </c>
      <c r="EH147" s="55">
        <f t="shared" si="125"/>
        <v>0</v>
      </c>
      <c r="EI147" s="55">
        <f t="shared" si="125"/>
        <v>0</v>
      </c>
      <c r="EJ147" s="55">
        <f t="shared" si="125"/>
        <v>0</v>
      </c>
      <c r="EK147" s="55">
        <f t="shared" si="121"/>
        <v>0</v>
      </c>
      <c r="EL147" s="55">
        <f t="shared" si="121"/>
        <v>0</v>
      </c>
      <c r="EM147" s="55">
        <f t="shared" si="121"/>
        <v>0</v>
      </c>
      <c r="EN147" s="55">
        <f t="shared" si="121"/>
        <v>0</v>
      </c>
      <c r="EO147" s="55">
        <f t="shared" si="121"/>
        <v>0</v>
      </c>
      <c r="EP147" s="55">
        <f t="shared" si="121"/>
        <v>0</v>
      </c>
      <c r="EQ147" s="55">
        <f t="shared" si="121"/>
        <v>0</v>
      </c>
      <c r="ER147" s="55">
        <f t="shared" si="157"/>
        <v>0</v>
      </c>
      <c r="ES147" s="55">
        <f t="shared" si="157"/>
        <v>0</v>
      </c>
      <c r="ET147" s="55">
        <f t="shared" si="157"/>
        <v>0</v>
      </c>
      <c r="EU147" s="55">
        <f t="shared" si="157"/>
        <v>0</v>
      </c>
      <c r="EV147" s="55">
        <f t="shared" si="157"/>
        <v>0</v>
      </c>
      <c r="EW147" s="55">
        <f t="shared" si="157"/>
        <v>0</v>
      </c>
      <c r="EX147" s="55">
        <f t="shared" si="157"/>
        <v>0</v>
      </c>
      <c r="EY147" s="55">
        <f t="shared" si="157"/>
        <v>0</v>
      </c>
      <c r="EZ147" s="55">
        <f t="shared" si="157"/>
        <v>0</v>
      </c>
      <c r="FA147" s="55">
        <f t="shared" si="157"/>
        <v>0</v>
      </c>
      <c r="FB147" s="55">
        <f t="shared" si="157"/>
        <v>0</v>
      </c>
      <c r="FC147" s="55">
        <f t="shared" si="157"/>
        <v>0</v>
      </c>
      <c r="FD147" s="55">
        <f t="shared" si="157"/>
        <v>0</v>
      </c>
      <c r="FE147" s="55">
        <f t="shared" si="157"/>
        <v>0</v>
      </c>
      <c r="FF147" s="55">
        <f t="shared" si="122"/>
        <v>0</v>
      </c>
      <c r="FG147" s="55">
        <f t="shared" si="122"/>
        <v>0</v>
      </c>
      <c r="FH147" s="55">
        <f t="shared" si="122"/>
        <v>0</v>
      </c>
      <c r="FI147" s="55">
        <f t="shared" si="122"/>
        <v>0</v>
      </c>
      <c r="FJ147" s="55">
        <f t="shared" si="122"/>
        <v>0</v>
      </c>
      <c r="FK147" s="55">
        <f t="shared" si="122"/>
        <v>0</v>
      </c>
      <c r="FL147" s="55">
        <f t="shared" si="124"/>
        <v>0</v>
      </c>
      <c r="FM147" s="55">
        <f t="shared" si="124"/>
        <v>0</v>
      </c>
      <c r="FN147" s="55">
        <f t="shared" si="124"/>
        <v>0</v>
      </c>
      <c r="FO147" s="55">
        <f t="shared" si="124"/>
        <v>0</v>
      </c>
      <c r="FP147" s="55">
        <f t="shared" si="124"/>
        <v>0</v>
      </c>
      <c r="FQ147" s="55">
        <f t="shared" si="124"/>
        <v>0</v>
      </c>
      <c r="FR147" s="55">
        <f t="shared" si="124"/>
        <v>0</v>
      </c>
      <c r="FS147" s="55">
        <f t="shared" si="124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50"/>
        <v/>
      </c>
      <c r="GH147" s="4" t="str">
        <f t="shared" si="150"/>
        <v/>
      </c>
      <c r="GI147" s="4" t="str">
        <f t="shared" si="150"/>
        <v/>
      </c>
      <c r="GJ147" s="4" t="str">
        <f t="shared" si="150"/>
        <v/>
      </c>
      <c r="GK147" s="4" t="str">
        <f t="shared" si="154"/>
        <v/>
      </c>
      <c r="GL147" s="4" t="str">
        <f t="shared" si="154"/>
        <v/>
      </c>
      <c r="GM147" s="4" t="str">
        <f t="shared" si="154"/>
        <v/>
      </c>
      <c r="GN147" s="4" t="str">
        <f t="shared" si="154"/>
        <v/>
      </c>
      <c r="GO147" s="4" t="str">
        <f t="shared" si="154"/>
        <v/>
      </c>
      <c r="GP147" s="4" t="str">
        <f t="shared" si="154"/>
        <v/>
      </c>
      <c r="GQ147" s="4" t="str">
        <f t="shared" si="154"/>
        <v/>
      </c>
      <c r="GR147" s="4" t="str">
        <f t="shared" si="156"/>
        <v/>
      </c>
      <c r="GS147" s="4" t="str">
        <f t="shared" si="156"/>
        <v/>
      </c>
      <c r="GT147" s="4" t="str">
        <f t="shared" si="156"/>
        <v/>
      </c>
      <c r="GU147" s="4" t="str">
        <f t="shared" si="156"/>
        <v/>
      </c>
      <c r="GV147" s="4" t="str">
        <f t="shared" si="156"/>
        <v/>
      </c>
      <c r="GW147" s="4" t="str">
        <f t="shared" si="156"/>
        <v/>
      </c>
      <c r="GX147" s="4" t="str">
        <f t="shared" si="156"/>
        <v/>
      </c>
      <c r="GY147" s="4" t="str">
        <f t="shared" si="156"/>
        <v/>
      </c>
      <c r="GZ147" s="4" t="str">
        <f t="shared" si="156"/>
        <v/>
      </c>
      <c r="HA147" s="4" t="str">
        <f t="shared" si="156"/>
        <v/>
      </c>
      <c r="HB147" s="4" t="str">
        <f t="shared" si="156"/>
        <v/>
      </c>
      <c r="HC147" s="4" t="str">
        <f t="shared" si="156"/>
        <v/>
      </c>
      <c r="HD147" s="4" t="str">
        <f t="shared" si="156"/>
        <v/>
      </c>
      <c r="HE147" s="4" t="str">
        <f t="shared" si="156"/>
        <v/>
      </c>
      <c r="HF147" s="4" t="str">
        <f t="shared" si="156"/>
        <v/>
      </c>
      <c r="HG147" s="4" t="str">
        <f t="shared" si="156"/>
        <v/>
      </c>
    </row>
    <row r="148" spans="1:215" s="1" customFormat="1" ht="15" hidden="1" customHeight="1">
      <c r="A148" s="70">
        <v>30601015</v>
      </c>
      <c r="B148" s="31" t="s">
        <v>276</v>
      </c>
      <c r="C148" s="31" t="s">
        <v>277</v>
      </c>
      <c r="D148" s="5"/>
      <c r="E148" s="22">
        <v>5.976</v>
      </c>
      <c r="F148" s="23">
        <f t="shared" si="126"/>
        <v>0</v>
      </c>
      <c r="G148" s="23"/>
      <c r="H148" s="23">
        <f t="shared" si="147"/>
        <v>0</v>
      </c>
      <c r="I148" s="23">
        <f t="shared" si="148"/>
        <v>0</v>
      </c>
      <c r="J148" s="23">
        <f t="shared" si="127"/>
        <v>0</v>
      </c>
      <c r="K148" s="23" t="str">
        <f t="shared" si="128"/>
        <v>0</v>
      </c>
      <c r="L148" s="23" t="str">
        <f t="shared" si="129"/>
        <v>0</v>
      </c>
      <c r="M148" s="3">
        <v>0.1</v>
      </c>
      <c r="N148" s="23">
        <f t="shared" si="130"/>
        <v>0</v>
      </c>
      <c r="O148" s="23">
        <f t="shared" si="131"/>
        <v>0.1</v>
      </c>
      <c r="P148" s="23" t="str">
        <f t="shared" si="132"/>
        <v/>
      </c>
      <c r="Q148" s="7">
        <v>0.1</v>
      </c>
      <c r="R148" s="6">
        <f t="shared" si="133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1"/>
        <v/>
      </c>
      <c r="BQ148" s="4" t="str">
        <f t="shared" si="151"/>
        <v/>
      </c>
      <c r="BR148" s="4" t="str">
        <f t="shared" si="151"/>
        <v/>
      </c>
      <c r="BS148" s="4">
        <f t="shared" si="151"/>
        <v>0</v>
      </c>
      <c r="BT148" s="4" t="str">
        <f t="shared" si="149"/>
        <v/>
      </c>
      <c r="BU148" s="4">
        <f t="shared" si="149"/>
        <v>0</v>
      </c>
      <c r="BV148" s="4" t="str">
        <f t="shared" si="149"/>
        <v/>
      </c>
      <c r="BW148" s="4">
        <f t="shared" si="149"/>
        <v>0</v>
      </c>
      <c r="BX148" s="4" t="str">
        <f t="shared" si="149"/>
        <v/>
      </c>
      <c r="BY148" s="4" t="str">
        <f t="shared" si="149"/>
        <v/>
      </c>
      <c r="BZ148" s="4" t="str">
        <f t="shared" si="149"/>
        <v/>
      </c>
      <c r="CA148" s="4" t="str">
        <f t="shared" si="149"/>
        <v/>
      </c>
      <c r="CB148" s="4" t="str">
        <f t="shared" si="149"/>
        <v/>
      </c>
      <c r="CC148" s="4" t="str">
        <f t="shared" si="149"/>
        <v/>
      </c>
      <c r="CD148" s="4" t="str">
        <f t="shared" si="149"/>
        <v/>
      </c>
      <c r="CE148" s="4" t="str">
        <f t="shared" si="149"/>
        <v/>
      </c>
      <c r="CF148" s="4" t="str">
        <f t="shared" si="149"/>
        <v/>
      </c>
      <c r="CG148" s="4" t="str">
        <f t="shared" si="152"/>
        <v/>
      </c>
      <c r="CH148" s="4" t="str">
        <f t="shared" si="152"/>
        <v/>
      </c>
      <c r="CI148" s="4" t="str">
        <f t="shared" si="152"/>
        <v/>
      </c>
      <c r="CJ148" s="4" t="str">
        <f t="shared" si="152"/>
        <v/>
      </c>
      <c r="CK148" s="4" t="str">
        <f t="shared" si="152"/>
        <v/>
      </c>
      <c r="CL148" s="4" t="str">
        <f t="shared" si="152"/>
        <v/>
      </c>
      <c r="CM148" s="4" t="str">
        <f t="shared" si="152"/>
        <v/>
      </c>
      <c r="CN148" s="4" t="str">
        <f t="shared" si="155"/>
        <v/>
      </c>
      <c r="CO148" s="4" t="str">
        <f t="shared" si="155"/>
        <v/>
      </c>
      <c r="CP148" s="4" t="str">
        <f t="shared" si="155"/>
        <v/>
      </c>
      <c r="CQ148" s="4" t="str">
        <f t="shared" si="155"/>
        <v/>
      </c>
      <c r="CR148" s="4" t="str">
        <f t="shared" si="155"/>
        <v/>
      </c>
      <c r="CS148" s="4" t="str">
        <f t="shared" si="155"/>
        <v/>
      </c>
      <c r="CT148" s="4" t="str">
        <f t="shared" si="155"/>
        <v/>
      </c>
      <c r="CU148" s="4" t="str">
        <f t="shared" si="155"/>
        <v/>
      </c>
      <c r="CV148" s="4" t="str">
        <f t="shared" si="155"/>
        <v/>
      </c>
      <c r="CW148" s="4" t="str">
        <f t="shared" si="155"/>
        <v/>
      </c>
      <c r="CX148" s="4" t="str">
        <f t="shared" si="155"/>
        <v/>
      </c>
      <c r="CY148" s="4" t="str">
        <f t="shared" si="155"/>
        <v/>
      </c>
      <c r="CZ148" s="4" t="str">
        <f t="shared" si="155"/>
        <v/>
      </c>
      <c r="DA148" s="4" t="str">
        <f t="shared" si="155"/>
        <v/>
      </c>
      <c r="DB148" s="4" t="str">
        <f t="shared" si="155"/>
        <v/>
      </c>
      <c r="DC148" s="4" t="str">
        <f t="shared" si="155"/>
        <v/>
      </c>
      <c r="DE148" s="71">
        <v>30601015</v>
      </c>
      <c r="DF148" s="31" t="s">
        <v>276</v>
      </c>
      <c r="DG148" s="31" t="s">
        <v>277</v>
      </c>
      <c r="DH148" s="5">
        <f t="shared" si="134"/>
        <v>0</v>
      </c>
      <c r="DI148" s="24">
        <v>5.976</v>
      </c>
      <c r="DJ148" s="23">
        <f t="shared" si="135"/>
        <v>0</v>
      </c>
      <c r="DK148" s="23">
        <f t="shared" si="136"/>
        <v>0</v>
      </c>
      <c r="DL148" s="23">
        <f t="shared" si="137"/>
        <v>0</v>
      </c>
      <c r="DM148" s="23">
        <f t="shared" si="138"/>
        <v>0</v>
      </c>
      <c r="DN148" s="23">
        <f t="shared" si="139"/>
        <v>0</v>
      </c>
      <c r="DO148" s="23" t="str">
        <f t="shared" si="140"/>
        <v/>
      </c>
      <c r="DP148" s="23" t="str">
        <f t="shared" si="141"/>
        <v/>
      </c>
      <c r="DQ148" s="3">
        <v>0.1</v>
      </c>
      <c r="DR148" s="23">
        <f t="shared" si="142"/>
        <v>0</v>
      </c>
      <c r="DS148" s="23" t="str">
        <f t="shared" si="143"/>
        <v/>
      </c>
      <c r="DT148" s="23" t="str">
        <f t="shared" si="144"/>
        <v/>
      </c>
      <c r="DU148" s="7">
        <v>0.1</v>
      </c>
      <c r="DV148" s="6">
        <f t="shared" si="145"/>
        <v>0</v>
      </c>
      <c r="DW148" s="5">
        <f t="shared" si="146"/>
        <v>0</v>
      </c>
      <c r="DX148" s="5">
        <f t="shared" si="146"/>
        <v>0</v>
      </c>
      <c r="DY148" s="5">
        <f t="shared" si="146"/>
        <v>0</v>
      </c>
      <c r="DZ148" s="5">
        <f t="shared" si="146"/>
        <v>0</v>
      </c>
      <c r="EA148" s="5">
        <f t="shared" si="146"/>
        <v>0</v>
      </c>
      <c r="EB148" s="5">
        <f t="shared" si="125"/>
        <v>0</v>
      </c>
      <c r="EC148" s="5">
        <f t="shared" si="125"/>
        <v>0</v>
      </c>
      <c r="ED148" s="5">
        <f t="shared" si="125"/>
        <v>0</v>
      </c>
      <c r="EE148" s="5">
        <f t="shared" si="125"/>
        <v>0</v>
      </c>
      <c r="EF148" s="55">
        <f t="shared" si="125"/>
        <v>0</v>
      </c>
      <c r="EG148" s="55">
        <f t="shared" si="125"/>
        <v>0</v>
      </c>
      <c r="EH148" s="55">
        <f t="shared" si="125"/>
        <v>0</v>
      </c>
      <c r="EI148" s="55">
        <f t="shared" si="125"/>
        <v>0</v>
      </c>
      <c r="EJ148" s="55">
        <f t="shared" si="125"/>
        <v>0</v>
      </c>
      <c r="EK148" s="55">
        <f t="shared" si="125"/>
        <v>0</v>
      </c>
      <c r="EL148" s="55">
        <f t="shared" si="125"/>
        <v>0</v>
      </c>
      <c r="EM148" s="55">
        <f t="shared" si="125"/>
        <v>0</v>
      </c>
      <c r="EN148" s="55">
        <f t="shared" si="125"/>
        <v>0</v>
      </c>
      <c r="EO148" s="55">
        <f t="shared" si="125"/>
        <v>0</v>
      </c>
      <c r="EP148" s="55">
        <f t="shared" si="125"/>
        <v>0</v>
      </c>
      <c r="EQ148" s="55">
        <f t="shared" si="125"/>
        <v>0</v>
      </c>
      <c r="ER148" s="55">
        <f t="shared" si="157"/>
        <v>0</v>
      </c>
      <c r="ES148" s="55">
        <f t="shared" si="157"/>
        <v>0</v>
      </c>
      <c r="ET148" s="55">
        <f t="shared" si="157"/>
        <v>0</v>
      </c>
      <c r="EU148" s="55">
        <f t="shared" si="157"/>
        <v>0</v>
      </c>
      <c r="EV148" s="55">
        <f t="shared" si="157"/>
        <v>0</v>
      </c>
      <c r="EW148" s="55">
        <f t="shared" si="157"/>
        <v>0</v>
      </c>
      <c r="EX148" s="55">
        <f t="shared" si="157"/>
        <v>0</v>
      </c>
      <c r="EY148" s="55">
        <f t="shared" si="157"/>
        <v>0</v>
      </c>
      <c r="EZ148" s="55">
        <f t="shared" si="157"/>
        <v>0</v>
      </c>
      <c r="FA148" s="55">
        <f t="shared" si="157"/>
        <v>0</v>
      </c>
      <c r="FB148" s="55">
        <f t="shared" si="157"/>
        <v>0</v>
      </c>
      <c r="FC148" s="55">
        <f t="shared" si="157"/>
        <v>0</v>
      </c>
      <c r="FD148" s="55">
        <f t="shared" si="157"/>
        <v>0</v>
      </c>
      <c r="FE148" s="55">
        <f t="shared" si="157"/>
        <v>0</v>
      </c>
      <c r="FF148" s="55">
        <f t="shared" si="122"/>
        <v>0</v>
      </c>
      <c r="FG148" s="55">
        <f t="shared" si="122"/>
        <v>0</v>
      </c>
      <c r="FH148" s="55">
        <f t="shared" si="122"/>
        <v>0</v>
      </c>
      <c r="FI148" s="55">
        <f t="shared" si="122"/>
        <v>0</v>
      </c>
      <c r="FJ148" s="55">
        <f t="shared" si="122"/>
        <v>0</v>
      </c>
      <c r="FK148" s="55">
        <f t="shared" si="122"/>
        <v>0</v>
      </c>
      <c r="FL148" s="55">
        <f t="shared" si="124"/>
        <v>0</v>
      </c>
      <c r="FM148" s="55">
        <f t="shared" si="124"/>
        <v>0</v>
      </c>
      <c r="FN148" s="55">
        <f t="shared" si="124"/>
        <v>0</v>
      </c>
      <c r="FO148" s="55">
        <f t="shared" si="124"/>
        <v>0</v>
      </c>
      <c r="FP148" s="55">
        <f t="shared" si="124"/>
        <v>0</v>
      </c>
      <c r="FQ148" s="55">
        <f t="shared" si="124"/>
        <v>0</v>
      </c>
      <c r="FR148" s="55">
        <f t="shared" si="124"/>
        <v>0</v>
      </c>
      <c r="FS148" s="55">
        <f t="shared" si="124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0"/>
        <v/>
      </c>
      <c r="FY148" s="4" t="str">
        <f t="shared" si="150"/>
        <v/>
      </c>
      <c r="FZ148" s="4" t="str">
        <f t="shared" si="150"/>
        <v/>
      </c>
      <c r="GA148" s="4">
        <f t="shared" si="150"/>
        <v>0</v>
      </c>
      <c r="GB148" s="4" t="str">
        <f t="shared" si="150"/>
        <v/>
      </c>
      <c r="GC148" s="4" t="str">
        <f t="shared" si="150"/>
        <v/>
      </c>
      <c r="GD148" s="4" t="str">
        <f t="shared" si="150"/>
        <v/>
      </c>
      <c r="GE148" s="4" t="str">
        <f t="shared" si="150"/>
        <v/>
      </c>
      <c r="GF148" s="4" t="str">
        <f t="shared" si="150"/>
        <v/>
      </c>
      <c r="GG148" s="4" t="str">
        <f t="shared" si="150"/>
        <v/>
      </c>
      <c r="GH148" s="4" t="str">
        <f t="shared" si="150"/>
        <v/>
      </c>
      <c r="GI148" s="4" t="str">
        <f t="shared" si="150"/>
        <v/>
      </c>
      <c r="GJ148" s="4" t="str">
        <f t="shared" si="150"/>
        <v/>
      </c>
      <c r="GK148" s="4" t="str">
        <f t="shared" si="154"/>
        <v/>
      </c>
      <c r="GL148" s="4" t="str">
        <f t="shared" si="154"/>
        <v/>
      </c>
      <c r="GM148" s="4" t="str">
        <f t="shared" si="154"/>
        <v/>
      </c>
      <c r="GN148" s="4" t="str">
        <f t="shared" si="154"/>
        <v/>
      </c>
      <c r="GO148" s="4" t="str">
        <f t="shared" si="154"/>
        <v/>
      </c>
      <c r="GP148" s="4" t="str">
        <f t="shared" si="154"/>
        <v/>
      </c>
      <c r="GQ148" s="4" t="str">
        <f t="shared" si="154"/>
        <v/>
      </c>
      <c r="GR148" s="4" t="str">
        <f t="shared" si="156"/>
        <v/>
      </c>
      <c r="GS148" s="4" t="str">
        <f t="shared" si="156"/>
        <v/>
      </c>
      <c r="GT148" s="4" t="str">
        <f t="shared" si="156"/>
        <v/>
      </c>
      <c r="GU148" s="4" t="str">
        <f t="shared" si="156"/>
        <v/>
      </c>
      <c r="GV148" s="4" t="str">
        <f t="shared" si="156"/>
        <v/>
      </c>
      <c r="GW148" s="4" t="str">
        <f t="shared" si="156"/>
        <v/>
      </c>
      <c r="GX148" s="4" t="str">
        <f t="shared" si="156"/>
        <v/>
      </c>
      <c r="GY148" s="4" t="str">
        <f t="shared" si="156"/>
        <v/>
      </c>
      <c r="GZ148" s="4" t="str">
        <f t="shared" si="156"/>
        <v/>
      </c>
      <c r="HA148" s="4" t="str">
        <f t="shared" si="156"/>
        <v/>
      </c>
      <c r="HB148" s="4" t="str">
        <f t="shared" si="156"/>
        <v/>
      </c>
      <c r="HC148" s="4" t="str">
        <f t="shared" si="156"/>
        <v/>
      </c>
      <c r="HD148" s="4" t="str">
        <f t="shared" si="156"/>
        <v/>
      </c>
      <c r="HE148" s="4" t="str">
        <f t="shared" si="156"/>
        <v/>
      </c>
      <c r="HF148" s="4" t="str">
        <f t="shared" si="156"/>
        <v/>
      </c>
      <c r="HG148" s="4" t="str">
        <f t="shared" si="156"/>
        <v/>
      </c>
    </row>
    <row r="149" spans="1:215" s="1" customFormat="1" ht="15" hidden="1" customHeight="1">
      <c r="A149" s="70">
        <v>30101066</v>
      </c>
      <c r="B149" s="31" t="s">
        <v>278</v>
      </c>
      <c r="C149" s="31" t="s">
        <v>277</v>
      </c>
      <c r="D149" s="5"/>
      <c r="E149" s="22">
        <v>5.976</v>
      </c>
      <c r="F149" s="23">
        <f t="shared" si="126"/>
        <v>0</v>
      </c>
      <c r="G149" s="23"/>
      <c r="H149" s="23">
        <f t="shared" si="147"/>
        <v>0</v>
      </c>
      <c r="I149" s="23">
        <f t="shared" si="148"/>
        <v>0</v>
      </c>
      <c r="J149" s="23">
        <f t="shared" si="127"/>
        <v>0</v>
      </c>
      <c r="K149" s="23" t="str">
        <f t="shared" si="128"/>
        <v>0</v>
      </c>
      <c r="L149" s="23" t="str">
        <f t="shared" si="129"/>
        <v>0</v>
      </c>
      <c r="M149" s="3">
        <v>0.1</v>
      </c>
      <c r="N149" s="23">
        <f t="shared" si="130"/>
        <v>0</v>
      </c>
      <c r="O149" s="23">
        <f t="shared" si="131"/>
        <v>0.1</v>
      </c>
      <c r="P149" s="23" t="str">
        <f t="shared" si="132"/>
        <v/>
      </c>
      <c r="Q149" s="7">
        <v>0.1</v>
      </c>
      <c r="R149" s="6">
        <f t="shared" si="133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1"/>
        <v/>
      </c>
      <c r="BQ149" s="4" t="str">
        <f t="shared" si="151"/>
        <v/>
      </c>
      <c r="BR149" s="4" t="str">
        <f t="shared" si="151"/>
        <v/>
      </c>
      <c r="BS149" s="4">
        <f t="shared" si="151"/>
        <v>0</v>
      </c>
      <c r="BT149" s="4" t="str">
        <f t="shared" si="149"/>
        <v/>
      </c>
      <c r="BU149" s="4">
        <f t="shared" si="149"/>
        <v>0</v>
      </c>
      <c r="BV149" s="4" t="str">
        <f t="shared" si="149"/>
        <v/>
      </c>
      <c r="BW149" s="4">
        <f t="shared" si="149"/>
        <v>0</v>
      </c>
      <c r="BX149" s="4" t="str">
        <f t="shared" si="149"/>
        <v/>
      </c>
      <c r="BY149" s="4" t="str">
        <f t="shared" si="149"/>
        <v/>
      </c>
      <c r="BZ149" s="4" t="str">
        <f t="shared" si="149"/>
        <v/>
      </c>
      <c r="CA149" s="4" t="str">
        <f t="shared" si="149"/>
        <v/>
      </c>
      <c r="CB149" s="4" t="str">
        <f t="shared" si="149"/>
        <v/>
      </c>
      <c r="CC149" s="4" t="str">
        <f t="shared" si="149"/>
        <v/>
      </c>
      <c r="CD149" s="4" t="str">
        <f t="shared" si="149"/>
        <v/>
      </c>
      <c r="CE149" s="4" t="str">
        <f t="shared" si="149"/>
        <v/>
      </c>
      <c r="CF149" s="4" t="str">
        <f t="shared" si="149"/>
        <v/>
      </c>
      <c r="CG149" s="4" t="str">
        <f t="shared" si="152"/>
        <v/>
      </c>
      <c r="CH149" s="4" t="str">
        <f t="shared" si="152"/>
        <v/>
      </c>
      <c r="CI149" s="4" t="str">
        <f t="shared" si="152"/>
        <v/>
      </c>
      <c r="CJ149" s="4" t="str">
        <f t="shared" si="152"/>
        <v/>
      </c>
      <c r="CK149" s="4" t="str">
        <f t="shared" si="152"/>
        <v/>
      </c>
      <c r="CL149" s="4" t="str">
        <f t="shared" si="152"/>
        <v/>
      </c>
      <c r="CM149" s="4" t="str">
        <f t="shared" si="152"/>
        <v/>
      </c>
      <c r="CN149" s="4" t="str">
        <f t="shared" si="155"/>
        <v/>
      </c>
      <c r="CO149" s="4" t="str">
        <f t="shared" si="155"/>
        <v/>
      </c>
      <c r="CP149" s="4" t="str">
        <f t="shared" si="155"/>
        <v/>
      </c>
      <c r="CQ149" s="4" t="str">
        <f t="shared" si="155"/>
        <v/>
      </c>
      <c r="CR149" s="4" t="str">
        <f t="shared" si="155"/>
        <v/>
      </c>
      <c r="CS149" s="4" t="str">
        <f t="shared" si="155"/>
        <v/>
      </c>
      <c r="CT149" s="4" t="str">
        <f t="shared" si="155"/>
        <v/>
      </c>
      <c r="CU149" s="4" t="str">
        <f t="shared" si="155"/>
        <v/>
      </c>
      <c r="CV149" s="4" t="str">
        <f t="shared" si="155"/>
        <v/>
      </c>
      <c r="CW149" s="4" t="str">
        <f t="shared" si="155"/>
        <v/>
      </c>
      <c r="CX149" s="4" t="str">
        <f t="shared" si="155"/>
        <v/>
      </c>
      <c r="CY149" s="4" t="str">
        <f t="shared" si="155"/>
        <v/>
      </c>
      <c r="CZ149" s="4" t="str">
        <f t="shared" si="155"/>
        <v/>
      </c>
      <c r="DA149" s="4" t="str">
        <f t="shared" si="155"/>
        <v/>
      </c>
      <c r="DB149" s="4" t="str">
        <f t="shared" si="155"/>
        <v/>
      </c>
      <c r="DC149" s="4" t="str">
        <f t="shared" si="155"/>
        <v/>
      </c>
      <c r="DE149" s="71">
        <v>30101066</v>
      </c>
      <c r="DF149" s="31" t="s">
        <v>278</v>
      </c>
      <c r="DG149" s="31" t="s">
        <v>277</v>
      </c>
      <c r="DH149" s="5">
        <f t="shared" si="134"/>
        <v>0</v>
      </c>
      <c r="DI149" s="24">
        <v>5.976</v>
      </c>
      <c r="DJ149" s="23">
        <f t="shared" si="135"/>
        <v>0</v>
      </c>
      <c r="DK149" s="23">
        <f t="shared" si="136"/>
        <v>0</v>
      </c>
      <c r="DL149" s="23">
        <f t="shared" si="137"/>
        <v>0</v>
      </c>
      <c r="DM149" s="23">
        <f t="shared" si="138"/>
        <v>0</v>
      </c>
      <c r="DN149" s="23">
        <f t="shared" si="139"/>
        <v>0</v>
      </c>
      <c r="DO149" s="23" t="str">
        <f t="shared" si="140"/>
        <v/>
      </c>
      <c r="DP149" s="23" t="str">
        <f t="shared" si="141"/>
        <v/>
      </c>
      <c r="DQ149" s="3">
        <v>0.1</v>
      </c>
      <c r="DR149" s="23">
        <f t="shared" si="142"/>
        <v>0</v>
      </c>
      <c r="DS149" s="23" t="str">
        <f t="shared" si="143"/>
        <v/>
      </c>
      <c r="DT149" s="23" t="str">
        <f t="shared" si="144"/>
        <v/>
      </c>
      <c r="DU149" s="7">
        <v>0.1</v>
      </c>
      <c r="DV149" s="6">
        <f t="shared" si="145"/>
        <v>0</v>
      </c>
      <c r="DW149" s="5">
        <f t="shared" si="146"/>
        <v>0</v>
      </c>
      <c r="DX149" s="5">
        <f t="shared" si="146"/>
        <v>0</v>
      </c>
      <c r="DY149" s="5">
        <f t="shared" si="146"/>
        <v>0</v>
      </c>
      <c r="DZ149" s="5">
        <f t="shared" si="146"/>
        <v>0</v>
      </c>
      <c r="EA149" s="5">
        <f t="shared" si="146"/>
        <v>0</v>
      </c>
      <c r="EB149" s="5">
        <f t="shared" si="125"/>
        <v>0</v>
      </c>
      <c r="EC149" s="5">
        <f t="shared" si="125"/>
        <v>0</v>
      </c>
      <c r="ED149" s="5">
        <f t="shared" si="125"/>
        <v>0</v>
      </c>
      <c r="EE149" s="5">
        <f t="shared" si="125"/>
        <v>0</v>
      </c>
      <c r="EF149" s="55">
        <f t="shared" si="125"/>
        <v>0</v>
      </c>
      <c r="EG149" s="55">
        <f t="shared" si="125"/>
        <v>0</v>
      </c>
      <c r="EH149" s="55">
        <f t="shared" si="125"/>
        <v>0</v>
      </c>
      <c r="EI149" s="55">
        <f t="shared" si="125"/>
        <v>0</v>
      </c>
      <c r="EJ149" s="55">
        <f t="shared" si="125"/>
        <v>0</v>
      </c>
      <c r="EK149" s="55">
        <f t="shared" si="125"/>
        <v>0</v>
      </c>
      <c r="EL149" s="55">
        <f t="shared" si="125"/>
        <v>0</v>
      </c>
      <c r="EM149" s="55">
        <f t="shared" si="125"/>
        <v>0</v>
      </c>
      <c r="EN149" s="55">
        <f t="shared" si="125"/>
        <v>0</v>
      </c>
      <c r="EO149" s="55">
        <f t="shared" si="125"/>
        <v>0</v>
      </c>
      <c r="EP149" s="55">
        <f t="shared" si="125"/>
        <v>0</v>
      </c>
      <c r="EQ149" s="55">
        <f t="shared" si="125"/>
        <v>0</v>
      </c>
      <c r="ER149" s="55">
        <f t="shared" si="157"/>
        <v>0</v>
      </c>
      <c r="ES149" s="55">
        <f t="shared" si="157"/>
        <v>0</v>
      </c>
      <c r="ET149" s="55">
        <f t="shared" si="157"/>
        <v>0</v>
      </c>
      <c r="EU149" s="55">
        <f t="shared" si="157"/>
        <v>0</v>
      </c>
      <c r="EV149" s="55">
        <f t="shared" si="157"/>
        <v>0</v>
      </c>
      <c r="EW149" s="55">
        <f t="shared" si="157"/>
        <v>0</v>
      </c>
      <c r="EX149" s="55">
        <f t="shared" si="157"/>
        <v>0</v>
      </c>
      <c r="EY149" s="55">
        <f t="shared" si="157"/>
        <v>0</v>
      </c>
      <c r="EZ149" s="55">
        <f t="shared" si="157"/>
        <v>0</v>
      </c>
      <c r="FA149" s="55">
        <f t="shared" si="157"/>
        <v>0</v>
      </c>
      <c r="FB149" s="55">
        <f t="shared" si="157"/>
        <v>0</v>
      </c>
      <c r="FC149" s="55">
        <f t="shared" si="157"/>
        <v>0</v>
      </c>
      <c r="FD149" s="55">
        <f t="shared" si="157"/>
        <v>0</v>
      </c>
      <c r="FE149" s="55">
        <f t="shared" si="157"/>
        <v>0</v>
      </c>
      <c r="FF149" s="55">
        <f t="shared" si="122"/>
        <v>0</v>
      </c>
      <c r="FG149" s="55">
        <f t="shared" si="122"/>
        <v>0</v>
      </c>
      <c r="FH149" s="55">
        <f t="shared" si="122"/>
        <v>0</v>
      </c>
      <c r="FI149" s="55">
        <f t="shared" si="122"/>
        <v>0</v>
      </c>
      <c r="FJ149" s="55">
        <f t="shared" si="122"/>
        <v>0</v>
      </c>
      <c r="FK149" s="55">
        <f t="shared" si="122"/>
        <v>0</v>
      </c>
      <c r="FL149" s="55">
        <f t="shared" si="124"/>
        <v>0</v>
      </c>
      <c r="FM149" s="55">
        <f t="shared" si="124"/>
        <v>0</v>
      </c>
      <c r="FN149" s="55">
        <f t="shared" si="124"/>
        <v>0</v>
      </c>
      <c r="FO149" s="55">
        <f t="shared" si="124"/>
        <v>0</v>
      </c>
      <c r="FP149" s="55">
        <f t="shared" si="124"/>
        <v>0</v>
      </c>
      <c r="FQ149" s="55">
        <f t="shared" si="124"/>
        <v>0</v>
      </c>
      <c r="FR149" s="55">
        <f t="shared" si="124"/>
        <v>0</v>
      </c>
      <c r="FS149" s="55">
        <f t="shared" si="124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0"/>
        <v/>
      </c>
      <c r="FY149" s="4" t="str">
        <f t="shared" si="150"/>
        <v/>
      </c>
      <c r="FZ149" s="4" t="str">
        <f t="shared" si="150"/>
        <v/>
      </c>
      <c r="GA149" s="4">
        <f t="shared" si="150"/>
        <v>0</v>
      </c>
      <c r="GB149" s="4" t="str">
        <f t="shared" si="150"/>
        <v/>
      </c>
      <c r="GC149" s="4" t="str">
        <f t="shared" si="150"/>
        <v/>
      </c>
      <c r="GD149" s="4" t="str">
        <f t="shared" si="150"/>
        <v/>
      </c>
      <c r="GE149" s="4" t="str">
        <f t="shared" si="150"/>
        <v/>
      </c>
      <c r="GF149" s="4" t="str">
        <f t="shared" si="150"/>
        <v/>
      </c>
      <c r="GG149" s="4" t="str">
        <f t="shared" si="150"/>
        <v/>
      </c>
      <c r="GH149" s="4" t="str">
        <f t="shared" si="150"/>
        <v/>
      </c>
      <c r="GI149" s="4" t="str">
        <f t="shared" si="150"/>
        <v/>
      </c>
      <c r="GJ149" s="4" t="str">
        <f t="shared" si="150"/>
        <v/>
      </c>
      <c r="GK149" s="4" t="str">
        <f t="shared" si="154"/>
        <v/>
      </c>
      <c r="GL149" s="4" t="str">
        <f t="shared" si="154"/>
        <v/>
      </c>
      <c r="GM149" s="4" t="str">
        <f t="shared" si="154"/>
        <v/>
      </c>
      <c r="GN149" s="4" t="str">
        <f t="shared" si="154"/>
        <v/>
      </c>
      <c r="GO149" s="4" t="str">
        <f t="shared" si="154"/>
        <v/>
      </c>
      <c r="GP149" s="4" t="str">
        <f t="shared" si="154"/>
        <v/>
      </c>
      <c r="GQ149" s="4" t="str">
        <f t="shared" si="154"/>
        <v/>
      </c>
      <c r="GR149" s="4" t="str">
        <f t="shared" si="156"/>
        <v/>
      </c>
      <c r="GS149" s="4" t="str">
        <f t="shared" si="156"/>
        <v/>
      </c>
      <c r="GT149" s="4" t="str">
        <f t="shared" si="156"/>
        <v/>
      </c>
      <c r="GU149" s="4" t="str">
        <f t="shared" si="156"/>
        <v/>
      </c>
      <c r="GV149" s="4" t="str">
        <f t="shared" si="156"/>
        <v/>
      </c>
      <c r="GW149" s="4" t="str">
        <f t="shared" si="156"/>
        <v/>
      </c>
      <c r="GX149" s="4" t="str">
        <f t="shared" si="156"/>
        <v/>
      </c>
      <c r="GY149" s="4" t="str">
        <f t="shared" si="156"/>
        <v/>
      </c>
      <c r="GZ149" s="4" t="str">
        <f t="shared" si="156"/>
        <v/>
      </c>
      <c r="HA149" s="4" t="str">
        <f t="shared" si="156"/>
        <v/>
      </c>
      <c r="HB149" s="4" t="str">
        <f t="shared" si="156"/>
        <v/>
      </c>
      <c r="HC149" s="4" t="str">
        <f t="shared" si="156"/>
        <v/>
      </c>
      <c r="HD149" s="4" t="str">
        <f t="shared" si="156"/>
        <v/>
      </c>
      <c r="HE149" s="4" t="str">
        <f t="shared" si="156"/>
        <v/>
      </c>
      <c r="HF149" s="4" t="str">
        <f t="shared" si="156"/>
        <v/>
      </c>
      <c r="HG149" s="4" t="str">
        <f t="shared" si="156"/>
        <v/>
      </c>
    </row>
    <row r="150" spans="1:215" s="9" customFormat="1" ht="15" hidden="1" customHeight="1">
      <c r="A150" s="70">
        <v>30700001</v>
      </c>
      <c r="B150" s="80" t="s">
        <v>279</v>
      </c>
      <c r="C150" s="30" t="s">
        <v>280</v>
      </c>
      <c r="D150" s="5"/>
      <c r="E150" s="22">
        <v>1.55</v>
      </c>
      <c r="F150" s="23">
        <f t="shared" si="126"/>
        <v>0</v>
      </c>
      <c r="G150" s="44"/>
      <c r="H150" s="23">
        <f t="shared" si="147"/>
        <v>0</v>
      </c>
      <c r="I150" s="23">
        <f t="shared" si="148"/>
        <v>0</v>
      </c>
      <c r="J150" s="23">
        <f t="shared" si="127"/>
        <v>0</v>
      </c>
      <c r="K150" s="23" t="str">
        <f t="shared" si="128"/>
        <v>0</v>
      </c>
      <c r="L150" s="23" t="str">
        <f t="shared" si="129"/>
        <v>0</v>
      </c>
      <c r="M150" s="3">
        <v>0.35</v>
      </c>
      <c r="N150" s="23">
        <f t="shared" si="130"/>
        <v>0</v>
      </c>
      <c r="O150" s="23">
        <f t="shared" si="131"/>
        <v>0.35</v>
      </c>
      <c r="P150" s="23" t="str">
        <f t="shared" si="132"/>
        <v/>
      </c>
      <c r="Q150" s="2">
        <v>0.2</v>
      </c>
      <c r="R150" s="6">
        <f t="shared" si="133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1"/>
        <v/>
      </c>
      <c r="BQ150" s="4" t="str">
        <f t="shared" si="151"/>
        <v/>
      </c>
      <c r="BR150" s="4" t="str">
        <f t="shared" si="151"/>
        <v/>
      </c>
      <c r="BS150" s="4">
        <f t="shared" si="151"/>
        <v>0</v>
      </c>
      <c r="BT150" s="4" t="str">
        <f t="shared" si="149"/>
        <v/>
      </c>
      <c r="BU150" s="4">
        <f t="shared" si="149"/>
        <v>0</v>
      </c>
      <c r="BV150" s="4" t="str">
        <f t="shared" si="149"/>
        <v/>
      </c>
      <c r="BW150" s="4">
        <f t="shared" si="149"/>
        <v>0</v>
      </c>
      <c r="BX150" s="4" t="str">
        <f t="shared" si="149"/>
        <v/>
      </c>
      <c r="BY150" s="4" t="str">
        <f t="shared" si="149"/>
        <v/>
      </c>
      <c r="BZ150" s="4" t="str">
        <f t="shared" si="149"/>
        <v/>
      </c>
      <c r="CA150" s="4" t="str">
        <f t="shared" si="149"/>
        <v/>
      </c>
      <c r="CB150" s="4" t="str">
        <f t="shared" si="149"/>
        <v/>
      </c>
      <c r="CC150" s="4" t="str">
        <f t="shared" si="149"/>
        <v/>
      </c>
      <c r="CD150" s="4" t="str">
        <f t="shared" si="149"/>
        <v/>
      </c>
      <c r="CE150" s="4" t="str">
        <f t="shared" si="149"/>
        <v/>
      </c>
      <c r="CF150" s="4" t="str">
        <f t="shared" si="149"/>
        <v/>
      </c>
      <c r="CG150" s="4" t="str">
        <f t="shared" si="152"/>
        <v/>
      </c>
      <c r="CH150" s="4" t="str">
        <f t="shared" si="152"/>
        <v/>
      </c>
      <c r="CI150" s="4" t="str">
        <f t="shared" si="152"/>
        <v/>
      </c>
      <c r="CJ150" s="4" t="str">
        <f t="shared" si="152"/>
        <v/>
      </c>
      <c r="CK150" s="4" t="str">
        <f t="shared" si="152"/>
        <v/>
      </c>
      <c r="CL150" s="4" t="str">
        <f t="shared" si="152"/>
        <v/>
      </c>
      <c r="CM150" s="4" t="str">
        <f t="shared" si="152"/>
        <v/>
      </c>
      <c r="CN150" s="4" t="str">
        <f t="shared" si="152"/>
        <v/>
      </c>
      <c r="CO150" s="4" t="str">
        <f t="shared" si="152"/>
        <v/>
      </c>
      <c r="CP150" s="4" t="str">
        <f t="shared" si="152"/>
        <v/>
      </c>
      <c r="CQ150" s="4" t="str">
        <f t="shared" si="155"/>
        <v/>
      </c>
      <c r="CR150" s="4" t="str">
        <f t="shared" si="155"/>
        <v/>
      </c>
      <c r="CS150" s="4" t="str">
        <f t="shared" si="155"/>
        <v/>
      </c>
      <c r="CT150" s="4" t="str">
        <f t="shared" si="155"/>
        <v/>
      </c>
      <c r="CU150" s="4" t="str">
        <f t="shared" si="155"/>
        <v/>
      </c>
      <c r="CV150" s="4" t="str">
        <f t="shared" si="155"/>
        <v/>
      </c>
      <c r="CW150" s="4" t="str">
        <f t="shared" si="155"/>
        <v/>
      </c>
      <c r="CX150" s="4" t="str">
        <f t="shared" si="155"/>
        <v/>
      </c>
      <c r="CY150" s="4" t="str">
        <f t="shared" si="155"/>
        <v/>
      </c>
      <c r="CZ150" s="4" t="str">
        <f t="shared" si="155"/>
        <v/>
      </c>
      <c r="DA150" s="4" t="str">
        <f t="shared" si="155"/>
        <v/>
      </c>
      <c r="DB150" s="4" t="str">
        <f t="shared" si="155"/>
        <v/>
      </c>
      <c r="DC150" s="4" t="str">
        <f t="shared" si="155"/>
        <v/>
      </c>
      <c r="DE150" s="71">
        <v>30700001</v>
      </c>
      <c r="DF150" s="80" t="s">
        <v>279</v>
      </c>
      <c r="DG150" s="30" t="s">
        <v>280</v>
      </c>
      <c r="DH150" s="5">
        <f t="shared" si="134"/>
        <v>0</v>
      </c>
      <c r="DI150" s="22">
        <v>1.55</v>
      </c>
      <c r="DJ150" s="23">
        <f t="shared" si="135"/>
        <v>0</v>
      </c>
      <c r="DK150" s="23">
        <f t="shared" si="136"/>
        <v>0</v>
      </c>
      <c r="DL150" s="23">
        <f t="shared" si="137"/>
        <v>0</v>
      </c>
      <c r="DM150" s="23">
        <f t="shared" si="138"/>
        <v>0</v>
      </c>
      <c r="DN150" s="23">
        <f t="shared" si="139"/>
        <v>0</v>
      </c>
      <c r="DO150" s="23" t="str">
        <f t="shared" si="140"/>
        <v/>
      </c>
      <c r="DP150" s="23" t="str">
        <f t="shared" si="141"/>
        <v/>
      </c>
      <c r="DQ150" s="3">
        <v>0.35</v>
      </c>
      <c r="DR150" s="23">
        <f t="shared" si="142"/>
        <v>0</v>
      </c>
      <c r="DS150" s="23" t="str">
        <f t="shared" si="143"/>
        <v/>
      </c>
      <c r="DT150" s="23" t="str">
        <f t="shared" si="144"/>
        <v/>
      </c>
      <c r="DU150" s="2">
        <v>0.2</v>
      </c>
      <c r="DV150" s="6">
        <f t="shared" si="145"/>
        <v>0</v>
      </c>
      <c r="DW150" s="5">
        <f t="shared" si="146"/>
        <v>0</v>
      </c>
      <c r="DX150" s="5">
        <f t="shared" si="146"/>
        <v>0</v>
      </c>
      <c r="DY150" s="5">
        <f t="shared" si="146"/>
        <v>0</v>
      </c>
      <c r="DZ150" s="5">
        <f t="shared" si="146"/>
        <v>0</v>
      </c>
      <c r="EA150" s="5">
        <f t="shared" si="146"/>
        <v>0</v>
      </c>
      <c r="EB150" s="5">
        <f t="shared" si="125"/>
        <v>0</v>
      </c>
      <c r="EC150" s="5">
        <f t="shared" si="125"/>
        <v>0</v>
      </c>
      <c r="ED150" s="5">
        <f t="shared" si="125"/>
        <v>0</v>
      </c>
      <c r="EE150" s="5">
        <f t="shared" si="125"/>
        <v>0</v>
      </c>
      <c r="EF150" s="55">
        <f t="shared" si="125"/>
        <v>0</v>
      </c>
      <c r="EG150" s="55">
        <f t="shared" si="125"/>
        <v>0</v>
      </c>
      <c r="EH150" s="55">
        <f t="shared" si="125"/>
        <v>0</v>
      </c>
      <c r="EI150" s="55">
        <f t="shared" si="125"/>
        <v>0</v>
      </c>
      <c r="EJ150" s="55">
        <f t="shared" si="125"/>
        <v>0</v>
      </c>
      <c r="EK150" s="55">
        <f t="shared" si="125"/>
        <v>0</v>
      </c>
      <c r="EL150" s="55">
        <f t="shared" si="125"/>
        <v>0</v>
      </c>
      <c r="EM150" s="55">
        <f t="shared" si="125"/>
        <v>0</v>
      </c>
      <c r="EN150" s="55">
        <f t="shared" si="125"/>
        <v>0</v>
      </c>
      <c r="EO150" s="55">
        <f t="shared" si="125"/>
        <v>0</v>
      </c>
      <c r="EP150" s="55">
        <f t="shared" si="125"/>
        <v>0</v>
      </c>
      <c r="EQ150" s="55">
        <f t="shared" si="125"/>
        <v>0</v>
      </c>
      <c r="ER150" s="55">
        <f t="shared" si="157"/>
        <v>0</v>
      </c>
      <c r="ES150" s="55">
        <f t="shared" si="157"/>
        <v>0</v>
      </c>
      <c r="ET150" s="55">
        <f t="shared" si="157"/>
        <v>0</v>
      </c>
      <c r="EU150" s="55">
        <f t="shared" si="157"/>
        <v>0</v>
      </c>
      <c r="EV150" s="55">
        <f t="shared" si="157"/>
        <v>0</v>
      </c>
      <c r="EW150" s="55">
        <f t="shared" si="157"/>
        <v>0</v>
      </c>
      <c r="EX150" s="55">
        <f t="shared" si="157"/>
        <v>0</v>
      </c>
      <c r="EY150" s="55">
        <f t="shared" si="157"/>
        <v>0</v>
      </c>
      <c r="EZ150" s="55">
        <f t="shared" si="157"/>
        <v>0</v>
      </c>
      <c r="FA150" s="55">
        <f t="shared" si="157"/>
        <v>0</v>
      </c>
      <c r="FB150" s="55">
        <f t="shared" si="157"/>
        <v>0</v>
      </c>
      <c r="FC150" s="55">
        <f t="shared" si="157"/>
        <v>0</v>
      </c>
      <c r="FD150" s="55">
        <f t="shared" si="157"/>
        <v>0</v>
      </c>
      <c r="FE150" s="55">
        <f t="shared" si="157"/>
        <v>0</v>
      </c>
      <c r="FF150" s="55">
        <f t="shared" si="122"/>
        <v>0</v>
      </c>
      <c r="FG150" s="55">
        <f t="shared" si="122"/>
        <v>0</v>
      </c>
      <c r="FH150" s="55">
        <f t="shared" si="122"/>
        <v>0</v>
      </c>
      <c r="FI150" s="55">
        <f t="shared" si="122"/>
        <v>0</v>
      </c>
      <c r="FJ150" s="55">
        <f t="shared" si="122"/>
        <v>0</v>
      </c>
      <c r="FK150" s="55">
        <f t="shared" si="122"/>
        <v>0</v>
      </c>
      <c r="FL150" s="55">
        <f t="shared" si="124"/>
        <v>0</v>
      </c>
      <c r="FM150" s="55">
        <f t="shared" si="124"/>
        <v>0</v>
      </c>
      <c r="FN150" s="55">
        <f t="shared" si="124"/>
        <v>0</v>
      </c>
      <c r="FO150" s="55">
        <f t="shared" si="124"/>
        <v>0</v>
      </c>
      <c r="FP150" s="55">
        <f t="shared" si="124"/>
        <v>0</v>
      </c>
      <c r="FQ150" s="55">
        <f t="shared" si="124"/>
        <v>0</v>
      </c>
      <c r="FR150" s="55">
        <f t="shared" si="124"/>
        <v>0</v>
      </c>
      <c r="FS150" s="55">
        <f t="shared" si="124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0"/>
        <v/>
      </c>
      <c r="FY150" s="4" t="str">
        <f t="shared" si="150"/>
        <v/>
      </c>
      <c r="FZ150" s="4" t="str">
        <f t="shared" si="150"/>
        <v/>
      </c>
      <c r="GA150" s="4">
        <f t="shared" si="150"/>
        <v>0</v>
      </c>
      <c r="GB150" s="4" t="str">
        <f t="shared" si="150"/>
        <v/>
      </c>
      <c r="GC150" s="4" t="str">
        <f t="shared" si="150"/>
        <v/>
      </c>
      <c r="GD150" s="4" t="str">
        <f t="shared" si="150"/>
        <v/>
      </c>
      <c r="GE150" s="4" t="str">
        <f t="shared" si="150"/>
        <v/>
      </c>
      <c r="GF150" s="4" t="str">
        <f t="shared" si="150"/>
        <v/>
      </c>
      <c r="GG150" s="4" t="str">
        <f t="shared" si="150"/>
        <v/>
      </c>
      <c r="GH150" s="4" t="str">
        <f t="shared" si="150"/>
        <v/>
      </c>
      <c r="GI150" s="4" t="str">
        <f t="shared" si="150"/>
        <v/>
      </c>
      <c r="GJ150" s="4" t="str">
        <f t="shared" si="150"/>
        <v/>
      </c>
      <c r="GK150" s="4" t="str">
        <f t="shared" si="154"/>
        <v/>
      </c>
      <c r="GL150" s="4" t="str">
        <f t="shared" si="154"/>
        <v/>
      </c>
      <c r="GM150" s="4" t="str">
        <f t="shared" si="154"/>
        <v/>
      </c>
      <c r="GN150" s="4" t="str">
        <f t="shared" si="154"/>
        <v/>
      </c>
      <c r="GO150" s="4" t="str">
        <f t="shared" si="154"/>
        <v/>
      </c>
      <c r="GP150" s="4" t="str">
        <f t="shared" si="154"/>
        <v/>
      </c>
      <c r="GQ150" s="4" t="str">
        <f t="shared" si="154"/>
        <v/>
      </c>
      <c r="GR150" s="4" t="str">
        <f t="shared" si="154"/>
        <v/>
      </c>
      <c r="GS150" s="4" t="str">
        <f t="shared" si="154"/>
        <v/>
      </c>
      <c r="GT150" s="4" t="str">
        <f t="shared" si="154"/>
        <v/>
      </c>
      <c r="GU150" s="4" t="str">
        <f t="shared" si="156"/>
        <v/>
      </c>
      <c r="GV150" s="4" t="str">
        <f t="shared" si="156"/>
        <v/>
      </c>
      <c r="GW150" s="4" t="str">
        <f t="shared" si="156"/>
        <v/>
      </c>
      <c r="GX150" s="4" t="str">
        <f t="shared" si="156"/>
        <v/>
      </c>
      <c r="GY150" s="4" t="str">
        <f t="shared" si="156"/>
        <v/>
      </c>
      <c r="GZ150" s="4" t="str">
        <f t="shared" si="156"/>
        <v/>
      </c>
      <c r="HA150" s="4" t="str">
        <f t="shared" si="156"/>
        <v/>
      </c>
      <c r="HB150" s="4" t="str">
        <f t="shared" si="156"/>
        <v/>
      </c>
      <c r="HC150" s="4" t="str">
        <f t="shared" si="156"/>
        <v/>
      </c>
      <c r="HD150" s="4" t="str">
        <f t="shared" si="156"/>
        <v/>
      </c>
      <c r="HE150" s="4" t="str">
        <f t="shared" si="156"/>
        <v/>
      </c>
      <c r="HF150" s="4" t="str">
        <f t="shared" si="156"/>
        <v/>
      </c>
      <c r="HG150" s="4" t="str">
        <f t="shared" si="156"/>
        <v/>
      </c>
    </row>
    <row r="151" spans="1:215" s="9" customFormat="1" ht="15" hidden="1" customHeight="1">
      <c r="A151" s="29">
        <v>201067</v>
      </c>
      <c r="B151" s="80" t="s">
        <v>281</v>
      </c>
      <c r="C151" s="30"/>
      <c r="D151" s="5"/>
      <c r="E151" s="22">
        <v>4.8</v>
      </c>
      <c r="F151" s="23">
        <f t="shared" si="126"/>
        <v>0</v>
      </c>
      <c r="G151" s="44"/>
      <c r="H151" s="23">
        <f t="shared" si="147"/>
        <v>0</v>
      </c>
      <c r="I151" s="23">
        <f t="shared" si="148"/>
        <v>0</v>
      </c>
      <c r="J151" s="23">
        <f t="shared" si="127"/>
        <v>0</v>
      </c>
      <c r="K151" s="23" t="str">
        <f t="shared" si="128"/>
        <v>0</v>
      </c>
      <c r="L151" s="23" t="str">
        <f t="shared" si="129"/>
        <v>0</v>
      </c>
      <c r="M151" s="3">
        <v>0.2</v>
      </c>
      <c r="N151" s="23">
        <f t="shared" si="130"/>
        <v>0</v>
      </c>
      <c r="O151" s="23">
        <f t="shared" si="131"/>
        <v>0.2</v>
      </c>
      <c r="P151" s="23" t="str">
        <f t="shared" si="132"/>
        <v/>
      </c>
      <c r="Q151" s="2">
        <v>0.1</v>
      </c>
      <c r="R151" s="6">
        <f t="shared" si="133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1"/>
        <v/>
      </c>
      <c r="BQ151" s="4" t="str">
        <f t="shared" si="151"/>
        <v/>
      </c>
      <c r="BR151" s="4" t="str">
        <f t="shared" si="151"/>
        <v/>
      </c>
      <c r="BS151" s="4">
        <f t="shared" si="151"/>
        <v>0</v>
      </c>
      <c r="BT151" s="4" t="str">
        <f t="shared" si="149"/>
        <v/>
      </c>
      <c r="BU151" s="4">
        <f t="shared" si="149"/>
        <v>0</v>
      </c>
      <c r="BV151" s="4" t="str">
        <f t="shared" si="149"/>
        <v/>
      </c>
      <c r="BW151" s="4">
        <f t="shared" si="149"/>
        <v>0</v>
      </c>
      <c r="BX151" s="4" t="str">
        <f t="shared" si="149"/>
        <v/>
      </c>
      <c r="BY151" s="4" t="str">
        <f t="shared" si="149"/>
        <v/>
      </c>
      <c r="BZ151" s="4" t="str">
        <f t="shared" si="149"/>
        <v/>
      </c>
      <c r="CA151" s="4" t="str">
        <f t="shared" si="149"/>
        <v/>
      </c>
      <c r="CB151" s="4" t="str">
        <f t="shared" si="149"/>
        <v/>
      </c>
      <c r="CC151" s="4" t="str">
        <f t="shared" si="149"/>
        <v/>
      </c>
      <c r="CD151" s="4" t="str">
        <f t="shared" si="149"/>
        <v/>
      </c>
      <c r="CE151" s="4" t="str">
        <f t="shared" si="149"/>
        <v/>
      </c>
      <c r="CF151" s="4" t="str">
        <f t="shared" si="149"/>
        <v/>
      </c>
      <c r="CG151" s="4" t="str">
        <f t="shared" si="152"/>
        <v/>
      </c>
      <c r="CH151" s="4" t="str">
        <f t="shared" si="152"/>
        <v/>
      </c>
      <c r="CI151" s="4" t="str">
        <f t="shared" si="152"/>
        <v/>
      </c>
      <c r="CJ151" s="4" t="str">
        <f t="shared" si="152"/>
        <v/>
      </c>
      <c r="CK151" s="4" t="str">
        <f t="shared" si="152"/>
        <v/>
      </c>
      <c r="CL151" s="4" t="str">
        <f t="shared" si="152"/>
        <v/>
      </c>
      <c r="CM151" s="4" t="str">
        <f t="shared" si="152"/>
        <v/>
      </c>
      <c r="CN151" s="4" t="str">
        <f t="shared" si="152"/>
        <v/>
      </c>
      <c r="CO151" s="4" t="str">
        <f t="shared" si="152"/>
        <v/>
      </c>
      <c r="CP151" s="4" t="str">
        <f t="shared" si="152"/>
        <v/>
      </c>
      <c r="CQ151" s="4" t="str">
        <f t="shared" si="155"/>
        <v/>
      </c>
      <c r="CR151" s="4" t="str">
        <f t="shared" si="155"/>
        <v/>
      </c>
      <c r="CS151" s="4" t="str">
        <f t="shared" si="155"/>
        <v/>
      </c>
      <c r="CT151" s="4" t="str">
        <f t="shared" si="155"/>
        <v/>
      </c>
      <c r="CU151" s="4" t="str">
        <f t="shared" si="155"/>
        <v/>
      </c>
      <c r="CV151" s="4" t="str">
        <f t="shared" si="155"/>
        <v/>
      </c>
      <c r="CW151" s="4" t="str">
        <f t="shared" si="155"/>
        <v/>
      </c>
      <c r="CX151" s="4" t="str">
        <f t="shared" si="155"/>
        <v/>
      </c>
      <c r="CY151" s="4" t="str">
        <f t="shared" si="155"/>
        <v/>
      </c>
      <c r="CZ151" s="4" t="str">
        <f t="shared" si="155"/>
        <v/>
      </c>
      <c r="DA151" s="4" t="str">
        <f t="shared" si="155"/>
        <v/>
      </c>
      <c r="DB151" s="4" t="str">
        <f t="shared" si="155"/>
        <v/>
      </c>
      <c r="DC151" s="4" t="str">
        <f t="shared" si="155"/>
        <v/>
      </c>
      <c r="DE151" s="29">
        <v>201067</v>
      </c>
      <c r="DF151" s="80" t="s">
        <v>281</v>
      </c>
      <c r="DG151" s="30"/>
      <c r="DH151" s="5">
        <f t="shared" si="134"/>
        <v>0</v>
      </c>
      <c r="DI151" s="22">
        <v>4.8</v>
      </c>
      <c r="DJ151" s="23">
        <f t="shared" si="135"/>
        <v>0</v>
      </c>
      <c r="DK151" s="23">
        <f t="shared" si="136"/>
        <v>0</v>
      </c>
      <c r="DL151" s="23">
        <f t="shared" si="137"/>
        <v>0</v>
      </c>
      <c r="DM151" s="23">
        <f t="shared" si="138"/>
        <v>0</v>
      </c>
      <c r="DN151" s="23">
        <f t="shared" si="139"/>
        <v>0</v>
      </c>
      <c r="DO151" s="23" t="str">
        <f t="shared" si="140"/>
        <v/>
      </c>
      <c r="DP151" s="23" t="str">
        <f t="shared" si="141"/>
        <v/>
      </c>
      <c r="DQ151" s="3">
        <v>0.2</v>
      </c>
      <c r="DR151" s="23">
        <f t="shared" si="142"/>
        <v>0</v>
      </c>
      <c r="DS151" s="23" t="str">
        <f t="shared" si="143"/>
        <v/>
      </c>
      <c r="DT151" s="23" t="str">
        <f t="shared" si="144"/>
        <v/>
      </c>
      <c r="DU151" s="2">
        <v>0.1</v>
      </c>
      <c r="DV151" s="6">
        <f t="shared" si="145"/>
        <v>0</v>
      </c>
      <c r="DW151" s="5">
        <f t="shared" si="146"/>
        <v>0</v>
      </c>
      <c r="DX151" s="5">
        <f t="shared" si="146"/>
        <v>0</v>
      </c>
      <c r="DY151" s="5">
        <f t="shared" si="146"/>
        <v>0</v>
      </c>
      <c r="DZ151" s="5">
        <f t="shared" si="146"/>
        <v>0</v>
      </c>
      <c r="EA151" s="5">
        <f t="shared" si="146"/>
        <v>0</v>
      </c>
      <c r="EB151" s="5">
        <f t="shared" si="125"/>
        <v>0</v>
      </c>
      <c r="EC151" s="5">
        <f t="shared" si="125"/>
        <v>0</v>
      </c>
      <c r="ED151" s="5">
        <f t="shared" si="125"/>
        <v>0</v>
      </c>
      <c r="EE151" s="5">
        <f t="shared" si="125"/>
        <v>0</v>
      </c>
      <c r="EF151" s="55">
        <f t="shared" si="125"/>
        <v>0</v>
      </c>
      <c r="EG151" s="55">
        <f t="shared" si="125"/>
        <v>0</v>
      </c>
      <c r="EH151" s="55">
        <f t="shared" si="125"/>
        <v>0</v>
      </c>
      <c r="EI151" s="55">
        <f t="shared" si="125"/>
        <v>0</v>
      </c>
      <c r="EJ151" s="55">
        <f t="shared" si="125"/>
        <v>0</v>
      </c>
      <c r="EK151" s="55">
        <f t="shared" si="125"/>
        <v>0</v>
      </c>
      <c r="EL151" s="55">
        <f t="shared" si="125"/>
        <v>0</v>
      </c>
      <c r="EM151" s="55">
        <f t="shared" si="125"/>
        <v>0</v>
      </c>
      <c r="EN151" s="55">
        <f t="shared" si="125"/>
        <v>0</v>
      </c>
      <c r="EO151" s="55">
        <f t="shared" si="125"/>
        <v>0</v>
      </c>
      <c r="EP151" s="55">
        <f t="shared" si="125"/>
        <v>0</v>
      </c>
      <c r="EQ151" s="55">
        <f t="shared" si="125"/>
        <v>0</v>
      </c>
      <c r="ER151" s="55">
        <f t="shared" si="157"/>
        <v>0</v>
      </c>
      <c r="ES151" s="55">
        <f t="shared" si="157"/>
        <v>0</v>
      </c>
      <c r="ET151" s="55">
        <f t="shared" si="157"/>
        <v>0</v>
      </c>
      <c r="EU151" s="55">
        <f t="shared" si="157"/>
        <v>0</v>
      </c>
      <c r="EV151" s="55">
        <f t="shared" si="157"/>
        <v>0</v>
      </c>
      <c r="EW151" s="55">
        <f t="shared" si="157"/>
        <v>0</v>
      </c>
      <c r="EX151" s="55">
        <f t="shared" si="157"/>
        <v>0</v>
      </c>
      <c r="EY151" s="55">
        <f t="shared" si="157"/>
        <v>0</v>
      </c>
      <c r="EZ151" s="55">
        <f t="shared" si="157"/>
        <v>0</v>
      </c>
      <c r="FA151" s="55">
        <f t="shared" si="157"/>
        <v>0</v>
      </c>
      <c r="FB151" s="55">
        <f t="shared" si="157"/>
        <v>0</v>
      </c>
      <c r="FC151" s="55">
        <f t="shared" si="157"/>
        <v>0</v>
      </c>
      <c r="FD151" s="55">
        <f t="shared" si="157"/>
        <v>0</v>
      </c>
      <c r="FE151" s="55">
        <f t="shared" si="157"/>
        <v>0</v>
      </c>
      <c r="FF151" s="55">
        <f t="shared" si="122"/>
        <v>0</v>
      </c>
      <c r="FG151" s="55">
        <f t="shared" si="122"/>
        <v>0</v>
      </c>
      <c r="FH151" s="55">
        <f t="shared" si="122"/>
        <v>0</v>
      </c>
      <c r="FI151" s="55">
        <f t="shared" si="122"/>
        <v>0</v>
      </c>
      <c r="FJ151" s="55">
        <f t="shared" si="122"/>
        <v>0</v>
      </c>
      <c r="FK151" s="55">
        <f t="shared" si="122"/>
        <v>0</v>
      </c>
      <c r="FL151" s="55">
        <f t="shared" si="124"/>
        <v>0</v>
      </c>
      <c r="FM151" s="55">
        <f t="shared" si="124"/>
        <v>0</v>
      </c>
      <c r="FN151" s="55">
        <f t="shared" si="124"/>
        <v>0</v>
      </c>
      <c r="FO151" s="55">
        <f t="shared" si="124"/>
        <v>0</v>
      </c>
      <c r="FP151" s="55">
        <f t="shared" si="124"/>
        <v>0</v>
      </c>
      <c r="FQ151" s="55">
        <f t="shared" si="124"/>
        <v>0</v>
      </c>
      <c r="FR151" s="55">
        <f t="shared" si="124"/>
        <v>0</v>
      </c>
      <c r="FS151" s="55">
        <f t="shared" si="124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0"/>
        <v/>
      </c>
      <c r="FY151" s="4" t="str">
        <f t="shared" si="150"/>
        <v/>
      </c>
      <c r="FZ151" s="4" t="str">
        <f t="shared" si="150"/>
        <v/>
      </c>
      <c r="GA151" s="4">
        <f t="shared" si="150"/>
        <v>0</v>
      </c>
      <c r="GB151" s="4" t="str">
        <f t="shared" si="150"/>
        <v/>
      </c>
      <c r="GC151" s="4" t="str">
        <f t="shared" si="150"/>
        <v/>
      </c>
      <c r="GD151" s="4" t="str">
        <f t="shared" si="150"/>
        <v/>
      </c>
      <c r="GE151" s="4" t="str">
        <f t="shared" si="150"/>
        <v/>
      </c>
      <c r="GF151" s="4" t="str">
        <f t="shared" si="150"/>
        <v/>
      </c>
      <c r="GG151" s="4" t="str">
        <f t="shared" si="150"/>
        <v/>
      </c>
      <c r="GH151" s="4" t="str">
        <f t="shared" si="150"/>
        <v/>
      </c>
      <c r="GI151" s="4" t="str">
        <f t="shared" si="150"/>
        <v/>
      </c>
      <c r="GJ151" s="4" t="str">
        <f t="shared" si="150"/>
        <v/>
      </c>
      <c r="GK151" s="4" t="str">
        <f t="shared" si="154"/>
        <v/>
      </c>
      <c r="GL151" s="4" t="str">
        <f t="shared" si="154"/>
        <v/>
      </c>
      <c r="GM151" s="4" t="str">
        <f t="shared" si="154"/>
        <v/>
      </c>
      <c r="GN151" s="4" t="str">
        <f t="shared" si="154"/>
        <v/>
      </c>
      <c r="GO151" s="4" t="str">
        <f t="shared" si="154"/>
        <v/>
      </c>
      <c r="GP151" s="4" t="str">
        <f t="shared" si="154"/>
        <v/>
      </c>
      <c r="GQ151" s="4" t="str">
        <f t="shared" si="154"/>
        <v/>
      </c>
      <c r="GR151" s="4" t="str">
        <f t="shared" si="154"/>
        <v/>
      </c>
      <c r="GS151" s="4" t="str">
        <f t="shared" si="154"/>
        <v/>
      </c>
      <c r="GT151" s="4" t="str">
        <f t="shared" si="154"/>
        <v/>
      </c>
      <c r="GU151" s="4" t="str">
        <f t="shared" si="156"/>
        <v/>
      </c>
      <c r="GV151" s="4" t="str">
        <f t="shared" si="156"/>
        <v/>
      </c>
      <c r="GW151" s="4" t="str">
        <f t="shared" si="156"/>
        <v/>
      </c>
      <c r="GX151" s="4" t="str">
        <f t="shared" si="156"/>
        <v/>
      </c>
      <c r="GY151" s="4" t="str">
        <f t="shared" si="156"/>
        <v/>
      </c>
      <c r="GZ151" s="4" t="str">
        <f t="shared" si="156"/>
        <v/>
      </c>
      <c r="HA151" s="4" t="str">
        <f t="shared" si="156"/>
        <v/>
      </c>
      <c r="HB151" s="4" t="str">
        <f t="shared" si="156"/>
        <v/>
      </c>
      <c r="HC151" s="4" t="str">
        <f t="shared" si="156"/>
        <v/>
      </c>
      <c r="HD151" s="4" t="str">
        <f t="shared" si="156"/>
        <v/>
      </c>
      <c r="HE151" s="4" t="str">
        <f t="shared" si="156"/>
        <v/>
      </c>
      <c r="HF151" s="4" t="str">
        <f t="shared" si="156"/>
        <v/>
      </c>
      <c r="HG151" s="4" t="str">
        <f t="shared" si="15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9093</v>
      </c>
      <c r="E152" s="44"/>
      <c r="F152" s="45">
        <f>SUM(F4:F151)</f>
        <v>45823.070000000007</v>
      </c>
      <c r="G152" s="45">
        <f t="shared" ref="G152:J152" si="158">SUM(G4:G151)</f>
        <v>43418.605714285717</v>
      </c>
      <c r="H152" s="45">
        <f t="shared" si="158"/>
        <v>177.54999999999998</v>
      </c>
      <c r="I152" s="45">
        <f t="shared" si="158"/>
        <v>80.3</v>
      </c>
      <c r="J152" s="45">
        <f t="shared" si="158"/>
        <v>46000.62</v>
      </c>
      <c r="K152" s="45">
        <f>IF(ISERROR(H152/J152*100),"0",(H152/J152*100))</f>
        <v>0.38597305862399239</v>
      </c>
      <c r="L152" s="45">
        <f>IF(ISERROR(I152/G152*100),"0",(I152/G152*100))</f>
        <v>0.1849437555144233</v>
      </c>
      <c r="M152" s="46">
        <f>IF(ISERROR(N152/J152*100),"",(N152/J152*100))</f>
        <v>0.45073480531349353</v>
      </c>
      <c r="N152" s="45">
        <f>SUM(N4:N151)</f>
        <v>207.34080499999999</v>
      </c>
      <c r="O152" s="45">
        <f>IF(ISERROR(M152-K152-L152),"0",(M152-K152-L152))</f>
        <v>-0.12018200882492217</v>
      </c>
      <c r="P152" s="45">
        <f>(S152+T152+U152+V152+W152+X152+Y152+Z152+AA152)/J152*1000</f>
        <v>0.17391069946448545</v>
      </c>
      <c r="Q152" s="47">
        <f>IF(ISERROR(R152/J152*1000),"",(R152/J152*1000))</f>
        <v>0.29533084554077754</v>
      </c>
      <c r="R152" s="45">
        <f>SUM(R4:R151)</f>
        <v>13.585402000000004</v>
      </c>
      <c r="S152" s="45">
        <f t="shared" ref="S152:BO152" si="159">SUM(S4:S151)</f>
        <v>4</v>
      </c>
      <c r="T152" s="45">
        <f t="shared" si="159"/>
        <v>0</v>
      </c>
      <c r="U152" s="45">
        <f t="shared" si="159"/>
        <v>0</v>
      </c>
      <c r="V152" s="45">
        <f t="shared" si="159"/>
        <v>1</v>
      </c>
      <c r="W152" s="45">
        <f t="shared" si="159"/>
        <v>1</v>
      </c>
      <c r="X152" s="45">
        <f t="shared" si="159"/>
        <v>0</v>
      </c>
      <c r="Y152" s="45">
        <f t="shared" si="159"/>
        <v>0</v>
      </c>
      <c r="Z152" s="45">
        <f t="shared" si="159"/>
        <v>0</v>
      </c>
      <c r="AA152" s="45">
        <f t="shared" si="159"/>
        <v>2</v>
      </c>
      <c r="AB152" s="45">
        <f t="shared" si="159"/>
        <v>40.299999999999997</v>
      </c>
      <c r="AC152" s="45">
        <f t="shared" si="159"/>
        <v>96.2</v>
      </c>
      <c r="AD152" s="45">
        <f t="shared" si="159"/>
        <v>4.45</v>
      </c>
      <c r="AE152" s="45">
        <f t="shared" si="159"/>
        <v>0</v>
      </c>
      <c r="AF152" s="45">
        <f t="shared" si="159"/>
        <v>21.700000000000003</v>
      </c>
      <c r="AG152" s="45">
        <f t="shared" si="159"/>
        <v>0</v>
      </c>
      <c r="AH152" s="45">
        <f t="shared" si="159"/>
        <v>0</v>
      </c>
      <c r="AI152" s="45">
        <f t="shared" si="159"/>
        <v>0</v>
      </c>
      <c r="AJ152" s="45">
        <f t="shared" si="159"/>
        <v>0</v>
      </c>
      <c r="AK152" s="45">
        <f t="shared" si="159"/>
        <v>0</v>
      </c>
      <c r="AL152" s="45">
        <f t="shared" si="159"/>
        <v>0</v>
      </c>
      <c r="AM152" s="45">
        <f t="shared" si="159"/>
        <v>7.9</v>
      </c>
      <c r="AN152" s="45">
        <f t="shared" si="159"/>
        <v>0</v>
      </c>
      <c r="AO152" s="45">
        <f t="shared" si="159"/>
        <v>0</v>
      </c>
      <c r="AP152" s="45">
        <f t="shared" si="159"/>
        <v>0</v>
      </c>
      <c r="AQ152" s="45">
        <f t="shared" si="159"/>
        <v>0</v>
      </c>
      <c r="AR152" s="45">
        <f t="shared" si="159"/>
        <v>0</v>
      </c>
      <c r="AS152" s="45">
        <f t="shared" si="159"/>
        <v>0</v>
      </c>
      <c r="AT152" s="45">
        <f t="shared" si="159"/>
        <v>0</v>
      </c>
      <c r="AU152" s="45">
        <f t="shared" si="159"/>
        <v>7</v>
      </c>
      <c r="AV152" s="45">
        <f t="shared" si="159"/>
        <v>0</v>
      </c>
      <c r="AW152" s="45">
        <f t="shared" si="159"/>
        <v>0</v>
      </c>
      <c r="AX152" s="45">
        <f t="shared" si="159"/>
        <v>0</v>
      </c>
      <c r="AY152" s="45">
        <f t="shared" si="159"/>
        <v>0</v>
      </c>
      <c r="AZ152" s="45">
        <f t="shared" si="159"/>
        <v>0</v>
      </c>
      <c r="BA152" s="45">
        <f t="shared" si="159"/>
        <v>0</v>
      </c>
      <c r="BB152" s="45">
        <f t="shared" si="159"/>
        <v>51.3</v>
      </c>
      <c r="BC152" s="45">
        <f t="shared" si="159"/>
        <v>0</v>
      </c>
      <c r="BD152" s="45">
        <f t="shared" si="159"/>
        <v>29</v>
      </c>
      <c r="BE152" s="45">
        <f t="shared" si="159"/>
        <v>0</v>
      </c>
      <c r="BF152" s="45">
        <f t="shared" si="159"/>
        <v>0</v>
      </c>
      <c r="BG152" s="45">
        <f t="shared" si="159"/>
        <v>0</v>
      </c>
      <c r="BH152" s="45">
        <f t="shared" si="159"/>
        <v>0</v>
      </c>
      <c r="BI152" s="45">
        <f t="shared" si="159"/>
        <v>0</v>
      </c>
      <c r="BJ152" s="45">
        <f t="shared" si="159"/>
        <v>0</v>
      </c>
      <c r="BK152" s="45">
        <f t="shared" si="159"/>
        <v>0</v>
      </c>
      <c r="BL152" s="45">
        <f t="shared" si="159"/>
        <v>0</v>
      </c>
      <c r="BM152" s="45">
        <f t="shared" si="159"/>
        <v>0</v>
      </c>
      <c r="BN152" s="45">
        <f t="shared" si="159"/>
        <v>0</v>
      </c>
      <c r="BO152" s="45">
        <f t="shared" si="159"/>
        <v>0</v>
      </c>
      <c r="BP152" s="48">
        <f>IF(ISERROR(AB152/$J$152*100),"",(AB152/$J$152*100))</f>
        <v>8.7607514855234547E-2</v>
      </c>
      <c r="BQ152" s="48">
        <f t="shared" ref="BQ152:CO152" si="160">IF(ISERROR(AC152/$J$152*100),"",(AC152/$J$152*100))</f>
        <v>0.2091276161060438</v>
      </c>
      <c r="BR152" s="48">
        <f t="shared" si="160"/>
        <v>9.6737826577120035E-3</v>
      </c>
      <c r="BS152" s="48">
        <f t="shared" si="160"/>
        <v>0</v>
      </c>
      <c r="BT152" s="48">
        <f t="shared" si="160"/>
        <v>4.7173277229741684E-2</v>
      </c>
      <c r="BU152" s="48">
        <f t="shared" si="160"/>
        <v>0</v>
      </c>
      <c r="BV152" s="48">
        <f t="shared" si="160"/>
        <v>0</v>
      </c>
      <c r="BW152" s="48">
        <f t="shared" si="160"/>
        <v>0</v>
      </c>
      <c r="BX152" s="48">
        <f t="shared" si="160"/>
        <v>0</v>
      </c>
      <c r="BY152" s="48">
        <f t="shared" si="160"/>
        <v>0</v>
      </c>
      <c r="BZ152" s="48">
        <f t="shared" si="160"/>
        <v>0</v>
      </c>
      <c r="CA152" s="48">
        <f t="shared" si="160"/>
        <v>1.7173681572117939E-2</v>
      </c>
      <c r="CB152" s="48">
        <f t="shared" si="160"/>
        <v>0</v>
      </c>
      <c r="CC152" s="48">
        <f t="shared" si="160"/>
        <v>0</v>
      </c>
      <c r="CD152" s="48">
        <f t="shared" si="160"/>
        <v>0</v>
      </c>
      <c r="CE152" s="48">
        <f t="shared" si="160"/>
        <v>0</v>
      </c>
      <c r="CF152" s="48">
        <f t="shared" si="160"/>
        <v>0</v>
      </c>
      <c r="CG152" s="48">
        <f t="shared" si="160"/>
        <v>0</v>
      </c>
      <c r="CH152" s="48">
        <f t="shared" si="160"/>
        <v>0</v>
      </c>
      <c r="CI152" s="48">
        <f t="shared" si="160"/>
        <v>1.5217186203142477E-2</v>
      </c>
      <c r="CJ152" s="48">
        <f t="shared" si="160"/>
        <v>0</v>
      </c>
      <c r="CK152" s="48">
        <f t="shared" si="160"/>
        <v>0</v>
      </c>
      <c r="CL152" s="48">
        <f t="shared" si="160"/>
        <v>0</v>
      </c>
      <c r="CM152" s="48">
        <f t="shared" si="160"/>
        <v>0</v>
      </c>
      <c r="CN152" s="48">
        <f t="shared" si="160"/>
        <v>0</v>
      </c>
      <c r="CO152" s="48">
        <f t="shared" si="160"/>
        <v>0</v>
      </c>
      <c r="CP152" s="49">
        <f t="shared" ref="CP152" si="161">IF(ISERROR(BB152/G152*100),"",(BB152/G152*100))</f>
        <v>0.11815211280062159</v>
      </c>
      <c r="CQ152" s="49">
        <f t="shared" ref="CQ152" si="162">IF(ISERROR(BC152/G152*100),"",(BC152/G152*100))</f>
        <v>0</v>
      </c>
      <c r="CR152" s="49">
        <f t="shared" ref="CR152" si="163">IF(ISERROR(BD152/G152*100),"",(BD152/G152*100))</f>
        <v>6.6791642713801683E-2</v>
      </c>
      <c r="CS152" s="49">
        <f t="shared" ref="CS152" si="164">IF(ISERROR(BE152/G152*100),"",(BE152/G152*100))</f>
        <v>0</v>
      </c>
      <c r="CT152" s="49">
        <f t="shared" ref="CT152" si="165">IF(ISERROR(BF152/G152*100),"",(BF152/G152*100))</f>
        <v>0</v>
      </c>
      <c r="CU152" s="49">
        <f t="shared" ref="CU152" si="166">IF(ISERROR(BG152/G152*100),"",(BG152/G152*100))</f>
        <v>0</v>
      </c>
      <c r="CV152" s="49">
        <f t="shared" ref="CV152" si="167">IF(ISERROR(BH152/G152*100),"",(BH152/G152*100))</f>
        <v>0</v>
      </c>
      <c r="CW152" s="49">
        <f t="shared" ref="CW152" si="168">IF(ISERROR(BI152/G152*100),"",(BI152/G152*100))</f>
        <v>0</v>
      </c>
      <c r="CX152" s="49">
        <f t="shared" ref="CX152" si="169">IF(ISERROR(BJ152/G152*100),"",(BJ152/G152*100))</f>
        <v>0</v>
      </c>
      <c r="CY152" s="49">
        <f t="shared" ref="CY152" si="170">IF(ISERROR(BK152/G152*100),"",(BK152/G152*100))</f>
        <v>0</v>
      </c>
      <c r="CZ152" s="49">
        <f t="shared" ref="CZ152" si="171">IF(ISERROR(BL152/G152*100),"",(BL152/G152*100))</f>
        <v>0</v>
      </c>
      <c r="DA152" s="49">
        <f t="shared" ref="DA152" si="172">IF(ISERROR(BM152/G152*100),"",(BM152/G152*100))</f>
        <v>0</v>
      </c>
      <c r="DB152" s="49">
        <f t="shared" ref="DB152" si="173">IF(ISERROR(BN152/G152*100),"",(BN152/G152*100))</f>
        <v>0</v>
      </c>
      <c r="DC152" s="49">
        <f t="shared" ref="DC152" si="174">IF(ISERROR(BO152/G152*100),"",(BO152/G152*100))</f>
        <v>0</v>
      </c>
      <c r="DE152" s="32" t="s">
        <v>17</v>
      </c>
      <c r="DF152" s="32"/>
      <c r="DG152" s="33"/>
      <c r="DH152" s="41">
        <f>SUM(DH4:DH151)</f>
        <v>18711</v>
      </c>
      <c r="DI152" s="41"/>
      <c r="DJ152" s="41">
        <f>SUM(DJ4:DJ151)</f>
        <v>94291.250000000015</v>
      </c>
      <c r="DK152" s="41">
        <f>SUM(DK4:DK151)</f>
        <v>94793.249714285703</v>
      </c>
      <c r="DL152" s="41">
        <f t="shared" ref="DL152:DN152" si="175">SUM(DL4:DL151)</f>
        <v>310.59999999999997</v>
      </c>
      <c r="DM152" s="41">
        <f t="shared" si="175"/>
        <v>131.30000000000001</v>
      </c>
      <c r="DN152" s="41">
        <f t="shared" si="175"/>
        <v>94601.85</v>
      </c>
      <c r="DO152" s="41">
        <f>IF(ISERROR(DL152/DN152*100),"",(DL152/DN152*100))</f>
        <v>0.32832338902463321</v>
      </c>
      <c r="DP152" s="41">
        <f>IF(ISERROR(DM152/DK152*100),"",(DM152/DK152*100))</f>
        <v>0.13851197252520461</v>
      </c>
      <c r="DQ152" s="42">
        <f>IF(ISERROR(DR152/DN152*100),"",(DR152/DN152*100))</f>
        <v>0.46406061297955592</v>
      </c>
      <c r="DR152" s="41">
        <f>SUM(DR4:DR151)</f>
        <v>439.00992500000007</v>
      </c>
      <c r="DS152" s="41">
        <f>IF(ISERROR(DQ152-DO152-DP152),"",(DQ152-DO152-DP152))</f>
        <v>-2.7747485702818986E-3</v>
      </c>
      <c r="DT152" s="41">
        <f t="shared" si="144"/>
        <v>0.16912988488068678</v>
      </c>
      <c r="DU152" s="43">
        <f>IF(ISERROR(DV152/DN152*1000),"",(DV152/DN152*1000))</f>
        <v>0.30262062528375505</v>
      </c>
      <c r="DV152" s="41">
        <f>SUM(DV4:DV151)</f>
        <v>28.628471000000005</v>
      </c>
      <c r="DW152" s="41">
        <f>SUM(DW4:DW151)</f>
        <v>9</v>
      </c>
      <c r="DX152" s="41">
        <f t="shared" ref="DX152:FS152" si="176">SUM(DX4:DX151)</f>
        <v>0</v>
      </c>
      <c r="DY152" s="41">
        <f t="shared" si="176"/>
        <v>0</v>
      </c>
      <c r="DZ152" s="41">
        <f t="shared" si="176"/>
        <v>1</v>
      </c>
      <c r="EA152" s="41">
        <f t="shared" si="176"/>
        <v>3</v>
      </c>
      <c r="EB152" s="41">
        <f t="shared" si="176"/>
        <v>1</v>
      </c>
      <c r="EC152" s="41">
        <f t="shared" si="176"/>
        <v>0</v>
      </c>
      <c r="ED152" s="41">
        <f t="shared" si="176"/>
        <v>0</v>
      </c>
      <c r="EE152" s="41">
        <f t="shared" si="176"/>
        <v>2</v>
      </c>
      <c r="EF152" s="41">
        <f t="shared" si="176"/>
        <v>52.3</v>
      </c>
      <c r="EG152" s="41">
        <f t="shared" si="176"/>
        <v>179.29999999999998</v>
      </c>
      <c r="EH152" s="41">
        <f t="shared" si="176"/>
        <v>13.9</v>
      </c>
      <c r="EI152" s="41">
        <f t="shared" si="176"/>
        <v>0</v>
      </c>
      <c r="EJ152" s="41">
        <f t="shared" si="176"/>
        <v>29.7</v>
      </c>
      <c r="EK152" s="41">
        <f t="shared" si="176"/>
        <v>0</v>
      </c>
      <c r="EL152" s="41">
        <f t="shared" si="176"/>
        <v>0</v>
      </c>
      <c r="EM152" s="41">
        <f t="shared" si="176"/>
        <v>0</v>
      </c>
      <c r="EN152" s="41">
        <f t="shared" si="176"/>
        <v>0</v>
      </c>
      <c r="EO152" s="41">
        <f t="shared" si="176"/>
        <v>0</v>
      </c>
      <c r="EP152" s="41">
        <f t="shared" si="176"/>
        <v>0</v>
      </c>
      <c r="EQ152" s="41">
        <f t="shared" si="176"/>
        <v>12.9</v>
      </c>
      <c r="ER152" s="41">
        <f t="shared" si="176"/>
        <v>0</v>
      </c>
      <c r="ES152" s="41">
        <f t="shared" si="176"/>
        <v>0</v>
      </c>
      <c r="ET152" s="41">
        <f t="shared" si="176"/>
        <v>0</v>
      </c>
      <c r="EU152" s="41">
        <f t="shared" si="176"/>
        <v>10.5</v>
      </c>
      <c r="EV152" s="41">
        <f t="shared" si="176"/>
        <v>0</v>
      </c>
      <c r="EW152" s="41">
        <f t="shared" si="176"/>
        <v>0</v>
      </c>
      <c r="EX152" s="41">
        <f t="shared" si="176"/>
        <v>0</v>
      </c>
      <c r="EY152" s="41">
        <f t="shared" si="176"/>
        <v>12</v>
      </c>
      <c r="EZ152" s="41">
        <f t="shared" si="176"/>
        <v>0</v>
      </c>
      <c r="FA152" s="41">
        <f t="shared" si="176"/>
        <v>0</v>
      </c>
      <c r="FB152" s="41">
        <f t="shared" si="176"/>
        <v>0</v>
      </c>
      <c r="FC152" s="41">
        <f t="shared" si="176"/>
        <v>0</v>
      </c>
      <c r="FD152" s="41">
        <f t="shared" si="176"/>
        <v>0</v>
      </c>
      <c r="FE152" s="41">
        <f t="shared" si="176"/>
        <v>0</v>
      </c>
      <c r="FF152" s="41">
        <f t="shared" si="176"/>
        <v>70.8</v>
      </c>
      <c r="FG152" s="41">
        <f t="shared" si="176"/>
        <v>0</v>
      </c>
      <c r="FH152" s="41">
        <f t="shared" si="176"/>
        <v>47.5</v>
      </c>
      <c r="FI152" s="41">
        <f t="shared" si="176"/>
        <v>0</v>
      </c>
      <c r="FJ152" s="41">
        <f t="shared" si="176"/>
        <v>0</v>
      </c>
      <c r="FK152" s="41">
        <f t="shared" si="176"/>
        <v>0</v>
      </c>
      <c r="FL152" s="41">
        <f t="shared" si="176"/>
        <v>0</v>
      </c>
      <c r="FM152" s="41">
        <f t="shared" si="176"/>
        <v>0</v>
      </c>
      <c r="FN152" s="41">
        <f t="shared" si="176"/>
        <v>0</v>
      </c>
      <c r="FO152" s="41">
        <f t="shared" si="176"/>
        <v>0</v>
      </c>
      <c r="FP152" s="41">
        <f t="shared" si="176"/>
        <v>13</v>
      </c>
      <c r="FQ152" s="41">
        <f t="shared" si="176"/>
        <v>0</v>
      </c>
      <c r="FR152" s="41">
        <f t="shared" si="176"/>
        <v>0</v>
      </c>
      <c r="FS152" s="41">
        <f t="shared" si="176"/>
        <v>0</v>
      </c>
      <c r="FT152" s="46">
        <f t="shared" si="153"/>
        <v>5.5284331120374487E-2</v>
      </c>
      <c r="FU152" s="46">
        <f t="shared" si="153"/>
        <v>54610.791065679325</v>
      </c>
      <c r="FV152" s="46">
        <f t="shared" si="153"/>
        <v>10035.233595038624</v>
      </c>
      <c r="FW152" s="46">
        <f t="shared" si="153"/>
        <v>0</v>
      </c>
      <c r="FX152" s="46">
        <f t="shared" si="150"/>
        <v>6.7652229046985664</v>
      </c>
      <c r="FY152" s="46">
        <f t="shared" si="150"/>
        <v>0</v>
      </c>
      <c r="FZ152" s="46">
        <f t="shared" si="150"/>
        <v>0</v>
      </c>
      <c r="GA152" s="46">
        <f t="shared" si="150"/>
        <v>0</v>
      </c>
      <c r="GB152" s="46">
        <f t="shared" si="150"/>
        <v>0</v>
      </c>
      <c r="GC152" s="46">
        <f t="shared" si="150"/>
        <v>0</v>
      </c>
      <c r="GD152" s="46" t="str">
        <f t="shared" si="150"/>
        <v/>
      </c>
      <c r="GE152" s="46" t="str">
        <f t="shared" si="150"/>
        <v/>
      </c>
      <c r="GF152" s="46">
        <f t="shared" si="150"/>
        <v>0</v>
      </c>
      <c r="GG152" s="46">
        <f t="shared" si="150"/>
        <v>0</v>
      </c>
      <c r="GH152" s="46">
        <f t="shared" si="150"/>
        <v>0</v>
      </c>
      <c r="GI152" s="46" t="str">
        <f t="shared" si="150"/>
        <v/>
      </c>
      <c r="GJ152" s="46" t="str">
        <f t="shared" si="150"/>
        <v/>
      </c>
      <c r="GK152" s="46">
        <f t="shared" si="154"/>
        <v>0</v>
      </c>
      <c r="GL152" s="46">
        <f t="shared" si="154"/>
        <v>0</v>
      </c>
      <c r="GM152" s="46">
        <f t="shared" si="154"/>
        <v>6.6926938092582269</v>
      </c>
      <c r="GN152" s="46">
        <f t="shared" si="154"/>
        <v>0</v>
      </c>
      <c r="GO152" s="46" t="str">
        <f t="shared" si="154"/>
        <v/>
      </c>
      <c r="GP152" s="46">
        <f t="shared" si="154"/>
        <v>0</v>
      </c>
      <c r="GQ152" s="46" t="str">
        <f t="shared" si="154"/>
        <v/>
      </c>
      <c r="GR152" s="46" t="str">
        <f t="shared" si="154"/>
        <v/>
      </c>
      <c r="GS152" s="46" t="str">
        <f t="shared" si="154"/>
        <v/>
      </c>
      <c r="GT152" s="46" t="str">
        <f t="shared" si="154"/>
        <v/>
      </c>
      <c r="GU152" s="46" t="str">
        <f t="shared" si="156"/>
        <v/>
      </c>
      <c r="GV152" s="46" t="str">
        <f t="shared" si="156"/>
        <v/>
      </c>
      <c r="GW152" s="46">
        <f t="shared" si="156"/>
        <v>0</v>
      </c>
      <c r="GX152" s="46" t="str">
        <f t="shared" si="156"/>
        <v/>
      </c>
      <c r="GY152" s="46" t="str">
        <f t="shared" si="156"/>
        <v/>
      </c>
      <c r="GZ152" s="46" t="str">
        <f t="shared" si="156"/>
        <v/>
      </c>
      <c r="HA152" s="46">
        <f t="shared" si="156"/>
        <v>0</v>
      </c>
      <c r="HB152" s="46" t="str">
        <f t="shared" si="156"/>
        <v/>
      </c>
      <c r="HC152" s="46" t="str">
        <f t="shared" si="156"/>
        <v/>
      </c>
      <c r="HD152" s="46" t="str">
        <f t="shared" si="156"/>
        <v/>
      </c>
      <c r="HE152" s="46">
        <f t="shared" si="156"/>
        <v>0</v>
      </c>
      <c r="HF152" s="46" t="str">
        <f t="shared" si="156"/>
        <v/>
      </c>
      <c r="HG152" s="46" t="str">
        <f t="shared" si="15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16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04" t="s">
        <v>282</v>
      </c>
      <c r="B156" s="104"/>
      <c r="C156" s="104"/>
      <c r="D156" s="104"/>
      <c r="BN156" t="s">
        <v>283</v>
      </c>
      <c r="DW156" s="35" t="s">
        <v>12</v>
      </c>
      <c r="DX156" s="74">
        <f>+DW152</f>
        <v>9</v>
      </c>
      <c r="DY156" s="57">
        <f>+DX156/DW153</f>
        <v>0.5625</v>
      </c>
    </row>
    <row r="157" spans="1:215" s="34" customFormat="1" ht="26.25" customHeight="1">
      <c r="A157" s="105" t="s">
        <v>284</v>
      </c>
      <c r="B157" s="107" t="s">
        <v>0</v>
      </c>
      <c r="C157" s="109" t="s">
        <v>1</v>
      </c>
      <c r="D157" s="111" t="s">
        <v>2</v>
      </c>
      <c r="E157" s="113" t="s">
        <v>3</v>
      </c>
      <c r="F157" s="115" t="s">
        <v>285</v>
      </c>
      <c r="G157" s="115" t="s">
        <v>286</v>
      </c>
      <c r="H157" s="117" t="s">
        <v>287</v>
      </c>
      <c r="I157" s="117" t="s">
        <v>288</v>
      </c>
      <c r="J157" s="117" t="s">
        <v>4</v>
      </c>
      <c r="K157" s="134" t="s">
        <v>289</v>
      </c>
      <c r="L157" s="122" t="s">
        <v>290</v>
      </c>
      <c r="M157" s="136" t="s">
        <v>5</v>
      </c>
      <c r="N157" s="138" t="s">
        <v>6</v>
      </c>
      <c r="O157" s="115" t="s">
        <v>7</v>
      </c>
      <c r="P157" s="122" t="s">
        <v>10</v>
      </c>
      <c r="Q157" s="127" t="s">
        <v>9</v>
      </c>
      <c r="R157" s="129" t="s">
        <v>8</v>
      </c>
      <c r="S157" s="131" t="s">
        <v>11</v>
      </c>
      <c r="T157" s="132"/>
      <c r="U157" s="132"/>
      <c r="V157" s="132"/>
      <c r="W157" s="132"/>
      <c r="X157" s="132"/>
      <c r="Y157" s="132"/>
      <c r="Z157" s="132"/>
      <c r="AA157" s="133"/>
      <c r="AB157" s="119" t="s">
        <v>291</v>
      </c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120"/>
      <c r="AR157" s="120"/>
      <c r="AS157" s="120"/>
      <c r="AT157" s="120"/>
      <c r="AU157" s="120"/>
      <c r="AV157" s="120"/>
      <c r="AW157" s="120"/>
      <c r="AX157" s="120"/>
      <c r="AY157" s="120"/>
      <c r="AZ157" s="120"/>
      <c r="BA157" s="120"/>
      <c r="BB157" s="119" t="s">
        <v>292</v>
      </c>
      <c r="BC157" s="120"/>
      <c r="BD157" s="120"/>
      <c r="BE157" s="120"/>
      <c r="BF157" s="120"/>
      <c r="BG157" s="120"/>
      <c r="BH157" s="120"/>
      <c r="BI157" s="120"/>
      <c r="BJ157" s="120"/>
      <c r="BK157" s="120"/>
      <c r="BL157" s="120"/>
      <c r="BM157" s="120"/>
      <c r="BN157" s="120"/>
      <c r="BO157" s="120"/>
      <c r="BP157" s="121" t="s">
        <v>293</v>
      </c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 t="s">
        <v>294</v>
      </c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W157" s="35" t="s">
        <v>13</v>
      </c>
      <c r="DX157" s="74">
        <f>+DX152</f>
        <v>0</v>
      </c>
      <c r="DY157" s="57">
        <f>+DX157/DW153</f>
        <v>0</v>
      </c>
    </row>
    <row r="158" spans="1:215" s="34" customFormat="1" ht="36" customHeight="1">
      <c r="A158" s="106"/>
      <c r="B158" s="108"/>
      <c r="C158" s="110"/>
      <c r="D158" s="112"/>
      <c r="E158" s="114"/>
      <c r="F158" s="116"/>
      <c r="G158" s="116"/>
      <c r="H158" s="118"/>
      <c r="I158" s="118"/>
      <c r="J158" s="118"/>
      <c r="K158" s="135"/>
      <c r="L158" s="123"/>
      <c r="M158" s="137"/>
      <c r="N158" s="139"/>
      <c r="O158" s="116"/>
      <c r="P158" s="123"/>
      <c r="Q158" s="128"/>
      <c r="R158" s="130"/>
      <c r="S158" s="35" t="s">
        <v>12</v>
      </c>
      <c r="T158" s="35" t="s">
        <v>13</v>
      </c>
      <c r="U158" s="35" t="s">
        <v>162</v>
      </c>
      <c r="V158" s="35" t="s">
        <v>163</v>
      </c>
      <c r="W158" s="35" t="s">
        <v>164</v>
      </c>
      <c r="X158" s="35" t="s">
        <v>165</v>
      </c>
      <c r="Y158" s="35" t="s">
        <v>166</v>
      </c>
      <c r="Z158" s="35" t="s">
        <v>167</v>
      </c>
      <c r="AA158" s="35" t="s">
        <v>168</v>
      </c>
      <c r="AB158" s="36" t="s">
        <v>146</v>
      </c>
      <c r="AC158" s="25" t="s">
        <v>132</v>
      </c>
      <c r="AD158" s="25" t="s">
        <v>133</v>
      </c>
      <c r="AE158" s="25" t="s">
        <v>134</v>
      </c>
      <c r="AF158" s="36" t="s">
        <v>137</v>
      </c>
      <c r="AG158" s="25" t="s">
        <v>143</v>
      </c>
      <c r="AH158" s="25" t="s">
        <v>138</v>
      </c>
      <c r="AI158" s="36" t="s">
        <v>147</v>
      </c>
      <c r="AJ158" s="36" t="s">
        <v>140</v>
      </c>
      <c r="AK158" s="36" t="s">
        <v>148</v>
      </c>
      <c r="AL158" s="26" t="s">
        <v>149</v>
      </c>
      <c r="AM158" s="25" t="s">
        <v>150</v>
      </c>
      <c r="AN158" s="25" t="s">
        <v>136</v>
      </c>
      <c r="AO158" s="25" t="s">
        <v>151</v>
      </c>
      <c r="AP158" s="36" t="s">
        <v>152</v>
      </c>
      <c r="AQ158" s="37" t="s">
        <v>153</v>
      </c>
      <c r="AR158" s="36" t="s">
        <v>154</v>
      </c>
      <c r="AS158" s="36" t="s">
        <v>155</v>
      </c>
      <c r="AT158" s="36" t="s">
        <v>156</v>
      </c>
      <c r="AU158" s="36" t="s">
        <v>157</v>
      </c>
      <c r="AV158" s="25" t="s">
        <v>158</v>
      </c>
      <c r="AW158" s="25" t="s">
        <v>159</v>
      </c>
      <c r="AX158" s="25" t="s">
        <v>160</v>
      </c>
      <c r="AY158" s="25" t="s">
        <v>161</v>
      </c>
      <c r="AZ158" s="25" t="s">
        <v>130</v>
      </c>
      <c r="BA158" s="25" t="s">
        <v>131</v>
      </c>
      <c r="BB158" s="27" t="s">
        <v>132</v>
      </c>
      <c r="BC158" s="38" t="s">
        <v>133</v>
      </c>
      <c r="BD158" s="38" t="s">
        <v>134</v>
      </c>
      <c r="BE158" s="38" t="s">
        <v>135</v>
      </c>
      <c r="BF158" s="38" t="s">
        <v>136</v>
      </c>
      <c r="BG158" s="38" t="s">
        <v>137</v>
      </c>
      <c r="BH158" s="38" t="s">
        <v>138</v>
      </c>
      <c r="BI158" s="38" t="s">
        <v>139</v>
      </c>
      <c r="BJ158" s="38" t="s">
        <v>140</v>
      </c>
      <c r="BK158" s="38" t="s">
        <v>141</v>
      </c>
      <c r="BL158" s="38" t="s">
        <v>142</v>
      </c>
      <c r="BM158" s="38" t="s">
        <v>143</v>
      </c>
      <c r="BN158" s="38" t="s">
        <v>144</v>
      </c>
      <c r="BO158" s="38" t="s">
        <v>155</v>
      </c>
      <c r="BP158" s="36" t="s">
        <v>146</v>
      </c>
      <c r="BQ158" s="25" t="s">
        <v>132</v>
      </c>
      <c r="BR158" s="25" t="s">
        <v>133</v>
      </c>
      <c r="BS158" s="25" t="s">
        <v>134</v>
      </c>
      <c r="BT158" s="36" t="s">
        <v>137</v>
      </c>
      <c r="BU158" s="25" t="s">
        <v>143</v>
      </c>
      <c r="BV158" s="25" t="s">
        <v>138</v>
      </c>
      <c r="BW158" s="36" t="s">
        <v>147</v>
      </c>
      <c r="BX158" s="36" t="s">
        <v>140</v>
      </c>
      <c r="BY158" s="36" t="s">
        <v>148</v>
      </c>
      <c r="BZ158" s="26" t="s">
        <v>149</v>
      </c>
      <c r="CA158" s="25" t="s">
        <v>150</v>
      </c>
      <c r="CB158" s="25" t="s">
        <v>136</v>
      </c>
      <c r="CC158" s="25" t="s">
        <v>151</v>
      </c>
      <c r="CD158" s="36" t="s">
        <v>152</v>
      </c>
      <c r="CE158" s="37" t="s">
        <v>153</v>
      </c>
      <c r="CF158" s="36" t="s">
        <v>154</v>
      </c>
      <c r="CG158" s="36" t="s">
        <v>155</v>
      </c>
      <c r="CH158" s="36" t="s">
        <v>156</v>
      </c>
      <c r="CI158" s="36" t="s">
        <v>157</v>
      </c>
      <c r="CJ158" s="25" t="s">
        <v>158</v>
      </c>
      <c r="CK158" s="25" t="s">
        <v>159</v>
      </c>
      <c r="CL158" s="25" t="s">
        <v>160</v>
      </c>
      <c r="CM158" s="25" t="s">
        <v>161</v>
      </c>
      <c r="CN158" s="25" t="s">
        <v>130</v>
      </c>
      <c r="CO158" s="25" t="s">
        <v>131</v>
      </c>
      <c r="CP158" s="27" t="s">
        <v>132</v>
      </c>
      <c r="CQ158" s="38" t="s">
        <v>133</v>
      </c>
      <c r="CR158" s="38" t="s">
        <v>134</v>
      </c>
      <c r="CS158" s="38" t="s">
        <v>135</v>
      </c>
      <c r="CT158" s="38" t="s">
        <v>136</v>
      </c>
      <c r="CU158" s="38" t="s">
        <v>137</v>
      </c>
      <c r="CV158" s="38" t="s">
        <v>138</v>
      </c>
      <c r="CW158" s="38" t="s">
        <v>139</v>
      </c>
      <c r="CX158" s="38" t="s">
        <v>140</v>
      </c>
      <c r="CY158" s="38" t="s">
        <v>141</v>
      </c>
      <c r="CZ158" s="38" t="s">
        <v>142</v>
      </c>
      <c r="DA158" s="38" t="s">
        <v>143</v>
      </c>
      <c r="DB158" s="38" t="s">
        <v>144</v>
      </c>
      <c r="DC158" s="38" t="s">
        <v>155</v>
      </c>
      <c r="DW158" s="35" t="s">
        <v>46</v>
      </c>
      <c r="DX158" s="74">
        <f>+EA152</f>
        <v>3</v>
      </c>
      <c r="DY158" s="57">
        <f>+DX158/DW153</f>
        <v>0.1875</v>
      </c>
      <c r="EH158" s="58"/>
    </row>
    <row r="159" spans="1:215" s="34" customFormat="1" ht="15.75" hidden="1" customHeight="1">
      <c r="A159" s="62">
        <v>30501005</v>
      </c>
      <c r="B159" s="107" t="s">
        <v>169</v>
      </c>
      <c r="C159" s="83" t="s">
        <v>170</v>
      </c>
      <c r="D159" s="84"/>
      <c r="E159" s="63">
        <v>5.03</v>
      </c>
      <c r="F159" s="23">
        <f t="shared" ref="F159:F222" si="177">E159*D159</f>
        <v>0</v>
      </c>
      <c r="G159" s="82"/>
      <c r="H159" s="23">
        <f t="shared" ref="H159" si="178">SUM(AB159:BA159)</f>
        <v>0</v>
      </c>
      <c r="I159" s="23">
        <f t="shared" ref="I159" si="179">SUM(BB159:BO159)</f>
        <v>0</v>
      </c>
      <c r="J159" s="23">
        <f t="shared" ref="J159:J222" si="180">F159+H159</f>
        <v>0</v>
      </c>
      <c r="K159" s="23" t="str">
        <f t="shared" ref="K159:K222" si="181">IF(ISERROR(H159/J159*100),"0",(H159/J159*100))</f>
        <v>0</v>
      </c>
      <c r="L159" s="23" t="str">
        <f t="shared" ref="L159:L222" si="182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3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4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5">IF(ISERROR(AB159/J159*100),"",(AB159/J159*100))</f>
        <v/>
      </c>
      <c r="BQ159" s="4" t="str">
        <f t="shared" si="185"/>
        <v/>
      </c>
      <c r="BR159" s="4" t="str">
        <f t="shared" si="185"/>
        <v/>
      </c>
      <c r="BS159" s="4">
        <f t="shared" si="185"/>
        <v>0</v>
      </c>
      <c r="BT159" s="4" t="str">
        <f t="shared" si="185"/>
        <v/>
      </c>
      <c r="BU159" s="4">
        <f t="shared" si="185"/>
        <v>0</v>
      </c>
      <c r="BV159" s="4" t="str">
        <f t="shared" si="185"/>
        <v/>
      </c>
      <c r="BW159" s="4">
        <f t="shared" si="185"/>
        <v>0</v>
      </c>
      <c r="BX159" s="4" t="str">
        <f t="shared" si="185"/>
        <v/>
      </c>
      <c r="BY159" s="4" t="str">
        <f t="shared" si="185"/>
        <v/>
      </c>
      <c r="BZ159" s="4" t="str">
        <f t="shared" si="185"/>
        <v/>
      </c>
      <c r="CA159" s="4" t="str">
        <f t="shared" si="185"/>
        <v/>
      </c>
      <c r="CB159" s="4" t="str">
        <f t="shared" si="185"/>
        <v/>
      </c>
      <c r="CC159" s="4" t="str">
        <f t="shared" si="185"/>
        <v/>
      </c>
      <c r="CD159" s="4" t="str">
        <f t="shared" si="185"/>
        <v/>
      </c>
      <c r="CE159" s="4" t="str">
        <f t="shared" si="185"/>
        <v/>
      </c>
      <c r="CF159" s="4" t="str">
        <f t="shared" ref="CF159:CU173" si="186">IF(ISERROR(AR159/Z159*100),"",(AR159/Z159*100))</f>
        <v/>
      </c>
      <c r="CG159" s="4" t="str">
        <f t="shared" si="186"/>
        <v/>
      </c>
      <c r="CH159" s="4" t="str">
        <f t="shared" si="186"/>
        <v/>
      </c>
      <c r="CI159" s="4" t="str">
        <f t="shared" si="186"/>
        <v/>
      </c>
      <c r="CJ159" s="4" t="str">
        <f t="shared" si="186"/>
        <v/>
      </c>
      <c r="CK159" s="4" t="str">
        <f t="shared" si="186"/>
        <v/>
      </c>
      <c r="CL159" s="4" t="str">
        <f t="shared" si="186"/>
        <v/>
      </c>
      <c r="CM159" s="4" t="str">
        <f t="shared" si="186"/>
        <v/>
      </c>
      <c r="CN159" s="4" t="str">
        <f t="shared" si="186"/>
        <v/>
      </c>
      <c r="CO159" s="4" t="str">
        <f t="shared" si="186"/>
        <v/>
      </c>
      <c r="CP159" s="4" t="str">
        <f t="shared" si="186"/>
        <v/>
      </c>
      <c r="CQ159" s="4" t="str">
        <f t="shared" si="186"/>
        <v/>
      </c>
      <c r="CR159" s="4" t="str">
        <f t="shared" si="186"/>
        <v/>
      </c>
      <c r="CS159" s="4" t="str">
        <f t="shared" si="186"/>
        <v/>
      </c>
      <c r="CT159" s="4" t="str">
        <f t="shared" si="186"/>
        <v/>
      </c>
      <c r="CU159" s="4" t="str">
        <f t="shared" si="186"/>
        <v/>
      </c>
      <c r="CV159" s="4" t="str">
        <f t="shared" ref="CU159:DC174" si="187">IF(ISERROR(BH159/AP159*100),"",(BH159/AP159*100))</f>
        <v/>
      </c>
      <c r="CW159" s="4" t="str">
        <f t="shared" si="187"/>
        <v/>
      </c>
      <c r="CX159" s="4" t="str">
        <f t="shared" si="187"/>
        <v/>
      </c>
      <c r="CY159" s="4" t="str">
        <f t="shared" si="187"/>
        <v/>
      </c>
      <c r="CZ159" s="4" t="str">
        <f t="shared" si="187"/>
        <v/>
      </c>
      <c r="DA159" s="4" t="str">
        <f t="shared" si="187"/>
        <v/>
      </c>
      <c r="DB159" s="4" t="str">
        <f t="shared" si="187"/>
        <v/>
      </c>
      <c r="DC159" s="4" t="str">
        <f t="shared" si="187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47</v>
      </c>
      <c r="DX159" s="74">
        <f>+DW153-DX156-DX157-DX158</f>
        <v>4</v>
      </c>
      <c r="DY159" s="57">
        <f>+DX159/DW153</f>
        <v>0.25</v>
      </c>
      <c r="DZ159" s="1"/>
      <c r="EA159" s="1"/>
      <c r="EB159" s="1"/>
      <c r="EC159" s="1"/>
      <c r="ED159" s="1"/>
      <c r="EE159" s="1"/>
      <c r="EF159" s="1"/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08"/>
      <c r="C160" s="83" t="s">
        <v>171</v>
      </c>
      <c r="D160" s="84"/>
      <c r="E160" s="63">
        <v>5.03</v>
      </c>
      <c r="F160" s="23">
        <f t="shared" si="177"/>
        <v>0</v>
      </c>
      <c r="G160" s="82"/>
      <c r="H160" s="23">
        <f t="shared" ref="H160:H223" si="188">SUM(AB160:BA160)</f>
        <v>0</v>
      </c>
      <c r="I160" s="23">
        <f t="shared" ref="I160:I223" si="189">SUM(BB160:BO160)</f>
        <v>0</v>
      </c>
      <c r="J160" s="23">
        <f t="shared" si="180"/>
        <v>0</v>
      </c>
      <c r="K160" s="23" t="str">
        <f t="shared" si="181"/>
        <v>0</v>
      </c>
      <c r="L160" s="23" t="str">
        <f t="shared" si="182"/>
        <v>0</v>
      </c>
      <c r="M160" s="10">
        <v>0.3</v>
      </c>
      <c r="N160" s="23">
        <f t="shared" ref="N160:N223" si="190">J160*M160/100</f>
        <v>0</v>
      </c>
      <c r="O160" s="23">
        <f t="shared" ref="O160:O223" si="191">IF(ISERROR(M160-K160-L160),"",(M160-K160-L160))</f>
        <v>0.3</v>
      </c>
      <c r="P160" s="23" t="str">
        <f t="shared" si="183"/>
        <v/>
      </c>
      <c r="Q160" s="7">
        <v>0.05</v>
      </c>
      <c r="R160" s="6">
        <f t="shared" si="184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5"/>
        <v/>
      </c>
      <c r="BQ160" s="4" t="str">
        <f t="shared" si="185"/>
        <v/>
      </c>
      <c r="BR160" s="4" t="str">
        <f t="shared" si="185"/>
        <v/>
      </c>
      <c r="BS160" s="4">
        <f t="shared" si="185"/>
        <v>0</v>
      </c>
      <c r="BT160" s="4" t="str">
        <f t="shared" si="185"/>
        <v/>
      </c>
      <c r="BU160" s="4">
        <f t="shared" si="185"/>
        <v>0</v>
      </c>
      <c r="BV160" s="4" t="str">
        <f t="shared" si="185"/>
        <v/>
      </c>
      <c r="BW160" s="4">
        <f t="shared" si="185"/>
        <v>0</v>
      </c>
      <c r="BX160" s="4" t="str">
        <f t="shared" si="185"/>
        <v/>
      </c>
      <c r="BY160" s="4" t="str">
        <f t="shared" si="185"/>
        <v/>
      </c>
      <c r="BZ160" s="4" t="str">
        <f t="shared" si="185"/>
        <v/>
      </c>
      <c r="CA160" s="4" t="str">
        <f t="shared" si="185"/>
        <v/>
      </c>
      <c r="CB160" s="4" t="str">
        <f t="shared" si="185"/>
        <v/>
      </c>
      <c r="CC160" s="4" t="str">
        <f t="shared" si="185"/>
        <v/>
      </c>
      <c r="CD160" s="4" t="str">
        <f t="shared" si="185"/>
        <v/>
      </c>
      <c r="CE160" s="4" t="str">
        <f t="shared" si="185"/>
        <v/>
      </c>
      <c r="CF160" s="4" t="str">
        <f t="shared" si="186"/>
        <v/>
      </c>
      <c r="CG160" s="4" t="str">
        <f t="shared" si="186"/>
        <v/>
      </c>
      <c r="CH160" s="4" t="str">
        <f t="shared" si="186"/>
        <v/>
      </c>
      <c r="CI160" s="4" t="str">
        <f t="shared" si="186"/>
        <v/>
      </c>
      <c r="CJ160" s="4" t="str">
        <f t="shared" si="186"/>
        <v/>
      </c>
      <c r="CK160" s="4" t="str">
        <f t="shared" si="186"/>
        <v/>
      </c>
      <c r="CL160" s="4" t="str">
        <f t="shared" si="186"/>
        <v/>
      </c>
      <c r="CM160" s="4" t="str">
        <f t="shared" si="186"/>
        <v/>
      </c>
      <c r="CN160" s="4" t="str">
        <f t="shared" si="186"/>
        <v/>
      </c>
      <c r="CO160" s="4" t="str">
        <f t="shared" si="186"/>
        <v/>
      </c>
      <c r="CP160" s="4" t="str">
        <f t="shared" si="186"/>
        <v/>
      </c>
      <c r="CQ160" s="4" t="str">
        <f t="shared" si="186"/>
        <v/>
      </c>
      <c r="CR160" s="4" t="str">
        <f t="shared" si="186"/>
        <v/>
      </c>
      <c r="CS160" s="4" t="str">
        <f t="shared" si="186"/>
        <v/>
      </c>
      <c r="CT160" s="4" t="str">
        <f t="shared" si="186"/>
        <v/>
      </c>
      <c r="CU160" s="4" t="str">
        <f t="shared" si="186"/>
        <v/>
      </c>
      <c r="CV160" s="4" t="str">
        <f t="shared" si="187"/>
        <v/>
      </c>
      <c r="CW160" s="4" t="str">
        <f t="shared" si="187"/>
        <v/>
      </c>
      <c r="CX160" s="4" t="str">
        <f t="shared" si="187"/>
        <v/>
      </c>
      <c r="CY160" s="4" t="str">
        <f t="shared" si="187"/>
        <v/>
      </c>
      <c r="CZ160" s="4" t="str">
        <f t="shared" si="187"/>
        <v/>
      </c>
      <c r="DA160" s="4" t="str">
        <f t="shared" si="187"/>
        <v/>
      </c>
      <c r="DB160" s="4" t="str">
        <f t="shared" si="187"/>
        <v/>
      </c>
      <c r="DC160" s="4" t="str">
        <f t="shared" si="187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17</v>
      </c>
      <c r="DX160" s="74">
        <f>+DW153</f>
        <v>16</v>
      </c>
      <c r="DY160" s="57">
        <f>+DX160/DW153</f>
        <v>1</v>
      </c>
      <c r="DZ160" s="1"/>
      <c r="EA160" s="1"/>
      <c r="EB160" s="1"/>
      <c r="EC160" s="1"/>
      <c r="ED160" s="1"/>
      <c r="EE160" s="1"/>
      <c r="EF160" s="75" t="s">
        <v>295</v>
      </c>
      <c r="EG160" s="75" t="s">
        <v>296</v>
      </c>
      <c r="EH160" s="75" t="s">
        <v>297</v>
      </c>
      <c r="EI160" s="75" t="s">
        <v>298</v>
      </c>
      <c r="EJ160" s="75" t="s">
        <v>299</v>
      </c>
      <c r="EK160" s="75" t="s">
        <v>300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41" s="1" customFormat="1" ht="18.75" hidden="1" customHeight="1">
      <c r="A161" s="62">
        <v>30100012</v>
      </c>
      <c r="B161" s="124" t="s">
        <v>172</v>
      </c>
      <c r="C161" s="28" t="s">
        <v>173</v>
      </c>
      <c r="D161" s="5"/>
      <c r="E161" s="22">
        <v>5.03</v>
      </c>
      <c r="F161" s="23">
        <f t="shared" si="177"/>
        <v>0</v>
      </c>
      <c r="G161" s="23"/>
      <c r="H161" s="23">
        <f t="shared" si="188"/>
        <v>0</v>
      </c>
      <c r="I161" s="23">
        <f t="shared" si="189"/>
        <v>0</v>
      </c>
      <c r="J161" s="23">
        <f t="shared" si="180"/>
        <v>0</v>
      </c>
      <c r="K161" s="23" t="str">
        <f t="shared" si="181"/>
        <v>0</v>
      </c>
      <c r="L161" s="23" t="str">
        <f t="shared" si="182"/>
        <v>0</v>
      </c>
      <c r="M161" s="10">
        <v>0.3</v>
      </c>
      <c r="N161" s="23">
        <f t="shared" si="190"/>
        <v>0</v>
      </c>
      <c r="O161" s="23">
        <f t="shared" si="191"/>
        <v>0.3</v>
      </c>
      <c r="P161" s="23" t="str">
        <f t="shared" si="183"/>
        <v/>
      </c>
      <c r="Q161" s="7">
        <v>0.05</v>
      </c>
      <c r="R161" s="6">
        <f t="shared" si="184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5"/>
        <v/>
      </c>
      <c r="BQ161" s="4" t="str">
        <f t="shared" si="185"/>
        <v/>
      </c>
      <c r="BR161" s="4" t="str">
        <f t="shared" si="185"/>
        <v/>
      </c>
      <c r="BS161" s="4">
        <f t="shared" si="185"/>
        <v>0</v>
      </c>
      <c r="BT161" s="4" t="str">
        <f t="shared" si="185"/>
        <v/>
      </c>
      <c r="BU161" s="4">
        <f t="shared" si="185"/>
        <v>0</v>
      </c>
      <c r="BV161" s="4" t="str">
        <f t="shared" si="185"/>
        <v/>
      </c>
      <c r="BW161" s="4">
        <f t="shared" si="185"/>
        <v>0</v>
      </c>
      <c r="BX161" s="4" t="str">
        <f t="shared" si="185"/>
        <v/>
      </c>
      <c r="BY161" s="4" t="str">
        <f t="shared" si="185"/>
        <v/>
      </c>
      <c r="BZ161" s="4" t="str">
        <f t="shared" si="185"/>
        <v/>
      </c>
      <c r="CA161" s="4" t="str">
        <f t="shared" si="185"/>
        <v/>
      </c>
      <c r="CB161" s="4" t="str">
        <f t="shared" si="185"/>
        <v/>
      </c>
      <c r="CC161" s="4" t="str">
        <f t="shared" si="185"/>
        <v/>
      </c>
      <c r="CD161" s="4" t="str">
        <f t="shared" si="185"/>
        <v/>
      </c>
      <c r="CE161" s="4" t="str">
        <f t="shared" si="185"/>
        <v/>
      </c>
      <c r="CF161" s="4" t="str">
        <f t="shared" si="186"/>
        <v/>
      </c>
      <c r="CG161" s="4" t="str">
        <f t="shared" si="186"/>
        <v/>
      </c>
      <c r="CH161" s="4" t="str">
        <f t="shared" si="186"/>
        <v/>
      </c>
      <c r="CI161" s="4" t="str">
        <f t="shared" si="186"/>
        <v/>
      </c>
      <c r="CJ161" s="4" t="str">
        <f t="shared" si="186"/>
        <v/>
      </c>
      <c r="CK161" s="4" t="str">
        <f t="shared" si="186"/>
        <v/>
      </c>
      <c r="CL161" s="4" t="str">
        <f t="shared" si="186"/>
        <v/>
      </c>
      <c r="CM161" s="4" t="str">
        <f t="shared" si="186"/>
        <v/>
      </c>
      <c r="CN161" s="4" t="str">
        <f t="shared" si="186"/>
        <v/>
      </c>
      <c r="CO161" s="4" t="str">
        <f t="shared" si="186"/>
        <v/>
      </c>
      <c r="CP161" s="4" t="str">
        <f t="shared" si="186"/>
        <v/>
      </c>
      <c r="CQ161" s="4" t="str">
        <f t="shared" si="186"/>
        <v/>
      </c>
      <c r="CR161" s="4" t="str">
        <f t="shared" si="186"/>
        <v/>
      </c>
      <c r="CS161" s="4" t="str">
        <f t="shared" si="186"/>
        <v/>
      </c>
      <c r="CT161" s="4" t="str">
        <f t="shared" si="186"/>
        <v/>
      </c>
      <c r="CU161" s="4" t="str">
        <f t="shared" si="186"/>
        <v/>
      </c>
      <c r="CV161" s="4" t="str">
        <f t="shared" si="187"/>
        <v/>
      </c>
      <c r="CW161" s="4" t="str">
        <f t="shared" si="187"/>
        <v/>
      </c>
      <c r="CX161" s="4" t="str">
        <f t="shared" si="187"/>
        <v/>
      </c>
      <c r="CY161" s="4" t="str">
        <f t="shared" si="187"/>
        <v/>
      </c>
      <c r="CZ161" s="4" t="str">
        <f t="shared" si="187"/>
        <v/>
      </c>
      <c r="DA161" s="4" t="str">
        <f t="shared" si="187"/>
        <v/>
      </c>
      <c r="DB161" s="4" t="str">
        <f t="shared" si="187"/>
        <v/>
      </c>
      <c r="DC161" s="4" t="str">
        <f t="shared" si="187"/>
        <v/>
      </c>
      <c r="EF161" s="60">
        <v>1</v>
      </c>
      <c r="EG161" s="60" t="s">
        <v>48</v>
      </c>
      <c r="EH161" s="75" t="s">
        <v>301</v>
      </c>
      <c r="EI161" s="23">
        <f>+DN152</f>
        <v>94601.85</v>
      </c>
      <c r="EJ161" s="23">
        <f>+EG152</f>
        <v>179.29999999999998</v>
      </c>
      <c r="EK161" s="61">
        <f>+EJ161/EI161</f>
        <v>1.8953117724441961E-3</v>
      </c>
    </row>
    <row r="162" spans="1:141" s="1" customFormat="1" ht="14.25" hidden="1" customHeight="1">
      <c r="A162" s="62">
        <v>30100014</v>
      </c>
      <c r="B162" s="125"/>
      <c r="C162" s="28" t="s">
        <v>175</v>
      </c>
      <c r="D162" s="5"/>
      <c r="E162" s="22">
        <v>5.03</v>
      </c>
      <c r="F162" s="23">
        <f t="shared" si="177"/>
        <v>0</v>
      </c>
      <c r="G162" s="23">
        <f>+'[2]24'!$L$236</f>
        <v>629.52</v>
      </c>
      <c r="H162" s="23">
        <f t="shared" si="188"/>
        <v>0</v>
      </c>
      <c r="I162" s="23">
        <f t="shared" si="189"/>
        <v>0</v>
      </c>
      <c r="J162" s="23">
        <f t="shared" si="180"/>
        <v>0</v>
      </c>
      <c r="K162" s="23" t="str">
        <f t="shared" si="181"/>
        <v>0</v>
      </c>
      <c r="L162" s="23">
        <f t="shared" si="182"/>
        <v>0</v>
      </c>
      <c r="M162" s="10">
        <v>0.3</v>
      </c>
      <c r="N162" s="23">
        <f t="shared" si="190"/>
        <v>0</v>
      </c>
      <c r="O162" s="23">
        <f t="shared" si="191"/>
        <v>0.3</v>
      </c>
      <c r="P162" s="23" t="str">
        <f t="shared" si="183"/>
        <v/>
      </c>
      <c r="Q162" s="7">
        <v>0.05</v>
      </c>
      <c r="R162" s="6">
        <f t="shared" si="184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5"/>
        <v/>
      </c>
      <c r="BQ162" s="4" t="str">
        <f t="shared" si="185"/>
        <v/>
      </c>
      <c r="BR162" s="4" t="str">
        <f t="shared" si="185"/>
        <v/>
      </c>
      <c r="BS162" s="4">
        <f t="shared" si="185"/>
        <v>0</v>
      </c>
      <c r="BT162" s="4" t="str">
        <f t="shared" si="185"/>
        <v/>
      </c>
      <c r="BU162" s="4">
        <f t="shared" si="185"/>
        <v>0</v>
      </c>
      <c r="BV162" s="4" t="str">
        <f t="shared" si="185"/>
        <v/>
      </c>
      <c r="BW162" s="4">
        <f t="shared" si="185"/>
        <v>0</v>
      </c>
      <c r="BX162" s="4" t="str">
        <f t="shared" si="185"/>
        <v/>
      </c>
      <c r="BY162" s="4" t="str">
        <f t="shared" si="185"/>
        <v/>
      </c>
      <c r="BZ162" s="4" t="str">
        <f t="shared" si="185"/>
        <v/>
      </c>
      <c r="CA162" s="4" t="str">
        <f t="shared" si="185"/>
        <v/>
      </c>
      <c r="CB162" s="4" t="str">
        <f t="shared" si="185"/>
        <v/>
      </c>
      <c r="CC162" s="4" t="str">
        <f t="shared" si="185"/>
        <v/>
      </c>
      <c r="CD162" s="4" t="str">
        <f t="shared" si="185"/>
        <v/>
      </c>
      <c r="CE162" s="4" t="str">
        <f t="shared" si="185"/>
        <v/>
      </c>
      <c r="CF162" s="4" t="str">
        <f t="shared" si="186"/>
        <v/>
      </c>
      <c r="CG162" s="4" t="str">
        <f t="shared" si="186"/>
        <v/>
      </c>
      <c r="CH162" s="4" t="str">
        <f t="shared" si="186"/>
        <v/>
      </c>
      <c r="CI162" s="4" t="str">
        <f t="shared" si="186"/>
        <v/>
      </c>
      <c r="CJ162" s="4" t="str">
        <f t="shared" si="186"/>
        <v/>
      </c>
      <c r="CK162" s="4" t="str">
        <f t="shared" si="186"/>
        <v/>
      </c>
      <c r="CL162" s="4" t="str">
        <f t="shared" si="186"/>
        <v/>
      </c>
      <c r="CM162" s="4" t="str">
        <f t="shared" si="186"/>
        <v/>
      </c>
      <c r="CN162" s="4" t="str">
        <f t="shared" si="186"/>
        <v/>
      </c>
      <c r="CO162" s="4" t="str">
        <f t="shared" si="186"/>
        <v/>
      </c>
      <c r="CP162" s="4" t="str">
        <f t="shared" si="186"/>
        <v/>
      </c>
      <c r="CQ162" s="4" t="str">
        <f t="shared" si="186"/>
        <v/>
      </c>
      <c r="CR162" s="4" t="str">
        <f t="shared" si="186"/>
        <v/>
      </c>
      <c r="CS162" s="4" t="str">
        <f t="shared" si="186"/>
        <v/>
      </c>
      <c r="CT162" s="4" t="str">
        <f t="shared" si="186"/>
        <v/>
      </c>
      <c r="CU162" s="4" t="str">
        <f t="shared" si="186"/>
        <v/>
      </c>
      <c r="CV162" s="4" t="str">
        <f t="shared" si="187"/>
        <v/>
      </c>
      <c r="CW162" s="4" t="str">
        <f t="shared" si="187"/>
        <v/>
      </c>
      <c r="CX162" s="4" t="str">
        <f t="shared" si="187"/>
        <v/>
      </c>
      <c r="CY162" s="4" t="str">
        <f t="shared" si="187"/>
        <v/>
      </c>
      <c r="CZ162" s="4" t="str">
        <f t="shared" si="187"/>
        <v/>
      </c>
      <c r="DA162" s="4" t="str">
        <f t="shared" si="187"/>
        <v/>
      </c>
      <c r="DB162" s="4" t="str">
        <f t="shared" si="187"/>
        <v/>
      </c>
      <c r="DC162" s="4" t="str">
        <f t="shared" si="187"/>
        <v/>
      </c>
      <c r="EF162" s="60">
        <v>2</v>
      </c>
      <c r="EG162" s="60" t="s">
        <v>49</v>
      </c>
      <c r="EH162" s="75" t="s">
        <v>302</v>
      </c>
      <c r="EI162" s="23">
        <f>+DN25+DN41+DN42+DN47+DN52+DN56+DN57+DN58</f>
        <v>14379.970000000001</v>
      </c>
      <c r="EJ162" s="23">
        <f>+EJ152</f>
        <v>29.7</v>
      </c>
      <c r="EK162" s="61">
        <f>+EJ162/EI162</f>
        <v>2.0653728762994638E-3</v>
      </c>
    </row>
    <row r="163" spans="1:141" s="1" customFormat="1" ht="14.25" hidden="1" customHeight="1">
      <c r="A163" s="62">
        <v>30100010</v>
      </c>
      <c r="B163" s="125"/>
      <c r="C163" s="28" t="s">
        <v>176</v>
      </c>
      <c r="D163" s="5"/>
      <c r="E163" s="22">
        <v>5.03</v>
      </c>
      <c r="F163" s="23">
        <f t="shared" si="177"/>
        <v>0</v>
      </c>
      <c r="G163" s="23"/>
      <c r="H163" s="23">
        <f t="shared" si="188"/>
        <v>0</v>
      </c>
      <c r="I163" s="23">
        <f t="shared" si="189"/>
        <v>0</v>
      </c>
      <c r="J163" s="23">
        <f t="shared" si="180"/>
        <v>0</v>
      </c>
      <c r="K163" s="23" t="str">
        <f t="shared" si="181"/>
        <v>0</v>
      </c>
      <c r="L163" s="23" t="str">
        <f t="shared" si="182"/>
        <v>0</v>
      </c>
      <c r="M163" s="10">
        <v>0.3</v>
      </c>
      <c r="N163" s="23">
        <f t="shared" si="190"/>
        <v>0</v>
      </c>
      <c r="O163" s="23">
        <f t="shared" si="191"/>
        <v>0.3</v>
      </c>
      <c r="P163" s="23" t="str">
        <f t="shared" si="183"/>
        <v/>
      </c>
      <c r="Q163" s="7">
        <v>0.05</v>
      </c>
      <c r="R163" s="6">
        <f t="shared" si="184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5"/>
        <v/>
      </c>
      <c r="BQ163" s="4" t="str">
        <f t="shared" si="185"/>
        <v/>
      </c>
      <c r="BR163" s="4" t="str">
        <f t="shared" si="185"/>
        <v/>
      </c>
      <c r="BS163" s="4">
        <f t="shared" si="185"/>
        <v>0</v>
      </c>
      <c r="BT163" s="4" t="str">
        <f t="shared" si="185"/>
        <v/>
      </c>
      <c r="BU163" s="4">
        <f t="shared" si="185"/>
        <v>0</v>
      </c>
      <c r="BV163" s="4" t="str">
        <f t="shared" si="185"/>
        <v/>
      </c>
      <c r="BW163" s="4">
        <f t="shared" si="185"/>
        <v>0</v>
      </c>
      <c r="BX163" s="4" t="str">
        <f t="shared" si="185"/>
        <v/>
      </c>
      <c r="BY163" s="4" t="str">
        <f t="shared" si="185"/>
        <v/>
      </c>
      <c r="BZ163" s="4" t="str">
        <f t="shared" si="185"/>
        <v/>
      </c>
      <c r="CA163" s="4" t="str">
        <f t="shared" si="185"/>
        <v/>
      </c>
      <c r="CB163" s="4" t="str">
        <f t="shared" si="185"/>
        <v/>
      </c>
      <c r="CC163" s="4" t="str">
        <f t="shared" si="185"/>
        <v/>
      </c>
      <c r="CD163" s="4" t="str">
        <f t="shared" si="185"/>
        <v/>
      </c>
      <c r="CE163" s="4" t="str">
        <f t="shared" si="185"/>
        <v/>
      </c>
      <c r="CF163" s="4" t="str">
        <f t="shared" si="186"/>
        <v/>
      </c>
      <c r="CG163" s="4" t="str">
        <f t="shared" si="186"/>
        <v/>
      </c>
      <c r="CH163" s="4" t="str">
        <f t="shared" si="186"/>
        <v/>
      </c>
      <c r="CI163" s="4" t="str">
        <f t="shared" si="186"/>
        <v/>
      </c>
      <c r="CJ163" s="4" t="str">
        <f t="shared" si="186"/>
        <v/>
      </c>
      <c r="CK163" s="4" t="str">
        <f t="shared" si="186"/>
        <v/>
      </c>
      <c r="CL163" s="4" t="str">
        <f t="shared" si="186"/>
        <v/>
      </c>
      <c r="CM163" s="4" t="str">
        <f t="shared" si="186"/>
        <v/>
      </c>
      <c r="CN163" s="4" t="str">
        <f t="shared" si="186"/>
        <v/>
      </c>
      <c r="CO163" s="4" t="str">
        <f t="shared" si="186"/>
        <v/>
      </c>
      <c r="CP163" s="4" t="str">
        <f t="shared" si="186"/>
        <v/>
      </c>
      <c r="CQ163" s="4" t="str">
        <f t="shared" si="186"/>
        <v/>
      </c>
      <c r="CR163" s="4" t="str">
        <f t="shared" si="186"/>
        <v/>
      </c>
      <c r="CS163" s="4" t="str">
        <f t="shared" si="186"/>
        <v/>
      </c>
      <c r="CT163" s="4" t="str">
        <f t="shared" si="186"/>
        <v/>
      </c>
      <c r="CU163" s="4" t="str">
        <f t="shared" si="186"/>
        <v/>
      </c>
      <c r="CV163" s="4" t="str">
        <f t="shared" si="187"/>
        <v/>
      </c>
      <c r="CW163" s="4" t="str">
        <f t="shared" si="187"/>
        <v/>
      </c>
      <c r="CX163" s="4" t="str">
        <f t="shared" si="187"/>
        <v/>
      </c>
      <c r="CY163" s="4" t="str">
        <f t="shared" si="187"/>
        <v/>
      </c>
      <c r="CZ163" s="4" t="str">
        <f t="shared" si="187"/>
        <v/>
      </c>
      <c r="DA163" s="4" t="str">
        <f t="shared" si="187"/>
        <v/>
      </c>
      <c r="DB163" s="4" t="str">
        <f t="shared" si="187"/>
        <v/>
      </c>
      <c r="DC163" s="4" t="str">
        <f t="shared" si="187"/>
        <v/>
      </c>
      <c r="EF163" s="60">
        <v>3</v>
      </c>
      <c r="EG163" s="60" t="s">
        <v>50</v>
      </c>
      <c r="EH163" s="75" t="s">
        <v>303</v>
      </c>
      <c r="EI163" s="23">
        <f>+DN26+DN27+DN46+DN47+DN48+DN49</f>
        <v>0</v>
      </c>
      <c r="EJ163" s="23">
        <f>+EN152+EO152</f>
        <v>0</v>
      </c>
      <c r="EK163" s="61" t="e">
        <f t="shared" ref="EK163:EK167" si="192">+EJ163/EI163</f>
        <v>#DIV/0!</v>
      </c>
    </row>
    <row r="164" spans="1:141" s="1" customFormat="1" ht="14.25" hidden="1" customHeight="1">
      <c r="A164" s="62">
        <v>30100013</v>
      </c>
      <c r="B164" s="125"/>
      <c r="C164" s="28" t="s">
        <v>177</v>
      </c>
      <c r="D164" s="5"/>
      <c r="E164" s="22">
        <v>5.03</v>
      </c>
      <c r="F164" s="23">
        <f t="shared" si="177"/>
        <v>0</v>
      </c>
      <c r="G164" s="23"/>
      <c r="H164" s="23">
        <f t="shared" si="188"/>
        <v>0</v>
      </c>
      <c r="I164" s="23">
        <f t="shared" si="189"/>
        <v>0</v>
      </c>
      <c r="J164" s="23">
        <f t="shared" si="180"/>
        <v>0</v>
      </c>
      <c r="K164" s="23" t="str">
        <f t="shared" si="181"/>
        <v>0</v>
      </c>
      <c r="L164" s="23" t="str">
        <f t="shared" si="182"/>
        <v>0</v>
      </c>
      <c r="M164" s="10">
        <v>0.3</v>
      </c>
      <c r="N164" s="23">
        <f t="shared" si="190"/>
        <v>0</v>
      </c>
      <c r="O164" s="23">
        <f t="shared" si="191"/>
        <v>0.3</v>
      </c>
      <c r="P164" s="23" t="str">
        <f t="shared" si="183"/>
        <v/>
      </c>
      <c r="Q164" s="7">
        <v>0.05</v>
      </c>
      <c r="R164" s="6">
        <f t="shared" si="184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5"/>
        <v/>
      </c>
      <c r="BQ164" s="4" t="str">
        <f t="shared" si="185"/>
        <v/>
      </c>
      <c r="BR164" s="4" t="str">
        <f t="shared" si="185"/>
        <v/>
      </c>
      <c r="BS164" s="4">
        <f t="shared" si="185"/>
        <v>0</v>
      </c>
      <c r="BT164" s="4" t="str">
        <f t="shared" si="185"/>
        <v/>
      </c>
      <c r="BU164" s="4">
        <f t="shared" si="185"/>
        <v>0</v>
      </c>
      <c r="BV164" s="4" t="str">
        <f t="shared" si="185"/>
        <v/>
      </c>
      <c r="BW164" s="4">
        <f t="shared" si="185"/>
        <v>0</v>
      </c>
      <c r="BX164" s="4" t="str">
        <f t="shared" si="185"/>
        <v/>
      </c>
      <c r="BY164" s="4" t="str">
        <f t="shared" si="185"/>
        <v/>
      </c>
      <c r="BZ164" s="4" t="str">
        <f t="shared" si="185"/>
        <v/>
      </c>
      <c r="CA164" s="4" t="str">
        <f t="shared" si="185"/>
        <v/>
      </c>
      <c r="CB164" s="4" t="str">
        <f t="shared" si="185"/>
        <v/>
      </c>
      <c r="CC164" s="4" t="str">
        <f t="shared" si="185"/>
        <v/>
      </c>
      <c r="CD164" s="4" t="str">
        <f t="shared" si="185"/>
        <v/>
      </c>
      <c r="CE164" s="4" t="str">
        <f t="shared" si="185"/>
        <v/>
      </c>
      <c r="CF164" s="4" t="str">
        <f t="shared" si="186"/>
        <v/>
      </c>
      <c r="CG164" s="4" t="str">
        <f t="shared" si="186"/>
        <v/>
      </c>
      <c r="CH164" s="4" t="str">
        <f t="shared" si="186"/>
        <v/>
      </c>
      <c r="CI164" s="4" t="str">
        <f t="shared" si="186"/>
        <v/>
      </c>
      <c r="CJ164" s="4" t="str">
        <f t="shared" si="186"/>
        <v/>
      </c>
      <c r="CK164" s="4" t="str">
        <f t="shared" si="186"/>
        <v/>
      </c>
      <c r="CL164" s="4" t="str">
        <f t="shared" si="186"/>
        <v/>
      </c>
      <c r="CM164" s="4" t="str">
        <f t="shared" si="186"/>
        <v/>
      </c>
      <c r="CN164" s="4" t="str">
        <f t="shared" si="186"/>
        <v/>
      </c>
      <c r="CO164" s="4" t="str">
        <f t="shared" si="186"/>
        <v/>
      </c>
      <c r="CP164" s="4" t="str">
        <f t="shared" si="186"/>
        <v/>
      </c>
      <c r="CQ164" s="4" t="str">
        <f t="shared" si="186"/>
        <v/>
      </c>
      <c r="CR164" s="4" t="str">
        <f t="shared" si="186"/>
        <v/>
      </c>
      <c r="CS164" s="4" t="str">
        <f t="shared" si="186"/>
        <v/>
      </c>
      <c r="CT164" s="4" t="str">
        <f t="shared" si="186"/>
        <v/>
      </c>
      <c r="CU164" s="4" t="str">
        <f t="shared" si="186"/>
        <v/>
      </c>
      <c r="CV164" s="4" t="str">
        <f t="shared" si="187"/>
        <v/>
      </c>
      <c r="CW164" s="4" t="str">
        <f t="shared" si="187"/>
        <v/>
      </c>
      <c r="CX164" s="4" t="str">
        <f t="shared" si="187"/>
        <v/>
      </c>
      <c r="CY164" s="4" t="str">
        <f t="shared" si="187"/>
        <v/>
      </c>
      <c r="CZ164" s="4" t="str">
        <f t="shared" si="187"/>
        <v/>
      </c>
      <c r="DA164" s="4" t="str">
        <f t="shared" si="187"/>
        <v/>
      </c>
      <c r="DB164" s="4" t="str">
        <f t="shared" si="187"/>
        <v/>
      </c>
      <c r="DC164" s="4" t="str">
        <f t="shared" si="187"/>
        <v/>
      </c>
      <c r="EF164" s="60">
        <v>4</v>
      </c>
      <c r="EG164" s="60" t="s">
        <v>51</v>
      </c>
      <c r="EH164" s="75" t="s">
        <v>304</v>
      </c>
      <c r="EI164" s="23">
        <f>+DN52+DN54+DN55+DN56+DN57+DN58</f>
        <v>5363.21</v>
      </c>
      <c r="EJ164" s="23">
        <f>+EQ152</f>
        <v>12.9</v>
      </c>
      <c r="EK164" s="61">
        <f t="shared" si="192"/>
        <v>2.4052759448166304E-3</v>
      </c>
    </row>
    <row r="165" spans="1:141" s="1" customFormat="1" ht="14.25" hidden="1" customHeight="1">
      <c r="A165" s="62">
        <v>30100011</v>
      </c>
      <c r="B165" s="126"/>
      <c r="C165" s="28" t="s">
        <v>178</v>
      </c>
      <c r="D165" s="5"/>
      <c r="E165" s="22">
        <v>5.03</v>
      </c>
      <c r="F165" s="23">
        <f t="shared" si="177"/>
        <v>0</v>
      </c>
      <c r="G165" s="23"/>
      <c r="H165" s="23">
        <f t="shared" si="188"/>
        <v>0</v>
      </c>
      <c r="I165" s="23">
        <f t="shared" si="189"/>
        <v>0</v>
      </c>
      <c r="J165" s="23">
        <f t="shared" si="180"/>
        <v>0</v>
      </c>
      <c r="K165" s="23" t="str">
        <f t="shared" si="181"/>
        <v>0</v>
      </c>
      <c r="L165" s="23" t="str">
        <f t="shared" si="182"/>
        <v>0</v>
      </c>
      <c r="M165" s="10">
        <v>0.3</v>
      </c>
      <c r="N165" s="23">
        <f t="shared" si="190"/>
        <v>0</v>
      </c>
      <c r="O165" s="23">
        <f t="shared" si="191"/>
        <v>0.3</v>
      </c>
      <c r="P165" s="23" t="str">
        <f t="shared" si="183"/>
        <v/>
      </c>
      <c r="Q165" s="7">
        <v>0.05</v>
      </c>
      <c r="R165" s="6">
        <f t="shared" si="184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5"/>
        <v/>
      </c>
      <c r="BQ165" s="4" t="str">
        <f t="shared" si="185"/>
        <v/>
      </c>
      <c r="BR165" s="4" t="str">
        <f t="shared" si="185"/>
        <v/>
      </c>
      <c r="BS165" s="4">
        <f t="shared" si="185"/>
        <v>0</v>
      </c>
      <c r="BT165" s="4" t="str">
        <f t="shared" si="185"/>
        <v/>
      </c>
      <c r="BU165" s="4">
        <f t="shared" si="185"/>
        <v>0</v>
      </c>
      <c r="BV165" s="4" t="str">
        <f t="shared" si="185"/>
        <v/>
      </c>
      <c r="BW165" s="4">
        <f t="shared" si="185"/>
        <v>0</v>
      </c>
      <c r="BX165" s="4" t="str">
        <f t="shared" si="185"/>
        <v/>
      </c>
      <c r="BY165" s="4" t="str">
        <f t="shared" si="185"/>
        <v/>
      </c>
      <c r="BZ165" s="4" t="str">
        <f t="shared" si="185"/>
        <v/>
      </c>
      <c r="CA165" s="4" t="str">
        <f t="shared" si="185"/>
        <v/>
      </c>
      <c r="CB165" s="4" t="str">
        <f t="shared" si="185"/>
        <v/>
      </c>
      <c r="CC165" s="4" t="str">
        <f t="shared" si="185"/>
        <v/>
      </c>
      <c r="CD165" s="4" t="str">
        <f t="shared" si="185"/>
        <v/>
      </c>
      <c r="CE165" s="4" t="str">
        <f t="shared" si="185"/>
        <v/>
      </c>
      <c r="CF165" s="4" t="str">
        <f t="shared" si="186"/>
        <v/>
      </c>
      <c r="CG165" s="4" t="str">
        <f t="shared" si="186"/>
        <v/>
      </c>
      <c r="CH165" s="4" t="str">
        <f t="shared" si="186"/>
        <v/>
      </c>
      <c r="CI165" s="4" t="str">
        <f t="shared" si="186"/>
        <v/>
      </c>
      <c r="CJ165" s="4" t="str">
        <f t="shared" si="186"/>
        <v/>
      </c>
      <c r="CK165" s="4" t="str">
        <f t="shared" si="186"/>
        <v/>
      </c>
      <c r="CL165" s="4" t="str">
        <f t="shared" si="186"/>
        <v/>
      </c>
      <c r="CM165" s="4" t="str">
        <f t="shared" si="186"/>
        <v/>
      </c>
      <c r="CN165" s="4" t="str">
        <f t="shared" si="186"/>
        <v/>
      </c>
      <c r="CO165" s="4" t="str">
        <f t="shared" si="186"/>
        <v/>
      </c>
      <c r="CP165" s="4" t="str">
        <f t="shared" si="186"/>
        <v/>
      </c>
      <c r="CQ165" s="4" t="str">
        <f t="shared" si="186"/>
        <v/>
      </c>
      <c r="CR165" s="4" t="str">
        <f t="shared" si="186"/>
        <v/>
      </c>
      <c r="CS165" s="4" t="str">
        <f t="shared" si="186"/>
        <v/>
      </c>
      <c r="CT165" s="4" t="str">
        <f t="shared" si="186"/>
        <v/>
      </c>
      <c r="CU165" s="4" t="str">
        <f t="shared" si="186"/>
        <v/>
      </c>
      <c r="CV165" s="4" t="str">
        <f t="shared" si="187"/>
        <v/>
      </c>
      <c r="CW165" s="4" t="str">
        <f t="shared" si="187"/>
        <v/>
      </c>
      <c r="CX165" s="4" t="str">
        <f t="shared" si="187"/>
        <v/>
      </c>
      <c r="CY165" s="4" t="str">
        <f t="shared" si="187"/>
        <v/>
      </c>
      <c r="CZ165" s="4" t="str">
        <f t="shared" si="187"/>
        <v/>
      </c>
      <c r="DA165" s="4" t="str">
        <f t="shared" si="187"/>
        <v/>
      </c>
      <c r="DB165" s="4" t="str">
        <f t="shared" si="187"/>
        <v/>
      </c>
      <c r="DC165" s="4" t="str">
        <f t="shared" si="187"/>
        <v/>
      </c>
      <c r="EF165" s="60">
        <v>5</v>
      </c>
      <c r="EG165" s="60" t="s">
        <v>52</v>
      </c>
      <c r="EH165" s="75" t="s">
        <v>301</v>
      </c>
      <c r="EI165" s="23">
        <f>+DN152</f>
        <v>94601.85</v>
      </c>
      <c r="EJ165" s="23">
        <f>+EF152</f>
        <v>52.3</v>
      </c>
      <c r="EK165" s="61">
        <f t="shared" si="192"/>
        <v>5.5284331120374487E-4</v>
      </c>
    </row>
    <row r="166" spans="1:141" s="1" customFormat="1" ht="14.25" hidden="1" customHeight="1">
      <c r="A166" s="62">
        <v>30100016</v>
      </c>
      <c r="B166" s="124" t="s">
        <v>179</v>
      </c>
      <c r="C166" s="28" t="s">
        <v>180</v>
      </c>
      <c r="D166" s="5"/>
      <c r="E166" s="22">
        <v>5.03</v>
      </c>
      <c r="F166" s="23">
        <f t="shared" si="177"/>
        <v>0</v>
      </c>
      <c r="G166" s="23"/>
      <c r="H166" s="23">
        <f t="shared" si="188"/>
        <v>0</v>
      </c>
      <c r="I166" s="23">
        <f t="shared" si="189"/>
        <v>0</v>
      </c>
      <c r="J166" s="23">
        <f t="shared" si="180"/>
        <v>0</v>
      </c>
      <c r="K166" s="23" t="str">
        <f t="shared" si="181"/>
        <v>0</v>
      </c>
      <c r="L166" s="23" t="str">
        <f t="shared" si="182"/>
        <v>0</v>
      </c>
      <c r="M166" s="10">
        <v>0.3</v>
      </c>
      <c r="N166" s="23">
        <f t="shared" si="190"/>
        <v>0</v>
      </c>
      <c r="O166" s="23">
        <f t="shared" si="191"/>
        <v>0.3</v>
      </c>
      <c r="P166" s="23" t="str">
        <f t="shared" si="183"/>
        <v/>
      </c>
      <c r="Q166" s="7">
        <v>0.05</v>
      </c>
      <c r="R166" s="6">
        <f t="shared" si="184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5"/>
        <v/>
      </c>
      <c r="BQ166" s="4" t="str">
        <f t="shared" si="185"/>
        <v/>
      </c>
      <c r="BR166" s="4" t="str">
        <f t="shared" si="185"/>
        <v/>
      </c>
      <c r="BS166" s="4">
        <f t="shared" si="185"/>
        <v>0</v>
      </c>
      <c r="BT166" s="4" t="str">
        <f t="shared" si="185"/>
        <v/>
      </c>
      <c r="BU166" s="4">
        <f t="shared" si="185"/>
        <v>0</v>
      </c>
      <c r="BV166" s="4" t="str">
        <f t="shared" si="185"/>
        <v/>
      </c>
      <c r="BW166" s="4">
        <f t="shared" si="185"/>
        <v>0</v>
      </c>
      <c r="BX166" s="4" t="str">
        <f t="shared" si="185"/>
        <v/>
      </c>
      <c r="BY166" s="4" t="str">
        <f t="shared" si="185"/>
        <v/>
      </c>
      <c r="BZ166" s="4" t="str">
        <f t="shared" si="185"/>
        <v/>
      </c>
      <c r="CA166" s="4" t="str">
        <f t="shared" si="185"/>
        <v/>
      </c>
      <c r="CB166" s="4" t="str">
        <f t="shared" si="185"/>
        <v/>
      </c>
      <c r="CC166" s="4" t="str">
        <f t="shared" si="185"/>
        <v/>
      </c>
      <c r="CD166" s="4" t="str">
        <f t="shared" si="185"/>
        <v/>
      </c>
      <c r="CE166" s="4" t="str">
        <f t="shared" si="185"/>
        <v/>
      </c>
      <c r="CF166" s="4" t="str">
        <f t="shared" si="186"/>
        <v/>
      </c>
      <c r="CG166" s="4" t="str">
        <f t="shared" si="186"/>
        <v/>
      </c>
      <c r="CH166" s="4" t="str">
        <f t="shared" si="186"/>
        <v/>
      </c>
      <c r="CI166" s="4" t="str">
        <f t="shared" si="186"/>
        <v/>
      </c>
      <c r="CJ166" s="4" t="str">
        <f t="shared" si="186"/>
        <v/>
      </c>
      <c r="CK166" s="4" t="str">
        <f t="shared" si="186"/>
        <v/>
      </c>
      <c r="CL166" s="4" t="str">
        <f t="shared" si="186"/>
        <v/>
      </c>
      <c r="CM166" s="4" t="str">
        <f t="shared" si="186"/>
        <v/>
      </c>
      <c r="CN166" s="4" t="str">
        <f t="shared" si="186"/>
        <v/>
      </c>
      <c r="CO166" s="4" t="str">
        <f t="shared" si="186"/>
        <v/>
      </c>
      <c r="CP166" s="4" t="str">
        <f t="shared" si="186"/>
        <v/>
      </c>
      <c r="CQ166" s="4" t="str">
        <f t="shared" si="186"/>
        <v/>
      </c>
      <c r="CR166" s="4" t="str">
        <f t="shared" si="186"/>
        <v/>
      </c>
      <c r="CS166" s="4" t="str">
        <f t="shared" si="186"/>
        <v/>
      </c>
      <c r="CT166" s="4" t="str">
        <f t="shared" si="186"/>
        <v/>
      </c>
      <c r="CU166" s="4" t="str">
        <f t="shared" si="187"/>
        <v/>
      </c>
      <c r="CV166" s="4" t="str">
        <f t="shared" si="187"/>
        <v/>
      </c>
      <c r="CW166" s="4" t="str">
        <f t="shared" si="187"/>
        <v/>
      </c>
      <c r="CX166" s="4" t="str">
        <f t="shared" si="187"/>
        <v/>
      </c>
      <c r="CY166" s="4" t="str">
        <f t="shared" si="187"/>
        <v/>
      </c>
      <c r="CZ166" s="4" t="str">
        <f t="shared" si="187"/>
        <v/>
      </c>
      <c r="DA166" s="4" t="str">
        <f t="shared" si="187"/>
        <v/>
      </c>
      <c r="DB166" s="4" t="str">
        <f t="shared" si="187"/>
        <v/>
      </c>
      <c r="DC166" s="4" t="str">
        <f t="shared" si="187"/>
        <v/>
      </c>
      <c r="EF166" s="60">
        <v>6</v>
      </c>
      <c r="EG166" s="60" t="s">
        <v>305</v>
      </c>
      <c r="EH166" s="75" t="s">
        <v>301</v>
      </c>
      <c r="EI166" s="76">
        <f>+DN152</f>
        <v>94601.85</v>
      </c>
      <c r="EJ166" s="76">
        <f>+DL152-EJ161-EJ162-EJ163-EJ164-EJ165</f>
        <v>36.399999999999977</v>
      </c>
      <c r="EK166" s="61">
        <f>+EJ166/EI166</f>
        <v>3.8477048810356217E-4</v>
      </c>
    </row>
    <row r="167" spans="1:141" s="1" customFormat="1" ht="14.25" hidden="1" customHeight="1">
      <c r="A167" s="62">
        <v>30100017</v>
      </c>
      <c r="B167" s="125"/>
      <c r="C167" s="28" t="s">
        <v>181</v>
      </c>
      <c r="D167" s="5"/>
      <c r="E167" s="22">
        <v>5.03</v>
      </c>
      <c r="F167" s="23">
        <f t="shared" si="177"/>
        <v>0</v>
      </c>
      <c r="G167" s="23"/>
      <c r="H167" s="23">
        <f t="shared" si="188"/>
        <v>0</v>
      </c>
      <c r="I167" s="23">
        <f t="shared" si="189"/>
        <v>0</v>
      </c>
      <c r="J167" s="23">
        <f t="shared" si="180"/>
        <v>0</v>
      </c>
      <c r="K167" s="23" t="str">
        <f t="shared" si="181"/>
        <v>0</v>
      </c>
      <c r="L167" s="23" t="str">
        <f t="shared" si="182"/>
        <v>0</v>
      </c>
      <c r="M167" s="10">
        <v>0.3</v>
      </c>
      <c r="N167" s="23">
        <f t="shared" si="190"/>
        <v>0</v>
      </c>
      <c r="O167" s="23">
        <f t="shared" si="191"/>
        <v>0.3</v>
      </c>
      <c r="P167" s="23" t="str">
        <f t="shared" si="183"/>
        <v/>
      </c>
      <c r="Q167" s="7">
        <v>0.05</v>
      </c>
      <c r="R167" s="6">
        <f t="shared" si="184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5"/>
        <v/>
      </c>
      <c r="BQ167" s="4" t="str">
        <f t="shared" si="185"/>
        <v/>
      </c>
      <c r="BR167" s="4" t="str">
        <f t="shared" si="185"/>
        <v/>
      </c>
      <c r="BS167" s="4">
        <f t="shared" si="185"/>
        <v>0</v>
      </c>
      <c r="BT167" s="4" t="str">
        <f t="shared" si="185"/>
        <v/>
      </c>
      <c r="BU167" s="4">
        <f t="shared" si="185"/>
        <v>0</v>
      </c>
      <c r="BV167" s="4" t="str">
        <f t="shared" si="185"/>
        <v/>
      </c>
      <c r="BW167" s="4">
        <f t="shared" si="185"/>
        <v>0</v>
      </c>
      <c r="BX167" s="4" t="str">
        <f t="shared" si="185"/>
        <v/>
      </c>
      <c r="BY167" s="4" t="str">
        <f t="shared" si="185"/>
        <v/>
      </c>
      <c r="BZ167" s="4" t="str">
        <f t="shared" si="185"/>
        <v/>
      </c>
      <c r="CA167" s="4" t="str">
        <f t="shared" si="185"/>
        <v/>
      </c>
      <c r="CB167" s="4" t="str">
        <f t="shared" si="185"/>
        <v/>
      </c>
      <c r="CC167" s="4" t="str">
        <f t="shared" si="185"/>
        <v/>
      </c>
      <c r="CD167" s="4" t="str">
        <f t="shared" si="185"/>
        <v/>
      </c>
      <c r="CE167" s="4" t="str">
        <f t="shared" si="185"/>
        <v/>
      </c>
      <c r="CF167" s="4" t="str">
        <f t="shared" si="186"/>
        <v/>
      </c>
      <c r="CG167" s="4" t="str">
        <f t="shared" si="186"/>
        <v/>
      </c>
      <c r="CH167" s="4" t="str">
        <f t="shared" si="186"/>
        <v/>
      </c>
      <c r="CI167" s="4" t="str">
        <f t="shared" si="186"/>
        <v/>
      </c>
      <c r="CJ167" s="4" t="str">
        <f t="shared" si="186"/>
        <v/>
      </c>
      <c r="CK167" s="4" t="str">
        <f t="shared" si="186"/>
        <v/>
      </c>
      <c r="CL167" s="4" t="str">
        <f t="shared" si="186"/>
        <v/>
      </c>
      <c r="CM167" s="4" t="str">
        <f t="shared" si="186"/>
        <v/>
      </c>
      <c r="CN167" s="4" t="str">
        <f t="shared" si="186"/>
        <v/>
      </c>
      <c r="CO167" s="4" t="str">
        <f t="shared" si="186"/>
        <v/>
      </c>
      <c r="CP167" s="4" t="str">
        <f t="shared" si="186"/>
        <v/>
      </c>
      <c r="CQ167" s="4" t="str">
        <f t="shared" si="186"/>
        <v/>
      </c>
      <c r="CR167" s="4" t="str">
        <f t="shared" si="186"/>
        <v/>
      </c>
      <c r="CS167" s="4" t="str">
        <f t="shared" si="186"/>
        <v/>
      </c>
      <c r="CT167" s="4" t="str">
        <f t="shared" si="186"/>
        <v/>
      </c>
      <c r="CU167" s="4" t="str">
        <f t="shared" si="187"/>
        <v/>
      </c>
      <c r="CV167" s="4" t="str">
        <f t="shared" si="187"/>
        <v/>
      </c>
      <c r="CW167" s="4" t="str">
        <f t="shared" si="187"/>
        <v/>
      </c>
      <c r="CX167" s="4" t="str">
        <f t="shared" si="187"/>
        <v/>
      </c>
      <c r="CY167" s="4" t="str">
        <f t="shared" si="187"/>
        <v/>
      </c>
      <c r="CZ167" s="4" t="str">
        <f t="shared" si="187"/>
        <v/>
      </c>
      <c r="DA167" s="4" t="str">
        <f t="shared" si="187"/>
        <v/>
      </c>
      <c r="DB167" s="4" t="str">
        <f t="shared" si="187"/>
        <v/>
      </c>
      <c r="DC167" s="4" t="str">
        <f t="shared" si="187"/>
        <v/>
      </c>
      <c r="EF167" s="60">
        <v>7</v>
      </c>
      <c r="EG167" s="102" t="s">
        <v>306</v>
      </c>
      <c r="EH167" s="103"/>
      <c r="EI167" s="76">
        <f>+DN152</f>
        <v>94601.85</v>
      </c>
      <c r="EJ167" s="76">
        <f>+DL152</f>
        <v>310.59999999999997</v>
      </c>
      <c r="EK167" s="61">
        <f t="shared" si="192"/>
        <v>3.2832338902463319E-3</v>
      </c>
    </row>
    <row r="168" spans="1:141" s="1" customFormat="1" ht="14.25" hidden="1" customHeight="1">
      <c r="A168" s="62">
        <v>30100015</v>
      </c>
      <c r="B168" s="126"/>
      <c r="C168" s="28" t="s">
        <v>182</v>
      </c>
      <c r="D168" s="5"/>
      <c r="E168" s="22">
        <v>5.03</v>
      </c>
      <c r="F168" s="23">
        <f t="shared" si="177"/>
        <v>0</v>
      </c>
      <c r="G168" s="23"/>
      <c r="H168" s="23">
        <f t="shared" si="188"/>
        <v>0</v>
      </c>
      <c r="I168" s="23">
        <f t="shared" si="189"/>
        <v>0</v>
      </c>
      <c r="J168" s="23">
        <f t="shared" si="180"/>
        <v>0</v>
      </c>
      <c r="K168" s="23" t="str">
        <f t="shared" si="181"/>
        <v>0</v>
      </c>
      <c r="L168" s="23" t="str">
        <f t="shared" si="182"/>
        <v>0</v>
      </c>
      <c r="M168" s="10">
        <v>0.3</v>
      </c>
      <c r="N168" s="23">
        <f t="shared" si="190"/>
        <v>0</v>
      </c>
      <c r="O168" s="23">
        <f t="shared" si="191"/>
        <v>0.3</v>
      </c>
      <c r="P168" s="23" t="str">
        <f t="shared" si="183"/>
        <v/>
      </c>
      <c r="Q168" s="7">
        <v>0.05</v>
      </c>
      <c r="R168" s="6">
        <f t="shared" si="184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5"/>
        <v/>
      </c>
      <c r="BQ168" s="4" t="str">
        <f t="shared" si="185"/>
        <v/>
      </c>
      <c r="BR168" s="4" t="str">
        <f t="shared" si="185"/>
        <v/>
      </c>
      <c r="BS168" s="4">
        <f t="shared" si="185"/>
        <v>0</v>
      </c>
      <c r="BT168" s="4" t="str">
        <f t="shared" si="185"/>
        <v/>
      </c>
      <c r="BU168" s="4">
        <f t="shared" si="185"/>
        <v>0</v>
      </c>
      <c r="BV168" s="4" t="str">
        <f t="shared" si="185"/>
        <v/>
      </c>
      <c r="BW168" s="4">
        <f t="shared" si="185"/>
        <v>0</v>
      </c>
      <c r="BX168" s="4" t="str">
        <f t="shared" si="185"/>
        <v/>
      </c>
      <c r="BY168" s="4" t="str">
        <f t="shared" si="185"/>
        <v/>
      </c>
      <c r="BZ168" s="4" t="str">
        <f t="shared" si="185"/>
        <v/>
      </c>
      <c r="CA168" s="4" t="str">
        <f t="shared" si="185"/>
        <v/>
      </c>
      <c r="CB168" s="4" t="str">
        <f t="shared" si="185"/>
        <v/>
      </c>
      <c r="CC168" s="4" t="str">
        <f t="shared" si="185"/>
        <v/>
      </c>
      <c r="CD168" s="4" t="str">
        <f t="shared" si="185"/>
        <v/>
      </c>
      <c r="CE168" s="4" t="str">
        <f t="shared" si="185"/>
        <v/>
      </c>
      <c r="CF168" s="4" t="str">
        <f t="shared" si="186"/>
        <v/>
      </c>
      <c r="CG168" s="4" t="str">
        <f t="shared" si="186"/>
        <v/>
      </c>
      <c r="CH168" s="4" t="str">
        <f t="shared" si="186"/>
        <v/>
      </c>
      <c r="CI168" s="4" t="str">
        <f t="shared" si="186"/>
        <v/>
      </c>
      <c r="CJ168" s="4" t="str">
        <f t="shared" si="186"/>
        <v/>
      </c>
      <c r="CK168" s="4" t="str">
        <f t="shared" si="186"/>
        <v/>
      </c>
      <c r="CL168" s="4" t="str">
        <f t="shared" si="186"/>
        <v/>
      </c>
      <c r="CM168" s="4" t="str">
        <f t="shared" si="186"/>
        <v/>
      </c>
      <c r="CN168" s="4" t="str">
        <f t="shared" si="186"/>
        <v/>
      </c>
      <c r="CO168" s="4" t="str">
        <f t="shared" si="186"/>
        <v/>
      </c>
      <c r="CP168" s="4" t="str">
        <f t="shared" si="186"/>
        <v/>
      </c>
      <c r="CQ168" s="4" t="str">
        <f t="shared" si="186"/>
        <v/>
      </c>
      <c r="CR168" s="4" t="str">
        <f t="shared" si="186"/>
        <v/>
      </c>
      <c r="CS168" s="4" t="str">
        <f t="shared" si="186"/>
        <v/>
      </c>
      <c r="CT168" s="4" t="str">
        <f t="shared" si="186"/>
        <v/>
      </c>
      <c r="CU168" s="4" t="str">
        <f t="shared" si="187"/>
        <v/>
      </c>
      <c r="CV168" s="4" t="str">
        <f t="shared" si="187"/>
        <v/>
      </c>
      <c r="CW168" s="4" t="str">
        <f t="shared" si="187"/>
        <v/>
      </c>
      <c r="CX168" s="4" t="str">
        <f t="shared" si="187"/>
        <v/>
      </c>
      <c r="CY168" s="4" t="str">
        <f t="shared" si="187"/>
        <v/>
      </c>
      <c r="CZ168" s="4" t="str">
        <f t="shared" si="187"/>
        <v/>
      </c>
      <c r="DA168" s="4" t="str">
        <f t="shared" si="187"/>
        <v/>
      </c>
      <c r="DB168" s="4" t="str">
        <f t="shared" si="187"/>
        <v/>
      </c>
      <c r="DC168" s="4" t="str">
        <f t="shared" si="187"/>
        <v/>
      </c>
    </row>
    <row r="169" spans="1:141" s="1" customFormat="1" ht="14.25" hidden="1" customHeight="1">
      <c r="A169" s="62">
        <v>30100031</v>
      </c>
      <c r="B169" s="140" t="s">
        <v>183</v>
      </c>
      <c r="C169" s="28" t="s">
        <v>178</v>
      </c>
      <c r="D169" s="5"/>
      <c r="E169" s="22">
        <v>5.03</v>
      </c>
      <c r="F169" s="23">
        <f t="shared" si="177"/>
        <v>0</v>
      </c>
      <c r="G169" s="23"/>
      <c r="H169" s="23">
        <f t="shared" si="188"/>
        <v>0</v>
      </c>
      <c r="I169" s="23">
        <f t="shared" si="189"/>
        <v>0</v>
      </c>
      <c r="J169" s="23">
        <f t="shared" si="180"/>
        <v>0</v>
      </c>
      <c r="K169" s="23" t="str">
        <f t="shared" si="181"/>
        <v>0</v>
      </c>
      <c r="L169" s="23" t="str">
        <f t="shared" si="182"/>
        <v>0</v>
      </c>
      <c r="M169" s="10">
        <v>0.35</v>
      </c>
      <c r="N169" s="23">
        <f t="shared" si="190"/>
        <v>0</v>
      </c>
      <c r="O169" s="23">
        <f t="shared" si="191"/>
        <v>0.35</v>
      </c>
      <c r="P169" s="23" t="str">
        <f t="shared" si="183"/>
        <v/>
      </c>
      <c r="Q169" s="7">
        <v>0.3</v>
      </c>
      <c r="R169" s="6">
        <f t="shared" si="184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5"/>
        <v/>
      </c>
      <c r="BQ169" s="4" t="str">
        <f t="shared" si="185"/>
        <v/>
      </c>
      <c r="BR169" s="4" t="str">
        <f t="shared" si="185"/>
        <v/>
      </c>
      <c r="BS169" s="4">
        <f t="shared" si="185"/>
        <v>0</v>
      </c>
      <c r="BT169" s="4" t="str">
        <f t="shared" si="185"/>
        <v/>
      </c>
      <c r="BU169" s="4">
        <f t="shared" si="185"/>
        <v>0</v>
      </c>
      <c r="BV169" s="4" t="str">
        <f t="shared" si="185"/>
        <v/>
      </c>
      <c r="BW169" s="4">
        <f t="shared" si="185"/>
        <v>0</v>
      </c>
      <c r="BX169" s="4" t="str">
        <f t="shared" si="185"/>
        <v/>
      </c>
      <c r="BY169" s="4" t="str">
        <f t="shared" si="185"/>
        <v/>
      </c>
      <c r="BZ169" s="4" t="str">
        <f t="shared" si="185"/>
        <v/>
      </c>
      <c r="CA169" s="4" t="str">
        <f t="shared" si="185"/>
        <v/>
      </c>
      <c r="CB169" s="4" t="str">
        <f t="shared" si="185"/>
        <v/>
      </c>
      <c r="CC169" s="4" t="str">
        <f t="shared" si="185"/>
        <v/>
      </c>
      <c r="CD169" s="4" t="str">
        <f t="shared" si="185"/>
        <v/>
      </c>
      <c r="CE169" s="4" t="str">
        <f t="shared" si="185"/>
        <v/>
      </c>
      <c r="CF169" s="4" t="str">
        <f t="shared" si="186"/>
        <v/>
      </c>
      <c r="CG169" s="4" t="str">
        <f t="shared" si="186"/>
        <v/>
      </c>
      <c r="CH169" s="4" t="str">
        <f t="shared" si="186"/>
        <v/>
      </c>
      <c r="CI169" s="4" t="str">
        <f t="shared" si="186"/>
        <v/>
      </c>
      <c r="CJ169" s="4" t="str">
        <f t="shared" si="186"/>
        <v/>
      </c>
      <c r="CK169" s="4" t="str">
        <f t="shared" si="186"/>
        <v/>
      </c>
      <c r="CL169" s="4" t="str">
        <f t="shared" si="186"/>
        <v/>
      </c>
      <c r="CM169" s="4" t="str">
        <f t="shared" si="186"/>
        <v/>
      </c>
      <c r="CN169" s="4" t="str">
        <f t="shared" si="186"/>
        <v/>
      </c>
      <c r="CO169" s="4" t="str">
        <f t="shared" si="186"/>
        <v/>
      </c>
      <c r="CP169" s="4" t="str">
        <f t="shared" si="186"/>
        <v/>
      </c>
      <c r="CQ169" s="4" t="str">
        <f t="shared" si="186"/>
        <v/>
      </c>
      <c r="CR169" s="4" t="str">
        <f t="shared" si="186"/>
        <v/>
      </c>
      <c r="CS169" s="4" t="str">
        <f t="shared" si="186"/>
        <v/>
      </c>
      <c r="CT169" s="4" t="str">
        <f t="shared" si="186"/>
        <v/>
      </c>
      <c r="CU169" s="4" t="str">
        <f t="shared" si="187"/>
        <v/>
      </c>
      <c r="CV169" s="4" t="str">
        <f t="shared" si="187"/>
        <v/>
      </c>
      <c r="CW169" s="4" t="str">
        <f t="shared" si="187"/>
        <v/>
      </c>
      <c r="CX169" s="4" t="str">
        <f t="shared" si="187"/>
        <v/>
      </c>
      <c r="CY169" s="4" t="str">
        <f t="shared" si="187"/>
        <v/>
      </c>
      <c r="CZ169" s="4" t="str">
        <f t="shared" si="187"/>
        <v/>
      </c>
      <c r="DA169" s="4" t="str">
        <f t="shared" si="187"/>
        <v/>
      </c>
      <c r="DB169" s="4" t="str">
        <f t="shared" si="187"/>
        <v/>
      </c>
      <c r="DC169" s="4" t="str">
        <f t="shared" si="187"/>
        <v/>
      </c>
    </row>
    <row r="170" spans="1:141" s="1" customFormat="1" ht="14.25" customHeight="1">
      <c r="A170" s="62">
        <v>30100033</v>
      </c>
      <c r="B170" s="140"/>
      <c r="C170" s="28" t="s">
        <v>184</v>
      </c>
      <c r="D170" s="5">
        <v>400</v>
      </c>
      <c r="E170" s="22">
        <v>5.03</v>
      </c>
      <c r="F170" s="23">
        <f t="shared" si="177"/>
        <v>2012</v>
      </c>
      <c r="G170" s="23">
        <f>+'[2]24'!$L$243</f>
        <v>1871.36</v>
      </c>
      <c r="H170" s="23">
        <f t="shared" si="188"/>
        <v>0.8</v>
      </c>
      <c r="I170" s="23">
        <f t="shared" si="189"/>
        <v>10</v>
      </c>
      <c r="J170" s="23">
        <f t="shared" si="180"/>
        <v>2012.8</v>
      </c>
      <c r="K170" s="23">
        <f t="shared" si="181"/>
        <v>3.9745627980922099E-2</v>
      </c>
      <c r="L170" s="23">
        <f t="shared" si="182"/>
        <v>0.5343707250341998</v>
      </c>
      <c r="M170" s="10">
        <v>0.35</v>
      </c>
      <c r="N170" s="23">
        <f t="shared" si="190"/>
        <v>7.0447999999999986</v>
      </c>
      <c r="O170" s="23">
        <f t="shared" si="191"/>
        <v>-0.22411635301512189</v>
      </c>
      <c r="P170" s="23">
        <f t="shared" si="183"/>
        <v>0</v>
      </c>
      <c r="Q170" s="7">
        <v>0.3</v>
      </c>
      <c r="R170" s="6">
        <f t="shared" si="184"/>
        <v>0.60383999999999993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>
        <v>0.8</v>
      </c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>
        <v>4</v>
      </c>
      <c r="BC170" s="4"/>
      <c r="BD170" s="4">
        <v>3</v>
      </c>
      <c r="BE170" s="4"/>
      <c r="BF170" s="4"/>
      <c r="BG170" s="4"/>
      <c r="BH170" s="4"/>
      <c r="BI170" s="4"/>
      <c r="BJ170" s="4"/>
      <c r="BK170" s="4"/>
      <c r="BL170" s="4">
        <v>3</v>
      </c>
      <c r="BM170" s="4"/>
      <c r="BN170" s="4"/>
      <c r="BO170" s="4"/>
      <c r="BP170" s="4">
        <f t="shared" si="185"/>
        <v>0</v>
      </c>
      <c r="BQ170" s="4">
        <f t="shared" si="185"/>
        <v>2012.8</v>
      </c>
      <c r="BR170" s="4">
        <f t="shared" si="185"/>
        <v>0</v>
      </c>
      <c r="BS170" s="4">
        <f t="shared" si="185"/>
        <v>0</v>
      </c>
      <c r="BT170" s="4">
        <f t="shared" si="185"/>
        <v>0</v>
      </c>
      <c r="BU170" s="4">
        <f t="shared" si="185"/>
        <v>0</v>
      </c>
      <c r="BV170" s="4" t="str">
        <f t="shared" si="185"/>
        <v/>
      </c>
      <c r="BW170" s="4">
        <f t="shared" si="185"/>
        <v>0</v>
      </c>
      <c r="BX170" s="4">
        <f t="shared" si="185"/>
        <v>0</v>
      </c>
      <c r="BY170" s="4" t="str">
        <f t="shared" si="185"/>
        <v/>
      </c>
      <c r="BZ170" s="4" t="str">
        <f t="shared" si="185"/>
        <v/>
      </c>
      <c r="CA170" s="4" t="str">
        <f t="shared" si="185"/>
        <v/>
      </c>
      <c r="CB170" s="4" t="str">
        <f t="shared" si="185"/>
        <v/>
      </c>
      <c r="CC170" s="4" t="str">
        <f t="shared" si="185"/>
        <v/>
      </c>
      <c r="CD170" s="4" t="str">
        <f t="shared" si="185"/>
        <v/>
      </c>
      <c r="CE170" s="4" t="str">
        <f t="shared" si="185"/>
        <v/>
      </c>
      <c r="CF170" s="4" t="str">
        <f t="shared" si="186"/>
        <v/>
      </c>
      <c r="CG170" s="4" t="str">
        <f t="shared" si="186"/>
        <v/>
      </c>
      <c r="CH170" s="4" t="str">
        <f t="shared" si="186"/>
        <v/>
      </c>
      <c r="CI170" s="4">
        <f t="shared" si="186"/>
        <v>0</v>
      </c>
      <c r="CJ170" s="4" t="str">
        <f t="shared" si="186"/>
        <v/>
      </c>
      <c r="CK170" s="4" t="str">
        <f t="shared" si="186"/>
        <v/>
      </c>
      <c r="CL170" s="4" t="str">
        <f t="shared" si="186"/>
        <v/>
      </c>
      <c r="CM170" s="4" t="str">
        <f t="shared" si="186"/>
        <v/>
      </c>
      <c r="CN170" s="4" t="str">
        <f t="shared" si="186"/>
        <v/>
      </c>
      <c r="CO170" s="4" t="str">
        <f t="shared" si="186"/>
        <v/>
      </c>
      <c r="CP170" s="4" t="str">
        <f t="shared" si="186"/>
        <v/>
      </c>
      <c r="CQ170" s="4" t="str">
        <f t="shared" si="186"/>
        <v/>
      </c>
      <c r="CR170" s="4" t="str">
        <f t="shared" si="186"/>
        <v/>
      </c>
      <c r="CS170" s="4" t="str">
        <f t="shared" si="186"/>
        <v/>
      </c>
      <c r="CT170" s="4" t="str">
        <f t="shared" si="186"/>
        <v/>
      </c>
      <c r="CU170" s="4" t="str">
        <f t="shared" si="187"/>
        <v/>
      </c>
      <c r="CV170" s="4" t="str">
        <f t="shared" si="187"/>
        <v/>
      </c>
      <c r="CW170" s="4" t="str">
        <f t="shared" si="187"/>
        <v/>
      </c>
      <c r="CX170" s="4" t="str">
        <f t="shared" si="187"/>
        <v/>
      </c>
      <c r="CY170" s="4" t="str">
        <f t="shared" si="187"/>
        <v/>
      </c>
      <c r="CZ170" s="4" t="str">
        <f t="shared" si="187"/>
        <v/>
      </c>
      <c r="DA170" s="4" t="str">
        <f t="shared" si="187"/>
        <v/>
      </c>
      <c r="DB170" s="4" t="str">
        <f t="shared" si="187"/>
        <v/>
      </c>
      <c r="DC170" s="4" t="str">
        <f t="shared" si="187"/>
        <v/>
      </c>
    </row>
    <row r="171" spans="1:141" s="1" customFormat="1" ht="14.25" customHeight="1">
      <c r="A171" s="62">
        <v>30100062</v>
      </c>
      <c r="B171" s="140"/>
      <c r="C171" s="28" t="s">
        <v>185</v>
      </c>
      <c r="D171" s="5">
        <v>729</v>
      </c>
      <c r="E171" s="22">
        <v>5.03</v>
      </c>
      <c r="F171" s="23">
        <f t="shared" si="177"/>
        <v>3666.8700000000003</v>
      </c>
      <c r="G171" s="23">
        <f>+'[2]24'!$L$244</f>
        <v>4116.9920000000002</v>
      </c>
      <c r="H171" s="23">
        <f t="shared" si="188"/>
        <v>3.2</v>
      </c>
      <c r="I171" s="23">
        <f t="shared" si="189"/>
        <v>6</v>
      </c>
      <c r="J171" s="23">
        <f t="shared" si="180"/>
        <v>3670.07</v>
      </c>
      <c r="K171" s="23">
        <f t="shared" si="181"/>
        <v>8.7191797431656615E-2</v>
      </c>
      <c r="L171" s="23">
        <f t="shared" si="182"/>
        <v>0.14573747046387264</v>
      </c>
      <c r="M171" s="10">
        <v>0.35</v>
      </c>
      <c r="N171" s="23">
        <f t="shared" si="190"/>
        <v>12.845245</v>
      </c>
      <c r="O171" s="23">
        <f t="shared" si="191"/>
        <v>0.11707073210447072</v>
      </c>
      <c r="P171" s="23">
        <f t="shared" si="183"/>
        <v>0</v>
      </c>
      <c r="Q171" s="7">
        <v>0.3</v>
      </c>
      <c r="R171" s="6">
        <f t="shared" si="184"/>
        <v>1.101021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>
        <v>3.2</v>
      </c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>
        <v>3</v>
      </c>
      <c r="BC171" s="4"/>
      <c r="BD171" s="4">
        <v>3</v>
      </c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>
        <f t="shared" si="185"/>
        <v>0</v>
      </c>
      <c r="BQ171" s="4">
        <f t="shared" si="185"/>
        <v>3670.0700000000006</v>
      </c>
      <c r="BR171" s="4">
        <f t="shared" si="185"/>
        <v>0</v>
      </c>
      <c r="BS171" s="4">
        <f t="shared" si="185"/>
        <v>0</v>
      </c>
      <c r="BT171" s="4">
        <f t="shared" si="185"/>
        <v>0</v>
      </c>
      <c r="BU171" s="4">
        <f t="shared" si="185"/>
        <v>0</v>
      </c>
      <c r="BV171" s="4" t="str">
        <f t="shared" si="185"/>
        <v/>
      </c>
      <c r="BW171" s="4">
        <f t="shared" si="185"/>
        <v>0</v>
      </c>
      <c r="BX171" s="4">
        <f t="shared" si="185"/>
        <v>0</v>
      </c>
      <c r="BY171" s="4" t="str">
        <f t="shared" si="185"/>
        <v/>
      </c>
      <c r="BZ171" s="4" t="str">
        <f t="shared" si="185"/>
        <v/>
      </c>
      <c r="CA171" s="4" t="str">
        <f t="shared" si="185"/>
        <v/>
      </c>
      <c r="CB171" s="4" t="str">
        <f t="shared" si="185"/>
        <v/>
      </c>
      <c r="CC171" s="4" t="str">
        <f t="shared" si="185"/>
        <v/>
      </c>
      <c r="CD171" s="4" t="str">
        <f t="shared" si="185"/>
        <v/>
      </c>
      <c r="CE171" s="4" t="str">
        <f t="shared" si="185"/>
        <v/>
      </c>
      <c r="CF171" s="4" t="str">
        <f t="shared" si="186"/>
        <v/>
      </c>
      <c r="CG171" s="4" t="str">
        <f t="shared" si="186"/>
        <v/>
      </c>
      <c r="CH171" s="4" t="str">
        <f t="shared" si="186"/>
        <v/>
      </c>
      <c r="CI171" s="4">
        <f t="shared" si="186"/>
        <v>0</v>
      </c>
      <c r="CJ171" s="4" t="str">
        <f t="shared" si="186"/>
        <v/>
      </c>
      <c r="CK171" s="4" t="str">
        <f t="shared" si="186"/>
        <v/>
      </c>
      <c r="CL171" s="4" t="str">
        <f t="shared" si="186"/>
        <v/>
      </c>
      <c r="CM171" s="4" t="str">
        <f t="shared" si="186"/>
        <v/>
      </c>
      <c r="CN171" s="4" t="str">
        <f t="shared" si="186"/>
        <v/>
      </c>
      <c r="CO171" s="4" t="str">
        <f t="shared" si="186"/>
        <v/>
      </c>
      <c r="CP171" s="4" t="str">
        <f t="shared" si="186"/>
        <v/>
      </c>
      <c r="CQ171" s="4" t="str">
        <f t="shared" si="186"/>
        <v/>
      </c>
      <c r="CR171" s="4" t="str">
        <f t="shared" si="186"/>
        <v/>
      </c>
      <c r="CS171" s="4" t="str">
        <f t="shared" si="186"/>
        <v/>
      </c>
      <c r="CT171" s="4" t="str">
        <f t="shared" si="186"/>
        <v/>
      </c>
      <c r="CU171" s="4" t="str">
        <f t="shared" si="187"/>
        <v/>
      </c>
      <c r="CV171" s="4" t="str">
        <f t="shared" si="187"/>
        <v/>
      </c>
      <c r="CW171" s="4" t="str">
        <f t="shared" si="187"/>
        <v/>
      </c>
      <c r="CX171" s="4" t="str">
        <f t="shared" si="187"/>
        <v/>
      </c>
      <c r="CY171" s="4" t="str">
        <f t="shared" si="187"/>
        <v/>
      </c>
      <c r="CZ171" s="4" t="str">
        <f t="shared" si="187"/>
        <v/>
      </c>
      <c r="DA171" s="4" t="str">
        <f t="shared" si="187"/>
        <v/>
      </c>
      <c r="DB171" s="4" t="str">
        <f t="shared" si="187"/>
        <v/>
      </c>
      <c r="DC171" s="4" t="str">
        <f t="shared" si="187"/>
        <v/>
      </c>
    </row>
    <row r="172" spans="1:141" s="1" customFormat="1" ht="14.25" customHeight="1">
      <c r="A172" s="62">
        <v>30100032</v>
      </c>
      <c r="B172" s="140"/>
      <c r="C172" s="28" t="s">
        <v>186</v>
      </c>
      <c r="D172" s="5">
        <v>1221</v>
      </c>
      <c r="E172" s="22">
        <v>5.03</v>
      </c>
      <c r="F172" s="23">
        <f t="shared" si="177"/>
        <v>6141.63</v>
      </c>
      <c r="G172" s="23">
        <f>+'[2]25'!$L$242</f>
        <v>6274.5599999999995</v>
      </c>
      <c r="H172" s="23">
        <f t="shared" si="188"/>
        <v>18</v>
      </c>
      <c r="I172" s="23">
        <f t="shared" si="189"/>
        <v>5</v>
      </c>
      <c r="J172" s="23">
        <f t="shared" si="180"/>
        <v>6159.63</v>
      </c>
      <c r="K172" s="23">
        <f t="shared" si="181"/>
        <v>0.29222534470414618</v>
      </c>
      <c r="L172" s="23">
        <f t="shared" si="182"/>
        <v>7.9686862505099959E-2</v>
      </c>
      <c r="M172" s="10">
        <v>0.35</v>
      </c>
      <c r="N172" s="23">
        <f t="shared" si="190"/>
        <v>21.558705</v>
      </c>
      <c r="O172" s="23">
        <f t="shared" si="191"/>
        <v>-2.1912207209246165E-2</v>
      </c>
      <c r="P172" s="23">
        <f t="shared" si="183"/>
        <v>0.16234741372452566</v>
      </c>
      <c r="Q172" s="7">
        <v>0.3</v>
      </c>
      <c r="R172" s="6">
        <f t="shared" si="184"/>
        <v>1.8478889999999999</v>
      </c>
      <c r="S172" s="5">
        <v>1</v>
      </c>
      <c r="T172" s="5"/>
      <c r="U172" s="5"/>
      <c r="V172" s="5"/>
      <c r="W172" s="5"/>
      <c r="X172" s="5"/>
      <c r="Y172" s="5"/>
      <c r="Z172" s="5"/>
      <c r="AA172" s="5"/>
      <c r="AB172" s="4"/>
      <c r="AC172" s="4">
        <v>18</v>
      </c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>
        <v>2.5</v>
      </c>
      <c r="BE172" s="4"/>
      <c r="BF172" s="4"/>
      <c r="BG172" s="4"/>
      <c r="BH172" s="4"/>
      <c r="BI172" s="4"/>
      <c r="BJ172" s="4"/>
      <c r="BK172" s="4"/>
      <c r="BL172" s="4">
        <v>2.5</v>
      </c>
      <c r="BM172" s="4"/>
      <c r="BN172" s="4"/>
      <c r="BO172" s="4"/>
      <c r="BP172" s="4">
        <f t="shared" si="185"/>
        <v>0</v>
      </c>
      <c r="BQ172" s="4">
        <f t="shared" si="185"/>
        <v>6159.63</v>
      </c>
      <c r="BR172" s="4">
        <f t="shared" si="185"/>
        <v>0</v>
      </c>
      <c r="BS172" s="4">
        <f t="shared" si="185"/>
        <v>0</v>
      </c>
      <c r="BT172" s="4">
        <f t="shared" si="185"/>
        <v>0</v>
      </c>
      <c r="BU172" s="4">
        <f t="shared" si="185"/>
        <v>0</v>
      </c>
      <c r="BV172" s="4">
        <f t="shared" si="185"/>
        <v>0</v>
      </c>
      <c r="BW172" s="4">
        <f t="shared" si="185"/>
        <v>0</v>
      </c>
      <c r="BX172" s="4">
        <f t="shared" si="185"/>
        <v>0</v>
      </c>
      <c r="BY172" s="4">
        <f t="shared" si="185"/>
        <v>0</v>
      </c>
      <c r="BZ172" s="4" t="str">
        <f t="shared" si="185"/>
        <v/>
      </c>
      <c r="CA172" s="4" t="str">
        <f t="shared" si="185"/>
        <v/>
      </c>
      <c r="CB172" s="4" t="str">
        <f t="shared" si="185"/>
        <v/>
      </c>
      <c r="CC172" s="4" t="str">
        <f t="shared" si="185"/>
        <v/>
      </c>
      <c r="CD172" s="4" t="str">
        <f t="shared" si="185"/>
        <v/>
      </c>
      <c r="CE172" s="4" t="str">
        <f t="shared" si="185"/>
        <v/>
      </c>
      <c r="CF172" s="4" t="str">
        <f t="shared" si="186"/>
        <v/>
      </c>
      <c r="CG172" s="4" t="str">
        <f t="shared" si="186"/>
        <v/>
      </c>
      <c r="CH172" s="4" t="str">
        <f t="shared" si="186"/>
        <v/>
      </c>
      <c r="CI172" s="4">
        <f t="shared" si="186"/>
        <v>0</v>
      </c>
      <c r="CJ172" s="4" t="str">
        <f t="shared" si="186"/>
        <v/>
      </c>
      <c r="CK172" s="4" t="str">
        <f t="shared" si="186"/>
        <v/>
      </c>
      <c r="CL172" s="4" t="str">
        <f t="shared" si="186"/>
        <v/>
      </c>
      <c r="CM172" s="4" t="str">
        <f t="shared" si="186"/>
        <v/>
      </c>
      <c r="CN172" s="4" t="str">
        <f t="shared" si="186"/>
        <v/>
      </c>
      <c r="CO172" s="4" t="str">
        <f t="shared" si="186"/>
        <v/>
      </c>
      <c r="CP172" s="4" t="str">
        <f t="shared" si="186"/>
        <v/>
      </c>
      <c r="CQ172" s="4" t="str">
        <f t="shared" si="186"/>
        <v/>
      </c>
      <c r="CR172" s="4" t="str">
        <f t="shared" si="186"/>
        <v/>
      </c>
      <c r="CS172" s="4" t="str">
        <f t="shared" si="186"/>
        <v/>
      </c>
      <c r="CT172" s="4" t="str">
        <f t="shared" si="186"/>
        <v/>
      </c>
      <c r="CU172" s="4" t="str">
        <f t="shared" si="187"/>
        <v/>
      </c>
      <c r="CV172" s="4" t="str">
        <f t="shared" si="187"/>
        <v/>
      </c>
      <c r="CW172" s="4" t="str">
        <f t="shared" si="187"/>
        <v/>
      </c>
      <c r="CX172" s="4" t="str">
        <f t="shared" si="187"/>
        <v/>
      </c>
      <c r="CY172" s="4" t="str">
        <f t="shared" si="187"/>
        <v/>
      </c>
      <c r="CZ172" s="4" t="str">
        <f t="shared" si="187"/>
        <v/>
      </c>
      <c r="DA172" s="4" t="str">
        <f t="shared" si="187"/>
        <v/>
      </c>
      <c r="DB172" s="4" t="str">
        <f t="shared" si="187"/>
        <v/>
      </c>
      <c r="DC172" s="4" t="str">
        <f t="shared" si="187"/>
        <v/>
      </c>
    </row>
    <row r="173" spans="1:141" s="1" customFormat="1" ht="14.25" hidden="1" customHeight="1">
      <c r="A173" s="62">
        <v>30100035</v>
      </c>
      <c r="B173" s="124" t="s">
        <v>187</v>
      </c>
      <c r="C173" s="28" t="s">
        <v>186</v>
      </c>
      <c r="D173" s="5"/>
      <c r="E173" s="22">
        <v>5.03</v>
      </c>
      <c r="F173" s="23">
        <f t="shared" si="177"/>
        <v>0</v>
      </c>
      <c r="G173" s="23"/>
      <c r="H173" s="23">
        <f t="shared" si="188"/>
        <v>0</v>
      </c>
      <c r="I173" s="23">
        <f t="shared" si="189"/>
        <v>0</v>
      </c>
      <c r="J173" s="23">
        <f t="shared" si="180"/>
        <v>0</v>
      </c>
      <c r="K173" s="23" t="str">
        <f t="shared" si="181"/>
        <v>0</v>
      </c>
      <c r="L173" s="23" t="str">
        <f t="shared" si="182"/>
        <v>0</v>
      </c>
      <c r="M173" s="10">
        <v>0.4</v>
      </c>
      <c r="N173" s="23">
        <f t="shared" si="190"/>
        <v>0</v>
      </c>
      <c r="O173" s="23">
        <f t="shared" si="191"/>
        <v>0.4</v>
      </c>
      <c r="P173" s="23" t="str">
        <f t="shared" si="183"/>
        <v/>
      </c>
      <c r="Q173" s="7">
        <v>0.3</v>
      </c>
      <c r="R173" s="6">
        <f t="shared" si="184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5"/>
        <v/>
      </c>
      <c r="BQ173" s="4" t="str">
        <f t="shared" si="185"/>
        <v/>
      </c>
      <c r="BR173" s="4" t="str">
        <f t="shared" si="185"/>
        <v/>
      </c>
      <c r="BS173" s="4">
        <f t="shared" si="185"/>
        <v>0</v>
      </c>
      <c r="BT173" s="4" t="str">
        <f t="shared" si="185"/>
        <v/>
      </c>
      <c r="BU173" s="4">
        <f t="shared" si="185"/>
        <v>0</v>
      </c>
      <c r="BV173" s="4" t="str">
        <f t="shared" si="185"/>
        <v/>
      </c>
      <c r="BW173" s="4">
        <f t="shared" si="185"/>
        <v>0</v>
      </c>
      <c r="BX173" s="4" t="str">
        <f t="shared" si="185"/>
        <v/>
      </c>
      <c r="BY173" s="4" t="str">
        <f t="shared" si="185"/>
        <v/>
      </c>
      <c r="BZ173" s="4" t="str">
        <f t="shared" si="185"/>
        <v/>
      </c>
      <c r="CA173" s="4" t="str">
        <f t="shared" si="185"/>
        <v/>
      </c>
      <c r="CB173" s="4" t="str">
        <f t="shared" si="185"/>
        <v/>
      </c>
      <c r="CC173" s="4" t="str">
        <f t="shared" si="185"/>
        <v/>
      </c>
      <c r="CD173" s="4" t="str">
        <f t="shared" si="185"/>
        <v/>
      </c>
      <c r="CE173" s="4" t="str">
        <f t="shared" si="185"/>
        <v/>
      </c>
      <c r="CF173" s="4" t="str">
        <f t="shared" si="186"/>
        <v/>
      </c>
      <c r="CG173" s="4" t="str">
        <f t="shared" si="186"/>
        <v/>
      </c>
      <c r="CH173" s="4" t="str">
        <f t="shared" si="186"/>
        <v/>
      </c>
      <c r="CI173" s="4" t="str">
        <f t="shared" si="186"/>
        <v/>
      </c>
      <c r="CJ173" s="4" t="str">
        <f t="shared" si="186"/>
        <v/>
      </c>
      <c r="CK173" s="4" t="str">
        <f t="shared" si="186"/>
        <v/>
      </c>
      <c r="CL173" s="4" t="str">
        <f t="shared" si="186"/>
        <v/>
      </c>
      <c r="CM173" s="4" t="str">
        <f t="shared" si="186"/>
        <v/>
      </c>
      <c r="CN173" s="4" t="str">
        <f t="shared" si="186"/>
        <v/>
      </c>
      <c r="CO173" s="4" t="str">
        <f t="shared" si="186"/>
        <v/>
      </c>
      <c r="CP173" s="4" t="str">
        <f t="shared" si="186"/>
        <v/>
      </c>
      <c r="CQ173" s="4" t="str">
        <f t="shared" si="186"/>
        <v/>
      </c>
      <c r="CR173" s="4" t="str">
        <f t="shared" si="186"/>
        <v/>
      </c>
      <c r="CS173" s="4" t="str">
        <f t="shared" si="186"/>
        <v/>
      </c>
      <c r="CT173" s="4" t="str">
        <f t="shared" si="186"/>
        <v/>
      </c>
      <c r="CU173" s="4" t="str">
        <f t="shared" si="187"/>
        <v/>
      </c>
      <c r="CV173" s="4" t="str">
        <f t="shared" si="187"/>
        <v/>
      </c>
      <c r="CW173" s="4" t="str">
        <f t="shared" si="187"/>
        <v/>
      </c>
      <c r="CX173" s="4" t="str">
        <f t="shared" si="187"/>
        <v/>
      </c>
      <c r="CY173" s="4" t="str">
        <f t="shared" si="187"/>
        <v/>
      </c>
      <c r="CZ173" s="4" t="str">
        <f t="shared" si="187"/>
        <v/>
      </c>
      <c r="DA173" s="4" t="str">
        <f t="shared" si="187"/>
        <v/>
      </c>
      <c r="DB173" s="4" t="str">
        <f t="shared" si="187"/>
        <v/>
      </c>
      <c r="DC173" s="4" t="str">
        <f t="shared" si="187"/>
        <v/>
      </c>
    </row>
    <row r="174" spans="1:141" s="1" customFormat="1" ht="14.25" hidden="1" customHeight="1">
      <c r="A174" s="62">
        <v>30100036</v>
      </c>
      <c r="B174" s="125"/>
      <c r="C174" s="28" t="s">
        <v>188</v>
      </c>
      <c r="D174" s="5"/>
      <c r="E174" s="22">
        <v>5.03</v>
      </c>
      <c r="F174" s="23">
        <f t="shared" si="177"/>
        <v>0</v>
      </c>
      <c r="G174" s="23"/>
      <c r="H174" s="23">
        <f t="shared" si="188"/>
        <v>0</v>
      </c>
      <c r="I174" s="23">
        <f t="shared" si="189"/>
        <v>0</v>
      </c>
      <c r="J174" s="23">
        <f t="shared" si="180"/>
        <v>0</v>
      </c>
      <c r="K174" s="23" t="str">
        <f t="shared" si="181"/>
        <v>0</v>
      </c>
      <c r="L174" s="23" t="str">
        <f t="shared" si="182"/>
        <v>0</v>
      </c>
      <c r="M174" s="10">
        <v>0.4</v>
      </c>
      <c r="N174" s="23">
        <f t="shared" si="190"/>
        <v>0</v>
      </c>
      <c r="O174" s="23">
        <f t="shared" si="191"/>
        <v>0.4</v>
      </c>
      <c r="P174" s="23" t="str">
        <f t="shared" si="183"/>
        <v/>
      </c>
      <c r="Q174" s="7">
        <v>0.3</v>
      </c>
      <c r="R174" s="6">
        <f t="shared" si="184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5"/>
        <v/>
      </c>
      <c r="BQ174" s="4" t="str">
        <f t="shared" si="185"/>
        <v/>
      </c>
      <c r="BR174" s="4" t="str">
        <f t="shared" si="185"/>
        <v/>
      </c>
      <c r="BS174" s="4">
        <f t="shared" si="185"/>
        <v>0</v>
      </c>
      <c r="BT174" s="4" t="str">
        <f t="shared" si="185"/>
        <v/>
      </c>
      <c r="BU174" s="4">
        <f t="shared" si="185"/>
        <v>0</v>
      </c>
      <c r="BV174" s="4" t="str">
        <f t="shared" si="185"/>
        <v/>
      </c>
      <c r="BW174" s="4">
        <f t="shared" si="185"/>
        <v>0</v>
      </c>
      <c r="BX174" s="4" t="str">
        <f t="shared" si="185"/>
        <v/>
      </c>
      <c r="BY174" s="4" t="str">
        <f t="shared" si="185"/>
        <v/>
      </c>
      <c r="BZ174" s="4" t="str">
        <f t="shared" si="185"/>
        <v/>
      </c>
      <c r="CA174" s="4" t="str">
        <f t="shared" si="185"/>
        <v/>
      </c>
      <c r="CB174" s="4" t="str">
        <f t="shared" si="185"/>
        <v/>
      </c>
      <c r="CC174" s="4" t="str">
        <f t="shared" si="185"/>
        <v/>
      </c>
      <c r="CD174" s="4" t="str">
        <f t="shared" si="185"/>
        <v/>
      </c>
      <c r="CE174" s="4" t="str">
        <f t="shared" ref="CE174:CT189" si="193">IF(ISERROR(AQ174/Y174*100),"",(AQ174/Y174*100))</f>
        <v/>
      </c>
      <c r="CF174" s="4" t="str">
        <f t="shared" si="193"/>
        <v/>
      </c>
      <c r="CG174" s="4" t="str">
        <f t="shared" si="193"/>
        <v/>
      </c>
      <c r="CH174" s="4" t="str">
        <f t="shared" si="193"/>
        <v/>
      </c>
      <c r="CI174" s="4" t="str">
        <f t="shared" si="193"/>
        <v/>
      </c>
      <c r="CJ174" s="4" t="str">
        <f t="shared" si="193"/>
        <v/>
      </c>
      <c r="CK174" s="4" t="str">
        <f t="shared" si="193"/>
        <v/>
      </c>
      <c r="CL174" s="4" t="str">
        <f t="shared" si="193"/>
        <v/>
      </c>
      <c r="CM174" s="4" t="str">
        <f t="shared" si="193"/>
        <v/>
      </c>
      <c r="CN174" s="4" t="str">
        <f t="shared" si="193"/>
        <v/>
      </c>
      <c r="CO174" s="4" t="str">
        <f t="shared" si="193"/>
        <v/>
      </c>
      <c r="CP174" s="4" t="str">
        <f t="shared" si="193"/>
        <v/>
      </c>
      <c r="CQ174" s="4" t="str">
        <f t="shared" si="193"/>
        <v/>
      </c>
      <c r="CR174" s="4" t="str">
        <f t="shared" si="193"/>
        <v/>
      </c>
      <c r="CS174" s="4" t="str">
        <f t="shared" si="193"/>
        <v/>
      </c>
      <c r="CT174" s="4" t="str">
        <f t="shared" si="193"/>
        <v/>
      </c>
      <c r="CU174" s="4" t="str">
        <f t="shared" si="187"/>
        <v/>
      </c>
      <c r="CV174" s="4" t="str">
        <f t="shared" si="187"/>
        <v/>
      </c>
      <c r="CW174" s="4" t="str">
        <f t="shared" si="187"/>
        <v/>
      </c>
      <c r="CX174" s="4" t="str">
        <f t="shared" si="187"/>
        <v/>
      </c>
      <c r="CY174" s="4" t="str">
        <f t="shared" si="187"/>
        <v/>
      </c>
      <c r="CZ174" s="4" t="str">
        <f t="shared" si="187"/>
        <v/>
      </c>
      <c r="DA174" s="4" t="str">
        <f t="shared" si="187"/>
        <v/>
      </c>
      <c r="DB174" s="4" t="str">
        <f t="shared" si="187"/>
        <v/>
      </c>
      <c r="DC174" s="4" t="str">
        <f t="shared" si="187"/>
        <v/>
      </c>
    </row>
    <row r="175" spans="1:141" s="1" customFormat="1" ht="14.25" hidden="1" customHeight="1">
      <c r="A175" s="62">
        <v>30100034</v>
      </c>
      <c r="B175" s="126"/>
      <c r="C175" s="28" t="s">
        <v>176</v>
      </c>
      <c r="D175" s="5"/>
      <c r="E175" s="22">
        <v>5.03</v>
      </c>
      <c r="F175" s="23">
        <f t="shared" si="177"/>
        <v>0</v>
      </c>
      <c r="G175" s="23"/>
      <c r="H175" s="23">
        <f t="shared" si="188"/>
        <v>0</v>
      </c>
      <c r="I175" s="23">
        <f t="shared" si="189"/>
        <v>0</v>
      </c>
      <c r="J175" s="23">
        <f t="shared" si="180"/>
        <v>0</v>
      </c>
      <c r="K175" s="23" t="str">
        <f t="shared" si="181"/>
        <v>0</v>
      </c>
      <c r="L175" s="23" t="str">
        <f t="shared" si="182"/>
        <v>0</v>
      </c>
      <c r="M175" s="10">
        <v>0.4</v>
      </c>
      <c r="N175" s="23">
        <f t="shared" si="190"/>
        <v>0</v>
      </c>
      <c r="O175" s="23">
        <f t="shared" si="191"/>
        <v>0.4</v>
      </c>
      <c r="P175" s="23" t="str">
        <f t="shared" si="183"/>
        <v/>
      </c>
      <c r="Q175" s="7">
        <v>0.3</v>
      </c>
      <c r="R175" s="6">
        <f t="shared" si="184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191" si="194">IF(ISERROR(AB175/J175*100),"",(AB175/J175*100))</f>
        <v/>
      </c>
      <c r="BQ175" s="4" t="str">
        <f t="shared" si="194"/>
        <v/>
      </c>
      <c r="BR175" s="4" t="str">
        <f t="shared" si="194"/>
        <v/>
      </c>
      <c r="BS175" s="4">
        <f t="shared" si="194"/>
        <v>0</v>
      </c>
      <c r="BT175" s="4" t="str">
        <f t="shared" si="194"/>
        <v/>
      </c>
      <c r="BU175" s="4">
        <f t="shared" si="194"/>
        <v>0</v>
      </c>
      <c r="BV175" s="4" t="str">
        <f t="shared" si="194"/>
        <v/>
      </c>
      <c r="BW175" s="4">
        <f t="shared" si="194"/>
        <v>0</v>
      </c>
      <c r="BX175" s="4" t="str">
        <f t="shared" si="194"/>
        <v/>
      </c>
      <c r="BY175" s="4" t="str">
        <f t="shared" si="194"/>
        <v/>
      </c>
      <c r="BZ175" s="4" t="str">
        <f t="shared" si="194"/>
        <v/>
      </c>
      <c r="CA175" s="4" t="str">
        <f t="shared" si="194"/>
        <v/>
      </c>
      <c r="CB175" s="4" t="str">
        <f t="shared" si="194"/>
        <v/>
      </c>
      <c r="CC175" s="4" t="str">
        <f t="shared" si="194"/>
        <v/>
      </c>
      <c r="CD175" s="4" t="str">
        <f t="shared" si="194"/>
        <v/>
      </c>
      <c r="CE175" s="4" t="str">
        <f t="shared" si="193"/>
        <v/>
      </c>
      <c r="CF175" s="4" t="str">
        <f t="shared" si="193"/>
        <v/>
      </c>
      <c r="CG175" s="4" t="str">
        <f t="shared" si="193"/>
        <v/>
      </c>
      <c r="CH175" s="4" t="str">
        <f t="shared" si="193"/>
        <v/>
      </c>
      <c r="CI175" s="4" t="str">
        <f t="shared" si="193"/>
        <v/>
      </c>
      <c r="CJ175" s="4" t="str">
        <f t="shared" si="193"/>
        <v/>
      </c>
      <c r="CK175" s="4" t="str">
        <f t="shared" si="193"/>
        <v/>
      </c>
      <c r="CL175" s="4" t="str">
        <f t="shared" si="193"/>
        <v/>
      </c>
      <c r="CM175" s="4" t="str">
        <f t="shared" si="193"/>
        <v/>
      </c>
      <c r="CN175" s="4" t="str">
        <f t="shared" si="193"/>
        <v/>
      </c>
      <c r="CO175" s="4" t="str">
        <f t="shared" si="193"/>
        <v/>
      </c>
      <c r="CP175" s="4" t="str">
        <f t="shared" si="193"/>
        <v/>
      </c>
      <c r="CQ175" s="4" t="str">
        <f t="shared" si="193"/>
        <v/>
      </c>
      <c r="CR175" s="4" t="str">
        <f t="shared" si="193"/>
        <v/>
      </c>
      <c r="CS175" s="4" t="str">
        <f t="shared" si="193"/>
        <v/>
      </c>
      <c r="CT175" s="4" t="str">
        <f t="shared" si="193"/>
        <v/>
      </c>
      <c r="CU175" s="4" t="str">
        <f t="shared" ref="CT175:DC203" si="195">IF(ISERROR(BG175/AO175*100),"",(BG175/AO175*100))</f>
        <v/>
      </c>
      <c r="CV175" s="4" t="str">
        <f t="shared" si="195"/>
        <v/>
      </c>
      <c r="CW175" s="4" t="str">
        <f t="shared" si="195"/>
        <v/>
      </c>
      <c r="CX175" s="4" t="str">
        <f t="shared" si="195"/>
        <v/>
      </c>
      <c r="CY175" s="4" t="str">
        <f t="shared" si="195"/>
        <v/>
      </c>
      <c r="CZ175" s="4" t="str">
        <f t="shared" si="195"/>
        <v/>
      </c>
      <c r="DA175" s="4" t="str">
        <f t="shared" si="195"/>
        <v/>
      </c>
      <c r="DB175" s="4" t="str">
        <f t="shared" si="195"/>
        <v/>
      </c>
      <c r="DC175" s="4" t="str">
        <f t="shared" si="195"/>
        <v/>
      </c>
    </row>
    <row r="176" spans="1:141" s="1" customFormat="1" ht="14.25" hidden="1" customHeight="1">
      <c r="A176" s="62">
        <v>30100019</v>
      </c>
      <c r="B176" s="124" t="s">
        <v>189</v>
      </c>
      <c r="C176" s="28" t="s">
        <v>190</v>
      </c>
      <c r="D176" s="5"/>
      <c r="E176" s="22">
        <v>5.03</v>
      </c>
      <c r="F176" s="23">
        <f t="shared" si="177"/>
        <v>0</v>
      </c>
      <c r="G176" s="23"/>
      <c r="H176" s="23">
        <f t="shared" si="188"/>
        <v>0</v>
      </c>
      <c r="I176" s="23">
        <f t="shared" si="189"/>
        <v>0</v>
      </c>
      <c r="J176" s="23">
        <f t="shared" si="180"/>
        <v>0</v>
      </c>
      <c r="K176" s="23" t="str">
        <f t="shared" si="181"/>
        <v>0</v>
      </c>
      <c r="L176" s="23" t="str">
        <f t="shared" si="182"/>
        <v>0</v>
      </c>
      <c r="M176" s="10">
        <v>0.35</v>
      </c>
      <c r="N176" s="23">
        <f t="shared" si="190"/>
        <v>0</v>
      </c>
      <c r="O176" s="23">
        <f t="shared" si="191"/>
        <v>0.35</v>
      </c>
      <c r="P176" s="23" t="str">
        <f t="shared" si="183"/>
        <v/>
      </c>
      <c r="Q176" s="7">
        <v>0.2</v>
      </c>
      <c r="R176" s="6">
        <f t="shared" si="184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4"/>
        <v/>
      </c>
      <c r="BQ176" s="4" t="str">
        <f t="shared" si="194"/>
        <v/>
      </c>
      <c r="BR176" s="4" t="str">
        <f t="shared" si="194"/>
        <v/>
      </c>
      <c r="BS176" s="4">
        <f t="shared" si="194"/>
        <v>0</v>
      </c>
      <c r="BT176" s="4" t="str">
        <f t="shared" si="194"/>
        <v/>
      </c>
      <c r="BU176" s="4">
        <f t="shared" si="194"/>
        <v>0</v>
      </c>
      <c r="BV176" s="4" t="str">
        <f t="shared" si="194"/>
        <v/>
      </c>
      <c r="BW176" s="4">
        <f t="shared" si="194"/>
        <v>0</v>
      </c>
      <c r="BX176" s="4" t="str">
        <f t="shared" si="194"/>
        <v/>
      </c>
      <c r="BY176" s="4" t="str">
        <f t="shared" si="194"/>
        <v/>
      </c>
      <c r="BZ176" s="4" t="str">
        <f t="shared" si="194"/>
        <v/>
      </c>
      <c r="CA176" s="4" t="str">
        <f t="shared" si="194"/>
        <v/>
      </c>
      <c r="CB176" s="4" t="str">
        <f t="shared" si="194"/>
        <v/>
      </c>
      <c r="CC176" s="4" t="str">
        <f t="shared" si="194"/>
        <v/>
      </c>
      <c r="CD176" s="4" t="str">
        <f t="shared" si="194"/>
        <v/>
      </c>
      <c r="CE176" s="4" t="str">
        <f t="shared" si="193"/>
        <v/>
      </c>
      <c r="CF176" s="4" t="str">
        <f t="shared" si="193"/>
        <v/>
      </c>
      <c r="CG176" s="4" t="str">
        <f t="shared" si="193"/>
        <v/>
      </c>
      <c r="CH176" s="4" t="str">
        <f t="shared" si="193"/>
        <v/>
      </c>
      <c r="CI176" s="4" t="str">
        <f t="shared" si="193"/>
        <v/>
      </c>
      <c r="CJ176" s="4" t="str">
        <f t="shared" si="193"/>
        <v/>
      </c>
      <c r="CK176" s="4" t="str">
        <f t="shared" si="193"/>
        <v/>
      </c>
      <c r="CL176" s="4" t="str">
        <f t="shared" si="193"/>
        <v/>
      </c>
      <c r="CM176" s="4" t="str">
        <f t="shared" si="193"/>
        <v/>
      </c>
      <c r="CN176" s="4" t="str">
        <f t="shared" si="193"/>
        <v/>
      </c>
      <c r="CO176" s="4" t="str">
        <f t="shared" si="193"/>
        <v/>
      </c>
      <c r="CP176" s="4" t="str">
        <f t="shared" si="193"/>
        <v/>
      </c>
      <c r="CQ176" s="4" t="str">
        <f t="shared" si="193"/>
        <v/>
      </c>
      <c r="CR176" s="4" t="str">
        <f t="shared" si="193"/>
        <v/>
      </c>
      <c r="CS176" s="4" t="str">
        <f t="shared" si="193"/>
        <v/>
      </c>
      <c r="CT176" s="4" t="str">
        <f t="shared" si="193"/>
        <v/>
      </c>
      <c r="CU176" s="4" t="str">
        <f t="shared" si="195"/>
        <v/>
      </c>
      <c r="CV176" s="4" t="str">
        <f t="shared" si="195"/>
        <v/>
      </c>
      <c r="CW176" s="4" t="str">
        <f t="shared" si="195"/>
        <v/>
      </c>
      <c r="CX176" s="4" t="str">
        <f t="shared" si="195"/>
        <v/>
      </c>
      <c r="CY176" s="4" t="str">
        <f t="shared" si="195"/>
        <v/>
      </c>
      <c r="CZ176" s="4" t="str">
        <f t="shared" si="195"/>
        <v/>
      </c>
      <c r="DA176" s="4" t="str">
        <f t="shared" si="195"/>
        <v/>
      </c>
      <c r="DB176" s="4" t="str">
        <f t="shared" si="195"/>
        <v/>
      </c>
      <c r="DC176" s="4" t="str">
        <f t="shared" si="195"/>
        <v/>
      </c>
    </row>
    <row r="177" spans="1:107" s="1" customFormat="1" ht="14.25" hidden="1" customHeight="1">
      <c r="A177" s="62">
        <v>30100020</v>
      </c>
      <c r="B177" s="125"/>
      <c r="C177" s="28" t="s">
        <v>191</v>
      </c>
      <c r="D177" s="5"/>
      <c r="E177" s="22">
        <v>5.03</v>
      </c>
      <c r="F177" s="23">
        <f t="shared" si="177"/>
        <v>0</v>
      </c>
      <c r="G177" s="23"/>
      <c r="H177" s="23">
        <f t="shared" si="188"/>
        <v>0</v>
      </c>
      <c r="I177" s="23">
        <f t="shared" si="189"/>
        <v>0</v>
      </c>
      <c r="J177" s="23">
        <f t="shared" si="180"/>
        <v>0</v>
      </c>
      <c r="K177" s="23" t="str">
        <f t="shared" si="181"/>
        <v>0</v>
      </c>
      <c r="L177" s="23" t="str">
        <f t="shared" si="182"/>
        <v>0</v>
      </c>
      <c r="M177" s="10">
        <v>0.35</v>
      </c>
      <c r="N177" s="23">
        <f t="shared" si="190"/>
        <v>0</v>
      </c>
      <c r="O177" s="23">
        <f t="shared" si="191"/>
        <v>0.35</v>
      </c>
      <c r="P177" s="23" t="str">
        <f t="shared" si="183"/>
        <v/>
      </c>
      <c r="Q177" s="7">
        <v>0.2</v>
      </c>
      <c r="R177" s="6">
        <f t="shared" si="184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4"/>
        <v/>
      </c>
      <c r="BQ177" s="4" t="str">
        <f t="shared" si="194"/>
        <v/>
      </c>
      <c r="BR177" s="4" t="str">
        <f t="shared" si="194"/>
        <v/>
      </c>
      <c r="BS177" s="4">
        <f t="shared" si="194"/>
        <v>0</v>
      </c>
      <c r="BT177" s="4" t="str">
        <f t="shared" si="194"/>
        <v/>
      </c>
      <c r="BU177" s="4">
        <f t="shared" si="194"/>
        <v>0</v>
      </c>
      <c r="BV177" s="4" t="str">
        <f t="shared" si="194"/>
        <v/>
      </c>
      <c r="BW177" s="4">
        <f t="shared" si="194"/>
        <v>0</v>
      </c>
      <c r="BX177" s="4" t="str">
        <f t="shared" si="194"/>
        <v/>
      </c>
      <c r="BY177" s="4" t="str">
        <f t="shared" si="194"/>
        <v/>
      </c>
      <c r="BZ177" s="4" t="str">
        <f t="shared" si="194"/>
        <v/>
      </c>
      <c r="CA177" s="4" t="str">
        <f t="shared" si="194"/>
        <v/>
      </c>
      <c r="CB177" s="4" t="str">
        <f t="shared" si="194"/>
        <v/>
      </c>
      <c r="CC177" s="4" t="str">
        <f t="shared" si="194"/>
        <v/>
      </c>
      <c r="CD177" s="4" t="str">
        <f t="shared" si="194"/>
        <v/>
      </c>
      <c r="CE177" s="4" t="str">
        <f t="shared" si="193"/>
        <v/>
      </c>
      <c r="CF177" s="4" t="str">
        <f t="shared" si="193"/>
        <v/>
      </c>
      <c r="CG177" s="4" t="str">
        <f t="shared" si="193"/>
        <v/>
      </c>
      <c r="CH177" s="4" t="str">
        <f t="shared" si="193"/>
        <v/>
      </c>
      <c r="CI177" s="4" t="str">
        <f t="shared" si="193"/>
        <v/>
      </c>
      <c r="CJ177" s="4" t="str">
        <f t="shared" si="193"/>
        <v/>
      </c>
      <c r="CK177" s="4" t="str">
        <f t="shared" si="193"/>
        <v/>
      </c>
      <c r="CL177" s="4" t="str">
        <f t="shared" si="193"/>
        <v/>
      </c>
      <c r="CM177" s="4" t="str">
        <f t="shared" si="193"/>
        <v/>
      </c>
      <c r="CN177" s="4" t="str">
        <f t="shared" si="193"/>
        <v/>
      </c>
      <c r="CO177" s="4" t="str">
        <f t="shared" si="193"/>
        <v/>
      </c>
      <c r="CP177" s="4" t="str">
        <f t="shared" si="193"/>
        <v/>
      </c>
      <c r="CQ177" s="4" t="str">
        <f t="shared" si="193"/>
        <v/>
      </c>
      <c r="CR177" s="4" t="str">
        <f t="shared" si="193"/>
        <v/>
      </c>
      <c r="CS177" s="4" t="str">
        <f t="shared" si="193"/>
        <v/>
      </c>
      <c r="CT177" s="4" t="str">
        <f t="shared" si="193"/>
        <v/>
      </c>
      <c r="CU177" s="4" t="str">
        <f t="shared" si="195"/>
        <v/>
      </c>
      <c r="CV177" s="4" t="str">
        <f t="shared" si="195"/>
        <v/>
      </c>
      <c r="CW177" s="4" t="str">
        <f t="shared" si="195"/>
        <v/>
      </c>
      <c r="CX177" s="4" t="str">
        <f t="shared" si="195"/>
        <v/>
      </c>
      <c r="CY177" s="4" t="str">
        <f t="shared" si="195"/>
        <v/>
      </c>
      <c r="CZ177" s="4" t="str">
        <f t="shared" si="195"/>
        <v/>
      </c>
      <c r="DA177" s="4" t="str">
        <f t="shared" si="195"/>
        <v/>
      </c>
      <c r="DB177" s="4" t="str">
        <f t="shared" si="195"/>
        <v/>
      </c>
      <c r="DC177" s="4" t="str">
        <f t="shared" si="195"/>
        <v/>
      </c>
    </row>
    <row r="178" spans="1:107" s="1" customFormat="1" ht="14.25" customHeight="1">
      <c r="A178" s="62">
        <v>30100021</v>
      </c>
      <c r="B178" s="125"/>
      <c r="C178" s="28" t="s">
        <v>192</v>
      </c>
      <c r="D178" s="5">
        <v>960</v>
      </c>
      <c r="E178" s="22">
        <v>5.03</v>
      </c>
      <c r="F178" s="23">
        <f t="shared" si="177"/>
        <v>4828.8</v>
      </c>
      <c r="G178" s="23">
        <f>+'[2]24'!$L$257</f>
        <v>5784</v>
      </c>
      <c r="H178" s="23">
        <f t="shared" si="188"/>
        <v>23</v>
      </c>
      <c r="I178" s="23">
        <f t="shared" si="189"/>
        <v>15</v>
      </c>
      <c r="J178" s="23">
        <f t="shared" si="180"/>
        <v>4851.8</v>
      </c>
      <c r="K178" s="23">
        <f t="shared" si="181"/>
        <v>0.47405086771919702</v>
      </c>
      <c r="L178" s="23">
        <f t="shared" si="182"/>
        <v>0.25933609958506221</v>
      </c>
      <c r="M178" s="10">
        <v>0.35</v>
      </c>
      <c r="N178" s="23">
        <f t="shared" si="190"/>
        <v>16.981299999999997</v>
      </c>
      <c r="O178" s="23">
        <f t="shared" si="191"/>
        <v>-0.38338696730425925</v>
      </c>
      <c r="P178" s="23">
        <f t="shared" si="183"/>
        <v>0</v>
      </c>
      <c r="Q178" s="7">
        <v>0.2</v>
      </c>
      <c r="R178" s="6">
        <f t="shared" si="184"/>
        <v>0.97036000000000011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>
        <v>18</v>
      </c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>
        <v>5</v>
      </c>
      <c r="AV178" s="4"/>
      <c r="AW178" s="4"/>
      <c r="AX178" s="4"/>
      <c r="AY178" s="4"/>
      <c r="AZ178" s="4"/>
      <c r="BA178" s="4"/>
      <c r="BB178" s="4">
        <v>10</v>
      </c>
      <c r="BC178" s="4"/>
      <c r="BD178" s="4"/>
      <c r="BE178" s="4"/>
      <c r="BF178" s="4"/>
      <c r="BG178" s="4"/>
      <c r="BH178" s="4"/>
      <c r="BI178" s="4"/>
      <c r="BJ178" s="4"/>
      <c r="BK178" s="4"/>
      <c r="BL178" s="4">
        <v>5</v>
      </c>
      <c r="BM178" s="4"/>
      <c r="BN178" s="4"/>
      <c r="BO178" s="4"/>
      <c r="BP178" s="4">
        <f t="shared" si="194"/>
        <v>0</v>
      </c>
      <c r="BQ178" s="4">
        <f t="shared" si="194"/>
        <v>3797.0608695652172</v>
      </c>
      <c r="BR178" s="4">
        <f t="shared" si="194"/>
        <v>0</v>
      </c>
      <c r="BS178" s="4">
        <f t="shared" si="194"/>
        <v>0</v>
      </c>
      <c r="BT178" s="4">
        <f t="shared" si="194"/>
        <v>0</v>
      </c>
      <c r="BU178" s="4">
        <f t="shared" si="194"/>
        <v>0</v>
      </c>
      <c r="BV178" s="4" t="str">
        <f t="shared" si="194"/>
        <v/>
      </c>
      <c r="BW178" s="4">
        <f t="shared" si="194"/>
        <v>0</v>
      </c>
      <c r="BX178" s="4">
        <f t="shared" si="194"/>
        <v>0</v>
      </c>
      <c r="BY178" s="4" t="str">
        <f t="shared" si="194"/>
        <v/>
      </c>
      <c r="BZ178" s="4" t="str">
        <f t="shared" si="194"/>
        <v/>
      </c>
      <c r="CA178" s="4" t="str">
        <f t="shared" si="194"/>
        <v/>
      </c>
      <c r="CB178" s="4" t="str">
        <f t="shared" si="194"/>
        <v/>
      </c>
      <c r="CC178" s="4" t="str">
        <f t="shared" si="194"/>
        <v/>
      </c>
      <c r="CD178" s="4" t="str">
        <f t="shared" si="194"/>
        <v/>
      </c>
      <c r="CE178" s="4" t="str">
        <f t="shared" si="193"/>
        <v/>
      </c>
      <c r="CF178" s="4" t="str">
        <f t="shared" si="193"/>
        <v/>
      </c>
      <c r="CG178" s="4" t="str">
        <f t="shared" si="193"/>
        <v/>
      </c>
      <c r="CH178" s="4" t="str">
        <f t="shared" si="193"/>
        <v/>
      </c>
      <c r="CI178" s="4">
        <f t="shared" si="193"/>
        <v>27.777777777777779</v>
      </c>
      <c r="CJ178" s="4" t="str">
        <f t="shared" si="193"/>
        <v/>
      </c>
      <c r="CK178" s="4" t="str">
        <f t="shared" si="193"/>
        <v/>
      </c>
      <c r="CL178" s="4" t="str">
        <f t="shared" si="193"/>
        <v/>
      </c>
      <c r="CM178" s="4" t="str">
        <f t="shared" si="193"/>
        <v/>
      </c>
      <c r="CN178" s="4" t="str">
        <f t="shared" si="193"/>
        <v/>
      </c>
      <c r="CO178" s="4" t="str">
        <f t="shared" si="193"/>
        <v/>
      </c>
      <c r="CP178" s="4" t="str">
        <f t="shared" si="193"/>
        <v/>
      </c>
      <c r="CQ178" s="4" t="str">
        <f t="shared" si="193"/>
        <v/>
      </c>
      <c r="CR178" s="4" t="str">
        <f t="shared" si="193"/>
        <v/>
      </c>
      <c r="CS178" s="4" t="str">
        <f t="shared" si="193"/>
        <v/>
      </c>
      <c r="CT178" s="4" t="str">
        <f t="shared" si="193"/>
        <v/>
      </c>
      <c r="CU178" s="4" t="str">
        <f t="shared" si="195"/>
        <v/>
      </c>
      <c r="CV178" s="4" t="str">
        <f t="shared" si="195"/>
        <v/>
      </c>
      <c r="CW178" s="4" t="str">
        <f t="shared" si="195"/>
        <v/>
      </c>
      <c r="CX178" s="4" t="str">
        <f t="shared" si="195"/>
        <v/>
      </c>
      <c r="CY178" s="4" t="str">
        <f t="shared" si="195"/>
        <v/>
      </c>
      <c r="CZ178" s="4" t="str">
        <f t="shared" si="195"/>
        <v/>
      </c>
      <c r="DA178" s="4">
        <f t="shared" si="195"/>
        <v>0</v>
      </c>
      <c r="DB178" s="4" t="str">
        <f t="shared" si="195"/>
        <v/>
      </c>
      <c r="DC178" s="4" t="str">
        <f t="shared" si="195"/>
        <v/>
      </c>
    </row>
    <row r="179" spans="1:107" s="1" customFormat="1" ht="14.25" hidden="1" customHeight="1">
      <c r="A179" s="62">
        <v>30100018</v>
      </c>
      <c r="B179" s="126"/>
      <c r="C179" s="28" t="s">
        <v>171</v>
      </c>
      <c r="D179" s="5"/>
      <c r="E179" s="22">
        <v>5.03</v>
      </c>
      <c r="F179" s="23">
        <f t="shared" si="177"/>
        <v>0</v>
      </c>
      <c r="G179" s="23"/>
      <c r="H179" s="23">
        <f t="shared" si="188"/>
        <v>0</v>
      </c>
      <c r="I179" s="23">
        <f t="shared" si="189"/>
        <v>0</v>
      </c>
      <c r="J179" s="23">
        <f t="shared" si="180"/>
        <v>0</v>
      </c>
      <c r="K179" s="23" t="str">
        <f t="shared" si="181"/>
        <v>0</v>
      </c>
      <c r="L179" s="23" t="str">
        <f t="shared" si="182"/>
        <v>0</v>
      </c>
      <c r="M179" s="10">
        <v>0.35</v>
      </c>
      <c r="N179" s="23">
        <f t="shared" si="190"/>
        <v>0</v>
      </c>
      <c r="O179" s="23">
        <f t="shared" si="191"/>
        <v>0.35</v>
      </c>
      <c r="P179" s="23" t="str">
        <f t="shared" si="183"/>
        <v/>
      </c>
      <c r="Q179" s="7">
        <v>0.2</v>
      </c>
      <c r="R179" s="6">
        <f t="shared" si="184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4"/>
        <v/>
      </c>
      <c r="BQ179" s="4" t="str">
        <f t="shared" si="194"/>
        <v/>
      </c>
      <c r="BR179" s="4" t="str">
        <f t="shared" si="194"/>
        <v/>
      </c>
      <c r="BS179" s="4">
        <f t="shared" si="194"/>
        <v>0</v>
      </c>
      <c r="BT179" s="4" t="str">
        <f t="shared" si="194"/>
        <v/>
      </c>
      <c r="BU179" s="4">
        <f t="shared" si="194"/>
        <v>0</v>
      </c>
      <c r="BV179" s="4" t="str">
        <f t="shared" si="194"/>
        <v/>
      </c>
      <c r="BW179" s="4">
        <f t="shared" si="194"/>
        <v>0</v>
      </c>
      <c r="BX179" s="4" t="str">
        <f t="shared" si="194"/>
        <v/>
      </c>
      <c r="BY179" s="4" t="str">
        <f t="shared" si="194"/>
        <v/>
      </c>
      <c r="BZ179" s="4" t="str">
        <f t="shared" si="194"/>
        <v/>
      </c>
      <c r="CA179" s="4" t="str">
        <f t="shared" si="194"/>
        <v/>
      </c>
      <c r="CB179" s="4" t="str">
        <f t="shared" si="194"/>
        <v/>
      </c>
      <c r="CC179" s="4" t="str">
        <f t="shared" si="194"/>
        <v/>
      </c>
      <c r="CD179" s="4" t="str">
        <f t="shared" si="194"/>
        <v/>
      </c>
      <c r="CE179" s="4" t="str">
        <f t="shared" si="193"/>
        <v/>
      </c>
      <c r="CF179" s="4" t="str">
        <f t="shared" si="193"/>
        <v/>
      </c>
      <c r="CG179" s="4" t="str">
        <f t="shared" si="193"/>
        <v/>
      </c>
      <c r="CH179" s="4" t="str">
        <f t="shared" si="193"/>
        <v/>
      </c>
      <c r="CI179" s="4" t="str">
        <f t="shared" si="193"/>
        <v/>
      </c>
      <c r="CJ179" s="4" t="str">
        <f t="shared" si="193"/>
        <v/>
      </c>
      <c r="CK179" s="4" t="str">
        <f t="shared" si="193"/>
        <v/>
      </c>
      <c r="CL179" s="4" t="str">
        <f t="shared" si="193"/>
        <v/>
      </c>
      <c r="CM179" s="4" t="str">
        <f t="shared" si="193"/>
        <v/>
      </c>
      <c r="CN179" s="4" t="str">
        <f t="shared" si="193"/>
        <v/>
      </c>
      <c r="CO179" s="4" t="str">
        <f t="shared" si="193"/>
        <v/>
      </c>
      <c r="CP179" s="4" t="str">
        <f t="shared" si="193"/>
        <v/>
      </c>
      <c r="CQ179" s="4" t="str">
        <f t="shared" si="193"/>
        <v/>
      </c>
      <c r="CR179" s="4" t="str">
        <f t="shared" si="193"/>
        <v/>
      </c>
      <c r="CS179" s="4" t="str">
        <f t="shared" si="193"/>
        <v/>
      </c>
      <c r="CT179" s="4" t="str">
        <f t="shared" si="193"/>
        <v/>
      </c>
      <c r="CU179" s="4" t="str">
        <f t="shared" si="195"/>
        <v/>
      </c>
      <c r="CV179" s="4" t="str">
        <f t="shared" si="195"/>
        <v/>
      </c>
      <c r="CW179" s="4" t="str">
        <f t="shared" si="195"/>
        <v/>
      </c>
      <c r="CX179" s="4" t="str">
        <f t="shared" si="195"/>
        <v/>
      </c>
      <c r="CY179" s="4" t="str">
        <f t="shared" si="195"/>
        <v/>
      </c>
      <c r="CZ179" s="4" t="str">
        <f t="shared" si="195"/>
        <v/>
      </c>
      <c r="DA179" s="4" t="str">
        <f t="shared" si="195"/>
        <v/>
      </c>
      <c r="DB179" s="4" t="str">
        <f t="shared" si="195"/>
        <v/>
      </c>
      <c r="DC179" s="4" t="str">
        <f t="shared" si="195"/>
        <v/>
      </c>
    </row>
    <row r="180" spans="1:107" s="1" customFormat="1" ht="14.25" customHeight="1">
      <c r="A180" s="62">
        <v>30100030</v>
      </c>
      <c r="B180" s="81" t="s">
        <v>193</v>
      </c>
      <c r="C180" s="28" t="s">
        <v>194</v>
      </c>
      <c r="D180" s="5">
        <f>558+108</f>
        <v>666</v>
      </c>
      <c r="E180" s="22">
        <v>5.03</v>
      </c>
      <c r="F180" s="23">
        <f t="shared" si="177"/>
        <v>3349.98</v>
      </c>
      <c r="G180" s="23">
        <f>+'[2]24'!$L$246+'[2]25'!$L$246</f>
        <v>4331.2119999999995</v>
      </c>
      <c r="H180" s="23">
        <f t="shared" si="188"/>
        <v>13.5</v>
      </c>
      <c r="I180" s="23">
        <f t="shared" si="189"/>
        <v>15</v>
      </c>
      <c r="J180" s="23">
        <f t="shared" si="180"/>
        <v>3363.48</v>
      </c>
      <c r="K180" s="23">
        <f t="shared" si="181"/>
        <v>0.40137000963288022</v>
      </c>
      <c r="L180" s="23">
        <f t="shared" si="182"/>
        <v>0.3463233847708217</v>
      </c>
      <c r="M180" s="10">
        <v>0.5</v>
      </c>
      <c r="N180" s="23">
        <f t="shared" si="190"/>
        <v>16.817399999999999</v>
      </c>
      <c r="O180" s="23">
        <f t="shared" si="191"/>
        <v>-0.24769339440370192</v>
      </c>
      <c r="P180" s="23">
        <f t="shared" si="183"/>
        <v>0.29731111824657791</v>
      </c>
      <c r="Q180" s="7">
        <v>0.5</v>
      </c>
      <c r="R180" s="6">
        <f t="shared" si="184"/>
        <v>1.68174</v>
      </c>
      <c r="S180" s="5"/>
      <c r="T180" s="5"/>
      <c r="U180" s="5"/>
      <c r="V180" s="5"/>
      <c r="W180" s="5"/>
      <c r="X180" s="5">
        <v>1</v>
      </c>
      <c r="Y180" s="5"/>
      <c r="Z180" s="5"/>
      <c r="AA180" s="5"/>
      <c r="AB180" s="4"/>
      <c r="AC180" s="4">
        <f>4.8+3.2</f>
        <v>8</v>
      </c>
      <c r="AD180" s="4"/>
      <c r="AE180" s="4"/>
      <c r="AF180" s="4">
        <f>4.5+1</f>
        <v>5.5</v>
      </c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>
        <v>2.5</v>
      </c>
      <c r="BC180" s="4"/>
      <c r="BD180" s="4">
        <v>10</v>
      </c>
      <c r="BE180" s="4"/>
      <c r="BF180" s="4"/>
      <c r="BG180" s="4"/>
      <c r="BH180" s="4"/>
      <c r="BI180" s="4"/>
      <c r="BJ180" s="4"/>
      <c r="BK180" s="4"/>
      <c r="BL180" s="4">
        <v>2.5</v>
      </c>
      <c r="BM180" s="4"/>
      <c r="BN180" s="4"/>
      <c r="BO180" s="4"/>
      <c r="BP180" s="4">
        <f t="shared" si="194"/>
        <v>0</v>
      </c>
      <c r="BQ180" s="4">
        <f t="shared" si="194"/>
        <v>1993.1733333333334</v>
      </c>
      <c r="BR180" s="4">
        <f t="shared" si="194"/>
        <v>0</v>
      </c>
      <c r="BS180" s="4">
        <f t="shared" si="194"/>
        <v>0</v>
      </c>
      <c r="BT180" s="4">
        <f t="shared" si="194"/>
        <v>32.704223007123581</v>
      </c>
      <c r="BU180" s="4">
        <f t="shared" si="194"/>
        <v>0</v>
      </c>
      <c r="BV180" s="4">
        <f t="shared" si="194"/>
        <v>0</v>
      </c>
      <c r="BW180" s="4">
        <f t="shared" si="194"/>
        <v>0</v>
      </c>
      <c r="BX180" s="4">
        <f t="shared" si="194"/>
        <v>0</v>
      </c>
      <c r="BY180" s="4" t="str">
        <f t="shared" si="194"/>
        <v/>
      </c>
      <c r="BZ180" s="4" t="str">
        <f t="shared" si="194"/>
        <v/>
      </c>
      <c r="CA180" s="4" t="str">
        <f t="shared" si="194"/>
        <v/>
      </c>
      <c r="CB180" s="4" t="str">
        <f t="shared" si="194"/>
        <v/>
      </c>
      <c r="CC180" s="4" t="str">
        <f t="shared" si="194"/>
        <v/>
      </c>
      <c r="CD180" s="4">
        <f t="shared" si="194"/>
        <v>0</v>
      </c>
      <c r="CE180" s="4" t="str">
        <f t="shared" si="193"/>
        <v/>
      </c>
      <c r="CF180" s="4" t="str">
        <f t="shared" si="193"/>
        <v/>
      </c>
      <c r="CG180" s="4" t="str">
        <f t="shared" si="193"/>
        <v/>
      </c>
      <c r="CH180" s="4" t="str">
        <f t="shared" si="193"/>
        <v/>
      </c>
      <c r="CI180" s="4">
        <f t="shared" si="193"/>
        <v>0</v>
      </c>
      <c r="CJ180" s="4" t="str">
        <f t="shared" si="193"/>
        <v/>
      </c>
      <c r="CK180" s="4" t="str">
        <f t="shared" si="193"/>
        <v/>
      </c>
      <c r="CL180" s="4">
        <f t="shared" si="193"/>
        <v>0</v>
      </c>
      <c r="CM180" s="4" t="str">
        <f t="shared" si="193"/>
        <v/>
      </c>
      <c r="CN180" s="4" t="str">
        <f t="shared" si="193"/>
        <v/>
      </c>
      <c r="CO180" s="4" t="str">
        <f t="shared" si="193"/>
        <v/>
      </c>
      <c r="CP180" s="4" t="str">
        <f t="shared" si="193"/>
        <v/>
      </c>
      <c r="CQ180" s="4" t="str">
        <f t="shared" si="193"/>
        <v/>
      </c>
      <c r="CR180" s="4" t="str">
        <f t="shared" si="193"/>
        <v/>
      </c>
      <c r="CS180" s="4" t="str">
        <f t="shared" si="193"/>
        <v/>
      </c>
      <c r="CT180" s="4" t="str">
        <f t="shared" si="193"/>
        <v/>
      </c>
      <c r="CU180" s="4" t="str">
        <f t="shared" si="195"/>
        <v/>
      </c>
      <c r="CV180" s="4" t="str">
        <f t="shared" si="195"/>
        <v/>
      </c>
      <c r="CW180" s="4" t="str">
        <f t="shared" si="195"/>
        <v/>
      </c>
      <c r="CX180" s="4" t="str">
        <f t="shared" si="195"/>
        <v/>
      </c>
      <c r="CY180" s="4" t="str">
        <f t="shared" si="195"/>
        <v/>
      </c>
      <c r="CZ180" s="4" t="str">
        <f t="shared" si="195"/>
        <v/>
      </c>
      <c r="DA180" s="4" t="str">
        <f t="shared" si="195"/>
        <v/>
      </c>
      <c r="DB180" s="4" t="str">
        <f t="shared" si="195"/>
        <v/>
      </c>
      <c r="DC180" s="4" t="str">
        <f t="shared" si="195"/>
        <v/>
      </c>
    </row>
    <row r="181" spans="1:107" s="1" customFormat="1" ht="14.25" hidden="1" customHeight="1">
      <c r="A181" s="62">
        <v>30100038</v>
      </c>
      <c r="B181" s="140" t="s">
        <v>195</v>
      </c>
      <c r="C181" s="28" t="s">
        <v>14</v>
      </c>
      <c r="D181" s="5"/>
      <c r="E181" s="22">
        <v>5.03</v>
      </c>
      <c r="F181" s="23">
        <f t="shared" si="177"/>
        <v>0</v>
      </c>
      <c r="G181" s="23"/>
      <c r="H181" s="23">
        <f t="shared" si="188"/>
        <v>0</v>
      </c>
      <c r="I181" s="23">
        <f t="shared" si="189"/>
        <v>0</v>
      </c>
      <c r="J181" s="23">
        <f t="shared" si="180"/>
        <v>0</v>
      </c>
      <c r="K181" s="23" t="str">
        <f t="shared" si="181"/>
        <v>0</v>
      </c>
      <c r="L181" s="23" t="str">
        <f t="shared" si="182"/>
        <v>0</v>
      </c>
      <c r="M181" s="10">
        <v>0.8</v>
      </c>
      <c r="N181" s="23">
        <f t="shared" si="190"/>
        <v>0</v>
      </c>
      <c r="O181" s="23">
        <f t="shared" si="191"/>
        <v>0.8</v>
      </c>
      <c r="P181" s="23" t="str">
        <f t="shared" si="183"/>
        <v/>
      </c>
      <c r="Q181" s="7">
        <v>0.5</v>
      </c>
      <c r="R181" s="6">
        <f t="shared" si="184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4"/>
        <v/>
      </c>
      <c r="BQ181" s="4" t="str">
        <f t="shared" si="194"/>
        <v/>
      </c>
      <c r="BR181" s="4" t="str">
        <f t="shared" si="194"/>
        <v/>
      </c>
      <c r="BS181" s="4">
        <f t="shared" si="194"/>
        <v>0</v>
      </c>
      <c r="BT181" s="4" t="str">
        <f t="shared" si="194"/>
        <v/>
      </c>
      <c r="BU181" s="4">
        <f t="shared" si="194"/>
        <v>0</v>
      </c>
      <c r="BV181" s="4" t="str">
        <f t="shared" si="194"/>
        <v/>
      </c>
      <c r="BW181" s="4">
        <f t="shared" si="194"/>
        <v>0</v>
      </c>
      <c r="BX181" s="4" t="str">
        <f t="shared" si="194"/>
        <v/>
      </c>
      <c r="BY181" s="4" t="str">
        <f t="shared" si="194"/>
        <v/>
      </c>
      <c r="BZ181" s="4" t="str">
        <f t="shared" si="194"/>
        <v/>
      </c>
      <c r="CA181" s="4" t="str">
        <f t="shared" si="194"/>
        <v/>
      </c>
      <c r="CB181" s="4" t="str">
        <f t="shared" si="194"/>
        <v/>
      </c>
      <c r="CC181" s="4" t="str">
        <f t="shared" si="194"/>
        <v/>
      </c>
      <c r="CD181" s="4" t="str">
        <f t="shared" si="194"/>
        <v/>
      </c>
      <c r="CE181" s="4" t="str">
        <f t="shared" si="194"/>
        <v/>
      </c>
      <c r="CF181" s="4" t="str">
        <f t="shared" si="193"/>
        <v/>
      </c>
      <c r="CG181" s="4" t="str">
        <f t="shared" si="193"/>
        <v/>
      </c>
      <c r="CH181" s="4" t="str">
        <f t="shared" si="193"/>
        <v/>
      </c>
      <c r="CI181" s="4" t="str">
        <f t="shared" si="193"/>
        <v/>
      </c>
      <c r="CJ181" s="4" t="str">
        <f t="shared" si="193"/>
        <v/>
      </c>
      <c r="CK181" s="4" t="str">
        <f t="shared" si="193"/>
        <v/>
      </c>
      <c r="CL181" s="4" t="str">
        <f t="shared" si="193"/>
        <v/>
      </c>
      <c r="CM181" s="4" t="str">
        <f t="shared" si="193"/>
        <v/>
      </c>
      <c r="CN181" s="4" t="str">
        <f t="shared" si="193"/>
        <v/>
      </c>
      <c r="CO181" s="4" t="str">
        <f t="shared" si="193"/>
        <v/>
      </c>
      <c r="CP181" s="4" t="str">
        <f t="shared" si="193"/>
        <v/>
      </c>
      <c r="CQ181" s="4" t="str">
        <f t="shared" si="193"/>
        <v/>
      </c>
      <c r="CR181" s="4" t="str">
        <f t="shared" si="193"/>
        <v/>
      </c>
      <c r="CS181" s="4" t="str">
        <f t="shared" si="193"/>
        <v/>
      </c>
      <c r="CT181" s="4" t="str">
        <f t="shared" si="193"/>
        <v/>
      </c>
      <c r="CU181" s="4" t="str">
        <f t="shared" si="195"/>
        <v/>
      </c>
      <c r="CV181" s="4" t="str">
        <f t="shared" si="195"/>
        <v/>
      </c>
      <c r="CW181" s="4" t="str">
        <f t="shared" si="195"/>
        <v/>
      </c>
      <c r="CX181" s="4" t="str">
        <f t="shared" si="195"/>
        <v/>
      </c>
      <c r="CY181" s="4" t="str">
        <f t="shared" si="195"/>
        <v/>
      </c>
      <c r="CZ181" s="4" t="str">
        <f t="shared" si="195"/>
        <v/>
      </c>
      <c r="DA181" s="4" t="str">
        <f t="shared" si="195"/>
        <v/>
      </c>
      <c r="DB181" s="4" t="str">
        <f t="shared" si="195"/>
        <v/>
      </c>
      <c r="DC181" s="4" t="str">
        <f t="shared" si="195"/>
        <v/>
      </c>
    </row>
    <row r="182" spans="1:107" s="1" customFormat="1" ht="14.25" hidden="1" customHeight="1">
      <c r="A182" s="62">
        <v>30100037</v>
      </c>
      <c r="B182" s="140"/>
      <c r="C182" s="28" t="s">
        <v>15</v>
      </c>
      <c r="D182" s="5"/>
      <c r="E182" s="22">
        <v>5.03</v>
      </c>
      <c r="F182" s="23">
        <f t="shared" si="177"/>
        <v>0</v>
      </c>
      <c r="G182" s="23"/>
      <c r="H182" s="23">
        <f t="shared" si="188"/>
        <v>0</v>
      </c>
      <c r="I182" s="23">
        <f t="shared" si="189"/>
        <v>0</v>
      </c>
      <c r="J182" s="23">
        <f t="shared" si="180"/>
        <v>0</v>
      </c>
      <c r="K182" s="23" t="str">
        <f t="shared" si="181"/>
        <v>0</v>
      </c>
      <c r="L182" s="23" t="str">
        <f t="shared" si="182"/>
        <v>0</v>
      </c>
      <c r="M182" s="10">
        <v>0.8</v>
      </c>
      <c r="N182" s="23">
        <f t="shared" si="190"/>
        <v>0</v>
      </c>
      <c r="O182" s="23">
        <f t="shared" si="191"/>
        <v>0.8</v>
      </c>
      <c r="P182" s="23" t="str">
        <f t="shared" si="183"/>
        <v/>
      </c>
      <c r="Q182" s="7">
        <v>0.5</v>
      </c>
      <c r="R182" s="6">
        <f t="shared" si="184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4"/>
        <v/>
      </c>
      <c r="BQ182" s="4" t="str">
        <f t="shared" si="194"/>
        <v/>
      </c>
      <c r="BR182" s="4" t="str">
        <f t="shared" si="194"/>
        <v/>
      </c>
      <c r="BS182" s="4">
        <f t="shared" si="194"/>
        <v>0</v>
      </c>
      <c r="BT182" s="4" t="str">
        <f t="shared" si="194"/>
        <v/>
      </c>
      <c r="BU182" s="4">
        <f t="shared" si="194"/>
        <v>0</v>
      </c>
      <c r="BV182" s="4" t="str">
        <f t="shared" si="194"/>
        <v/>
      </c>
      <c r="BW182" s="4">
        <f t="shared" si="194"/>
        <v>0</v>
      </c>
      <c r="BX182" s="4" t="str">
        <f t="shared" si="194"/>
        <v/>
      </c>
      <c r="BY182" s="4" t="str">
        <f t="shared" si="194"/>
        <v/>
      </c>
      <c r="BZ182" s="4" t="str">
        <f t="shared" si="194"/>
        <v/>
      </c>
      <c r="CA182" s="4" t="str">
        <f t="shared" si="194"/>
        <v/>
      </c>
      <c r="CB182" s="4" t="str">
        <f t="shared" si="194"/>
        <v/>
      </c>
      <c r="CC182" s="4" t="str">
        <f t="shared" si="194"/>
        <v/>
      </c>
      <c r="CD182" s="4" t="str">
        <f t="shared" si="194"/>
        <v/>
      </c>
      <c r="CE182" s="4" t="str">
        <f t="shared" si="194"/>
        <v/>
      </c>
      <c r="CF182" s="4" t="str">
        <f t="shared" si="193"/>
        <v/>
      </c>
      <c r="CG182" s="4" t="str">
        <f t="shared" si="193"/>
        <v/>
      </c>
      <c r="CH182" s="4" t="str">
        <f t="shared" si="193"/>
        <v/>
      </c>
      <c r="CI182" s="4" t="str">
        <f t="shared" si="193"/>
        <v/>
      </c>
      <c r="CJ182" s="4" t="str">
        <f t="shared" si="193"/>
        <v/>
      </c>
      <c r="CK182" s="4" t="str">
        <f t="shared" si="193"/>
        <v/>
      </c>
      <c r="CL182" s="4" t="str">
        <f t="shared" si="193"/>
        <v/>
      </c>
      <c r="CM182" s="4" t="str">
        <f t="shared" si="193"/>
        <v/>
      </c>
      <c r="CN182" s="4" t="str">
        <f t="shared" si="193"/>
        <v/>
      </c>
      <c r="CO182" s="4" t="str">
        <f t="shared" si="193"/>
        <v/>
      </c>
      <c r="CP182" s="4" t="str">
        <f t="shared" si="193"/>
        <v/>
      </c>
      <c r="CQ182" s="4" t="str">
        <f t="shared" si="193"/>
        <v/>
      </c>
      <c r="CR182" s="4" t="str">
        <f t="shared" si="193"/>
        <v/>
      </c>
      <c r="CS182" s="4" t="str">
        <f t="shared" si="193"/>
        <v/>
      </c>
      <c r="CT182" s="4" t="str">
        <f t="shared" si="193"/>
        <v/>
      </c>
      <c r="CU182" s="4" t="str">
        <f t="shared" si="195"/>
        <v/>
      </c>
      <c r="CV182" s="4" t="str">
        <f t="shared" si="195"/>
        <v/>
      </c>
      <c r="CW182" s="4" t="str">
        <f t="shared" si="195"/>
        <v/>
      </c>
      <c r="CX182" s="4" t="str">
        <f t="shared" si="195"/>
        <v/>
      </c>
      <c r="CY182" s="4" t="str">
        <f t="shared" si="195"/>
        <v/>
      </c>
      <c r="CZ182" s="4" t="str">
        <f t="shared" si="195"/>
        <v/>
      </c>
      <c r="DA182" s="4" t="str">
        <f t="shared" si="195"/>
        <v/>
      </c>
      <c r="DB182" s="4" t="str">
        <f t="shared" si="195"/>
        <v/>
      </c>
      <c r="DC182" s="4" t="str">
        <f t="shared" si="195"/>
        <v/>
      </c>
    </row>
    <row r="183" spans="1:107" s="1" customFormat="1" ht="14.25" hidden="1" customHeight="1">
      <c r="A183" s="62">
        <v>30100040</v>
      </c>
      <c r="B183" s="141" t="s">
        <v>196</v>
      </c>
      <c r="C183" s="28" t="s">
        <v>197</v>
      </c>
      <c r="D183" s="5"/>
      <c r="E183" s="22">
        <v>5.03</v>
      </c>
      <c r="F183" s="23">
        <f t="shared" si="177"/>
        <v>0</v>
      </c>
      <c r="G183" s="23"/>
      <c r="H183" s="23">
        <f t="shared" si="188"/>
        <v>0</v>
      </c>
      <c r="I183" s="23">
        <f t="shared" si="189"/>
        <v>0</v>
      </c>
      <c r="J183" s="23">
        <f t="shared" si="180"/>
        <v>0</v>
      </c>
      <c r="K183" s="23" t="str">
        <f t="shared" si="181"/>
        <v>0</v>
      </c>
      <c r="L183" s="23" t="str">
        <f t="shared" si="182"/>
        <v>0</v>
      </c>
      <c r="M183" s="10">
        <v>0.15</v>
      </c>
      <c r="N183" s="23">
        <f t="shared" si="190"/>
        <v>0</v>
      </c>
      <c r="O183" s="23">
        <f t="shared" si="191"/>
        <v>0.15</v>
      </c>
      <c r="P183" s="23" t="str">
        <f t="shared" si="183"/>
        <v/>
      </c>
      <c r="Q183" s="7">
        <v>0.1</v>
      </c>
      <c r="R183" s="6">
        <f t="shared" si="184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4"/>
        <v/>
      </c>
      <c r="BQ183" s="4" t="str">
        <f t="shared" si="194"/>
        <v/>
      </c>
      <c r="BR183" s="4" t="str">
        <f t="shared" si="194"/>
        <v/>
      </c>
      <c r="BS183" s="4">
        <f t="shared" si="194"/>
        <v>0</v>
      </c>
      <c r="BT183" s="4" t="str">
        <f t="shared" si="194"/>
        <v/>
      </c>
      <c r="BU183" s="4">
        <f t="shared" si="194"/>
        <v>0</v>
      </c>
      <c r="BV183" s="4" t="str">
        <f t="shared" si="194"/>
        <v/>
      </c>
      <c r="BW183" s="4">
        <f t="shared" si="194"/>
        <v>0</v>
      </c>
      <c r="BX183" s="4" t="str">
        <f t="shared" si="194"/>
        <v/>
      </c>
      <c r="BY183" s="4" t="str">
        <f t="shared" si="194"/>
        <v/>
      </c>
      <c r="BZ183" s="4" t="str">
        <f t="shared" si="194"/>
        <v/>
      </c>
      <c r="CA183" s="4" t="str">
        <f t="shared" si="194"/>
        <v/>
      </c>
      <c r="CB183" s="4" t="str">
        <f t="shared" si="194"/>
        <v/>
      </c>
      <c r="CC183" s="4" t="str">
        <f t="shared" si="194"/>
        <v/>
      </c>
      <c r="CD183" s="4" t="str">
        <f t="shared" si="194"/>
        <v/>
      </c>
      <c r="CE183" s="4" t="str">
        <f t="shared" si="194"/>
        <v/>
      </c>
      <c r="CF183" s="4" t="str">
        <f t="shared" si="193"/>
        <v/>
      </c>
      <c r="CG183" s="4" t="str">
        <f t="shared" si="193"/>
        <v/>
      </c>
      <c r="CH183" s="4" t="str">
        <f t="shared" si="193"/>
        <v/>
      </c>
      <c r="CI183" s="4" t="str">
        <f t="shared" si="193"/>
        <v/>
      </c>
      <c r="CJ183" s="4" t="str">
        <f t="shared" si="193"/>
        <v/>
      </c>
      <c r="CK183" s="4" t="str">
        <f t="shared" si="193"/>
        <v/>
      </c>
      <c r="CL183" s="4" t="str">
        <f t="shared" si="193"/>
        <v/>
      </c>
      <c r="CM183" s="4" t="str">
        <f t="shared" si="193"/>
        <v/>
      </c>
      <c r="CN183" s="4" t="str">
        <f t="shared" si="193"/>
        <v/>
      </c>
      <c r="CO183" s="4" t="str">
        <f t="shared" si="193"/>
        <v/>
      </c>
      <c r="CP183" s="4" t="str">
        <f t="shared" si="193"/>
        <v/>
      </c>
      <c r="CQ183" s="4" t="str">
        <f t="shared" si="193"/>
        <v/>
      </c>
      <c r="CR183" s="4" t="str">
        <f t="shared" si="193"/>
        <v/>
      </c>
      <c r="CS183" s="4" t="str">
        <f t="shared" si="193"/>
        <v/>
      </c>
      <c r="CT183" s="4" t="str">
        <f t="shared" si="193"/>
        <v/>
      </c>
      <c r="CU183" s="4" t="str">
        <f t="shared" si="195"/>
        <v/>
      </c>
      <c r="CV183" s="4" t="str">
        <f t="shared" si="195"/>
        <v/>
      </c>
      <c r="CW183" s="4" t="str">
        <f t="shared" si="195"/>
        <v/>
      </c>
      <c r="CX183" s="4" t="str">
        <f t="shared" si="195"/>
        <v/>
      </c>
      <c r="CY183" s="4" t="str">
        <f t="shared" si="195"/>
        <v/>
      </c>
      <c r="CZ183" s="4" t="str">
        <f t="shared" si="195"/>
        <v/>
      </c>
      <c r="DA183" s="4" t="str">
        <f t="shared" si="195"/>
        <v/>
      </c>
      <c r="DB183" s="4" t="str">
        <f t="shared" si="195"/>
        <v/>
      </c>
      <c r="DC183" s="4" t="str">
        <f t="shared" si="195"/>
        <v/>
      </c>
    </row>
    <row r="184" spans="1:107" s="1" customFormat="1" ht="14.25" hidden="1" customHeight="1">
      <c r="A184" s="62">
        <v>30100039</v>
      </c>
      <c r="B184" s="142"/>
      <c r="C184" s="28" t="s">
        <v>176</v>
      </c>
      <c r="D184" s="5"/>
      <c r="E184" s="22">
        <v>5.03</v>
      </c>
      <c r="F184" s="23">
        <f t="shared" si="177"/>
        <v>0</v>
      </c>
      <c r="G184" s="23"/>
      <c r="H184" s="23">
        <f t="shared" si="188"/>
        <v>0</v>
      </c>
      <c r="I184" s="23">
        <f t="shared" si="189"/>
        <v>0</v>
      </c>
      <c r="J184" s="23">
        <f t="shared" si="180"/>
        <v>0</v>
      </c>
      <c r="K184" s="23" t="str">
        <f t="shared" si="181"/>
        <v>0</v>
      </c>
      <c r="L184" s="23" t="str">
        <f t="shared" si="182"/>
        <v>0</v>
      </c>
      <c r="M184" s="10">
        <v>0.15</v>
      </c>
      <c r="N184" s="23">
        <f t="shared" si="190"/>
        <v>0</v>
      </c>
      <c r="O184" s="23">
        <f t="shared" si="191"/>
        <v>0.15</v>
      </c>
      <c r="P184" s="23" t="str">
        <f t="shared" si="183"/>
        <v/>
      </c>
      <c r="Q184" s="7">
        <v>0.1</v>
      </c>
      <c r="R184" s="6">
        <f t="shared" si="184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4"/>
        <v/>
      </c>
      <c r="BQ184" s="4" t="str">
        <f t="shared" si="194"/>
        <v/>
      </c>
      <c r="BR184" s="4" t="str">
        <f t="shared" si="194"/>
        <v/>
      </c>
      <c r="BS184" s="4">
        <f t="shared" si="194"/>
        <v>0</v>
      </c>
      <c r="BT184" s="4" t="str">
        <f t="shared" si="194"/>
        <v/>
      </c>
      <c r="BU184" s="4">
        <f t="shared" si="194"/>
        <v>0</v>
      </c>
      <c r="BV184" s="4" t="str">
        <f t="shared" si="194"/>
        <v/>
      </c>
      <c r="BW184" s="4">
        <f t="shared" si="194"/>
        <v>0</v>
      </c>
      <c r="BX184" s="4" t="str">
        <f t="shared" si="194"/>
        <v/>
      </c>
      <c r="BY184" s="4" t="str">
        <f t="shared" si="194"/>
        <v/>
      </c>
      <c r="BZ184" s="4" t="str">
        <f t="shared" si="194"/>
        <v/>
      </c>
      <c r="CA184" s="4" t="str">
        <f t="shared" si="194"/>
        <v/>
      </c>
      <c r="CB184" s="4" t="str">
        <f t="shared" si="194"/>
        <v/>
      </c>
      <c r="CC184" s="4" t="str">
        <f t="shared" si="194"/>
        <v/>
      </c>
      <c r="CD184" s="4" t="str">
        <f t="shared" si="194"/>
        <v/>
      </c>
      <c r="CE184" s="4" t="str">
        <f t="shared" si="194"/>
        <v/>
      </c>
      <c r="CF184" s="4" t="str">
        <f t="shared" si="193"/>
        <v/>
      </c>
      <c r="CG184" s="4" t="str">
        <f t="shared" si="193"/>
        <v/>
      </c>
      <c r="CH184" s="4" t="str">
        <f t="shared" si="193"/>
        <v/>
      </c>
      <c r="CI184" s="4" t="str">
        <f t="shared" si="193"/>
        <v/>
      </c>
      <c r="CJ184" s="4" t="str">
        <f t="shared" si="193"/>
        <v/>
      </c>
      <c r="CK184" s="4" t="str">
        <f t="shared" si="193"/>
        <v/>
      </c>
      <c r="CL184" s="4" t="str">
        <f t="shared" si="193"/>
        <v/>
      </c>
      <c r="CM184" s="4" t="str">
        <f t="shared" si="193"/>
        <v/>
      </c>
      <c r="CN184" s="4" t="str">
        <f t="shared" si="193"/>
        <v/>
      </c>
      <c r="CO184" s="4" t="str">
        <f t="shared" si="193"/>
        <v/>
      </c>
      <c r="CP184" s="4" t="str">
        <f t="shared" si="193"/>
        <v/>
      </c>
      <c r="CQ184" s="4" t="str">
        <f t="shared" si="193"/>
        <v/>
      </c>
      <c r="CR184" s="4" t="str">
        <f t="shared" si="193"/>
        <v/>
      </c>
      <c r="CS184" s="4" t="str">
        <f t="shared" si="193"/>
        <v/>
      </c>
      <c r="CT184" s="4" t="str">
        <f t="shared" si="193"/>
        <v/>
      </c>
      <c r="CU184" s="4" t="str">
        <f t="shared" si="195"/>
        <v/>
      </c>
      <c r="CV184" s="4" t="str">
        <f t="shared" si="195"/>
        <v/>
      </c>
      <c r="CW184" s="4" t="str">
        <f t="shared" si="195"/>
        <v/>
      </c>
      <c r="CX184" s="4" t="str">
        <f t="shared" si="195"/>
        <v/>
      </c>
      <c r="CY184" s="4" t="str">
        <f t="shared" si="195"/>
        <v/>
      </c>
      <c r="CZ184" s="4" t="str">
        <f t="shared" si="195"/>
        <v/>
      </c>
      <c r="DA184" s="4" t="str">
        <f t="shared" si="195"/>
        <v/>
      </c>
      <c r="DB184" s="4" t="str">
        <f t="shared" si="195"/>
        <v/>
      </c>
      <c r="DC184" s="4" t="str">
        <f t="shared" si="195"/>
        <v/>
      </c>
    </row>
    <row r="185" spans="1:107" s="1" customFormat="1" ht="14.25" hidden="1" customHeight="1">
      <c r="A185" s="62">
        <v>30100042</v>
      </c>
      <c r="B185" s="142"/>
      <c r="C185" s="28" t="s">
        <v>188</v>
      </c>
      <c r="D185" s="5"/>
      <c r="E185" s="22">
        <v>5.03</v>
      </c>
      <c r="F185" s="23">
        <f t="shared" si="177"/>
        <v>0</v>
      </c>
      <c r="G185" s="23"/>
      <c r="H185" s="23">
        <f t="shared" si="188"/>
        <v>0</v>
      </c>
      <c r="I185" s="23">
        <f t="shared" si="189"/>
        <v>0</v>
      </c>
      <c r="J185" s="23">
        <f t="shared" si="180"/>
        <v>0</v>
      </c>
      <c r="K185" s="23" t="str">
        <f t="shared" si="181"/>
        <v>0</v>
      </c>
      <c r="L185" s="23" t="str">
        <f t="shared" si="182"/>
        <v>0</v>
      </c>
      <c r="M185" s="10">
        <v>0.15</v>
      </c>
      <c r="N185" s="23">
        <f t="shared" si="190"/>
        <v>0</v>
      </c>
      <c r="O185" s="23">
        <f t="shared" si="191"/>
        <v>0.15</v>
      </c>
      <c r="P185" s="23" t="str">
        <f t="shared" si="183"/>
        <v/>
      </c>
      <c r="Q185" s="7">
        <v>0.1</v>
      </c>
      <c r="R185" s="6">
        <f t="shared" si="184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4"/>
        <v/>
      </c>
      <c r="BQ185" s="4" t="str">
        <f t="shared" si="194"/>
        <v/>
      </c>
      <c r="BR185" s="4" t="str">
        <f t="shared" si="194"/>
        <v/>
      </c>
      <c r="BS185" s="4">
        <f t="shared" si="194"/>
        <v>0</v>
      </c>
      <c r="BT185" s="4" t="str">
        <f t="shared" si="194"/>
        <v/>
      </c>
      <c r="BU185" s="4">
        <f t="shared" si="194"/>
        <v>0</v>
      </c>
      <c r="BV185" s="4" t="str">
        <f t="shared" si="194"/>
        <v/>
      </c>
      <c r="BW185" s="4">
        <f t="shared" si="194"/>
        <v>0</v>
      </c>
      <c r="BX185" s="4" t="str">
        <f t="shared" si="194"/>
        <v/>
      </c>
      <c r="BY185" s="4" t="str">
        <f t="shared" si="194"/>
        <v/>
      </c>
      <c r="BZ185" s="4" t="str">
        <f t="shared" si="194"/>
        <v/>
      </c>
      <c r="CA185" s="4" t="str">
        <f t="shared" si="194"/>
        <v/>
      </c>
      <c r="CB185" s="4" t="str">
        <f t="shared" si="194"/>
        <v/>
      </c>
      <c r="CC185" s="4" t="str">
        <f t="shared" si="194"/>
        <v/>
      </c>
      <c r="CD185" s="4" t="str">
        <f t="shared" si="194"/>
        <v/>
      </c>
      <c r="CE185" s="4" t="str">
        <f t="shared" si="194"/>
        <v/>
      </c>
      <c r="CF185" s="4" t="str">
        <f t="shared" si="193"/>
        <v/>
      </c>
      <c r="CG185" s="4" t="str">
        <f t="shared" si="193"/>
        <v/>
      </c>
      <c r="CH185" s="4" t="str">
        <f t="shared" si="193"/>
        <v/>
      </c>
      <c r="CI185" s="4" t="str">
        <f t="shared" si="193"/>
        <v/>
      </c>
      <c r="CJ185" s="4" t="str">
        <f t="shared" si="193"/>
        <v/>
      </c>
      <c r="CK185" s="4" t="str">
        <f t="shared" si="193"/>
        <v/>
      </c>
      <c r="CL185" s="4" t="str">
        <f t="shared" si="193"/>
        <v/>
      </c>
      <c r="CM185" s="4" t="str">
        <f t="shared" si="193"/>
        <v/>
      </c>
      <c r="CN185" s="4" t="str">
        <f t="shared" si="193"/>
        <v/>
      </c>
      <c r="CO185" s="4" t="str">
        <f t="shared" si="193"/>
        <v/>
      </c>
      <c r="CP185" s="4" t="str">
        <f t="shared" si="193"/>
        <v/>
      </c>
      <c r="CQ185" s="4" t="str">
        <f t="shared" si="193"/>
        <v/>
      </c>
      <c r="CR185" s="4" t="str">
        <f t="shared" si="193"/>
        <v/>
      </c>
      <c r="CS185" s="4" t="str">
        <f t="shared" si="193"/>
        <v/>
      </c>
      <c r="CT185" s="4" t="str">
        <f t="shared" si="193"/>
        <v/>
      </c>
      <c r="CU185" s="4" t="str">
        <f t="shared" si="195"/>
        <v/>
      </c>
      <c r="CV185" s="4" t="str">
        <f t="shared" si="195"/>
        <v/>
      </c>
      <c r="CW185" s="4" t="str">
        <f t="shared" si="195"/>
        <v/>
      </c>
      <c r="CX185" s="4" t="str">
        <f t="shared" si="195"/>
        <v/>
      </c>
      <c r="CY185" s="4" t="str">
        <f t="shared" si="195"/>
        <v/>
      </c>
      <c r="CZ185" s="4" t="str">
        <f t="shared" si="195"/>
        <v/>
      </c>
      <c r="DA185" s="4" t="str">
        <f t="shared" si="195"/>
        <v/>
      </c>
      <c r="DB185" s="4" t="str">
        <f t="shared" si="195"/>
        <v/>
      </c>
      <c r="DC185" s="4" t="str">
        <f t="shared" si="195"/>
        <v/>
      </c>
    </row>
    <row r="186" spans="1:107" s="1" customFormat="1" ht="14.25" hidden="1" customHeight="1">
      <c r="A186" s="62">
        <v>30100041</v>
      </c>
      <c r="B186" s="143"/>
      <c r="C186" s="28" t="s">
        <v>186</v>
      </c>
      <c r="D186" s="5"/>
      <c r="E186" s="22">
        <v>5.03</v>
      </c>
      <c r="F186" s="23">
        <f t="shared" si="177"/>
        <v>0</v>
      </c>
      <c r="G186" s="23"/>
      <c r="H186" s="23">
        <f t="shared" si="188"/>
        <v>0</v>
      </c>
      <c r="I186" s="23">
        <f t="shared" si="189"/>
        <v>0</v>
      </c>
      <c r="J186" s="23">
        <f t="shared" si="180"/>
        <v>0</v>
      </c>
      <c r="K186" s="23" t="str">
        <f t="shared" si="181"/>
        <v>0</v>
      </c>
      <c r="L186" s="23" t="str">
        <f t="shared" si="182"/>
        <v>0</v>
      </c>
      <c r="M186" s="10">
        <v>0.15</v>
      </c>
      <c r="N186" s="23">
        <f t="shared" si="190"/>
        <v>0</v>
      </c>
      <c r="O186" s="23">
        <f t="shared" si="191"/>
        <v>0.15</v>
      </c>
      <c r="P186" s="23" t="str">
        <f t="shared" si="183"/>
        <v/>
      </c>
      <c r="Q186" s="7">
        <v>0.1</v>
      </c>
      <c r="R186" s="6">
        <f t="shared" si="184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4"/>
        <v/>
      </c>
      <c r="BQ186" s="4" t="str">
        <f t="shared" si="194"/>
        <v/>
      </c>
      <c r="BR186" s="4" t="str">
        <f t="shared" si="194"/>
        <v/>
      </c>
      <c r="BS186" s="4">
        <f t="shared" si="194"/>
        <v>0</v>
      </c>
      <c r="BT186" s="4" t="str">
        <f t="shared" si="194"/>
        <v/>
      </c>
      <c r="BU186" s="4">
        <f t="shared" si="194"/>
        <v>0</v>
      </c>
      <c r="BV186" s="4" t="str">
        <f t="shared" si="194"/>
        <v/>
      </c>
      <c r="BW186" s="4">
        <f t="shared" si="194"/>
        <v>0</v>
      </c>
      <c r="BX186" s="4" t="str">
        <f t="shared" si="194"/>
        <v/>
      </c>
      <c r="BY186" s="4" t="str">
        <f t="shared" si="194"/>
        <v/>
      </c>
      <c r="BZ186" s="4" t="str">
        <f t="shared" si="194"/>
        <v/>
      </c>
      <c r="CA186" s="4" t="str">
        <f t="shared" si="194"/>
        <v/>
      </c>
      <c r="CB186" s="4" t="str">
        <f t="shared" si="194"/>
        <v/>
      </c>
      <c r="CC186" s="4" t="str">
        <f t="shared" si="194"/>
        <v/>
      </c>
      <c r="CD186" s="4" t="str">
        <f t="shared" si="194"/>
        <v/>
      </c>
      <c r="CE186" s="4" t="str">
        <f t="shared" si="194"/>
        <v/>
      </c>
      <c r="CF186" s="4" t="str">
        <f t="shared" si="193"/>
        <v/>
      </c>
      <c r="CG186" s="4" t="str">
        <f t="shared" si="193"/>
        <v/>
      </c>
      <c r="CH186" s="4" t="str">
        <f t="shared" si="193"/>
        <v/>
      </c>
      <c r="CI186" s="4" t="str">
        <f t="shared" si="193"/>
        <v/>
      </c>
      <c r="CJ186" s="4" t="str">
        <f t="shared" si="193"/>
        <v/>
      </c>
      <c r="CK186" s="4" t="str">
        <f t="shared" si="193"/>
        <v/>
      </c>
      <c r="CL186" s="4" t="str">
        <f t="shared" si="193"/>
        <v/>
      </c>
      <c r="CM186" s="4" t="str">
        <f t="shared" si="193"/>
        <v/>
      </c>
      <c r="CN186" s="4" t="str">
        <f t="shared" si="193"/>
        <v/>
      </c>
      <c r="CO186" s="4" t="str">
        <f t="shared" si="193"/>
        <v/>
      </c>
      <c r="CP186" s="4" t="str">
        <f t="shared" si="193"/>
        <v/>
      </c>
      <c r="CQ186" s="4" t="str">
        <f t="shared" si="193"/>
        <v/>
      </c>
      <c r="CR186" s="4" t="str">
        <f t="shared" si="193"/>
        <v/>
      </c>
      <c r="CS186" s="4" t="str">
        <f t="shared" si="193"/>
        <v/>
      </c>
      <c r="CT186" s="4" t="str">
        <f t="shared" si="193"/>
        <v/>
      </c>
      <c r="CU186" s="4" t="str">
        <f t="shared" si="195"/>
        <v/>
      </c>
      <c r="CV186" s="4" t="str">
        <f t="shared" si="195"/>
        <v/>
      </c>
      <c r="CW186" s="4" t="str">
        <f t="shared" si="195"/>
        <v/>
      </c>
      <c r="CX186" s="4" t="str">
        <f t="shared" si="195"/>
        <v/>
      </c>
      <c r="CY186" s="4" t="str">
        <f t="shared" si="195"/>
        <v/>
      </c>
      <c r="CZ186" s="4" t="str">
        <f t="shared" si="195"/>
        <v/>
      </c>
      <c r="DA186" s="4" t="str">
        <f t="shared" si="195"/>
        <v/>
      </c>
      <c r="DB186" s="4" t="str">
        <f t="shared" si="195"/>
        <v/>
      </c>
      <c r="DC186" s="4" t="str">
        <f t="shared" si="195"/>
        <v/>
      </c>
    </row>
    <row r="187" spans="1:107" s="1" customFormat="1" ht="14.25" hidden="1" customHeight="1">
      <c r="A187" s="62">
        <v>30100046</v>
      </c>
      <c r="B187" s="124" t="s">
        <v>198</v>
      </c>
      <c r="C187" s="28" t="s">
        <v>177</v>
      </c>
      <c r="D187" s="5"/>
      <c r="E187" s="22">
        <v>5.03</v>
      </c>
      <c r="F187" s="23">
        <f t="shared" si="177"/>
        <v>0</v>
      </c>
      <c r="G187" s="23"/>
      <c r="H187" s="23">
        <f t="shared" si="188"/>
        <v>0</v>
      </c>
      <c r="I187" s="23">
        <f t="shared" si="189"/>
        <v>0</v>
      </c>
      <c r="J187" s="23">
        <f t="shared" si="180"/>
        <v>0</v>
      </c>
      <c r="K187" s="23" t="str">
        <f t="shared" si="181"/>
        <v>0</v>
      </c>
      <c r="L187" s="23" t="str">
        <f t="shared" si="182"/>
        <v>0</v>
      </c>
      <c r="M187" s="10">
        <v>0.2</v>
      </c>
      <c r="N187" s="23">
        <f t="shared" si="190"/>
        <v>0</v>
      </c>
      <c r="O187" s="23">
        <f t="shared" si="191"/>
        <v>0.2</v>
      </c>
      <c r="P187" s="23" t="str">
        <f t="shared" si="183"/>
        <v/>
      </c>
      <c r="Q187" s="7">
        <v>0.1</v>
      </c>
      <c r="R187" s="6">
        <f t="shared" si="184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4"/>
        <v/>
      </c>
      <c r="BQ187" s="4" t="str">
        <f t="shared" si="194"/>
        <v/>
      </c>
      <c r="BR187" s="4" t="str">
        <f t="shared" si="194"/>
        <v/>
      </c>
      <c r="BS187" s="4">
        <f t="shared" si="194"/>
        <v>0</v>
      </c>
      <c r="BT187" s="4" t="str">
        <f t="shared" si="194"/>
        <v/>
      </c>
      <c r="BU187" s="4">
        <f t="shared" si="194"/>
        <v>0</v>
      </c>
      <c r="BV187" s="4" t="str">
        <f t="shared" si="194"/>
        <v/>
      </c>
      <c r="BW187" s="4">
        <f t="shared" si="194"/>
        <v>0</v>
      </c>
      <c r="BX187" s="4" t="str">
        <f t="shared" si="194"/>
        <v/>
      </c>
      <c r="BY187" s="4" t="str">
        <f t="shared" si="194"/>
        <v/>
      </c>
      <c r="BZ187" s="4" t="str">
        <f t="shared" si="194"/>
        <v/>
      </c>
      <c r="CA187" s="4" t="str">
        <f t="shared" si="194"/>
        <v/>
      </c>
      <c r="CB187" s="4" t="str">
        <f t="shared" si="194"/>
        <v/>
      </c>
      <c r="CC187" s="4" t="str">
        <f t="shared" si="194"/>
        <v/>
      </c>
      <c r="CD187" s="4" t="str">
        <f t="shared" si="194"/>
        <v/>
      </c>
      <c r="CE187" s="4" t="str">
        <f t="shared" si="194"/>
        <v/>
      </c>
      <c r="CF187" s="4" t="str">
        <f t="shared" si="193"/>
        <v/>
      </c>
      <c r="CG187" s="4" t="str">
        <f t="shared" si="193"/>
        <v/>
      </c>
      <c r="CH187" s="4" t="str">
        <f t="shared" si="193"/>
        <v/>
      </c>
      <c r="CI187" s="4" t="str">
        <f t="shared" si="193"/>
        <v/>
      </c>
      <c r="CJ187" s="4" t="str">
        <f t="shared" si="193"/>
        <v/>
      </c>
      <c r="CK187" s="4" t="str">
        <f t="shared" si="193"/>
        <v/>
      </c>
      <c r="CL187" s="4" t="str">
        <f t="shared" si="193"/>
        <v/>
      </c>
      <c r="CM187" s="4" t="str">
        <f t="shared" si="193"/>
        <v/>
      </c>
      <c r="CN187" s="4" t="str">
        <f t="shared" si="193"/>
        <v/>
      </c>
      <c r="CO187" s="4" t="str">
        <f t="shared" si="193"/>
        <v/>
      </c>
      <c r="CP187" s="4" t="str">
        <f t="shared" si="193"/>
        <v/>
      </c>
      <c r="CQ187" s="4" t="str">
        <f t="shared" si="193"/>
        <v/>
      </c>
      <c r="CR187" s="4" t="str">
        <f t="shared" si="193"/>
        <v/>
      </c>
      <c r="CS187" s="4" t="str">
        <f t="shared" si="193"/>
        <v/>
      </c>
      <c r="CT187" s="4" t="str">
        <f t="shared" si="193"/>
        <v/>
      </c>
      <c r="CU187" s="4" t="str">
        <f t="shared" si="195"/>
        <v/>
      </c>
      <c r="CV187" s="4" t="str">
        <f t="shared" si="195"/>
        <v/>
      </c>
      <c r="CW187" s="4" t="str">
        <f t="shared" si="195"/>
        <v/>
      </c>
      <c r="CX187" s="4" t="str">
        <f t="shared" si="195"/>
        <v/>
      </c>
      <c r="CY187" s="4" t="str">
        <f t="shared" si="195"/>
        <v/>
      </c>
      <c r="CZ187" s="4" t="str">
        <f t="shared" si="195"/>
        <v/>
      </c>
      <c r="DA187" s="4" t="str">
        <f t="shared" si="195"/>
        <v/>
      </c>
      <c r="DB187" s="4" t="str">
        <f t="shared" si="195"/>
        <v/>
      </c>
      <c r="DC187" s="4" t="str">
        <f t="shared" si="195"/>
        <v/>
      </c>
    </row>
    <row r="188" spans="1:107" s="1" customFormat="1" ht="14.25" hidden="1" customHeight="1">
      <c r="A188" s="62">
        <v>30100045</v>
      </c>
      <c r="B188" s="125"/>
      <c r="C188" s="28" t="s">
        <v>173</v>
      </c>
      <c r="D188" s="5"/>
      <c r="E188" s="22">
        <v>5.03</v>
      </c>
      <c r="F188" s="23">
        <f t="shared" si="177"/>
        <v>0</v>
      </c>
      <c r="G188" s="23"/>
      <c r="H188" s="23">
        <f t="shared" si="188"/>
        <v>0</v>
      </c>
      <c r="I188" s="23">
        <f t="shared" si="189"/>
        <v>0</v>
      </c>
      <c r="J188" s="23">
        <f t="shared" si="180"/>
        <v>0</v>
      </c>
      <c r="K188" s="23" t="str">
        <f t="shared" si="181"/>
        <v>0</v>
      </c>
      <c r="L188" s="23" t="str">
        <f t="shared" si="182"/>
        <v>0</v>
      </c>
      <c r="M188" s="10">
        <v>0.2</v>
      </c>
      <c r="N188" s="23">
        <f t="shared" si="190"/>
        <v>0</v>
      </c>
      <c r="O188" s="23">
        <f t="shared" si="191"/>
        <v>0.2</v>
      </c>
      <c r="P188" s="23" t="str">
        <f t="shared" si="183"/>
        <v/>
      </c>
      <c r="Q188" s="7">
        <v>0.1</v>
      </c>
      <c r="R188" s="6">
        <f t="shared" si="184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4"/>
        <v/>
      </c>
      <c r="BQ188" s="4" t="str">
        <f t="shared" si="194"/>
        <v/>
      </c>
      <c r="BR188" s="4" t="str">
        <f t="shared" si="194"/>
        <v/>
      </c>
      <c r="BS188" s="4">
        <f t="shared" si="194"/>
        <v>0</v>
      </c>
      <c r="BT188" s="4" t="str">
        <f t="shared" si="194"/>
        <v/>
      </c>
      <c r="BU188" s="4">
        <f t="shared" si="194"/>
        <v>0</v>
      </c>
      <c r="BV188" s="4" t="str">
        <f t="shared" si="194"/>
        <v/>
      </c>
      <c r="BW188" s="4">
        <f t="shared" si="194"/>
        <v>0</v>
      </c>
      <c r="BX188" s="4" t="str">
        <f t="shared" si="194"/>
        <v/>
      </c>
      <c r="BY188" s="4" t="str">
        <f t="shared" si="194"/>
        <v/>
      </c>
      <c r="BZ188" s="4" t="str">
        <f t="shared" si="194"/>
        <v/>
      </c>
      <c r="CA188" s="4" t="str">
        <f t="shared" si="194"/>
        <v/>
      </c>
      <c r="CB188" s="4" t="str">
        <f t="shared" si="194"/>
        <v/>
      </c>
      <c r="CC188" s="4" t="str">
        <f t="shared" si="194"/>
        <v/>
      </c>
      <c r="CD188" s="4" t="str">
        <f t="shared" si="194"/>
        <v/>
      </c>
      <c r="CE188" s="4" t="str">
        <f t="shared" si="194"/>
        <v/>
      </c>
      <c r="CF188" s="4" t="str">
        <f t="shared" si="193"/>
        <v/>
      </c>
      <c r="CG188" s="4" t="str">
        <f t="shared" si="193"/>
        <v/>
      </c>
      <c r="CH188" s="4" t="str">
        <f t="shared" si="193"/>
        <v/>
      </c>
      <c r="CI188" s="4" t="str">
        <f t="shared" si="193"/>
        <v/>
      </c>
      <c r="CJ188" s="4" t="str">
        <f t="shared" si="193"/>
        <v/>
      </c>
      <c r="CK188" s="4" t="str">
        <f t="shared" si="193"/>
        <v/>
      </c>
      <c r="CL188" s="4" t="str">
        <f t="shared" si="193"/>
        <v/>
      </c>
      <c r="CM188" s="4" t="str">
        <f t="shared" si="193"/>
        <v/>
      </c>
      <c r="CN188" s="4" t="str">
        <f t="shared" si="193"/>
        <v/>
      </c>
      <c r="CO188" s="4" t="str">
        <f t="shared" si="193"/>
        <v/>
      </c>
      <c r="CP188" s="4" t="str">
        <f t="shared" si="193"/>
        <v/>
      </c>
      <c r="CQ188" s="4" t="str">
        <f t="shared" si="193"/>
        <v/>
      </c>
      <c r="CR188" s="4" t="str">
        <f t="shared" si="193"/>
        <v/>
      </c>
      <c r="CS188" s="4" t="str">
        <f t="shared" si="193"/>
        <v/>
      </c>
      <c r="CT188" s="4" t="str">
        <f t="shared" si="193"/>
        <v/>
      </c>
      <c r="CU188" s="4" t="str">
        <f t="shared" si="195"/>
        <v/>
      </c>
      <c r="CV188" s="4" t="str">
        <f t="shared" si="195"/>
        <v/>
      </c>
      <c r="CW188" s="4" t="str">
        <f t="shared" si="195"/>
        <v/>
      </c>
      <c r="CX188" s="4" t="str">
        <f t="shared" si="195"/>
        <v/>
      </c>
      <c r="CY188" s="4" t="str">
        <f t="shared" si="195"/>
        <v/>
      </c>
      <c r="CZ188" s="4" t="str">
        <f t="shared" si="195"/>
        <v/>
      </c>
      <c r="DA188" s="4" t="str">
        <f t="shared" si="195"/>
        <v/>
      </c>
      <c r="DB188" s="4" t="str">
        <f t="shared" si="195"/>
        <v/>
      </c>
      <c r="DC188" s="4" t="str">
        <f t="shared" si="195"/>
        <v/>
      </c>
    </row>
    <row r="189" spans="1:107" s="1" customFormat="1" ht="14.25" hidden="1" customHeight="1">
      <c r="A189" s="62">
        <v>30100044</v>
      </c>
      <c r="B189" s="125"/>
      <c r="C189" s="28" t="s">
        <v>188</v>
      </c>
      <c r="D189" s="5"/>
      <c r="E189" s="22">
        <v>5.03</v>
      </c>
      <c r="F189" s="23">
        <f t="shared" si="177"/>
        <v>0</v>
      </c>
      <c r="G189" s="23"/>
      <c r="H189" s="23">
        <f t="shared" si="188"/>
        <v>0</v>
      </c>
      <c r="I189" s="23">
        <f t="shared" si="189"/>
        <v>0</v>
      </c>
      <c r="J189" s="23">
        <f t="shared" si="180"/>
        <v>0</v>
      </c>
      <c r="K189" s="23" t="str">
        <f t="shared" si="181"/>
        <v>0</v>
      </c>
      <c r="L189" s="23" t="str">
        <f t="shared" si="182"/>
        <v>0</v>
      </c>
      <c r="M189" s="10">
        <v>0.2</v>
      </c>
      <c r="N189" s="23">
        <f t="shared" si="190"/>
        <v>0</v>
      </c>
      <c r="O189" s="23">
        <f t="shared" si="191"/>
        <v>0.2</v>
      </c>
      <c r="P189" s="23" t="str">
        <f t="shared" si="183"/>
        <v/>
      </c>
      <c r="Q189" s="7">
        <v>0.1</v>
      </c>
      <c r="R189" s="6">
        <f t="shared" si="184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4"/>
        <v/>
      </c>
      <c r="BQ189" s="4" t="str">
        <f t="shared" si="194"/>
        <v/>
      </c>
      <c r="BR189" s="4" t="str">
        <f t="shared" si="194"/>
        <v/>
      </c>
      <c r="BS189" s="4">
        <f t="shared" si="194"/>
        <v>0</v>
      </c>
      <c r="BT189" s="4" t="str">
        <f t="shared" si="194"/>
        <v/>
      </c>
      <c r="BU189" s="4">
        <f t="shared" si="194"/>
        <v>0</v>
      </c>
      <c r="BV189" s="4" t="str">
        <f t="shared" si="194"/>
        <v/>
      </c>
      <c r="BW189" s="4">
        <f t="shared" si="194"/>
        <v>0</v>
      </c>
      <c r="BX189" s="4" t="str">
        <f t="shared" si="194"/>
        <v/>
      </c>
      <c r="BY189" s="4" t="str">
        <f t="shared" si="194"/>
        <v/>
      </c>
      <c r="BZ189" s="4" t="str">
        <f t="shared" si="194"/>
        <v/>
      </c>
      <c r="CA189" s="4" t="str">
        <f t="shared" si="194"/>
        <v/>
      </c>
      <c r="CB189" s="4" t="str">
        <f t="shared" si="194"/>
        <v/>
      </c>
      <c r="CC189" s="4" t="str">
        <f t="shared" si="194"/>
        <v/>
      </c>
      <c r="CD189" s="4" t="str">
        <f t="shared" si="194"/>
        <v/>
      </c>
      <c r="CE189" s="4" t="str">
        <f t="shared" si="194"/>
        <v/>
      </c>
      <c r="CF189" s="4" t="str">
        <f t="shared" si="193"/>
        <v/>
      </c>
      <c r="CG189" s="4" t="str">
        <f t="shared" si="193"/>
        <v/>
      </c>
      <c r="CH189" s="4" t="str">
        <f t="shared" si="193"/>
        <v/>
      </c>
      <c r="CI189" s="4" t="str">
        <f t="shared" si="193"/>
        <v/>
      </c>
      <c r="CJ189" s="4" t="str">
        <f t="shared" si="193"/>
        <v/>
      </c>
      <c r="CK189" s="4" t="str">
        <f t="shared" si="193"/>
        <v/>
      </c>
      <c r="CL189" s="4" t="str">
        <f t="shared" si="193"/>
        <v/>
      </c>
      <c r="CM189" s="4" t="str">
        <f t="shared" si="193"/>
        <v/>
      </c>
      <c r="CN189" s="4" t="str">
        <f t="shared" si="193"/>
        <v/>
      </c>
      <c r="CO189" s="4" t="str">
        <f t="shared" si="193"/>
        <v/>
      </c>
      <c r="CP189" s="4" t="str">
        <f t="shared" si="193"/>
        <v/>
      </c>
      <c r="CQ189" s="4" t="str">
        <f t="shared" si="193"/>
        <v/>
      </c>
      <c r="CR189" s="4" t="str">
        <f t="shared" si="193"/>
        <v/>
      </c>
      <c r="CS189" s="4" t="str">
        <f t="shared" si="193"/>
        <v/>
      </c>
      <c r="CT189" s="4" t="str">
        <f t="shared" si="193"/>
        <v/>
      </c>
      <c r="CU189" s="4" t="str">
        <f t="shared" si="195"/>
        <v/>
      </c>
      <c r="CV189" s="4" t="str">
        <f t="shared" si="195"/>
        <v/>
      </c>
      <c r="CW189" s="4" t="str">
        <f t="shared" si="195"/>
        <v/>
      </c>
      <c r="CX189" s="4" t="str">
        <f t="shared" si="195"/>
        <v/>
      </c>
      <c r="CY189" s="4" t="str">
        <f t="shared" si="195"/>
        <v/>
      </c>
      <c r="CZ189" s="4" t="str">
        <f t="shared" si="195"/>
        <v/>
      </c>
      <c r="DA189" s="4" t="str">
        <f t="shared" si="195"/>
        <v/>
      </c>
      <c r="DB189" s="4" t="str">
        <f t="shared" si="195"/>
        <v/>
      </c>
      <c r="DC189" s="4" t="str">
        <f t="shared" si="195"/>
        <v/>
      </c>
    </row>
    <row r="190" spans="1:107" s="1" customFormat="1" ht="14.25" hidden="1" customHeight="1">
      <c r="A190" s="62">
        <v>30100043</v>
      </c>
      <c r="B190" s="126"/>
      <c r="C190" s="28" t="s">
        <v>199</v>
      </c>
      <c r="D190" s="5"/>
      <c r="E190" s="22">
        <v>5.03</v>
      </c>
      <c r="F190" s="23">
        <f t="shared" si="177"/>
        <v>0</v>
      </c>
      <c r="G190" s="23"/>
      <c r="H190" s="23">
        <f t="shared" si="188"/>
        <v>0</v>
      </c>
      <c r="I190" s="23">
        <f t="shared" si="189"/>
        <v>0</v>
      </c>
      <c r="J190" s="23">
        <f t="shared" si="180"/>
        <v>0</v>
      </c>
      <c r="K190" s="23" t="str">
        <f t="shared" si="181"/>
        <v>0</v>
      </c>
      <c r="L190" s="23" t="str">
        <f t="shared" si="182"/>
        <v>0</v>
      </c>
      <c r="M190" s="10">
        <v>0.2</v>
      </c>
      <c r="N190" s="23">
        <f t="shared" si="190"/>
        <v>0</v>
      </c>
      <c r="O190" s="23">
        <f t="shared" si="191"/>
        <v>0.2</v>
      </c>
      <c r="P190" s="23" t="str">
        <f t="shared" si="183"/>
        <v/>
      </c>
      <c r="Q190" s="7">
        <v>0.1</v>
      </c>
      <c r="R190" s="6">
        <f t="shared" si="184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4"/>
        <v/>
      </c>
      <c r="BQ190" s="4" t="str">
        <f t="shared" si="194"/>
        <v/>
      </c>
      <c r="BR190" s="4" t="str">
        <f t="shared" si="194"/>
        <v/>
      </c>
      <c r="BS190" s="4">
        <f t="shared" si="194"/>
        <v>0</v>
      </c>
      <c r="BT190" s="4" t="str">
        <f t="shared" si="194"/>
        <v/>
      </c>
      <c r="BU190" s="4">
        <f t="shared" si="194"/>
        <v>0</v>
      </c>
      <c r="BV190" s="4" t="str">
        <f t="shared" si="194"/>
        <v/>
      </c>
      <c r="BW190" s="4">
        <f t="shared" si="194"/>
        <v>0</v>
      </c>
      <c r="BX190" s="4" t="str">
        <f t="shared" si="194"/>
        <v/>
      </c>
      <c r="BY190" s="4" t="str">
        <f t="shared" si="194"/>
        <v/>
      </c>
      <c r="BZ190" s="4" t="str">
        <f t="shared" si="194"/>
        <v/>
      </c>
      <c r="CA190" s="4" t="str">
        <f t="shared" si="194"/>
        <v/>
      </c>
      <c r="CB190" s="4" t="str">
        <f t="shared" si="194"/>
        <v/>
      </c>
      <c r="CC190" s="4" t="str">
        <f t="shared" si="194"/>
        <v/>
      </c>
      <c r="CD190" s="4" t="str">
        <f t="shared" si="194"/>
        <v/>
      </c>
      <c r="CE190" s="4" t="str">
        <f t="shared" si="194"/>
        <v/>
      </c>
      <c r="CF190" s="4" t="str">
        <f t="shared" ref="CF190:CU208" si="196">IF(ISERROR(AR190/Z190*100),"",(AR190/Z190*100))</f>
        <v/>
      </c>
      <c r="CG190" s="4" t="str">
        <f t="shared" si="196"/>
        <v/>
      </c>
      <c r="CH190" s="4" t="str">
        <f t="shared" si="196"/>
        <v/>
      </c>
      <c r="CI190" s="4" t="str">
        <f t="shared" si="196"/>
        <v/>
      </c>
      <c r="CJ190" s="4" t="str">
        <f t="shared" si="196"/>
        <v/>
      </c>
      <c r="CK190" s="4" t="str">
        <f t="shared" si="196"/>
        <v/>
      </c>
      <c r="CL190" s="4" t="str">
        <f t="shared" si="196"/>
        <v/>
      </c>
      <c r="CM190" s="4" t="str">
        <f t="shared" si="196"/>
        <v/>
      </c>
      <c r="CN190" s="4" t="str">
        <f t="shared" si="196"/>
        <v/>
      </c>
      <c r="CO190" s="4" t="str">
        <f t="shared" si="196"/>
        <v/>
      </c>
      <c r="CP190" s="4" t="str">
        <f t="shared" si="196"/>
        <v/>
      </c>
      <c r="CQ190" s="4" t="str">
        <f t="shared" si="196"/>
        <v/>
      </c>
      <c r="CR190" s="4" t="str">
        <f t="shared" si="196"/>
        <v/>
      </c>
      <c r="CS190" s="4" t="str">
        <f t="shared" si="196"/>
        <v/>
      </c>
      <c r="CT190" s="4" t="str">
        <f t="shared" si="196"/>
        <v/>
      </c>
      <c r="CU190" s="4" t="str">
        <f t="shared" si="195"/>
        <v/>
      </c>
      <c r="CV190" s="4" t="str">
        <f t="shared" si="195"/>
        <v/>
      </c>
      <c r="CW190" s="4" t="str">
        <f t="shared" si="195"/>
        <v/>
      </c>
      <c r="CX190" s="4" t="str">
        <f t="shared" si="195"/>
        <v/>
      </c>
      <c r="CY190" s="4" t="str">
        <f t="shared" si="195"/>
        <v/>
      </c>
      <c r="CZ190" s="4" t="str">
        <f t="shared" si="195"/>
        <v/>
      </c>
      <c r="DA190" s="4" t="str">
        <f t="shared" si="195"/>
        <v/>
      </c>
      <c r="DB190" s="4" t="str">
        <f t="shared" si="195"/>
        <v/>
      </c>
      <c r="DC190" s="4" t="str">
        <f t="shared" si="195"/>
        <v/>
      </c>
    </row>
    <row r="191" spans="1:107" s="1" customFormat="1" ht="14.25" hidden="1" customHeight="1">
      <c r="A191" s="62">
        <v>30501007</v>
      </c>
      <c r="B191" s="124" t="s">
        <v>200</v>
      </c>
      <c r="C191" s="28" t="s">
        <v>201</v>
      </c>
      <c r="D191" s="5"/>
      <c r="E191" s="22">
        <v>5.03</v>
      </c>
      <c r="F191" s="23">
        <f t="shared" si="177"/>
        <v>0</v>
      </c>
      <c r="G191" s="23"/>
      <c r="H191" s="23">
        <f t="shared" si="188"/>
        <v>0</v>
      </c>
      <c r="I191" s="23">
        <f t="shared" si="189"/>
        <v>0</v>
      </c>
      <c r="J191" s="23">
        <f t="shared" si="180"/>
        <v>0</v>
      </c>
      <c r="K191" s="23" t="str">
        <f t="shared" si="181"/>
        <v>0</v>
      </c>
      <c r="L191" s="23" t="str">
        <f t="shared" si="182"/>
        <v>0</v>
      </c>
      <c r="M191" s="10">
        <v>0.2</v>
      </c>
      <c r="N191" s="23">
        <f t="shared" si="190"/>
        <v>0</v>
      </c>
      <c r="O191" s="23">
        <f t="shared" si="191"/>
        <v>0.2</v>
      </c>
      <c r="P191" s="23" t="str">
        <f t="shared" si="183"/>
        <v/>
      </c>
      <c r="Q191" s="7">
        <v>0.1</v>
      </c>
      <c r="R191" s="6">
        <f t="shared" si="184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4"/>
        <v/>
      </c>
      <c r="BQ191" s="4" t="str">
        <f t="shared" si="194"/>
        <v/>
      </c>
      <c r="BR191" s="4" t="str">
        <f t="shared" si="194"/>
        <v/>
      </c>
      <c r="BS191" s="4">
        <f t="shared" si="194"/>
        <v>0</v>
      </c>
      <c r="BT191" s="4" t="str">
        <f t="shared" si="194"/>
        <v/>
      </c>
      <c r="BU191" s="4">
        <f t="shared" ref="BP191:CE209" si="197">IF(ISERROR(AG191/O191*100),"",(AG191/O191*100))</f>
        <v>0</v>
      </c>
      <c r="BV191" s="4" t="str">
        <f t="shared" si="197"/>
        <v/>
      </c>
      <c r="BW191" s="4">
        <f t="shared" si="197"/>
        <v>0</v>
      </c>
      <c r="BX191" s="4" t="str">
        <f t="shared" si="197"/>
        <v/>
      </c>
      <c r="BY191" s="4" t="str">
        <f t="shared" si="197"/>
        <v/>
      </c>
      <c r="BZ191" s="4" t="str">
        <f t="shared" si="197"/>
        <v/>
      </c>
      <c r="CA191" s="4" t="str">
        <f t="shared" si="197"/>
        <v/>
      </c>
      <c r="CB191" s="4" t="str">
        <f t="shared" si="197"/>
        <v/>
      </c>
      <c r="CC191" s="4" t="str">
        <f t="shared" si="197"/>
        <v/>
      </c>
      <c r="CD191" s="4" t="str">
        <f t="shared" si="197"/>
        <v/>
      </c>
      <c r="CE191" s="4" t="str">
        <f t="shared" si="197"/>
        <v/>
      </c>
      <c r="CF191" s="4" t="str">
        <f t="shared" si="196"/>
        <v/>
      </c>
      <c r="CG191" s="4" t="str">
        <f t="shared" si="196"/>
        <v/>
      </c>
      <c r="CH191" s="4" t="str">
        <f t="shared" si="196"/>
        <v/>
      </c>
      <c r="CI191" s="4" t="str">
        <f t="shared" si="196"/>
        <v/>
      </c>
      <c r="CJ191" s="4" t="str">
        <f t="shared" si="196"/>
        <v/>
      </c>
      <c r="CK191" s="4" t="str">
        <f t="shared" si="196"/>
        <v/>
      </c>
      <c r="CL191" s="4" t="str">
        <f t="shared" si="196"/>
        <v/>
      </c>
      <c r="CM191" s="4" t="str">
        <f t="shared" si="196"/>
        <v/>
      </c>
      <c r="CN191" s="4" t="str">
        <f t="shared" si="196"/>
        <v/>
      </c>
      <c r="CO191" s="4" t="str">
        <f t="shared" si="196"/>
        <v/>
      </c>
      <c r="CP191" s="4" t="str">
        <f t="shared" si="196"/>
        <v/>
      </c>
      <c r="CQ191" s="4" t="str">
        <f t="shared" si="196"/>
        <v/>
      </c>
      <c r="CR191" s="4" t="str">
        <f t="shared" si="196"/>
        <v/>
      </c>
      <c r="CS191" s="4" t="str">
        <f t="shared" si="196"/>
        <v/>
      </c>
      <c r="CT191" s="4" t="str">
        <f t="shared" si="196"/>
        <v/>
      </c>
      <c r="CU191" s="4" t="str">
        <f t="shared" si="195"/>
        <v/>
      </c>
      <c r="CV191" s="4" t="str">
        <f t="shared" si="195"/>
        <v/>
      </c>
      <c r="CW191" s="4" t="str">
        <f t="shared" si="195"/>
        <v/>
      </c>
      <c r="CX191" s="4" t="str">
        <f t="shared" si="195"/>
        <v/>
      </c>
      <c r="CY191" s="4" t="str">
        <f t="shared" si="195"/>
        <v/>
      </c>
      <c r="CZ191" s="4" t="str">
        <f t="shared" si="195"/>
        <v/>
      </c>
      <c r="DA191" s="4" t="str">
        <f t="shared" si="195"/>
        <v/>
      </c>
      <c r="DB191" s="4" t="str">
        <f t="shared" si="195"/>
        <v/>
      </c>
      <c r="DC191" s="4" t="str">
        <f t="shared" si="195"/>
        <v/>
      </c>
    </row>
    <row r="192" spans="1:107" s="1" customFormat="1" ht="14.25" hidden="1" customHeight="1">
      <c r="A192" s="62">
        <v>30501008</v>
      </c>
      <c r="B192" s="125"/>
      <c r="C192" s="28" t="s">
        <v>182</v>
      </c>
      <c r="D192" s="5"/>
      <c r="E192" s="22">
        <v>5.03</v>
      </c>
      <c r="F192" s="23">
        <f t="shared" si="177"/>
        <v>0</v>
      </c>
      <c r="G192" s="23"/>
      <c r="H192" s="23">
        <f t="shared" si="188"/>
        <v>0</v>
      </c>
      <c r="I192" s="23">
        <f t="shared" si="189"/>
        <v>0</v>
      </c>
      <c r="J192" s="23">
        <f t="shared" si="180"/>
        <v>0</v>
      </c>
      <c r="K192" s="23" t="str">
        <f t="shared" si="181"/>
        <v>0</v>
      </c>
      <c r="L192" s="23" t="str">
        <f t="shared" si="182"/>
        <v>0</v>
      </c>
      <c r="M192" s="10">
        <v>0.2</v>
      </c>
      <c r="N192" s="23">
        <f t="shared" si="190"/>
        <v>0</v>
      </c>
      <c r="O192" s="23">
        <f t="shared" si="191"/>
        <v>0.2</v>
      </c>
      <c r="P192" s="23" t="str">
        <f t="shared" si="183"/>
        <v/>
      </c>
      <c r="Q192" s="7">
        <v>0.1</v>
      </c>
      <c r="R192" s="6">
        <f t="shared" si="184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7"/>
        <v/>
      </c>
      <c r="BQ192" s="4" t="str">
        <f t="shared" si="197"/>
        <v/>
      </c>
      <c r="BR192" s="4" t="str">
        <f t="shared" si="197"/>
        <v/>
      </c>
      <c r="BS192" s="4">
        <f t="shared" si="197"/>
        <v>0</v>
      </c>
      <c r="BT192" s="4" t="str">
        <f t="shared" si="197"/>
        <v/>
      </c>
      <c r="BU192" s="4">
        <f t="shared" si="197"/>
        <v>0</v>
      </c>
      <c r="BV192" s="4" t="str">
        <f t="shared" si="197"/>
        <v/>
      </c>
      <c r="BW192" s="4">
        <f t="shared" si="197"/>
        <v>0</v>
      </c>
      <c r="BX192" s="4" t="str">
        <f t="shared" si="197"/>
        <v/>
      </c>
      <c r="BY192" s="4" t="str">
        <f t="shared" si="197"/>
        <v/>
      </c>
      <c r="BZ192" s="4" t="str">
        <f t="shared" si="197"/>
        <v/>
      </c>
      <c r="CA192" s="4" t="str">
        <f t="shared" si="197"/>
        <v/>
      </c>
      <c r="CB192" s="4" t="str">
        <f t="shared" si="197"/>
        <v/>
      </c>
      <c r="CC192" s="4" t="str">
        <f t="shared" si="197"/>
        <v/>
      </c>
      <c r="CD192" s="4" t="str">
        <f t="shared" si="197"/>
        <v/>
      </c>
      <c r="CE192" s="4" t="str">
        <f t="shared" si="197"/>
        <v/>
      </c>
      <c r="CF192" s="4" t="str">
        <f t="shared" si="196"/>
        <v/>
      </c>
      <c r="CG192" s="4" t="str">
        <f t="shared" si="196"/>
        <v/>
      </c>
      <c r="CH192" s="4" t="str">
        <f t="shared" si="196"/>
        <v/>
      </c>
      <c r="CI192" s="4" t="str">
        <f t="shared" si="196"/>
        <v/>
      </c>
      <c r="CJ192" s="4" t="str">
        <f t="shared" si="196"/>
        <v/>
      </c>
      <c r="CK192" s="4" t="str">
        <f t="shared" si="196"/>
        <v/>
      </c>
      <c r="CL192" s="4" t="str">
        <f t="shared" si="196"/>
        <v/>
      </c>
      <c r="CM192" s="4" t="str">
        <f t="shared" si="196"/>
        <v/>
      </c>
      <c r="CN192" s="4" t="str">
        <f t="shared" si="196"/>
        <v/>
      </c>
      <c r="CO192" s="4" t="str">
        <f t="shared" si="196"/>
        <v/>
      </c>
      <c r="CP192" s="4" t="str">
        <f t="shared" si="196"/>
        <v/>
      </c>
      <c r="CQ192" s="4" t="str">
        <f t="shared" si="196"/>
        <v/>
      </c>
      <c r="CR192" s="4" t="str">
        <f t="shared" si="196"/>
        <v/>
      </c>
      <c r="CS192" s="4" t="str">
        <f t="shared" si="196"/>
        <v/>
      </c>
      <c r="CT192" s="4" t="str">
        <f t="shared" si="196"/>
        <v/>
      </c>
      <c r="CU192" s="4" t="str">
        <f t="shared" si="195"/>
        <v/>
      </c>
      <c r="CV192" s="4" t="str">
        <f t="shared" si="195"/>
        <v/>
      </c>
      <c r="CW192" s="4" t="str">
        <f t="shared" si="195"/>
        <v/>
      </c>
      <c r="CX192" s="4" t="str">
        <f t="shared" si="195"/>
        <v/>
      </c>
      <c r="CY192" s="4" t="str">
        <f t="shared" si="195"/>
        <v/>
      </c>
      <c r="CZ192" s="4" t="str">
        <f t="shared" si="195"/>
        <v/>
      </c>
      <c r="DA192" s="4" t="str">
        <f t="shared" si="195"/>
        <v/>
      </c>
      <c r="DB192" s="4" t="str">
        <f t="shared" si="195"/>
        <v/>
      </c>
      <c r="DC192" s="4" t="str">
        <f t="shared" si="195"/>
        <v/>
      </c>
    </row>
    <row r="193" spans="1:107" s="1" customFormat="1" ht="14.25" hidden="1" customHeight="1">
      <c r="A193" s="62">
        <v>30501009</v>
      </c>
      <c r="B193" s="125"/>
      <c r="C193" s="28" t="s">
        <v>202</v>
      </c>
      <c r="D193" s="5"/>
      <c r="E193" s="22">
        <v>5.03</v>
      </c>
      <c r="F193" s="23">
        <f t="shared" si="177"/>
        <v>0</v>
      </c>
      <c r="G193" s="23"/>
      <c r="H193" s="23">
        <f t="shared" si="188"/>
        <v>0</v>
      </c>
      <c r="I193" s="23">
        <f t="shared" si="189"/>
        <v>0</v>
      </c>
      <c r="J193" s="23">
        <f t="shared" si="180"/>
        <v>0</v>
      </c>
      <c r="K193" s="23" t="str">
        <f t="shared" si="181"/>
        <v>0</v>
      </c>
      <c r="L193" s="23" t="str">
        <f t="shared" si="182"/>
        <v>0</v>
      </c>
      <c r="M193" s="10">
        <v>0.2</v>
      </c>
      <c r="N193" s="23">
        <f t="shared" si="190"/>
        <v>0</v>
      </c>
      <c r="O193" s="23">
        <f t="shared" si="191"/>
        <v>0.2</v>
      </c>
      <c r="P193" s="23" t="str">
        <f t="shared" si="183"/>
        <v/>
      </c>
      <c r="Q193" s="7">
        <v>0.1</v>
      </c>
      <c r="R193" s="6">
        <f t="shared" si="184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7"/>
        <v/>
      </c>
      <c r="BQ193" s="4" t="str">
        <f t="shared" si="197"/>
        <v/>
      </c>
      <c r="BR193" s="4" t="str">
        <f t="shared" si="197"/>
        <v/>
      </c>
      <c r="BS193" s="4">
        <f t="shared" si="197"/>
        <v>0</v>
      </c>
      <c r="BT193" s="4" t="str">
        <f t="shared" si="197"/>
        <v/>
      </c>
      <c r="BU193" s="4">
        <f t="shared" si="197"/>
        <v>0</v>
      </c>
      <c r="BV193" s="4" t="str">
        <f t="shared" si="197"/>
        <v/>
      </c>
      <c r="BW193" s="4">
        <f t="shared" si="197"/>
        <v>0</v>
      </c>
      <c r="BX193" s="4" t="str">
        <f t="shared" si="197"/>
        <v/>
      </c>
      <c r="BY193" s="4" t="str">
        <f t="shared" si="197"/>
        <v/>
      </c>
      <c r="BZ193" s="4" t="str">
        <f t="shared" si="197"/>
        <v/>
      </c>
      <c r="CA193" s="4" t="str">
        <f t="shared" si="197"/>
        <v/>
      </c>
      <c r="CB193" s="4" t="str">
        <f t="shared" si="197"/>
        <v/>
      </c>
      <c r="CC193" s="4" t="str">
        <f t="shared" si="197"/>
        <v/>
      </c>
      <c r="CD193" s="4" t="str">
        <f t="shared" si="197"/>
        <v/>
      </c>
      <c r="CE193" s="4" t="str">
        <f t="shared" si="197"/>
        <v/>
      </c>
      <c r="CF193" s="4" t="str">
        <f t="shared" si="196"/>
        <v/>
      </c>
      <c r="CG193" s="4" t="str">
        <f t="shared" si="196"/>
        <v/>
      </c>
      <c r="CH193" s="4" t="str">
        <f t="shared" si="196"/>
        <v/>
      </c>
      <c r="CI193" s="4" t="str">
        <f t="shared" si="196"/>
        <v/>
      </c>
      <c r="CJ193" s="4" t="str">
        <f t="shared" si="196"/>
        <v/>
      </c>
      <c r="CK193" s="4" t="str">
        <f t="shared" si="196"/>
        <v/>
      </c>
      <c r="CL193" s="4" t="str">
        <f t="shared" si="196"/>
        <v/>
      </c>
      <c r="CM193" s="4" t="str">
        <f t="shared" si="196"/>
        <v/>
      </c>
      <c r="CN193" s="4" t="str">
        <f t="shared" si="196"/>
        <v/>
      </c>
      <c r="CO193" s="4" t="str">
        <f t="shared" si="196"/>
        <v/>
      </c>
      <c r="CP193" s="4" t="str">
        <f t="shared" si="196"/>
        <v/>
      </c>
      <c r="CQ193" s="4" t="str">
        <f t="shared" si="196"/>
        <v/>
      </c>
      <c r="CR193" s="4" t="str">
        <f t="shared" si="196"/>
        <v/>
      </c>
      <c r="CS193" s="4" t="str">
        <f t="shared" si="196"/>
        <v/>
      </c>
      <c r="CT193" s="4" t="str">
        <f t="shared" si="196"/>
        <v/>
      </c>
      <c r="CU193" s="4" t="str">
        <f t="shared" si="195"/>
        <v/>
      </c>
      <c r="CV193" s="4" t="str">
        <f t="shared" si="195"/>
        <v/>
      </c>
      <c r="CW193" s="4" t="str">
        <f t="shared" si="195"/>
        <v/>
      </c>
      <c r="CX193" s="4" t="str">
        <f t="shared" si="195"/>
        <v/>
      </c>
      <c r="CY193" s="4" t="str">
        <f t="shared" si="195"/>
        <v/>
      </c>
      <c r="CZ193" s="4" t="str">
        <f t="shared" si="195"/>
        <v/>
      </c>
      <c r="DA193" s="4" t="str">
        <f t="shared" si="195"/>
        <v/>
      </c>
      <c r="DB193" s="4" t="str">
        <f t="shared" si="195"/>
        <v/>
      </c>
      <c r="DC193" s="4" t="str">
        <f t="shared" si="195"/>
        <v/>
      </c>
    </row>
    <row r="194" spans="1:107" s="1" customFormat="1" ht="14.25" hidden="1" customHeight="1">
      <c r="A194" s="62">
        <v>30501010</v>
      </c>
      <c r="B194" s="125"/>
      <c r="C194" s="28" t="s">
        <v>203</v>
      </c>
      <c r="D194" s="5"/>
      <c r="E194" s="22">
        <v>5.03</v>
      </c>
      <c r="F194" s="23">
        <f t="shared" si="177"/>
        <v>0</v>
      </c>
      <c r="G194" s="23"/>
      <c r="H194" s="23">
        <f t="shared" si="188"/>
        <v>0</v>
      </c>
      <c r="I194" s="23">
        <f t="shared" si="189"/>
        <v>0</v>
      </c>
      <c r="J194" s="23">
        <f t="shared" si="180"/>
        <v>0</v>
      </c>
      <c r="K194" s="23" t="str">
        <f t="shared" si="181"/>
        <v>0</v>
      </c>
      <c r="L194" s="23" t="str">
        <f t="shared" si="182"/>
        <v>0</v>
      </c>
      <c r="M194" s="10">
        <v>0.2</v>
      </c>
      <c r="N194" s="23">
        <f t="shared" si="190"/>
        <v>0</v>
      </c>
      <c r="O194" s="23">
        <f t="shared" si="191"/>
        <v>0.2</v>
      </c>
      <c r="P194" s="23" t="str">
        <f t="shared" si="183"/>
        <v/>
      </c>
      <c r="Q194" s="7">
        <v>0.1</v>
      </c>
      <c r="R194" s="6">
        <f t="shared" si="184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7"/>
        <v/>
      </c>
      <c r="BQ194" s="4" t="str">
        <f t="shared" si="197"/>
        <v/>
      </c>
      <c r="BR194" s="4" t="str">
        <f t="shared" si="197"/>
        <v/>
      </c>
      <c r="BS194" s="4">
        <f t="shared" si="197"/>
        <v>0</v>
      </c>
      <c r="BT194" s="4" t="str">
        <f t="shared" si="197"/>
        <v/>
      </c>
      <c r="BU194" s="4">
        <f t="shared" si="197"/>
        <v>0</v>
      </c>
      <c r="BV194" s="4" t="str">
        <f t="shared" si="197"/>
        <v/>
      </c>
      <c r="BW194" s="4">
        <f t="shared" si="197"/>
        <v>0</v>
      </c>
      <c r="BX194" s="4" t="str">
        <f t="shared" si="197"/>
        <v/>
      </c>
      <c r="BY194" s="4" t="str">
        <f t="shared" si="197"/>
        <v/>
      </c>
      <c r="BZ194" s="4" t="str">
        <f t="shared" si="197"/>
        <v/>
      </c>
      <c r="CA194" s="4" t="str">
        <f t="shared" si="197"/>
        <v/>
      </c>
      <c r="CB194" s="4" t="str">
        <f t="shared" si="197"/>
        <v/>
      </c>
      <c r="CC194" s="4" t="str">
        <f t="shared" si="197"/>
        <v/>
      </c>
      <c r="CD194" s="4" t="str">
        <f t="shared" si="197"/>
        <v/>
      </c>
      <c r="CE194" s="4" t="str">
        <f t="shared" si="197"/>
        <v/>
      </c>
      <c r="CF194" s="4" t="str">
        <f t="shared" si="196"/>
        <v/>
      </c>
      <c r="CG194" s="4" t="str">
        <f t="shared" si="196"/>
        <v/>
      </c>
      <c r="CH194" s="4" t="str">
        <f t="shared" si="196"/>
        <v/>
      </c>
      <c r="CI194" s="4" t="str">
        <f t="shared" si="196"/>
        <v/>
      </c>
      <c r="CJ194" s="4" t="str">
        <f t="shared" si="196"/>
        <v/>
      </c>
      <c r="CK194" s="4" t="str">
        <f t="shared" si="196"/>
        <v/>
      </c>
      <c r="CL194" s="4" t="str">
        <f t="shared" si="196"/>
        <v/>
      </c>
      <c r="CM194" s="4" t="str">
        <f t="shared" si="196"/>
        <v/>
      </c>
      <c r="CN194" s="4" t="str">
        <f t="shared" si="196"/>
        <v/>
      </c>
      <c r="CO194" s="4" t="str">
        <f t="shared" si="196"/>
        <v/>
      </c>
      <c r="CP194" s="4" t="str">
        <f t="shared" si="196"/>
        <v/>
      </c>
      <c r="CQ194" s="4" t="str">
        <f t="shared" si="196"/>
        <v/>
      </c>
      <c r="CR194" s="4" t="str">
        <f t="shared" si="196"/>
        <v/>
      </c>
      <c r="CS194" s="4" t="str">
        <f t="shared" si="196"/>
        <v/>
      </c>
      <c r="CT194" s="4" t="str">
        <f t="shared" si="196"/>
        <v/>
      </c>
      <c r="CU194" s="4" t="str">
        <f t="shared" si="196"/>
        <v/>
      </c>
      <c r="CV194" s="4" t="str">
        <f t="shared" si="195"/>
        <v/>
      </c>
      <c r="CW194" s="4" t="str">
        <f t="shared" si="195"/>
        <v/>
      </c>
      <c r="CX194" s="4" t="str">
        <f t="shared" si="195"/>
        <v/>
      </c>
      <c r="CY194" s="4" t="str">
        <f t="shared" si="195"/>
        <v/>
      </c>
      <c r="CZ194" s="4" t="str">
        <f t="shared" si="195"/>
        <v/>
      </c>
      <c r="DA194" s="4" t="str">
        <f t="shared" si="195"/>
        <v/>
      </c>
      <c r="DB194" s="4" t="str">
        <f t="shared" si="195"/>
        <v/>
      </c>
      <c r="DC194" s="4" t="str">
        <f t="shared" si="195"/>
        <v/>
      </c>
    </row>
    <row r="195" spans="1:107" s="1" customFormat="1" ht="14.25" hidden="1" customHeight="1">
      <c r="A195" s="62">
        <v>30501011</v>
      </c>
      <c r="B195" s="126"/>
      <c r="C195" s="28" t="s">
        <v>204</v>
      </c>
      <c r="D195" s="5"/>
      <c r="E195" s="22">
        <v>5.03</v>
      </c>
      <c r="F195" s="23">
        <f t="shared" si="177"/>
        <v>0</v>
      </c>
      <c r="G195" s="23"/>
      <c r="H195" s="23">
        <f t="shared" si="188"/>
        <v>0</v>
      </c>
      <c r="I195" s="23">
        <f t="shared" si="189"/>
        <v>0</v>
      </c>
      <c r="J195" s="23">
        <f t="shared" si="180"/>
        <v>0</v>
      </c>
      <c r="K195" s="23" t="str">
        <f t="shared" si="181"/>
        <v>0</v>
      </c>
      <c r="L195" s="23" t="str">
        <f t="shared" si="182"/>
        <v>0</v>
      </c>
      <c r="M195" s="10">
        <v>0.2</v>
      </c>
      <c r="N195" s="23">
        <f t="shared" si="190"/>
        <v>0</v>
      </c>
      <c r="O195" s="23">
        <f t="shared" si="191"/>
        <v>0.2</v>
      </c>
      <c r="P195" s="23" t="str">
        <f t="shared" si="183"/>
        <v/>
      </c>
      <c r="Q195" s="7">
        <v>0.1</v>
      </c>
      <c r="R195" s="6">
        <f t="shared" si="184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7"/>
        <v/>
      </c>
      <c r="BQ195" s="4" t="str">
        <f t="shared" si="197"/>
        <v/>
      </c>
      <c r="BR195" s="4" t="str">
        <f t="shared" si="197"/>
        <v/>
      </c>
      <c r="BS195" s="4">
        <f t="shared" si="197"/>
        <v>0</v>
      </c>
      <c r="BT195" s="4" t="str">
        <f t="shared" si="197"/>
        <v/>
      </c>
      <c r="BU195" s="4">
        <f t="shared" si="197"/>
        <v>0</v>
      </c>
      <c r="BV195" s="4" t="str">
        <f t="shared" si="197"/>
        <v/>
      </c>
      <c r="BW195" s="4">
        <f t="shared" si="197"/>
        <v>0</v>
      </c>
      <c r="BX195" s="4" t="str">
        <f t="shared" si="197"/>
        <v/>
      </c>
      <c r="BY195" s="4" t="str">
        <f t="shared" si="197"/>
        <v/>
      </c>
      <c r="BZ195" s="4" t="str">
        <f t="shared" si="197"/>
        <v/>
      </c>
      <c r="CA195" s="4" t="str">
        <f t="shared" si="197"/>
        <v/>
      </c>
      <c r="CB195" s="4" t="str">
        <f t="shared" si="197"/>
        <v/>
      </c>
      <c r="CC195" s="4" t="str">
        <f t="shared" si="197"/>
        <v/>
      </c>
      <c r="CD195" s="4" t="str">
        <f t="shared" si="197"/>
        <v/>
      </c>
      <c r="CE195" s="4" t="str">
        <f t="shared" si="197"/>
        <v/>
      </c>
      <c r="CF195" s="4" t="str">
        <f t="shared" si="196"/>
        <v/>
      </c>
      <c r="CG195" s="4" t="str">
        <f t="shared" si="196"/>
        <v/>
      </c>
      <c r="CH195" s="4" t="str">
        <f t="shared" si="196"/>
        <v/>
      </c>
      <c r="CI195" s="4" t="str">
        <f t="shared" si="196"/>
        <v/>
      </c>
      <c r="CJ195" s="4" t="str">
        <f t="shared" si="196"/>
        <v/>
      </c>
      <c r="CK195" s="4" t="str">
        <f t="shared" si="196"/>
        <v/>
      </c>
      <c r="CL195" s="4" t="str">
        <f t="shared" si="196"/>
        <v/>
      </c>
      <c r="CM195" s="4" t="str">
        <f t="shared" si="196"/>
        <v/>
      </c>
      <c r="CN195" s="4" t="str">
        <f t="shared" si="196"/>
        <v/>
      </c>
      <c r="CO195" s="4" t="str">
        <f t="shared" si="196"/>
        <v/>
      </c>
      <c r="CP195" s="4" t="str">
        <f t="shared" si="196"/>
        <v/>
      </c>
      <c r="CQ195" s="4" t="str">
        <f t="shared" si="196"/>
        <v/>
      </c>
      <c r="CR195" s="4" t="str">
        <f t="shared" si="196"/>
        <v/>
      </c>
      <c r="CS195" s="4" t="str">
        <f t="shared" si="196"/>
        <v/>
      </c>
      <c r="CT195" s="4" t="str">
        <f t="shared" si="195"/>
        <v/>
      </c>
      <c r="CU195" s="4" t="str">
        <f t="shared" si="195"/>
        <v/>
      </c>
      <c r="CV195" s="4" t="str">
        <f t="shared" si="195"/>
        <v/>
      </c>
      <c r="CW195" s="4" t="str">
        <f t="shared" si="195"/>
        <v/>
      </c>
      <c r="CX195" s="4" t="str">
        <f t="shared" si="195"/>
        <v/>
      </c>
      <c r="CY195" s="4" t="str">
        <f t="shared" si="195"/>
        <v/>
      </c>
      <c r="CZ195" s="4" t="str">
        <f t="shared" si="195"/>
        <v/>
      </c>
      <c r="DA195" s="4" t="str">
        <f t="shared" si="195"/>
        <v/>
      </c>
      <c r="DB195" s="4" t="str">
        <f t="shared" si="195"/>
        <v/>
      </c>
      <c r="DC195" s="4" t="str">
        <f t="shared" si="195"/>
        <v/>
      </c>
    </row>
    <row r="196" spans="1:107" s="1" customFormat="1" ht="14.25" hidden="1" customHeight="1">
      <c r="A196" s="62">
        <v>30100048</v>
      </c>
      <c r="B196" s="124" t="s">
        <v>205</v>
      </c>
      <c r="C196" s="28" t="s">
        <v>184</v>
      </c>
      <c r="D196" s="5"/>
      <c r="E196" s="22">
        <v>5.03</v>
      </c>
      <c r="F196" s="23">
        <f t="shared" si="177"/>
        <v>0</v>
      </c>
      <c r="G196" s="23"/>
      <c r="H196" s="23">
        <f t="shared" si="188"/>
        <v>0</v>
      </c>
      <c r="I196" s="23">
        <f t="shared" si="189"/>
        <v>0</v>
      </c>
      <c r="J196" s="23">
        <f t="shared" si="180"/>
        <v>0</v>
      </c>
      <c r="K196" s="23" t="str">
        <f t="shared" si="181"/>
        <v>0</v>
      </c>
      <c r="L196" s="23" t="str">
        <f t="shared" si="182"/>
        <v>0</v>
      </c>
      <c r="M196" s="10">
        <v>0.5</v>
      </c>
      <c r="N196" s="23">
        <f t="shared" si="190"/>
        <v>0</v>
      </c>
      <c r="O196" s="23">
        <f t="shared" si="191"/>
        <v>0.5</v>
      </c>
      <c r="P196" s="23" t="str">
        <f t="shared" si="183"/>
        <v/>
      </c>
      <c r="Q196" s="7">
        <v>1</v>
      </c>
      <c r="R196" s="6">
        <f t="shared" si="184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7"/>
        <v/>
      </c>
      <c r="BQ196" s="4" t="str">
        <f t="shared" si="197"/>
        <v/>
      </c>
      <c r="BR196" s="4" t="str">
        <f t="shared" si="197"/>
        <v/>
      </c>
      <c r="BS196" s="4">
        <f t="shared" si="197"/>
        <v>0</v>
      </c>
      <c r="BT196" s="4" t="str">
        <f t="shared" si="197"/>
        <v/>
      </c>
      <c r="BU196" s="4">
        <f t="shared" si="197"/>
        <v>0</v>
      </c>
      <c r="BV196" s="4" t="str">
        <f t="shared" si="197"/>
        <v/>
      </c>
      <c r="BW196" s="4">
        <f t="shared" si="197"/>
        <v>0</v>
      </c>
      <c r="BX196" s="4" t="str">
        <f t="shared" si="197"/>
        <v/>
      </c>
      <c r="BY196" s="4" t="str">
        <f t="shared" si="197"/>
        <v/>
      </c>
      <c r="BZ196" s="4" t="str">
        <f t="shared" si="197"/>
        <v/>
      </c>
      <c r="CA196" s="4" t="str">
        <f t="shared" si="197"/>
        <v/>
      </c>
      <c r="CB196" s="4" t="str">
        <f t="shared" si="197"/>
        <v/>
      </c>
      <c r="CC196" s="4" t="str">
        <f t="shared" si="197"/>
        <v/>
      </c>
      <c r="CD196" s="4" t="str">
        <f t="shared" si="197"/>
        <v/>
      </c>
      <c r="CE196" s="4" t="str">
        <f t="shared" si="197"/>
        <v/>
      </c>
      <c r="CF196" s="4" t="str">
        <f t="shared" si="196"/>
        <v/>
      </c>
      <c r="CG196" s="4" t="str">
        <f t="shared" si="196"/>
        <v/>
      </c>
      <c r="CH196" s="4" t="str">
        <f t="shared" si="196"/>
        <v/>
      </c>
      <c r="CI196" s="4" t="str">
        <f t="shared" si="196"/>
        <v/>
      </c>
      <c r="CJ196" s="4" t="str">
        <f t="shared" si="196"/>
        <v/>
      </c>
      <c r="CK196" s="4" t="str">
        <f t="shared" si="196"/>
        <v/>
      </c>
      <c r="CL196" s="4" t="str">
        <f t="shared" si="196"/>
        <v/>
      </c>
      <c r="CM196" s="4" t="str">
        <f t="shared" si="196"/>
        <v/>
      </c>
      <c r="CN196" s="4" t="str">
        <f t="shared" si="196"/>
        <v/>
      </c>
      <c r="CO196" s="4" t="str">
        <f t="shared" si="196"/>
        <v/>
      </c>
      <c r="CP196" s="4" t="str">
        <f t="shared" si="196"/>
        <v/>
      </c>
      <c r="CQ196" s="4" t="str">
        <f t="shared" si="196"/>
        <v/>
      </c>
      <c r="CR196" s="4" t="str">
        <f t="shared" si="196"/>
        <v/>
      </c>
      <c r="CS196" s="4" t="str">
        <f t="shared" si="196"/>
        <v/>
      </c>
      <c r="CT196" s="4" t="str">
        <f t="shared" si="195"/>
        <v/>
      </c>
      <c r="CU196" s="4" t="str">
        <f t="shared" si="195"/>
        <v/>
      </c>
      <c r="CV196" s="4" t="str">
        <f t="shared" si="195"/>
        <v/>
      </c>
      <c r="CW196" s="4" t="str">
        <f t="shared" si="195"/>
        <v/>
      </c>
      <c r="CX196" s="4" t="str">
        <f t="shared" si="195"/>
        <v/>
      </c>
      <c r="CY196" s="4" t="str">
        <f t="shared" si="195"/>
        <v/>
      </c>
      <c r="CZ196" s="4" t="str">
        <f t="shared" si="195"/>
        <v/>
      </c>
      <c r="DA196" s="4" t="str">
        <f t="shared" si="195"/>
        <v/>
      </c>
      <c r="DB196" s="4" t="str">
        <f t="shared" si="195"/>
        <v/>
      </c>
      <c r="DC196" s="4" t="str">
        <f t="shared" si="195"/>
        <v/>
      </c>
    </row>
    <row r="197" spans="1:107" s="1" customFormat="1" ht="14.25" hidden="1" customHeight="1">
      <c r="A197" s="62">
        <v>30100047</v>
      </c>
      <c r="B197" s="126"/>
      <c r="C197" s="28" t="s">
        <v>206</v>
      </c>
      <c r="D197" s="5"/>
      <c r="E197" s="22">
        <v>5.03</v>
      </c>
      <c r="F197" s="23">
        <f t="shared" si="177"/>
        <v>0</v>
      </c>
      <c r="G197" s="23"/>
      <c r="H197" s="23">
        <f t="shared" si="188"/>
        <v>0</v>
      </c>
      <c r="I197" s="23">
        <f t="shared" si="189"/>
        <v>0</v>
      </c>
      <c r="J197" s="23">
        <f t="shared" si="180"/>
        <v>0</v>
      </c>
      <c r="K197" s="23" t="str">
        <f t="shared" si="181"/>
        <v>0</v>
      </c>
      <c r="L197" s="23" t="str">
        <f t="shared" si="182"/>
        <v>0</v>
      </c>
      <c r="M197" s="10">
        <v>0.5</v>
      </c>
      <c r="N197" s="23">
        <f t="shared" si="190"/>
        <v>0</v>
      </c>
      <c r="O197" s="23">
        <f t="shared" si="191"/>
        <v>0.5</v>
      </c>
      <c r="P197" s="23" t="str">
        <f t="shared" si="183"/>
        <v/>
      </c>
      <c r="Q197" s="7">
        <v>1</v>
      </c>
      <c r="R197" s="6">
        <f t="shared" si="184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7"/>
        <v/>
      </c>
      <c r="BQ197" s="4" t="str">
        <f t="shared" si="197"/>
        <v/>
      </c>
      <c r="BR197" s="4" t="str">
        <f t="shared" si="197"/>
        <v/>
      </c>
      <c r="BS197" s="4">
        <f t="shared" si="197"/>
        <v>0</v>
      </c>
      <c r="BT197" s="4" t="str">
        <f t="shared" si="197"/>
        <v/>
      </c>
      <c r="BU197" s="4">
        <f t="shared" si="197"/>
        <v>0</v>
      </c>
      <c r="BV197" s="4" t="str">
        <f t="shared" si="197"/>
        <v/>
      </c>
      <c r="BW197" s="4">
        <f t="shared" si="197"/>
        <v>0</v>
      </c>
      <c r="BX197" s="4" t="str">
        <f t="shared" si="197"/>
        <v/>
      </c>
      <c r="BY197" s="4" t="str">
        <f t="shared" si="197"/>
        <v/>
      </c>
      <c r="BZ197" s="4" t="str">
        <f t="shared" si="197"/>
        <v/>
      </c>
      <c r="CA197" s="4" t="str">
        <f t="shared" si="197"/>
        <v/>
      </c>
      <c r="CB197" s="4" t="str">
        <f t="shared" si="197"/>
        <v/>
      </c>
      <c r="CC197" s="4" t="str">
        <f t="shared" si="197"/>
        <v/>
      </c>
      <c r="CD197" s="4" t="str">
        <f t="shared" si="197"/>
        <v/>
      </c>
      <c r="CE197" s="4" t="str">
        <f t="shared" si="197"/>
        <v/>
      </c>
      <c r="CF197" s="4" t="str">
        <f t="shared" si="196"/>
        <v/>
      </c>
      <c r="CG197" s="4" t="str">
        <f t="shared" si="196"/>
        <v/>
      </c>
      <c r="CH197" s="4" t="str">
        <f t="shared" si="196"/>
        <v/>
      </c>
      <c r="CI197" s="4" t="str">
        <f t="shared" si="196"/>
        <v/>
      </c>
      <c r="CJ197" s="4" t="str">
        <f t="shared" si="196"/>
        <v/>
      </c>
      <c r="CK197" s="4" t="str">
        <f t="shared" si="196"/>
        <v/>
      </c>
      <c r="CL197" s="4" t="str">
        <f t="shared" si="196"/>
        <v/>
      </c>
      <c r="CM197" s="4" t="str">
        <f t="shared" si="196"/>
        <v/>
      </c>
      <c r="CN197" s="4" t="str">
        <f t="shared" si="196"/>
        <v/>
      </c>
      <c r="CO197" s="4" t="str">
        <f t="shared" si="196"/>
        <v/>
      </c>
      <c r="CP197" s="4" t="str">
        <f t="shared" si="196"/>
        <v/>
      </c>
      <c r="CQ197" s="4" t="str">
        <f t="shared" si="196"/>
        <v/>
      </c>
      <c r="CR197" s="4" t="str">
        <f t="shared" si="196"/>
        <v/>
      </c>
      <c r="CS197" s="4" t="str">
        <f t="shared" si="196"/>
        <v/>
      </c>
      <c r="CT197" s="4" t="str">
        <f t="shared" si="195"/>
        <v/>
      </c>
      <c r="CU197" s="4" t="str">
        <f t="shared" si="195"/>
        <v/>
      </c>
      <c r="CV197" s="4" t="str">
        <f t="shared" si="195"/>
        <v/>
      </c>
      <c r="CW197" s="4" t="str">
        <f t="shared" si="195"/>
        <v/>
      </c>
      <c r="CX197" s="4" t="str">
        <f t="shared" si="195"/>
        <v/>
      </c>
      <c r="CY197" s="4" t="str">
        <f t="shared" si="195"/>
        <v/>
      </c>
      <c r="CZ197" s="4" t="str">
        <f t="shared" si="195"/>
        <v/>
      </c>
      <c r="DA197" s="4" t="str">
        <f t="shared" si="195"/>
        <v/>
      </c>
      <c r="DB197" s="4" t="str">
        <f t="shared" si="195"/>
        <v/>
      </c>
      <c r="DC197" s="4" t="str">
        <f t="shared" si="195"/>
        <v/>
      </c>
    </row>
    <row r="198" spans="1:107" s="1" customFormat="1" ht="14.25" customHeight="1">
      <c r="A198" s="62">
        <v>30100064</v>
      </c>
      <c r="B198" s="79" t="s">
        <v>207</v>
      </c>
      <c r="C198" s="28" t="s">
        <v>208</v>
      </c>
      <c r="D198" s="5">
        <v>430</v>
      </c>
      <c r="E198" s="22">
        <v>5.03</v>
      </c>
      <c r="F198" s="23">
        <f t="shared" si="177"/>
        <v>2162.9</v>
      </c>
      <c r="G198" s="23">
        <f>+'[2]25'!$L$270</f>
        <v>1737.62</v>
      </c>
      <c r="H198" s="23">
        <f t="shared" si="188"/>
        <v>1.6</v>
      </c>
      <c r="I198" s="23">
        <f t="shared" si="189"/>
        <v>0</v>
      </c>
      <c r="J198" s="23">
        <f t="shared" si="180"/>
        <v>2164.5</v>
      </c>
      <c r="K198" s="23">
        <f t="shared" si="181"/>
        <v>7.3920073920073923E-2</v>
      </c>
      <c r="L198" s="23">
        <f t="shared" si="182"/>
        <v>0</v>
      </c>
      <c r="M198" s="10">
        <v>0.4</v>
      </c>
      <c r="N198" s="23">
        <f t="shared" si="190"/>
        <v>8.6580000000000013</v>
      </c>
      <c r="O198" s="23">
        <f t="shared" si="191"/>
        <v>0.32607992607992609</v>
      </c>
      <c r="P198" s="23">
        <f t="shared" si="183"/>
        <v>0</v>
      </c>
      <c r="Q198" s="7">
        <v>0.6</v>
      </c>
      <c r="R198" s="6">
        <f t="shared" si="184"/>
        <v>1.2987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>
        <v>1.6</v>
      </c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>
        <f t="shared" si="197"/>
        <v>0</v>
      </c>
      <c r="BQ198" s="4">
        <f t="shared" si="197"/>
        <v>2164.5</v>
      </c>
      <c r="BR198" s="4" t="str">
        <f t="shared" si="197"/>
        <v/>
      </c>
      <c r="BS198" s="4">
        <f t="shared" si="197"/>
        <v>0</v>
      </c>
      <c r="BT198" s="4">
        <f t="shared" si="197"/>
        <v>0</v>
      </c>
      <c r="BU198" s="4">
        <f t="shared" si="197"/>
        <v>0</v>
      </c>
      <c r="BV198" s="4" t="str">
        <f t="shared" si="197"/>
        <v/>
      </c>
      <c r="BW198" s="4">
        <f t="shared" si="197"/>
        <v>0</v>
      </c>
      <c r="BX198" s="4">
        <f t="shared" si="197"/>
        <v>0</v>
      </c>
      <c r="BY198" s="4" t="str">
        <f t="shared" si="197"/>
        <v/>
      </c>
      <c r="BZ198" s="4" t="str">
        <f t="shared" si="197"/>
        <v/>
      </c>
      <c r="CA198" s="4" t="str">
        <f t="shared" si="197"/>
        <v/>
      </c>
      <c r="CB198" s="4" t="str">
        <f t="shared" si="197"/>
        <v/>
      </c>
      <c r="CC198" s="4" t="str">
        <f t="shared" si="197"/>
        <v/>
      </c>
      <c r="CD198" s="4" t="str">
        <f t="shared" si="197"/>
        <v/>
      </c>
      <c r="CE198" s="4" t="str">
        <f t="shared" si="197"/>
        <v/>
      </c>
      <c r="CF198" s="4" t="str">
        <f t="shared" si="196"/>
        <v/>
      </c>
      <c r="CG198" s="4" t="str">
        <f t="shared" si="196"/>
        <v/>
      </c>
      <c r="CH198" s="4" t="str">
        <f t="shared" si="196"/>
        <v/>
      </c>
      <c r="CI198" s="4">
        <f t="shared" si="196"/>
        <v>0</v>
      </c>
      <c r="CJ198" s="4" t="str">
        <f t="shared" si="196"/>
        <v/>
      </c>
      <c r="CK198" s="4" t="str">
        <f t="shared" si="196"/>
        <v/>
      </c>
      <c r="CL198" s="4" t="str">
        <f t="shared" si="196"/>
        <v/>
      </c>
      <c r="CM198" s="4" t="str">
        <f t="shared" si="196"/>
        <v/>
      </c>
      <c r="CN198" s="4" t="str">
        <f t="shared" si="196"/>
        <v/>
      </c>
      <c r="CO198" s="4" t="str">
        <f t="shared" si="196"/>
        <v/>
      </c>
      <c r="CP198" s="4" t="str">
        <f t="shared" si="196"/>
        <v/>
      </c>
      <c r="CQ198" s="4" t="str">
        <f t="shared" si="196"/>
        <v/>
      </c>
      <c r="CR198" s="4" t="str">
        <f t="shared" si="196"/>
        <v/>
      </c>
      <c r="CS198" s="4" t="str">
        <f t="shared" si="196"/>
        <v/>
      </c>
      <c r="CT198" s="4" t="str">
        <f t="shared" si="195"/>
        <v/>
      </c>
      <c r="CU198" s="4" t="str">
        <f t="shared" si="195"/>
        <v/>
      </c>
      <c r="CV198" s="4" t="str">
        <f t="shared" si="195"/>
        <v/>
      </c>
      <c r="CW198" s="4" t="str">
        <f t="shared" si="195"/>
        <v/>
      </c>
      <c r="CX198" s="4" t="str">
        <f t="shared" si="195"/>
        <v/>
      </c>
      <c r="CY198" s="4" t="str">
        <f t="shared" si="195"/>
        <v/>
      </c>
      <c r="CZ198" s="4" t="str">
        <f t="shared" si="195"/>
        <v/>
      </c>
      <c r="DA198" s="4" t="str">
        <f t="shared" si="195"/>
        <v/>
      </c>
      <c r="DB198" s="4" t="str">
        <f t="shared" si="195"/>
        <v/>
      </c>
      <c r="DC198" s="4" t="str">
        <f t="shared" si="195"/>
        <v/>
      </c>
    </row>
    <row r="199" spans="1:107" s="1" customFormat="1" ht="15" customHeight="1">
      <c r="A199" s="62">
        <v>30100049</v>
      </c>
      <c r="B199" s="124" t="s">
        <v>209</v>
      </c>
      <c r="C199" s="28" t="s">
        <v>210</v>
      </c>
      <c r="D199" s="5">
        <v>400</v>
      </c>
      <c r="E199" s="22">
        <v>5.03</v>
      </c>
      <c r="F199" s="23">
        <f t="shared" si="177"/>
        <v>2012</v>
      </c>
      <c r="G199" s="23">
        <f>+'[2]25'!$L$271</f>
        <v>2356.4</v>
      </c>
      <c r="H199" s="23">
        <f t="shared" si="188"/>
        <v>20</v>
      </c>
      <c r="I199" s="23">
        <f t="shared" si="189"/>
        <v>0</v>
      </c>
      <c r="J199" s="23">
        <f t="shared" si="180"/>
        <v>2032</v>
      </c>
      <c r="K199" s="23">
        <f t="shared" si="181"/>
        <v>0.98425196850393704</v>
      </c>
      <c r="L199" s="23">
        <f t="shared" si="182"/>
        <v>0</v>
      </c>
      <c r="M199" s="10">
        <v>0.4</v>
      </c>
      <c r="N199" s="23">
        <f t="shared" si="190"/>
        <v>8.1280000000000001</v>
      </c>
      <c r="O199" s="23">
        <f t="shared" si="191"/>
        <v>-0.58425196850393701</v>
      </c>
      <c r="P199" s="23">
        <f t="shared" si="183"/>
        <v>0</v>
      </c>
      <c r="Q199" s="7">
        <v>0.6</v>
      </c>
      <c r="R199" s="6">
        <f t="shared" si="184"/>
        <v>1.2192000000000001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>
        <v>20</v>
      </c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>
        <f t="shared" si="197"/>
        <v>0</v>
      </c>
      <c r="BQ199" s="4">
        <f t="shared" si="197"/>
        <v>2032</v>
      </c>
      <c r="BR199" s="4" t="str">
        <f t="shared" si="197"/>
        <v/>
      </c>
      <c r="BS199" s="4">
        <f t="shared" si="197"/>
        <v>0</v>
      </c>
      <c r="BT199" s="4">
        <f t="shared" si="197"/>
        <v>0</v>
      </c>
      <c r="BU199" s="4">
        <f t="shared" si="197"/>
        <v>0</v>
      </c>
      <c r="BV199" s="4" t="str">
        <f t="shared" si="197"/>
        <v/>
      </c>
      <c r="BW199" s="4">
        <f t="shared" si="197"/>
        <v>0</v>
      </c>
      <c r="BX199" s="4">
        <f t="shared" si="197"/>
        <v>0</v>
      </c>
      <c r="BY199" s="4" t="str">
        <f t="shared" si="197"/>
        <v/>
      </c>
      <c r="BZ199" s="4" t="str">
        <f t="shared" si="197"/>
        <v/>
      </c>
      <c r="CA199" s="4" t="str">
        <f t="shared" si="197"/>
        <v/>
      </c>
      <c r="CB199" s="4" t="str">
        <f t="shared" si="197"/>
        <v/>
      </c>
      <c r="CC199" s="4" t="str">
        <f t="shared" si="197"/>
        <v/>
      </c>
      <c r="CD199" s="4" t="str">
        <f t="shared" si="197"/>
        <v/>
      </c>
      <c r="CE199" s="4" t="str">
        <f t="shared" si="197"/>
        <v/>
      </c>
      <c r="CF199" s="4" t="str">
        <f t="shared" si="196"/>
        <v/>
      </c>
      <c r="CG199" s="4" t="str">
        <f t="shared" si="196"/>
        <v/>
      </c>
      <c r="CH199" s="4" t="str">
        <f t="shared" si="196"/>
        <v/>
      </c>
      <c r="CI199" s="4">
        <f t="shared" si="196"/>
        <v>0</v>
      </c>
      <c r="CJ199" s="4" t="str">
        <f t="shared" si="196"/>
        <v/>
      </c>
      <c r="CK199" s="4" t="str">
        <f t="shared" si="196"/>
        <v/>
      </c>
      <c r="CL199" s="4" t="str">
        <f t="shared" si="196"/>
        <v/>
      </c>
      <c r="CM199" s="4" t="str">
        <f t="shared" si="196"/>
        <v/>
      </c>
      <c r="CN199" s="4" t="str">
        <f t="shared" si="196"/>
        <v/>
      </c>
      <c r="CO199" s="4" t="str">
        <f t="shared" si="196"/>
        <v/>
      </c>
      <c r="CP199" s="4" t="str">
        <f t="shared" si="196"/>
        <v/>
      </c>
      <c r="CQ199" s="4" t="str">
        <f t="shared" si="196"/>
        <v/>
      </c>
      <c r="CR199" s="4" t="str">
        <f t="shared" si="196"/>
        <v/>
      </c>
      <c r="CS199" s="4" t="str">
        <f t="shared" si="196"/>
        <v/>
      </c>
      <c r="CT199" s="4" t="str">
        <f t="shared" si="195"/>
        <v/>
      </c>
      <c r="CU199" s="4" t="str">
        <f t="shared" si="195"/>
        <v/>
      </c>
      <c r="CV199" s="4" t="str">
        <f t="shared" si="195"/>
        <v/>
      </c>
      <c r="CW199" s="4" t="str">
        <f t="shared" si="195"/>
        <v/>
      </c>
      <c r="CX199" s="4" t="str">
        <f t="shared" si="195"/>
        <v/>
      </c>
      <c r="CY199" s="4" t="str">
        <f t="shared" si="195"/>
        <v/>
      </c>
      <c r="CZ199" s="4" t="str">
        <f t="shared" si="195"/>
        <v/>
      </c>
      <c r="DA199" s="4" t="str">
        <f t="shared" si="195"/>
        <v/>
      </c>
      <c r="DB199" s="4" t="str">
        <f t="shared" si="195"/>
        <v/>
      </c>
      <c r="DC199" s="4" t="str">
        <f t="shared" si="195"/>
        <v/>
      </c>
    </row>
    <row r="200" spans="1:107" s="1" customFormat="1" ht="14.25" hidden="1" customHeight="1">
      <c r="A200" s="62">
        <v>30100050</v>
      </c>
      <c r="B200" s="125"/>
      <c r="C200" s="28" t="s">
        <v>186</v>
      </c>
      <c r="D200" s="5"/>
      <c r="E200" s="22">
        <v>5.03</v>
      </c>
      <c r="F200" s="23">
        <f t="shared" si="177"/>
        <v>0</v>
      </c>
      <c r="G200" s="23"/>
      <c r="H200" s="23">
        <f t="shared" si="188"/>
        <v>0</v>
      </c>
      <c r="I200" s="23">
        <f t="shared" si="189"/>
        <v>0</v>
      </c>
      <c r="J200" s="23">
        <f t="shared" si="180"/>
        <v>0</v>
      </c>
      <c r="K200" s="23" t="str">
        <f t="shared" si="181"/>
        <v>0</v>
      </c>
      <c r="L200" s="23" t="str">
        <f t="shared" si="182"/>
        <v>0</v>
      </c>
      <c r="M200" s="10">
        <v>0.4</v>
      </c>
      <c r="N200" s="23">
        <f t="shared" si="190"/>
        <v>0</v>
      </c>
      <c r="O200" s="23">
        <f t="shared" si="191"/>
        <v>0.4</v>
      </c>
      <c r="P200" s="23" t="str">
        <f t="shared" si="183"/>
        <v/>
      </c>
      <c r="Q200" s="7">
        <v>0.6</v>
      </c>
      <c r="R200" s="6">
        <f t="shared" si="184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7"/>
        <v/>
      </c>
      <c r="BQ200" s="4" t="str">
        <f t="shared" si="197"/>
        <v/>
      </c>
      <c r="BR200" s="4" t="str">
        <f t="shared" si="197"/>
        <v/>
      </c>
      <c r="BS200" s="4">
        <f t="shared" si="197"/>
        <v>0</v>
      </c>
      <c r="BT200" s="4" t="str">
        <f t="shared" si="197"/>
        <v/>
      </c>
      <c r="BU200" s="4">
        <f t="shared" si="197"/>
        <v>0</v>
      </c>
      <c r="BV200" s="4" t="str">
        <f t="shared" si="197"/>
        <v/>
      </c>
      <c r="BW200" s="4">
        <f t="shared" si="197"/>
        <v>0</v>
      </c>
      <c r="BX200" s="4" t="str">
        <f t="shared" si="197"/>
        <v/>
      </c>
      <c r="BY200" s="4" t="str">
        <f t="shared" si="197"/>
        <v/>
      </c>
      <c r="BZ200" s="4" t="str">
        <f t="shared" si="197"/>
        <v/>
      </c>
      <c r="CA200" s="4" t="str">
        <f t="shared" si="197"/>
        <v/>
      </c>
      <c r="CB200" s="4" t="str">
        <f t="shared" si="197"/>
        <v/>
      </c>
      <c r="CC200" s="4" t="str">
        <f t="shared" si="197"/>
        <v/>
      </c>
      <c r="CD200" s="4" t="str">
        <f t="shared" si="197"/>
        <v/>
      </c>
      <c r="CE200" s="4" t="str">
        <f t="shared" si="197"/>
        <v/>
      </c>
      <c r="CF200" s="4" t="str">
        <f t="shared" si="196"/>
        <v/>
      </c>
      <c r="CG200" s="4" t="str">
        <f t="shared" si="196"/>
        <v/>
      </c>
      <c r="CH200" s="4" t="str">
        <f t="shared" si="196"/>
        <v/>
      </c>
      <c r="CI200" s="4" t="str">
        <f t="shared" si="196"/>
        <v/>
      </c>
      <c r="CJ200" s="4" t="str">
        <f t="shared" si="196"/>
        <v/>
      </c>
      <c r="CK200" s="4" t="str">
        <f t="shared" si="196"/>
        <v/>
      </c>
      <c r="CL200" s="4" t="str">
        <f t="shared" si="196"/>
        <v/>
      </c>
      <c r="CM200" s="4" t="str">
        <f t="shared" si="196"/>
        <v/>
      </c>
      <c r="CN200" s="4" t="str">
        <f t="shared" si="196"/>
        <v/>
      </c>
      <c r="CO200" s="4" t="str">
        <f t="shared" si="196"/>
        <v/>
      </c>
      <c r="CP200" s="4" t="str">
        <f t="shared" si="196"/>
        <v/>
      </c>
      <c r="CQ200" s="4" t="str">
        <f t="shared" si="196"/>
        <v/>
      </c>
      <c r="CR200" s="4" t="str">
        <f t="shared" si="196"/>
        <v/>
      </c>
      <c r="CS200" s="4" t="str">
        <f t="shared" si="196"/>
        <v/>
      </c>
      <c r="CT200" s="4" t="str">
        <f t="shared" si="195"/>
        <v/>
      </c>
      <c r="CU200" s="4" t="str">
        <f t="shared" si="195"/>
        <v/>
      </c>
      <c r="CV200" s="4" t="str">
        <f t="shared" si="195"/>
        <v/>
      </c>
      <c r="CW200" s="4" t="str">
        <f t="shared" si="195"/>
        <v/>
      </c>
      <c r="CX200" s="4" t="str">
        <f t="shared" si="195"/>
        <v/>
      </c>
      <c r="CY200" s="4" t="str">
        <f t="shared" si="195"/>
        <v/>
      </c>
      <c r="CZ200" s="4" t="str">
        <f t="shared" si="195"/>
        <v/>
      </c>
      <c r="DA200" s="4" t="str">
        <f t="shared" si="195"/>
        <v/>
      </c>
      <c r="DB200" s="4" t="str">
        <f t="shared" si="195"/>
        <v/>
      </c>
      <c r="DC200" s="4" t="str">
        <f t="shared" si="195"/>
        <v/>
      </c>
    </row>
    <row r="201" spans="1:107" s="1" customFormat="1" ht="14.25" hidden="1" customHeight="1">
      <c r="A201" s="62">
        <v>30100051</v>
      </c>
      <c r="B201" s="124" t="s">
        <v>211</v>
      </c>
      <c r="C201" s="28" t="s">
        <v>186</v>
      </c>
      <c r="D201" s="5"/>
      <c r="E201" s="22">
        <v>5.04</v>
      </c>
      <c r="F201" s="23">
        <f t="shared" si="177"/>
        <v>0</v>
      </c>
      <c r="G201" s="23"/>
      <c r="H201" s="23">
        <f t="shared" si="188"/>
        <v>0</v>
      </c>
      <c r="I201" s="23">
        <f t="shared" si="189"/>
        <v>0</v>
      </c>
      <c r="J201" s="23">
        <f t="shared" si="180"/>
        <v>0</v>
      </c>
      <c r="K201" s="23" t="str">
        <f t="shared" si="181"/>
        <v>0</v>
      </c>
      <c r="L201" s="23" t="str">
        <f t="shared" si="182"/>
        <v>0</v>
      </c>
      <c r="M201" s="10">
        <v>0.5</v>
      </c>
      <c r="N201" s="23">
        <f t="shared" si="190"/>
        <v>0</v>
      </c>
      <c r="O201" s="23">
        <f t="shared" si="191"/>
        <v>0.5</v>
      </c>
      <c r="P201" s="23" t="str">
        <f t="shared" si="183"/>
        <v/>
      </c>
      <c r="Q201" s="7">
        <v>0.6</v>
      </c>
      <c r="R201" s="6">
        <f t="shared" si="184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7"/>
        <v/>
      </c>
      <c r="BQ201" s="4" t="str">
        <f t="shared" si="197"/>
        <v/>
      </c>
      <c r="BR201" s="4" t="str">
        <f t="shared" si="197"/>
        <v/>
      </c>
      <c r="BS201" s="4">
        <f t="shared" si="197"/>
        <v>0</v>
      </c>
      <c r="BT201" s="4" t="str">
        <f t="shared" si="197"/>
        <v/>
      </c>
      <c r="BU201" s="4">
        <f t="shared" si="197"/>
        <v>0</v>
      </c>
      <c r="BV201" s="4" t="str">
        <f t="shared" si="197"/>
        <v/>
      </c>
      <c r="BW201" s="4">
        <f t="shared" si="197"/>
        <v>0</v>
      </c>
      <c r="BX201" s="4" t="str">
        <f t="shared" si="197"/>
        <v/>
      </c>
      <c r="BY201" s="4" t="str">
        <f t="shared" si="197"/>
        <v/>
      </c>
      <c r="BZ201" s="4" t="str">
        <f t="shared" si="197"/>
        <v/>
      </c>
      <c r="CA201" s="4" t="str">
        <f t="shared" si="197"/>
        <v/>
      </c>
      <c r="CB201" s="4" t="str">
        <f t="shared" si="197"/>
        <v/>
      </c>
      <c r="CC201" s="4" t="str">
        <f t="shared" si="197"/>
        <v/>
      </c>
      <c r="CD201" s="4" t="str">
        <f t="shared" si="197"/>
        <v/>
      </c>
      <c r="CE201" s="4" t="str">
        <f t="shared" si="197"/>
        <v/>
      </c>
      <c r="CF201" s="4" t="str">
        <f t="shared" si="196"/>
        <v/>
      </c>
      <c r="CG201" s="4" t="str">
        <f t="shared" si="196"/>
        <v/>
      </c>
      <c r="CH201" s="4" t="str">
        <f t="shared" si="196"/>
        <v/>
      </c>
      <c r="CI201" s="4" t="str">
        <f t="shared" si="196"/>
        <v/>
      </c>
      <c r="CJ201" s="4" t="str">
        <f t="shared" si="196"/>
        <v/>
      </c>
      <c r="CK201" s="4" t="str">
        <f t="shared" si="196"/>
        <v/>
      </c>
      <c r="CL201" s="4" t="str">
        <f t="shared" si="196"/>
        <v/>
      </c>
      <c r="CM201" s="4" t="str">
        <f t="shared" si="196"/>
        <v/>
      </c>
      <c r="CN201" s="4" t="str">
        <f t="shared" si="196"/>
        <v/>
      </c>
      <c r="CO201" s="4" t="str">
        <f t="shared" si="196"/>
        <v/>
      </c>
      <c r="CP201" s="4" t="str">
        <f t="shared" si="196"/>
        <v/>
      </c>
      <c r="CQ201" s="4" t="str">
        <f t="shared" si="196"/>
        <v/>
      </c>
      <c r="CR201" s="4" t="str">
        <f t="shared" si="196"/>
        <v/>
      </c>
      <c r="CS201" s="4" t="str">
        <f t="shared" si="196"/>
        <v/>
      </c>
      <c r="CT201" s="4" t="str">
        <f t="shared" si="195"/>
        <v/>
      </c>
      <c r="CU201" s="4" t="str">
        <f t="shared" si="195"/>
        <v/>
      </c>
      <c r="CV201" s="4" t="str">
        <f t="shared" si="195"/>
        <v/>
      </c>
      <c r="CW201" s="4" t="str">
        <f t="shared" si="195"/>
        <v/>
      </c>
      <c r="CX201" s="4" t="str">
        <f t="shared" si="195"/>
        <v/>
      </c>
      <c r="CY201" s="4" t="str">
        <f t="shared" si="195"/>
        <v/>
      </c>
      <c r="CZ201" s="4" t="str">
        <f t="shared" si="195"/>
        <v/>
      </c>
      <c r="DA201" s="4" t="str">
        <f t="shared" si="195"/>
        <v/>
      </c>
      <c r="DB201" s="4" t="str">
        <f t="shared" si="195"/>
        <v/>
      </c>
      <c r="DC201" s="4" t="str">
        <f t="shared" si="195"/>
        <v/>
      </c>
    </row>
    <row r="202" spans="1:107" s="1" customFormat="1" ht="14.25" hidden="1" customHeight="1">
      <c r="A202" s="62">
        <v>30100052</v>
      </c>
      <c r="B202" s="126"/>
      <c r="C202" s="28" t="s">
        <v>184</v>
      </c>
      <c r="D202" s="5"/>
      <c r="E202" s="22">
        <v>5.04</v>
      </c>
      <c r="F202" s="23">
        <f t="shared" si="177"/>
        <v>0</v>
      </c>
      <c r="G202" s="23"/>
      <c r="H202" s="23">
        <f t="shared" si="188"/>
        <v>0</v>
      </c>
      <c r="I202" s="23">
        <f t="shared" si="189"/>
        <v>0</v>
      </c>
      <c r="J202" s="23">
        <f t="shared" si="180"/>
        <v>0</v>
      </c>
      <c r="K202" s="23" t="str">
        <f t="shared" si="181"/>
        <v>0</v>
      </c>
      <c r="L202" s="23" t="str">
        <f t="shared" si="182"/>
        <v>0</v>
      </c>
      <c r="M202" s="10">
        <v>0.7</v>
      </c>
      <c r="N202" s="23">
        <f t="shared" si="190"/>
        <v>0</v>
      </c>
      <c r="O202" s="23">
        <f t="shared" si="191"/>
        <v>0.7</v>
      </c>
      <c r="P202" s="23" t="str">
        <f t="shared" si="183"/>
        <v/>
      </c>
      <c r="Q202" s="7">
        <v>0.8</v>
      </c>
      <c r="R202" s="6">
        <f t="shared" si="184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7"/>
        <v/>
      </c>
      <c r="BQ202" s="4" t="str">
        <f t="shared" si="197"/>
        <v/>
      </c>
      <c r="BR202" s="4" t="str">
        <f t="shared" si="197"/>
        <v/>
      </c>
      <c r="BS202" s="4">
        <f t="shared" si="197"/>
        <v>0</v>
      </c>
      <c r="BT202" s="4" t="str">
        <f t="shared" si="197"/>
        <v/>
      </c>
      <c r="BU202" s="4">
        <f t="shared" si="197"/>
        <v>0</v>
      </c>
      <c r="BV202" s="4" t="str">
        <f t="shared" si="197"/>
        <v/>
      </c>
      <c r="BW202" s="4">
        <f t="shared" si="197"/>
        <v>0</v>
      </c>
      <c r="BX202" s="4" t="str">
        <f t="shared" si="197"/>
        <v/>
      </c>
      <c r="BY202" s="4" t="str">
        <f t="shared" si="197"/>
        <v/>
      </c>
      <c r="BZ202" s="4" t="str">
        <f t="shared" si="197"/>
        <v/>
      </c>
      <c r="CA202" s="4" t="str">
        <f t="shared" si="197"/>
        <v/>
      </c>
      <c r="CB202" s="4" t="str">
        <f t="shared" si="197"/>
        <v/>
      </c>
      <c r="CC202" s="4" t="str">
        <f t="shared" si="197"/>
        <v/>
      </c>
      <c r="CD202" s="4" t="str">
        <f t="shared" si="197"/>
        <v/>
      </c>
      <c r="CE202" s="4" t="str">
        <f t="shared" si="197"/>
        <v/>
      </c>
      <c r="CF202" s="4" t="str">
        <f t="shared" si="196"/>
        <v/>
      </c>
      <c r="CG202" s="4" t="str">
        <f t="shared" si="196"/>
        <v/>
      </c>
      <c r="CH202" s="4" t="str">
        <f t="shared" si="196"/>
        <v/>
      </c>
      <c r="CI202" s="4" t="str">
        <f t="shared" si="196"/>
        <v/>
      </c>
      <c r="CJ202" s="4" t="str">
        <f t="shared" si="196"/>
        <v/>
      </c>
      <c r="CK202" s="4" t="str">
        <f t="shared" si="196"/>
        <v/>
      </c>
      <c r="CL202" s="4" t="str">
        <f t="shared" si="196"/>
        <v/>
      </c>
      <c r="CM202" s="4" t="str">
        <f t="shared" si="196"/>
        <v/>
      </c>
      <c r="CN202" s="4" t="str">
        <f t="shared" si="196"/>
        <v/>
      </c>
      <c r="CO202" s="4" t="str">
        <f t="shared" si="196"/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5"/>
        <v/>
      </c>
      <c r="CU202" s="4" t="str">
        <f t="shared" si="195"/>
        <v/>
      </c>
      <c r="CV202" s="4" t="str">
        <f t="shared" si="195"/>
        <v/>
      </c>
      <c r="CW202" s="4" t="str">
        <f t="shared" si="195"/>
        <v/>
      </c>
      <c r="CX202" s="4" t="str">
        <f t="shared" si="195"/>
        <v/>
      </c>
      <c r="CY202" s="4" t="str">
        <f t="shared" si="195"/>
        <v/>
      </c>
      <c r="CZ202" s="4" t="str">
        <f t="shared" ref="CX202:DC244" si="198">IF(ISERROR(BL202/AT202*100),"",(BL202/AT202*100))</f>
        <v/>
      </c>
      <c r="DA202" s="4" t="str">
        <f t="shared" si="198"/>
        <v/>
      </c>
      <c r="DB202" s="4" t="str">
        <f t="shared" si="198"/>
        <v/>
      </c>
      <c r="DC202" s="4" t="str">
        <f t="shared" si="198"/>
        <v/>
      </c>
    </row>
    <row r="203" spans="1:107" s="1" customFormat="1" ht="14.25" hidden="1" customHeight="1">
      <c r="A203" s="62">
        <v>30100001</v>
      </c>
      <c r="B203" s="125" t="s">
        <v>212</v>
      </c>
      <c r="C203" s="28" t="s">
        <v>199</v>
      </c>
      <c r="D203" s="5"/>
      <c r="E203" s="22">
        <v>5.0599999999999996</v>
      </c>
      <c r="F203" s="23">
        <f t="shared" si="177"/>
        <v>0</v>
      </c>
      <c r="G203" s="23"/>
      <c r="H203" s="23">
        <f t="shared" si="188"/>
        <v>0</v>
      </c>
      <c r="I203" s="23">
        <f t="shared" si="189"/>
        <v>0</v>
      </c>
      <c r="J203" s="23">
        <f t="shared" si="180"/>
        <v>0</v>
      </c>
      <c r="K203" s="23" t="str">
        <f t="shared" si="181"/>
        <v>0</v>
      </c>
      <c r="L203" s="23" t="str">
        <f t="shared" si="182"/>
        <v>0</v>
      </c>
      <c r="M203" s="10">
        <v>0.7</v>
      </c>
      <c r="N203" s="23">
        <f t="shared" si="190"/>
        <v>0</v>
      </c>
      <c r="O203" s="23">
        <f t="shared" si="191"/>
        <v>0.7</v>
      </c>
      <c r="P203" s="23" t="str">
        <f t="shared" si="183"/>
        <v/>
      </c>
      <c r="Q203" s="7">
        <v>0.3</v>
      </c>
      <c r="R203" s="6">
        <f t="shared" si="184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7"/>
        <v/>
      </c>
      <c r="BQ203" s="4" t="str">
        <f t="shared" si="197"/>
        <v/>
      </c>
      <c r="BR203" s="4" t="str">
        <f t="shared" si="197"/>
        <v/>
      </c>
      <c r="BS203" s="4">
        <f t="shared" si="197"/>
        <v>0</v>
      </c>
      <c r="BT203" s="4" t="str">
        <f t="shared" si="197"/>
        <v/>
      </c>
      <c r="BU203" s="4">
        <f t="shared" si="197"/>
        <v>0</v>
      </c>
      <c r="BV203" s="4" t="str">
        <f t="shared" si="197"/>
        <v/>
      </c>
      <c r="BW203" s="4">
        <f t="shared" si="197"/>
        <v>0</v>
      </c>
      <c r="BX203" s="4" t="str">
        <f t="shared" si="197"/>
        <v/>
      </c>
      <c r="BY203" s="4" t="str">
        <f t="shared" si="197"/>
        <v/>
      </c>
      <c r="BZ203" s="4" t="str">
        <f t="shared" si="197"/>
        <v/>
      </c>
      <c r="CA203" s="4" t="str">
        <f t="shared" si="197"/>
        <v/>
      </c>
      <c r="CB203" s="4" t="str">
        <f t="shared" si="197"/>
        <v/>
      </c>
      <c r="CC203" s="4" t="str">
        <f t="shared" si="197"/>
        <v/>
      </c>
      <c r="CD203" s="4" t="str">
        <f t="shared" si="197"/>
        <v/>
      </c>
      <c r="CE203" s="4" t="str">
        <f t="shared" si="197"/>
        <v/>
      </c>
      <c r="CF203" s="4" t="str">
        <f t="shared" si="196"/>
        <v/>
      </c>
      <c r="CG203" s="4" t="str">
        <f t="shared" si="196"/>
        <v/>
      </c>
      <c r="CH203" s="4" t="str">
        <f t="shared" si="196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6"/>
        <v/>
      </c>
      <c r="CU203" s="4" t="str">
        <f t="shared" si="196"/>
        <v/>
      </c>
      <c r="CV203" s="4" t="str">
        <f t="shared" ref="CK203:CZ266" si="199">IF(ISERROR(BH203/AP203*100),"",(BH203/AP203*100))</f>
        <v/>
      </c>
      <c r="CW203" s="4" t="str">
        <f t="shared" si="199"/>
        <v/>
      </c>
      <c r="CX203" s="4" t="str">
        <f t="shared" si="198"/>
        <v/>
      </c>
      <c r="CY203" s="4" t="str">
        <f t="shared" si="198"/>
        <v/>
      </c>
      <c r="CZ203" s="4" t="str">
        <f t="shared" si="198"/>
        <v/>
      </c>
      <c r="DA203" s="4" t="str">
        <f t="shared" si="198"/>
        <v/>
      </c>
      <c r="DB203" s="4" t="str">
        <f t="shared" si="198"/>
        <v/>
      </c>
      <c r="DC203" s="4" t="str">
        <f t="shared" si="198"/>
        <v/>
      </c>
    </row>
    <row r="204" spans="1:107" s="1" customFormat="1" ht="14.25" hidden="1" customHeight="1">
      <c r="A204" s="62">
        <v>30100002</v>
      </c>
      <c r="B204" s="126"/>
      <c r="C204" s="28" t="s">
        <v>213</v>
      </c>
      <c r="D204" s="5"/>
      <c r="E204" s="22">
        <v>5.0599999999999996</v>
      </c>
      <c r="F204" s="23">
        <f t="shared" si="177"/>
        <v>0</v>
      </c>
      <c r="G204" s="23"/>
      <c r="H204" s="23">
        <f t="shared" si="188"/>
        <v>0</v>
      </c>
      <c r="I204" s="23">
        <f t="shared" si="189"/>
        <v>0</v>
      </c>
      <c r="J204" s="23">
        <f t="shared" si="180"/>
        <v>0</v>
      </c>
      <c r="K204" s="23" t="str">
        <f t="shared" si="181"/>
        <v>0</v>
      </c>
      <c r="L204" s="23" t="str">
        <f t="shared" si="182"/>
        <v>0</v>
      </c>
      <c r="M204" s="10">
        <v>0.7</v>
      </c>
      <c r="N204" s="23">
        <f t="shared" si="190"/>
        <v>0</v>
      </c>
      <c r="O204" s="23">
        <f t="shared" si="191"/>
        <v>0.7</v>
      </c>
      <c r="P204" s="23" t="str">
        <f t="shared" si="183"/>
        <v/>
      </c>
      <c r="Q204" s="7">
        <v>0.3</v>
      </c>
      <c r="R204" s="6">
        <f t="shared" si="184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7"/>
        <v/>
      </c>
      <c r="BQ204" s="4" t="str">
        <f t="shared" si="197"/>
        <v/>
      </c>
      <c r="BR204" s="4" t="str">
        <f t="shared" si="197"/>
        <v/>
      </c>
      <c r="BS204" s="4">
        <f t="shared" si="197"/>
        <v>0</v>
      </c>
      <c r="BT204" s="4" t="str">
        <f t="shared" si="197"/>
        <v/>
      </c>
      <c r="BU204" s="4">
        <f t="shared" si="197"/>
        <v>0</v>
      </c>
      <c r="BV204" s="4" t="str">
        <f t="shared" si="197"/>
        <v/>
      </c>
      <c r="BW204" s="4">
        <f t="shared" si="197"/>
        <v>0</v>
      </c>
      <c r="BX204" s="4" t="str">
        <f t="shared" si="197"/>
        <v/>
      </c>
      <c r="BY204" s="4" t="str">
        <f t="shared" si="197"/>
        <v/>
      </c>
      <c r="BZ204" s="4" t="str">
        <f t="shared" si="197"/>
        <v/>
      </c>
      <c r="CA204" s="4" t="str">
        <f t="shared" si="197"/>
        <v/>
      </c>
      <c r="CB204" s="4" t="str">
        <f t="shared" si="197"/>
        <v/>
      </c>
      <c r="CC204" s="4" t="str">
        <f t="shared" si="197"/>
        <v/>
      </c>
      <c r="CD204" s="4" t="str">
        <f t="shared" si="197"/>
        <v/>
      </c>
      <c r="CE204" s="4" t="str">
        <f t="shared" si="197"/>
        <v/>
      </c>
      <c r="CF204" s="4" t="str">
        <f t="shared" si="196"/>
        <v/>
      </c>
      <c r="CG204" s="4" t="str">
        <f t="shared" si="196"/>
        <v/>
      </c>
      <c r="CH204" s="4" t="str">
        <f t="shared" si="196"/>
        <v/>
      </c>
      <c r="CI204" s="4" t="str">
        <f t="shared" si="196"/>
        <v/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9"/>
        <v/>
      </c>
      <c r="CU204" s="4" t="str">
        <f t="shared" si="199"/>
        <v/>
      </c>
      <c r="CV204" s="4" t="str">
        <f t="shared" si="199"/>
        <v/>
      </c>
      <c r="CW204" s="4" t="str">
        <f t="shared" si="199"/>
        <v/>
      </c>
      <c r="CX204" s="4" t="str">
        <f t="shared" si="198"/>
        <v/>
      </c>
      <c r="CY204" s="4" t="str">
        <f t="shared" si="198"/>
        <v/>
      </c>
      <c r="CZ204" s="4" t="str">
        <f t="shared" si="198"/>
        <v/>
      </c>
      <c r="DA204" s="4" t="str">
        <f t="shared" si="198"/>
        <v/>
      </c>
      <c r="DB204" s="4" t="str">
        <f t="shared" si="198"/>
        <v/>
      </c>
      <c r="DC204" s="4" t="str">
        <f t="shared" si="198"/>
        <v/>
      </c>
    </row>
    <row r="205" spans="1:107" s="1" customFormat="1" ht="14.25" hidden="1" customHeight="1">
      <c r="A205" s="62">
        <v>30101068</v>
      </c>
      <c r="B205" s="125" t="s">
        <v>214</v>
      </c>
      <c r="C205" s="28" t="s">
        <v>175</v>
      </c>
      <c r="D205" s="5"/>
      <c r="E205" s="22">
        <v>5.05</v>
      </c>
      <c r="F205" s="23">
        <f t="shared" si="177"/>
        <v>0</v>
      </c>
      <c r="G205" s="23"/>
      <c r="H205" s="23">
        <f t="shared" si="188"/>
        <v>0</v>
      </c>
      <c r="I205" s="23">
        <f t="shared" si="189"/>
        <v>0</v>
      </c>
      <c r="J205" s="23">
        <f t="shared" si="180"/>
        <v>0</v>
      </c>
      <c r="K205" s="23" t="str">
        <f t="shared" si="181"/>
        <v>0</v>
      </c>
      <c r="L205" s="23" t="str">
        <f t="shared" si="182"/>
        <v>0</v>
      </c>
      <c r="M205" s="10">
        <v>0.5</v>
      </c>
      <c r="N205" s="23">
        <f t="shared" si="190"/>
        <v>0</v>
      </c>
      <c r="O205" s="23">
        <f t="shared" si="191"/>
        <v>0.5</v>
      </c>
      <c r="P205" s="23" t="str">
        <f t="shared" si="183"/>
        <v/>
      </c>
      <c r="Q205" s="7">
        <v>0.5</v>
      </c>
      <c r="R205" s="6">
        <f t="shared" si="184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7"/>
        <v/>
      </c>
      <c r="BQ205" s="4" t="str">
        <f t="shared" si="197"/>
        <v/>
      </c>
      <c r="BR205" s="4" t="str">
        <f t="shared" si="197"/>
        <v/>
      </c>
      <c r="BS205" s="4">
        <f t="shared" si="197"/>
        <v>0</v>
      </c>
      <c r="BT205" s="4" t="str">
        <f t="shared" si="197"/>
        <v/>
      </c>
      <c r="BU205" s="4">
        <f t="shared" si="197"/>
        <v>0</v>
      </c>
      <c r="BV205" s="4" t="str">
        <f t="shared" si="197"/>
        <v/>
      </c>
      <c r="BW205" s="4">
        <f t="shared" si="197"/>
        <v>0</v>
      </c>
      <c r="BX205" s="4" t="str">
        <f t="shared" si="197"/>
        <v/>
      </c>
      <c r="BY205" s="4" t="str">
        <f t="shared" si="197"/>
        <v/>
      </c>
      <c r="BZ205" s="4" t="str">
        <f t="shared" si="197"/>
        <v/>
      </c>
      <c r="CA205" s="4" t="str">
        <f t="shared" si="197"/>
        <v/>
      </c>
      <c r="CB205" s="4" t="str">
        <f t="shared" si="197"/>
        <v/>
      </c>
      <c r="CC205" s="4" t="str">
        <f t="shared" si="197"/>
        <v/>
      </c>
      <c r="CD205" s="4" t="str">
        <f t="shared" si="197"/>
        <v/>
      </c>
      <c r="CE205" s="4" t="str">
        <f t="shared" si="197"/>
        <v/>
      </c>
      <c r="CF205" s="4" t="str">
        <f t="shared" si="196"/>
        <v/>
      </c>
      <c r="CG205" s="4" t="str">
        <f t="shared" si="196"/>
        <v/>
      </c>
      <c r="CH205" s="4" t="str">
        <f t="shared" si="196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9"/>
        <v/>
      </c>
      <c r="CU205" s="4" t="str">
        <f t="shared" si="199"/>
        <v/>
      </c>
      <c r="CV205" s="4" t="str">
        <f t="shared" si="199"/>
        <v/>
      </c>
      <c r="CW205" s="4" t="str">
        <f t="shared" si="199"/>
        <v/>
      </c>
      <c r="CX205" s="4" t="str">
        <f t="shared" si="198"/>
        <v/>
      </c>
      <c r="CY205" s="4" t="str">
        <f t="shared" si="198"/>
        <v/>
      </c>
      <c r="CZ205" s="4" t="str">
        <f t="shared" si="198"/>
        <v/>
      </c>
      <c r="DA205" s="4" t="str">
        <f t="shared" si="198"/>
        <v/>
      </c>
      <c r="DB205" s="4" t="str">
        <f t="shared" si="198"/>
        <v/>
      </c>
      <c r="DC205" s="4" t="str">
        <f t="shared" si="198"/>
        <v/>
      </c>
    </row>
    <row r="206" spans="1:107" s="1" customFormat="1" ht="14.25" hidden="1" customHeight="1">
      <c r="A206" s="62">
        <v>30101071</v>
      </c>
      <c r="B206" s="126"/>
      <c r="C206" s="28" t="s">
        <v>16</v>
      </c>
      <c r="D206" s="5"/>
      <c r="E206" s="22">
        <v>5.05</v>
      </c>
      <c r="F206" s="23">
        <f t="shared" si="177"/>
        <v>0</v>
      </c>
      <c r="G206" s="23"/>
      <c r="H206" s="23">
        <f t="shared" si="188"/>
        <v>0</v>
      </c>
      <c r="I206" s="23">
        <f t="shared" si="189"/>
        <v>0</v>
      </c>
      <c r="J206" s="23">
        <f t="shared" si="180"/>
        <v>0</v>
      </c>
      <c r="K206" s="23" t="str">
        <f t="shared" si="181"/>
        <v>0</v>
      </c>
      <c r="L206" s="23" t="str">
        <f t="shared" si="182"/>
        <v>0</v>
      </c>
      <c r="M206" s="10">
        <v>0.5</v>
      </c>
      <c r="N206" s="23">
        <f t="shared" si="190"/>
        <v>0</v>
      </c>
      <c r="O206" s="23">
        <f t="shared" si="191"/>
        <v>0.5</v>
      </c>
      <c r="P206" s="23" t="str">
        <f t="shared" si="183"/>
        <v/>
      </c>
      <c r="Q206" s="7">
        <v>0.5</v>
      </c>
      <c r="R206" s="6">
        <f t="shared" si="184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7"/>
        <v/>
      </c>
      <c r="BQ206" s="4" t="str">
        <f t="shared" si="197"/>
        <v/>
      </c>
      <c r="BR206" s="4" t="str">
        <f t="shared" si="197"/>
        <v/>
      </c>
      <c r="BS206" s="4">
        <f t="shared" si="197"/>
        <v>0</v>
      </c>
      <c r="BT206" s="4" t="str">
        <f t="shared" si="197"/>
        <v/>
      </c>
      <c r="BU206" s="4">
        <f t="shared" si="197"/>
        <v>0</v>
      </c>
      <c r="BV206" s="4" t="str">
        <f t="shared" si="197"/>
        <v/>
      </c>
      <c r="BW206" s="4">
        <f t="shared" si="197"/>
        <v>0</v>
      </c>
      <c r="BX206" s="4" t="str">
        <f t="shared" si="197"/>
        <v/>
      </c>
      <c r="BY206" s="4" t="str">
        <f t="shared" si="197"/>
        <v/>
      </c>
      <c r="BZ206" s="4" t="str">
        <f t="shared" si="197"/>
        <v/>
      </c>
      <c r="CA206" s="4" t="str">
        <f t="shared" si="197"/>
        <v/>
      </c>
      <c r="CB206" s="4" t="str">
        <f t="shared" si="197"/>
        <v/>
      </c>
      <c r="CC206" s="4" t="str">
        <f t="shared" si="197"/>
        <v/>
      </c>
      <c r="CD206" s="4" t="str">
        <f t="shared" si="197"/>
        <v/>
      </c>
      <c r="CE206" s="4" t="str">
        <f t="shared" si="197"/>
        <v/>
      </c>
      <c r="CF206" s="4" t="str">
        <f t="shared" si="196"/>
        <v/>
      </c>
      <c r="CG206" s="4" t="str">
        <f t="shared" si="196"/>
        <v/>
      </c>
      <c r="CH206" s="4" t="str">
        <f t="shared" si="196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9"/>
        <v/>
      </c>
      <c r="CU206" s="4" t="str">
        <f t="shared" si="199"/>
        <v/>
      </c>
      <c r="CV206" s="4" t="str">
        <f t="shared" si="199"/>
        <v/>
      </c>
      <c r="CW206" s="4" t="str">
        <f t="shared" si="199"/>
        <v/>
      </c>
      <c r="CX206" s="4" t="str">
        <f t="shared" si="198"/>
        <v/>
      </c>
      <c r="CY206" s="4" t="str">
        <f t="shared" si="198"/>
        <v/>
      </c>
      <c r="CZ206" s="4" t="str">
        <f t="shared" si="198"/>
        <v/>
      </c>
      <c r="DA206" s="4" t="str">
        <f t="shared" si="198"/>
        <v/>
      </c>
      <c r="DB206" s="4" t="str">
        <f t="shared" si="198"/>
        <v/>
      </c>
      <c r="DC206" s="4" t="str">
        <f t="shared" si="198"/>
        <v/>
      </c>
    </row>
    <row r="207" spans="1:107" s="1" customFormat="1" ht="14.25" hidden="1" customHeight="1">
      <c r="A207" s="62">
        <v>30200006</v>
      </c>
      <c r="B207" s="124" t="s">
        <v>215</v>
      </c>
      <c r="C207" s="28" t="s">
        <v>216</v>
      </c>
      <c r="D207" s="5"/>
      <c r="E207" s="22">
        <v>5.05</v>
      </c>
      <c r="F207" s="23">
        <f t="shared" si="177"/>
        <v>0</v>
      </c>
      <c r="G207" s="23"/>
      <c r="H207" s="23">
        <f t="shared" si="188"/>
        <v>0</v>
      </c>
      <c r="I207" s="23">
        <f t="shared" si="189"/>
        <v>0</v>
      </c>
      <c r="J207" s="23">
        <f t="shared" si="180"/>
        <v>0</v>
      </c>
      <c r="K207" s="23" t="str">
        <f t="shared" si="181"/>
        <v>0</v>
      </c>
      <c r="L207" s="23" t="str">
        <f t="shared" si="182"/>
        <v>0</v>
      </c>
      <c r="M207" s="10">
        <v>1.2</v>
      </c>
      <c r="N207" s="23">
        <f t="shared" si="190"/>
        <v>0</v>
      </c>
      <c r="O207" s="23">
        <f t="shared" si="191"/>
        <v>1.2</v>
      </c>
      <c r="P207" s="23" t="str">
        <f t="shared" si="183"/>
        <v/>
      </c>
      <c r="Q207" s="7">
        <v>1</v>
      </c>
      <c r="R207" s="6">
        <f t="shared" si="184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7"/>
        <v/>
      </c>
      <c r="BQ207" s="4" t="str">
        <f t="shared" si="197"/>
        <v/>
      </c>
      <c r="BR207" s="4" t="str">
        <f t="shared" si="197"/>
        <v/>
      </c>
      <c r="BS207" s="4">
        <f t="shared" si="197"/>
        <v>0</v>
      </c>
      <c r="BT207" s="4" t="str">
        <f t="shared" ref="BS207:CH230" si="200">IF(ISERROR(AF207/N207*100),"",(AF207/N207*100))</f>
        <v/>
      </c>
      <c r="BU207" s="4">
        <f t="shared" si="200"/>
        <v>0</v>
      </c>
      <c r="BV207" s="4" t="str">
        <f t="shared" si="200"/>
        <v/>
      </c>
      <c r="BW207" s="4">
        <f t="shared" si="200"/>
        <v>0</v>
      </c>
      <c r="BX207" s="4" t="str">
        <f t="shared" si="200"/>
        <v/>
      </c>
      <c r="BY207" s="4" t="str">
        <f t="shared" si="200"/>
        <v/>
      </c>
      <c r="BZ207" s="4" t="str">
        <f t="shared" si="200"/>
        <v/>
      </c>
      <c r="CA207" s="4" t="str">
        <f t="shared" si="200"/>
        <v/>
      </c>
      <c r="CB207" s="4" t="str">
        <f t="shared" si="200"/>
        <v/>
      </c>
      <c r="CC207" s="4" t="str">
        <f t="shared" si="200"/>
        <v/>
      </c>
      <c r="CD207" s="4" t="str">
        <f t="shared" si="200"/>
        <v/>
      </c>
      <c r="CE207" s="4" t="str">
        <f t="shared" si="200"/>
        <v/>
      </c>
      <c r="CF207" s="4" t="str">
        <f t="shared" si="200"/>
        <v/>
      </c>
      <c r="CG207" s="4" t="str">
        <f t="shared" si="200"/>
        <v/>
      </c>
      <c r="CH207" s="4" t="str">
        <f t="shared" si="200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ref="CI207:CS230" si="201">IF(ISERROR(BD207/AL207*100),"",(BD207/AL207*100))</f>
        <v/>
      </c>
      <c r="CS207" s="4" t="str">
        <f t="shared" si="201"/>
        <v/>
      </c>
      <c r="CT207" s="4" t="str">
        <f t="shared" si="199"/>
        <v/>
      </c>
      <c r="CU207" s="4" t="str">
        <f t="shared" si="199"/>
        <v/>
      </c>
      <c r="CV207" s="4" t="str">
        <f t="shared" si="199"/>
        <v/>
      </c>
      <c r="CW207" s="4" t="str">
        <f t="shared" si="199"/>
        <v/>
      </c>
      <c r="CX207" s="4" t="str">
        <f t="shared" si="198"/>
        <v/>
      </c>
      <c r="CY207" s="4" t="str">
        <f t="shared" si="198"/>
        <v/>
      </c>
      <c r="CZ207" s="4" t="str">
        <f t="shared" si="198"/>
        <v/>
      </c>
      <c r="DA207" s="4" t="str">
        <f t="shared" si="198"/>
        <v/>
      </c>
      <c r="DB207" s="4" t="str">
        <f t="shared" si="198"/>
        <v/>
      </c>
      <c r="DC207" s="4" t="str">
        <f t="shared" si="198"/>
        <v/>
      </c>
    </row>
    <row r="208" spans="1:107" s="1" customFormat="1" ht="14.25" hidden="1" customHeight="1">
      <c r="A208" s="62">
        <v>30200005</v>
      </c>
      <c r="B208" s="126"/>
      <c r="C208" s="28" t="s">
        <v>210</v>
      </c>
      <c r="D208" s="5"/>
      <c r="E208" s="22">
        <v>5.05</v>
      </c>
      <c r="F208" s="23">
        <f t="shared" si="177"/>
        <v>0</v>
      </c>
      <c r="G208" s="23"/>
      <c r="H208" s="23">
        <f t="shared" si="188"/>
        <v>0</v>
      </c>
      <c r="I208" s="23">
        <f t="shared" si="189"/>
        <v>0</v>
      </c>
      <c r="J208" s="23">
        <f t="shared" si="180"/>
        <v>0</v>
      </c>
      <c r="K208" s="23" t="str">
        <f t="shared" si="181"/>
        <v>0</v>
      </c>
      <c r="L208" s="23" t="str">
        <f t="shared" si="182"/>
        <v>0</v>
      </c>
      <c r="M208" s="10">
        <v>0.6</v>
      </c>
      <c r="N208" s="23">
        <f t="shared" si="190"/>
        <v>0</v>
      </c>
      <c r="O208" s="23">
        <f t="shared" si="191"/>
        <v>0.6</v>
      </c>
      <c r="P208" s="23" t="str">
        <f t="shared" si="183"/>
        <v/>
      </c>
      <c r="Q208" s="7">
        <v>1</v>
      </c>
      <c r="R208" s="6">
        <f t="shared" si="184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58" si="202">IF(ISERROR(AB208/J208*100),"",(AB208/J208*100))</f>
        <v/>
      </c>
      <c r="BQ208" s="4" t="str">
        <f t="shared" si="202"/>
        <v/>
      </c>
      <c r="BR208" s="4" t="str">
        <f t="shared" si="202"/>
        <v/>
      </c>
      <c r="BS208" s="4">
        <f t="shared" si="200"/>
        <v>0</v>
      </c>
      <c r="BT208" s="4" t="str">
        <f t="shared" si="200"/>
        <v/>
      </c>
      <c r="BU208" s="4">
        <f t="shared" si="200"/>
        <v>0</v>
      </c>
      <c r="BV208" s="4" t="str">
        <f t="shared" si="200"/>
        <v/>
      </c>
      <c r="BW208" s="4">
        <f t="shared" si="200"/>
        <v>0</v>
      </c>
      <c r="BX208" s="4" t="str">
        <f t="shared" si="200"/>
        <v/>
      </c>
      <c r="BY208" s="4" t="str">
        <f t="shared" si="200"/>
        <v/>
      </c>
      <c r="BZ208" s="4" t="str">
        <f t="shared" si="200"/>
        <v/>
      </c>
      <c r="CA208" s="4" t="str">
        <f t="shared" si="200"/>
        <v/>
      </c>
      <c r="CB208" s="4" t="str">
        <f t="shared" si="200"/>
        <v/>
      </c>
      <c r="CC208" s="4" t="str">
        <f t="shared" si="200"/>
        <v/>
      </c>
      <c r="CD208" s="4" t="str">
        <f t="shared" si="200"/>
        <v/>
      </c>
      <c r="CE208" s="4" t="str">
        <f t="shared" si="200"/>
        <v/>
      </c>
      <c r="CF208" s="4" t="str">
        <f t="shared" si="200"/>
        <v/>
      </c>
      <c r="CG208" s="4" t="str">
        <f t="shared" si="200"/>
        <v/>
      </c>
      <c r="CH208" s="4" t="str">
        <f t="shared" si="200"/>
        <v/>
      </c>
      <c r="CI208" s="4" t="str">
        <f t="shared" si="201"/>
        <v/>
      </c>
      <c r="CJ208" s="4" t="str">
        <f t="shared" si="201"/>
        <v/>
      </c>
      <c r="CK208" s="4" t="str">
        <f t="shared" si="201"/>
        <v/>
      </c>
      <c r="CL208" s="4" t="str">
        <f t="shared" si="201"/>
        <v/>
      </c>
      <c r="CM208" s="4" t="str">
        <f t="shared" si="201"/>
        <v/>
      </c>
      <c r="CN208" s="4" t="str">
        <f t="shared" si="201"/>
        <v/>
      </c>
      <c r="CO208" s="4" t="str">
        <f t="shared" si="201"/>
        <v/>
      </c>
      <c r="CP208" s="4" t="str">
        <f t="shared" si="201"/>
        <v/>
      </c>
      <c r="CQ208" s="4" t="str">
        <f t="shared" si="201"/>
        <v/>
      </c>
      <c r="CR208" s="4" t="str">
        <f t="shared" si="201"/>
        <v/>
      </c>
      <c r="CS208" s="4" t="str">
        <f t="shared" si="201"/>
        <v/>
      </c>
      <c r="CT208" s="4" t="str">
        <f t="shared" si="199"/>
        <v/>
      </c>
      <c r="CU208" s="4" t="str">
        <f t="shared" si="199"/>
        <v/>
      </c>
      <c r="CV208" s="4" t="str">
        <f t="shared" si="199"/>
        <v/>
      </c>
      <c r="CW208" s="4" t="str">
        <f t="shared" si="199"/>
        <v/>
      </c>
      <c r="CX208" s="4" t="str">
        <f t="shared" si="198"/>
        <v/>
      </c>
      <c r="CY208" s="4" t="str">
        <f t="shared" si="198"/>
        <v/>
      </c>
      <c r="CZ208" s="4" t="str">
        <f t="shared" si="198"/>
        <v/>
      </c>
      <c r="DA208" s="4" t="str">
        <f t="shared" si="198"/>
        <v/>
      </c>
      <c r="DB208" s="4" t="str">
        <f t="shared" si="198"/>
        <v/>
      </c>
      <c r="DC208" s="4" t="str">
        <f t="shared" si="198"/>
        <v/>
      </c>
    </row>
    <row r="209" spans="1:215" s="1" customFormat="1" ht="14.25" hidden="1">
      <c r="A209" s="70">
        <v>30100063</v>
      </c>
      <c r="B209" s="124" t="s">
        <v>217</v>
      </c>
      <c r="C209" s="28" t="s">
        <v>218</v>
      </c>
      <c r="D209" s="5"/>
      <c r="E209" s="22">
        <v>5.05</v>
      </c>
      <c r="F209" s="23">
        <f t="shared" si="177"/>
        <v>0</v>
      </c>
      <c r="G209" s="23"/>
      <c r="H209" s="23">
        <f t="shared" si="188"/>
        <v>0</v>
      </c>
      <c r="I209" s="23">
        <f t="shared" si="189"/>
        <v>0</v>
      </c>
      <c r="J209" s="23">
        <f t="shared" si="180"/>
        <v>0</v>
      </c>
      <c r="K209" s="23" t="str">
        <f t="shared" si="181"/>
        <v>0</v>
      </c>
      <c r="L209" s="23" t="str">
        <f t="shared" si="182"/>
        <v>0</v>
      </c>
      <c r="M209" s="10">
        <v>0.8</v>
      </c>
      <c r="N209" s="23">
        <f t="shared" si="190"/>
        <v>0</v>
      </c>
      <c r="O209" s="23">
        <f t="shared" si="191"/>
        <v>0.8</v>
      </c>
      <c r="P209" s="23" t="str">
        <f t="shared" si="183"/>
        <v/>
      </c>
      <c r="Q209" s="7">
        <v>1.2</v>
      </c>
      <c r="R209" s="6">
        <f t="shared" si="184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2"/>
        <v/>
      </c>
      <c r="BQ209" s="4" t="str">
        <f t="shared" si="202"/>
        <v/>
      </c>
      <c r="BR209" s="4" t="str">
        <f t="shared" si="202"/>
        <v/>
      </c>
      <c r="BS209" s="4">
        <f t="shared" si="200"/>
        <v>0</v>
      </c>
      <c r="BT209" s="4" t="str">
        <f t="shared" si="200"/>
        <v/>
      </c>
      <c r="BU209" s="4">
        <f t="shared" si="200"/>
        <v>0</v>
      </c>
      <c r="BV209" s="4" t="str">
        <f t="shared" si="200"/>
        <v/>
      </c>
      <c r="BW209" s="4">
        <f t="shared" si="200"/>
        <v>0</v>
      </c>
      <c r="BX209" s="4" t="str">
        <f t="shared" si="200"/>
        <v/>
      </c>
      <c r="BY209" s="4" t="str">
        <f t="shared" si="200"/>
        <v/>
      </c>
      <c r="BZ209" s="4" t="str">
        <f t="shared" si="200"/>
        <v/>
      </c>
      <c r="CA209" s="4" t="str">
        <f t="shared" si="200"/>
        <v/>
      </c>
      <c r="CB209" s="4" t="str">
        <f t="shared" si="200"/>
        <v/>
      </c>
      <c r="CC209" s="4" t="str">
        <f t="shared" si="200"/>
        <v/>
      </c>
      <c r="CD209" s="4" t="str">
        <f t="shared" si="200"/>
        <v/>
      </c>
      <c r="CE209" s="4" t="str">
        <f t="shared" si="200"/>
        <v/>
      </c>
      <c r="CF209" s="4" t="str">
        <f t="shared" si="200"/>
        <v/>
      </c>
      <c r="CG209" s="4" t="str">
        <f t="shared" si="200"/>
        <v/>
      </c>
      <c r="CH209" s="4" t="str">
        <f t="shared" si="200"/>
        <v/>
      </c>
      <c r="CI209" s="4" t="str">
        <f t="shared" si="201"/>
        <v/>
      </c>
      <c r="CJ209" s="4" t="str">
        <f t="shared" si="201"/>
        <v/>
      </c>
      <c r="CK209" s="4" t="str">
        <f t="shared" si="201"/>
        <v/>
      </c>
      <c r="CL209" s="4" t="str">
        <f t="shared" si="201"/>
        <v/>
      </c>
      <c r="CM209" s="4" t="str">
        <f t="shared" si="201"/>
        <v/>
      </c>
      <c r="CN209" s="4" t="str">
        <f t="shared" si="201"/>
        <v/>
      </c>
      <c r="CO209" s="4" t="str">
        <f t="shared" si="201"/>
        <v/>
      </c>
      <c r="CP209" s="4" t="str">
        <f t="shared" si="201"/>
        <v/>
      </c>
      <c r="CQ209" s="4" t="str">
        <f t="shared" si="201"/>
        <v/>
      </c>
      <c r="CR209" s="4" t="str">
        <f t="shared" si="201"/>
        <v/>
      </c>
      <c r="CS209" s="4" t="str">
        <f t="shared" si="201"/>
        <v/>
      </c>
      <c r="CT209" s="4" t="str">
        <f t="shared" si="199"/>
        <v/>
      </c>
      <c r="CU209" s="4" t="str">
        <f t="shared" si="199"/>
        <v/>
      </c>
      <c r="CV209" s="4" t="str">
        <f t="shared" si="199"/>
        <v/>
      </c>
      <c r="CW209" s="4" t="str">
        <f t="shared" si="199"/>
        <v/>
      </c>
      <c r="CX209" s="4" t="str">
        <f t="shared" si="198"/>
        <v/>
      </c>
      <c r="CY209" s="4" t="str">
        <f t="shared" si="198"/>
        <v/>
      </c>
      <c r="CZ209" s="4" t="str">
        <f t="shared" si="198"/>
        <v/>
      </c>
      <c r="DA209" s="4" t="str">
        <f t="shared" si="198"/>
        <v/>
      </c>
      <c r="DB209" s="4" t="str">
        <f t="shared" si="198"/>
        <v/>
      </c>
      <c r="DC209" s="4" t="str">
        <f t="shared" si="198"/>
        <v/>
      </c>
    </row>
    <row r="210" spans="1:215" s="1" customFormat="1" ht="14.25" hidden="1">
      <c r="A210" s="62">
        <v>30100061</v>
      </c>
      <c r="B210" s="126"/>
      <c r="C210" s="28" t="s">
        <v>219</v>
      </c>
      <c r="D210" s="5"/>
      <c r="E210" s="22">
        <v>5.05</v>
      </c>
      <c r="F210" s="23">
        <f t="shared" si="177"/>
        <v>0</v>
      </c>
      <c r="G210" s="23"/>
      <c r="H210" s="23">
        <f t="shared" si="188"/>
        <v>0</v>
      </c>
      <c r="I210" s="23">
        <f t="shared" si="189"/>
        <v>0</v>
      </c>
      <c r="J210" s="23">
        <f t="shared" si="180"/>
        <v>0</v>
      </c>
      <c r="K210" s="23" t="str">
        <f t="shared" si="181"/>
        <v>0</v>
      </c>
      <c r="L210" s="23" t="str">
        <f t="shared" si="182"/>
        <v>0</v>
      </c>
      <c r="M210" s="10">
        <v>1</v>
      </c>
      <c r="N210" s="23">
        <f t="shared" si="190"/>
        <v>0</v>
      </c>
      <c r="O210" s="23">
        <f t="shared" si="191"/>
        <v>1</v>
      </c>
      <c r="P210" s="23" t="str">
        <f t="shared" si="183"/>
        <v/>
      </c>
      <c r="Q210" s="7">
        <v>1.2</v>
      </c>
      <c r="R210" s="6">
        <f t="shared" si="184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2"/>
        <v/>
      </c>
      <c r="BQ210" s="4" t="str">
        <f t="shared" si="202"/>
        <v/>
      </c>
      <c r="BR210" s="4" t="str">
        <f t="shared" si="202"/>
        <v/>
      </c>
      <c r="BS210" s="4">
        <f t="shared" si="200"/>
        <v>0</v>
      </c>
      <c r="BT210" s="4" t="str">
        <f t="shared" si="200"/>
        <v/>
      </c>
      <c r="BU210" s="4">
        <f t="shared" si="200"/>
        <v>0</v>
      </c>
      <c r="BV210" s="4" t="str">
        <f t="shared" si="200"/>
        <v/>
      </c>
      <c r="BW210" s="4">
        <f t="shared" si="200"/>
        <v>0</v>
      </c>
      <c r="BX210" s="4" t="str">
        <f t="shared" si="200"/>
        <v/>
      </c>
      <c r="BY210" s="4" t="str">
        <f t="shared" si="200"/>
        <v/>
      </c>
      <c r="BZ210" s="4" t="str">
        <f t="shared" si="200"/>
        <v/>
      </c>
      <c r="CA210" s="4" t="str">
        <f t="shared" si="200"/>
        <v/>
      </c>
      <c r="CB210" s="4" t="str">
        <f t="shared" si="200"/>
        <v/>
      </c>
      <c r="CC210" s="4" t="str">
        <f t="shared" si="200"/>
        <v/>
      </c>
      <c r="CD210" s="4" t="str">
        <f t="shared" si="200"/>
        <v/>
      </c>
      <c r="CE210" s="4" t="str">
        <f t="shared" si="200"/>
        <v/>
      </c>
      <c r="CF210" s="4" t="str">
        <f t="shared" si="200"/>
        <v/>
      </c>
      <c r="CG210" s="4" t="str">
        <f t="shared" si="200"/>
        <v/>
      </c>
      <c r="CH210" s="4" t="str">
        <f t="shared" si="200"/>
        <v/>
      </c>
      <c r="CI210" s="4" t="str">
        <f t="shared" si="201"/>
        <v/>
      </c>
      <c r="CJ210" s="4" t="str">
        <f t="shared" si="201"/>
        <v/>
      </c>
      <c r="CK210" s="4" t="str">
        <f t="shared" si="201"/>
        <v/>
      </c>
      <c r="CL210" s="4" t="str">
        <f t="shared" si="201"/>
        <v/>
      </c>
      <c r="CM210" s="4" t="str">
        <f t="shared" si="201"/>
        <v/>
      </c>
      <c r="CN210" s="4" t="str">
        <f t="shared" si="201"/>
        <v/>
      </c>
      <c r="CO210" s="4" t="str">
        <f t="shared" si="201"/>
        <v/>
      </c>
      <c r="CP210" s="4" t="str">
        <f t="shared" si="201"/>
        <v/>
      </c>
      <c r="CQ210" s="4" t="str">
        <f t="shared" si="201"/>
        <v/>
      </c>
      <c r="CR210" s="4" t="str">
        <f t="shared" si="201"/>
        <v/>
      </c>
      <c r="CS210" s="4" t="str">
        <f t="shared" si="201"/>
        <v/>
      </c>
      <c r="CT210" s="4" t="str">
        <f t="shared" si="199"/>
        <v/>
      </c>
      <c r="CU210" s="4" t="str">
        <f t="shared" si="199"/>
        <v/>
      </c>
      <c r="CV210" s="4" t="str">
        <f t="shared" si="199"/>
        <v/>
      </c>
      <c r="CW210" s="4" t="str">
        <f t="shared" si="199"/>
        <v/>
      </c>
      <c r="CX210" s="4" t="str">
        <f t="shared" si="198"/>
        <v/>
      </c>
      <c r="CY210" s="4" t="str">
        <f t="shared" si="198"/>
        <v/>
      </c>
      <c r="CZ210" s="4" t="str">
        <f t="shared" si="198"/>
        <v/>
      </c>
      <c r="DA210" s="4" t="str">
        <f t="shared" si="198"/>
        <v/>
      </c>
      <c r="DB210" s="4" t="str">
        <f t="shared" si="198"/>
        <v/>
      </c>
      <c r="DC210" s="4" t="str">
        <f t="shared" si="198"/>
        <v/>
      </c>
    </row>
    <row r="211" spans="1:215" s="1" customFormat="1" ht="14.25" hidden="1">
      <c r="A211" s="62">
        <v>30200001</v>
      </c>
      <c r="B211" s="81" t="s">
        <v>220</v>
      </c>
      <c r="C211" s="28" t="s">
        <v>216</v>
      </c>
      <c r="D211" s="5"/>
      <c r="E211" s="22">
        <v>5.0599999999999996</v>
      </c>
      <c r="F211" s="23">
        <f t="shared" si="177"/>
        <v>0</v>
      </c>
      <c r="G211" s="23"/>
      <c r="H211" s="23">
        <f t="shared" si="188"/>
        <v>0</v>
      </c>
      <c r="I211" s="23">
        <f t="shared" si="189"/>
        <v>0</v>
      </c>
      <c r="J211" s="23">
        <f t="shared" si="180"/>
        <v>0</v>
      </c>
      <c r="K211" s="23" t="str">
        <f t="shared" si="181"/>
        <v>0</v>
      </c>
      <c r="L211" s="23" t="str">
        <f t="shared" si="182"/>
        <v>0</v>
      </c>
      <c r="M211" s="10">
        <v>1</v>
      </c>
      <c r="N211" s="23">
        <f t="shared" si="190"/>
        <v>0</v>
      </c>
      <c r="O211" s="23">
        <f t="shared" si="191"/>
        <v>1</v>
      </c>
      <c r="P211" s="23" t="str">
        <f t="shared" si="183"/>
        <v/>
      </c>
      <c r="Q211" s="7">
        <v>1</v>
      </c>
      <c r="R211" s="6">
        <f t="shared" si="184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202"/>
        <v/>
      </c>
      <c r="BQ211" s="4" t="str">
        <f t="shared" si="202"/>
        <v/>
      </c>
      <c r="BR211" s="4" t="str">
        <f t="shared" si="202"/>
        <v/>
      </c>
      <c r="BS211" s="4">
        <f t="shared" si="200"/>
        <v>0</v>
      </c>
      <c r="BT211" s="4" t="str">
        <f t="shared" si="200"/>
        <v/>
      </c>
      <c r="BU211" s="4">
        <f t="shared" si="200"/>
        <v>0</v>
      </c>
      <c r="BV211" s="4" t="str">
        <f t="shared" si="200"/>
        <v/>
      </c>
      <c r="BW211" s="4">
        <f t="shared" si="200"/>
        <v>0</v>
      </c>
      <c r="BX211" s="4" t="str">
        <f t="shared" si="200"/>
        <v/>
      </c>
      <c r="BY211" s="4" t="str">
        <f t="shared" si="200"/>
        <v/>
      </c>
      <c r="BZ211" s="4" t="str">
        <f t="shared" si="200"/>
        <v/>
      </c>
      <c r="CA211" s="4" t="str">
        <f t="shared" si="200"/>
        <v/>
      </c>
      <c r="CB211" s="4" t="str">
        <f t="shared" si="200"/>
        <v/>
      </c>
      <c r="CC211" s="4" t="str">
        <f t="shared" si="200"/>
        <v/>
      </c>
      <c r="CD211" s="4" t="str">
        <f t="shared" si="200"/>
        <v/>
      </c>
      <c r="CE211" s="4" t="str">
        <f t="shared" si="200"/>
        <v/>
      </c>
      <c r="CF211" s="4" t="str">
        <f t="shared" si="200"/>
        <v/>
      </c>
      <c r="CG211" s="4" t="str">
        <f t="shared" si="200"/>
        <v/>
      </c>
      <c r="CH211" s="4" t="str">
        <f t="shared" si="200"/>
        <v/>
      </c>
      <c r="CI211" s="4" t="str">
        <f t="shared" si="201"/>
        <v/>
      </c>
      <c r="CJ211" s="4" t="str">
        <f t="shared" si="201"/>
        <v/>
      </c>
      <c r="CK211" s="4" t="str">
        <f t="shared" si="201"/>
        <v/>
      </c>
      <c r="CL211" s="4" t="str">
        <f t="shared" si="201"/>
        <v/>
      </c>
      <c r="CM211" s="4" t="str">
        <f t="shared" si="201"/>
        <v/>
      </c>
      <c r="CN211" s="4" t="str">
        <f t="shared" si="201"/>
        <v/>
      </c>
      <c r="CO211" s="4" t="str">
        <f t="shared" si="201"/>
        <v/>
      </c>
      <c r="CP211" s="4" t="str">
        <f t="shared" si="201"/>
        <v/>
      </c>
      <c r="CQ211" s="4" t="str">
        <f t="shared" si="201"/>
        <v/>
      </c>
      <c r="CR211" s="4" t="str">
        <f t="shared" si="201"/>
        <v/>
      </c>
      <c r="CS211" s="4" t="str">
        <f t="shared" si="201"/>
        <v/>
      </c>
      <c r="CT211" s="4" t="str">
        <f t="shared" si="199"/>
        <v/>
      </c>
      <c r="CU211" s="4" t="str">
        <f t="shared" si="199"/>
        <v/>
      </c>
      <c r="CV211" s="4" t="str">
        <f t="shared" si="199"/>
        <v/>
      </c>
      <c r="CW211" s="4" t="str">
        <f t="shared" si="199"/>
        <v/>
      </c>
      <c r="CX211" s="4" t="str">
        <f t="shared" si="198"/>
        <v/>
      </c>
      <c r="CY211" s="4" t="str">
        <f t="shared" si="198"/>
        <v/>
      </c>
      <c r="CZ211" s="4" t="str">
        <f t="shared" si="198"/>
        <v/>
      </c>
      <c r="DA211" s="4" t="str">
        <f t="shared" si="198"/>
        <v/>
      </c>
      <c r="DB211" s="4" t="str">
        <f t="shared" si="198"/>
        <v/>
      </c>
      <c r="DC211" s="4" t="str">
        <f t="shared" si="198"/>
        <v/>
      </c>
    </row>
    <row r="212" spans="1:215" s="1" customFormat="1" ht="14.25" hidden="1">
      <c r="A212" s="62">
        <v>30100007</v>
      </c>
      <c r="B212" s="124" t="s">
        <v>221</v>
      </c>
      <c r="C212" s="28" t="s">
        <v>210</v>
      </c>
      <c r="D212" s="5"/>
      <c r="E212" s="22">
        <v>5.09</v>
      </c>
      <c r="F212" s="23">
        <f t="shared" si="177"/>
        <v>0</v>
      </c>
      <c r="G212" s="23"/>
      <c r="H212" s="23">
        <f t="shared" si="188"/>
        <v>0</v>
      </c>
      <c r="I212" s="23">
        <f t="shared" si="189"/>
        <v>0</v>
      </c>
      <c r="J212" s="23">
        <f t="shared" si="180"/>
        <v>0</v>
      </c>
      <c r="K212" s="23" t="str">
        <f t="shared" si="181"/>
        <v>0</v>
      </c>
      <c r="L212" s="23" t="str">
        <f t="shared" si="182"/>
        <v>0</v>
      </c>
      <c r="M212" s="10">
        <v>0.8</v>
      </c>
      <c r="N212" s="23">
        <f t="shared" si="190"/>
        <v>0</v>
      </c>
      <c r="O212" s="23">
        <f t="shared" si="191"/>
        <v>0.8</v>
      </c>
      <c r="P212" s="23" t="str">
        <f t="shared" si="183"/>
        <v/>
      </c>
      <c r="Q212" s="7">
        <v>1</v>
      </c>
      <c r="R212" s="6">
        <f t="shared" si="184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2"/>
        <v/>
      </c>
      <c r="BQ212" s="4" t="str">
        <f t="shared" si="202"/>
        <v/>
      </c>
      <c r="BR212" s="4" t="str">
        <f t="shared" si="202"/>
        <v/>
      </c>
      <c r="BS212" s="4">
        <f t="shared" si="200"/>
        <v>0</v>
      </c>
      <c r="BT212" s="4" t="str">
        <f t="shared" si="200"/>
        <v/>
      </c>
      <c r="BU212" s="4">
        <f t="shared" si="200"/>
        <v>0</v>
      </c>
      <c r="BV212" s="4" t="str">
        <f t="shared" si="200"/>
        <v/>
      </c>
      <c r="BW212" s="4">
        <f t="shared" si="200"/>
        <v>0</v>
      </c>
      <c r="BX212" s="4" t="str">
        <f t="shared" si="200"/>
        <v/>
      </c>
      <c r="BY212" s="4" t="str">
        <f t="shared" si="200"/>
        <v/>
      </c>
      <c r="BZ212" s="4" t="str">
        <f t="shared" si="200"/>
        <v/>
      </c>
      <c r="CA212" s="4" t="str">
        <f t="shared" si="200"/>
        <v/>
      </c>
      <c r="CB212" s="4" t="str">
        <f t="shared" si="200"/>
        <v/>
      </c>
      <c r="CC212" s="4" t="str">
        <f t="shared" si="200"/>
        <v/>
      </c>
      <c r="CD212" s="4" t="str">
        <f t="shared" si="200"/>
        <v/>
      </c>
      <c r="CE212" s="4" t="str">
        <f t="shared" si="200"/>
        <v/>
      </c>
      <c r="CF212" s="4" t="str">
        <f t="shared" si="200"/>
        <v/>
      </c>
      <c r="CG212" s="4" t="str">
        <f t="shared" si="200"/>
        <v/>
      </c>
      <c r="CH212" s="4" t="str">
        <f t="shared" si="200"/>
        <v/>
      </c>
      <c r="CI212" s="4" t="str">
        <f t="shared" si="201"/>
        <v/>
      </c>
      <c r="CJ212" s="4" t="str">
        <f t="shared" si="201"/>
        <v/>
      </c>
      <c r="CK212" s="4" t="str">
        <f t="shared" si="201"/>
        <v/>
      </c>
      <c r="CL212" s="4" t="str">
        <f t="shared" si="201"/>
        <v/>
      </c>
      <c r="CM212" s="4" t="str">
        <f t="shared" si="201"/>
        <v/>
      </c>
      <c r="CN212" s="4" t="str">
        <f t="shared" si="201"/>
        <v/>
      </c>
      <c r="CO212" s="4" t="str">
        <f t="shared" si="201"/>
        <v/>
      </c>
      <c r="CP212" s="4" t="str">
        <f t="shared" si="201"/>
        <v/>
      </c>
      <c r="CQ212" s="4" t="str">
        <f t="shared" si="201"/>
        <v/>
      </c>
      <c r="CR212" s="4" t="str">
        <f t="shared" si="201"/>
        <v/>
      </c>
      <c r="CS212" s="4" t="str">
        <f t="shared" si="201"/>
        <v/>
      </c>
      <c r="CT212" s="4" t="str">
        <f t="shared" si="199"/>
        <v/>
      </c>
      <c r="CU212" s="4" t="str">
        <f t="shared" si="199"/>
        <v/>
      </c>
      <c r="CV212" s="4" t="str">
        <f t="shared" si="199"/>
        <v/>
      </c>
      <c r="CW212" s="4" t="str">
        <f t="shared" si="199"/>
        <v/>
      </c>
      <c r="CX212" s="4" t="str">
        <f t="shared" si="198"/>
        <v/>
      </c>
      <c r="CY212" s="4" t="str">
        <f t="shared" si="198"/>
        <v/>
      </c>
      <c r="CZ212" s="4" t="str">
        <f t="shared" si="198"/>
        <v/>
      </c>
      <c r="DA212" s="4" t="str">
        <f t="shared" si="198"/>
        <v/>
      </c>
      <c r="DB212" s="4" t="str">
        <f t="shared" si="198"/>
        <v/>
      </c>
      <c r="DC212" s="4" t="str">
        <f t="shared" si="198"/>
        <v/>
      </c>
    </row>
    <row r="213" spans="1:215" s="1" customFormat="1" ht="14.25">
      <c r="A213" s="62">
        <v>30200002</v>
      </c>
      <c r="B213" s="126"/>
      <c r="C213" s="28" t="s">
        <v>216</v>
      </c>
      <c r="D213" s="5">
        <v>604</v>
      </c>
      <c r="E213" s="22">
        <v>5.09</v>
      </c>
      <c r="F213" s="23">
        <f t="shared" si="177"/>
        <v>3074.36</v>
      </c>
      <c r="G213" s="23">
        <f>+'[2]25'!$L$378</f>
        <v>3124.7999999999997</v>
      </c>
      <c r="H213" s="23">
        <f t="shared" si="188"/>
        <v>24</v>
      </c>
      <c r="I213" s="23">
        <f t="shared" si="189"/>
        <v>0</v>
      </c>
      <c r="J213" s="23">
        <f t="shared" si="180"/>
        <v>3098.36</v>
      </c>
      <c r="K213" s="23">
        <f t="shared" si="181"/>
        <v>0.7746033385403891</v>
      </c>
      <c r="L213" s="23">
        <f t="shared" si="182"/>
        <v>0</v>
      </c>
      <c r="M213" s="10">
        <v>1.2</v>
      </c>
      <c r="N213" s="23">
        <f t="shared" si="190"/>
        <v>37.180320000000002</v>
      </c>
      <c r="O213" s="23">
        <f t="shared" si="191"/>
        <v>0.42539666145961086</v>
      </c>
      <c r="P213" s="23">
        <f t="shared" si="183"/>
        <v>0.64550278211699086</v>
      </c>
      <c r="Q213" s="7">
        <v>1</v>
      </c>
      <c r="R213" s="6">
        <f t="shared" si="184"/>
        <v>3.09836</v>
      </c>
      <c r="S213" s="5">
        <v>2</v>
      </c>
      <c r="T213" s="5"/>
      <c r="U213" s="5"/>
      <c r="V213" s="5"/>
      <c r="W213" s="5"/>
      <c r="X213" s="5"/>
      <c r="Y213" s="5"/>
      <c r="Z213" s="5"/>
      <c r="AA213" s="5"/>
      <c r="AB213" s="4">
        <v>10</v>
      </c>
      <c r="AC213" s="4">
        <v>8.5</v>
      </c>
      <c r="AD213" s="4"/>
      <c r="AE213" s="4"/>
      <c r="AF213" s="4">
        <v>2.5</v>
      </c>
      <c r="AG213" s="4"/>
      <c r="AH213" s="4"/>
      <c r="AI213" s="4"/>
      <c r="AJ213" s="4"/>
      <c r="AK213" s="4"/>
      <c r="AL213" s="4"/>
      <c r="AM213" s="4">
        <v>3</v>
      </c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>
        <f t="shared" si="202"/>
        <v>0.32275139105849548</v>
      </c>
      <c r="BQ213" s="4">
        <f t="shared" si="202"/>
        <v>1097.3358333333333</v>
      </c>
      <c r="BR213" s="4" t="str">
        <f t="shared" si="202"/>
        <v/>
      </c>
      <c r="BS213" s="4">
        <f t="shared" si="200"/>
        <v>0</v>
      </c>
      <c r="BT213" s="4">
        <f t="shared" si="200"/>
        <v>6.7239873137186548</v>
      </c>
      <c r="BU213" s="4">
        <f t="shared" si="200"/>
        <v>0</v>
      </c>
      <c r="BV213" s="4">
        <f t="shared" si="200"/>
        <v>0</v>
      </c>
      <c r="BW213" s="4">
        <f t="shared" si="200"/>
        <v>0</v>
      </c>
      <c r="BX213" s="4">
        <f t="shared" si="200"/>
        <v>0</v>
      </c>
      <c r="BY213" s="4">
        <f t="shared" si="200"/>
        <v>0</v>
      </c>
      <c r="BZ213" s="4" t="str">
        <f t="shared" si="200"/>
        <v/>
      </c>
      <c r="CA213" s="4" t="str">
        <f t="shared" si="200"/>
        <v/>
      </c>
      <c r="CB213" s="4" t="str">
        <f t="shared" si="200"/>
        <v/>
      </c>
      <c r="CC213" s="4" t="str">
        <f t="shared" si="200"/>
        <v/>
      </c>
      <c r="CD213" s="4" t="str">
        <f t="shared" si="200"/>
        <v/>
      </c>
      <c r="CE213" s="4" t="str">
        <f t="shared" si="200"/>
        <v/>
      </c>
      <c r="CF213" s="4" t="str">
        <f t="shared" si="200"/>
        <v/>
      </c>
      <c r="CG213" s="4" t="str">
        <f t="shared" si="200"/>
        <v/>
      </c>
      <c r="CH213" s="4">
        <f t="shared" si="200"/>
        <v>0</v>
      </c>
      <c r="CI213" s="4">
        <f t="shared" si="201"/>
        <v>0</v>
      </c>
      <c r="CJ213" s="4" t="str">
        <f t="shared" si="201"/>
        <v/>
      </c>
      <c r="CK213" s="4" t="str">
        <f t="shared" si="201"/>
        <v/>
      </c>
      <c r="CL213" s="4">
        <f t="shared" si="201"/>
        <v>0</v>
      </c>
      <c r="CM213" s="4" t="str">
        <f t="shared" si="201"/>
        <v/>
      </c>
      <c r="CN213" s="4" t="str">
        <f t="shared" si="201"/>
        <v/>
      </c>
      <c r="CO213" s="4" t="str">
        <f t="shared" si="201"/>
        <v/>
      </c>
      <c r="CP213" s="4" t="str">
        <f t="shared" si="201"/>
        <v/>
      </c>
      <c r="CQ213" s="4" t="str">
        <f t="shared" si="201"/>
        <v/>
      </c>
      <c r="CR213" s="4" t="str">
        <f t="shared" si="201"/>
        <v/>
      </c>
      <c r="CS213" s="4">
        <f t="shared" si="201"/>
        <v>0</v>
      </c>
      <c r="CT213" s="4" t="str">
        <f t="shared" si="199"/>
        <v/>
      </c>
      <c r="CU213" s="4" t="str">
        <f t="shared" si="199"/>
        <v/>
      </c>
      <c r="CV213" s="4" t="str">
        <f t="shared" si="199"/>
        <v/>
      </c>
      <c r="CW213" s="4" t="str">
        <f t="shared" si="199"/>
        <v/>
      </c>
      <c r="CX213" s="4" t="str">
        <f t="shared" si="198"/>
        <v/>
      </c>
      <c r="CY213" s="4" t="str">
        <f t="shared" si="198"/>
        <v/>
      </c>
      <c r="CZ213" s="4" t="str">
        <f t="shared" si="198"/>
        <v/>
      </c>
      <c r="DA213" s="4" t="str">
        <f t="shared" si="198"/>
        <v/>
      </c>
      <c r="DB213" s="4" t="str">
        <f t="shared" si="198"/>
        <v/>
      </c>
      <c r="DC213" s="4" t="str">
        <f t="shared" si="198"/>
        <v/>
      </c>
    </row>
    <row r="214" spans="1:215" s="1" customFormat="1" ht="14.25" hidden="1">
      <c r="A214" s="62">
        <v>30100009</v>
      </c>
      <c r="B214" s="124" t="s">
        <v>222</v>
      </c>
      <c r="C214" s="28" t="s">
        <v>210</v>
      </c>
      <c r="D214" s="5"/>
      <c r="E214" s="22">
        <v>5</v>
      </c>
      <c r="F214" s="23">
        <f t="shared" si="177"/>
        <v>0</v>
      </c>
      <c r="G214" s="23"/>
      <c r="H214" s="23">
        <f t="shared" si="188"/>
        <v>0</v>
      </c>
      <c r="I214" s="23">
        <f t="shared" si="189"/>
        <v>0</v>
      </c>
      <c r="J214" s="23">
        <f t="shared" si="180"/>
        <v>0</v>
      </c>
      <c r="K214" s="23" t="str">
        <f t="shared" si="181"/>
        <v>0</v>
      </c>
      <c r="L214" s="23" t="str">
        <f t="shared" si="182"/>
        <v>0</v>
      </c>
      <c r="M214" s="10">
        <v>0.8</v>
      </c>
      <c r="N214" s="23">
        <f t="shared" si="190"/>
        <v>0</v>
      </c>
      <c r="O214" s="23">
        <f t="shared" si="191"/>
        <v>0.8</v>
      </c>
      <c r="P214" s="23" t="str">
        <f t="shared" si="183"/>
        <v/>
      </c>
      <c r="Q214" s="7">
        <v>1</v>
      </c>
      <c r="R214" s="6">
        <f t="shared" si="184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2"/>
        <v/>
      </c>
      <c r="BQ214" s="4" t="str">
        <f t="shared" si="202"/>
        <v/>
      </c>
      <c r="BR214" s="4" t="str">
        <f t="shared" si="202"/>
        <v/>
      </c>
      <c r="BS214" s="4">
        <f t="shared" si="200"/>
        <v>0</v>
      </c>
      <c r="BT214" s="4" t="str">
        <f t="shared" si="200"/>
        <v/>
      </c>
      <c r="BU214" s="4">
        <f t="shared" si="200"/>
        <v>0</v>
      </c>
      <c r="BV214" s="4" t="str">
        <f t="shared" si="200"/>
        <v/>
      </c>
      <c r="BW214" s="4">
        <f t="shared" si="200"/>
        <v>0</v>
      </c>
      <c r="BX214" s="4" t="str">
        <f t="shared" si="200"/>
        <v/>
      </c>
      <c r="BY214" s="4" t="str">
        <f t="shared" si="200"/>
        <v/>
      </c>
      <c r="BZ214" s="4" t="str">
        <f t="shared" si="200"/>
        <v/>
      </c>
      <c r="CA214" s="4" t="str">
        <f t="shared" si="200"/>
        <v/>
      </c>
      <c r="CB214" s="4" t="str">
        <f t="shared" si="200"/>
        <v/>
      </c>
      <c r="CC214" s="4" t="str">
        <f t="shared" si="200"/>
        <v/>
      </c>
      <c r="CD214" s="4" t="str">
        <f t="shared" si="200"/>
        <v/>
      </c>
      <c r="CE214" s="4" t="str">
        <f t="shared" si="200"/>
        <v/>
      </c>
      <c r="CF214" s="4" t="str">
        <f t="shared" si="200"/>
        <v/>
      </c>
      <c r="CG214" s="4" t="str">
        <f t="shared" si="200"/>
        <v/>
      </c>
      <c r="CH214" s="4" t="str">
        <f t="shared" si="200"/>
        <v/>
      </c>
      <c r="CI214" s="4" t="str">
        <f t="shared" si="201"/>
        <v/>
      </c>
      <c r="CJ214" s="4" t="str">
        <f t="shared" si="201"/>
        <v/>
      </c>
      <c r="CK214" s="4" t="str">
        <f t="shared" si="201"/>
        <v/>
      </c>
      <c r="CL214" s="4" t="str">
        <f t="shared" si="201"/>
        <v/>
      </c>
      <c r="CM214" s="4" t="str">
        <f t="shared" si="201"/>
        <v/>
      </c>
      <c r="CN214" s="4" t="str">
        <f t="shared" si="201"/>
        <v/>
      </c>
      <c r="CO214" s="4" t="str">
        <f t="shared" si="201"/>
        <v/>
      </c>
      <c r="CP214" s="4" t="str">
        <f t="shared" si="201"/>
        <v/>
      </c>
      <c r="CQ214" s="4" t="str">
        <f t="shared" si="201"/>
        <v/>
      </c>
      <c r="CR214" s="4" t="str">
        <f t="shared" si="201"/>
        <v/>
      </c>
      <c r="CS214" s="4" t="str">
        <f t="shared" si="201"/>
        <v/>
      </c>
      <c r="CT214" s="4" t="str">
        <f t="shared" si="199"/>
        <v/>
      </c>
      <c r="CU214" s="4" t="str">
        <f t="shared" si="199"/>
        <v/>
      </c>
      <c r="CV214" s="4" t="str">
        <f t="shared" si="199"/>
        <v/>
      </c>
      <c r="CW214" s="4" t="str">
        <f t="shared" si="199"/>
        <v/>
      </c>
      <c r="CX214" s="4" t="str">
        <f t="shared" si="198"/>
        <v/>
      </c>
      <c r="CY214" s="4" t="str">
        <f t="shared" si="198"/>
        <v/>
      </c>
      <c r="CZ214" s="4" t="str">
        <f t="shared" si="198"/>
        <v/>
      </c>
      <c r="DA214" s="4" t="str">
        <f t="shared" si="198"/>
        <v/>
      </c>
      <c r="DB214" s="4" t="str">
        <f t="shared" si="198"/>
        <v/>
      </c>
      <c r="DC214" s="4" t="str">
        <f t="shared" si="198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>
      <c r="A215" s="62">
        <v>30200004</v>
      </c>
      <c r="B215" s="126"/>
      <c r="C215" s="28" t="s">
        <v>216</v>
      </c>
      <c r="D215" s="5">
        <v>241</v>
      </c>
      <c r="E215" s="22">
        <v>5</v>
      </c>
      <c r="F215" s="23">
        <f t="shared" si="177"/>
        <v>1205</v>
      </c>
      <c r="G215" s="23">
        <f>+'[2]25'!$L$385</f>
        <v>1276</v>
      </c>
      <c r="H215" s="23">
        <f t="shared" si="188"/>
        <v>14</v>
      </c>
      <c r="I215" s="23">
        <f t="shared" si="189"/>
        <v>0</v>
      </c>
      <c r="J215" s="23">
        <f t="shared" si="180"/>
        <v>1219</v>
      </c>
      <c r="K215" s="23">
        <f t="shared" si="181"/>
        <v>1.1484823625922889</v>
      </c>
      <c r="L215" s="23">
        <f t="shared" si="182"/>
        <v>0</v>
      </c>
      <c r="M215" s="10">
        <v>1.2</v>
      </c>
      <c r="N215" s="23">
        <f t="shared" si="190"/>
        <v>14.628</v>
      </c>
      <c r="O215" s="23">
        <f t="shared" si="191"/>
        <v>5.1517637407711092E-2</v>
      </c>
      <c r="P215" s="23">
        <f t="shared" si="183"/>
        <v>3.2813781788351108</v>
      </c>
      <c r="Q215" s="7">
        <v>1</v>
      </c>
      <c r="R215" s="6">
        <f t="shared" si="184"/>
        <v>1.2190000000000001</v>
      </c>
      <c r="S215" s="5">
        <v>2</v>
      </c>
      <c r="T215" s="5"/>
      <c r="U215" s="5"/>
      <c r="V215" s="5"/>
      <c r="W215" s="5">
        <v>2</v>
      </c>
      <c r="X215" s="5"/>
      <c r="Y215" s="5"/>
      <c r="Z215" s="5"/>
      <c r="AA215" s="5"/>
      <c r="AB215" s="4">
        <v>2</v>
      </c>
      <c r="AC215" s="4">
        <v>5</v>
      </c>
      <c r="AD215" s="4">
        <v>5</v>
      </c>
      <c r="AE215" s="4"/>
      <c r="AF215" s="4"/>
      <c r="AG215" s="4"/>
      <c r="AH215" s="4"/>
      <c r="AI215" s="4"/>
      <c r="AJ215" s="4"/>
      <c r="AK215" s="4"/>
      <c r="AL215" s="4"/>
      <c r="AM215" s="4">
        <v>2</v>
      </c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>
        <f t="shared" si="202"/>
        <v>0.16406890894175555</v>
      </c>
      <c r="BQ215" s="4">
        <f t="shared" si="202"/>
        <v>435.35714285714278</v>
      </c>
      <c r="BR215" s="4" t="str">
        <f t="shared" si="202"/>
        <v/>
      </c>
      <c r="BS215" s="4">
        <f t="shared" si="200"/>
        <v>0</v>
      </c>
      <c r="BT215" s="4">
        <f t="shared" si="200"/>
        <v>0</v>
      </c>
      <c r="BU215" s="4">
        <f t="shared" si="200"/>
        <v>0</v>
      </c>
      <c r="BV215" s="4">
        <f t="shared" si="200"/>
        <v>0</v>
      </c>
      <c r="BW215" s="4">
        <f t="shared" si="200"/>
        <v>0</v>
      </c>
      <c r="BX215" s="4">
        <f t="shared" si="200"/>
        <v>0</v>
      </c>
      <c r="BY215" s="4">
        <f t="shared" si="200"/>
        <v>0</v>
      </c>
      <c r="BZ215" s="4" t="str">
        <f t="shared" si="200"/>
        <v/>
      </c>
      <c r="CA215" s="4" t="str">
        <f t="shared" si="200"/>
        <v/>
      </c>
      <c r="CB215" s="4" t="str">
        <f t="shared" si="200"/>
        <v/>
      </c>
      <c r="CC215" s="4">
        <f t="shared" si="200"/>
        <v>0</v>
      </c>
      <c r="CD215" s="4" t="str">
        <f t="shared" si="200"/>
        <v/>
      </c>
      <c r="CE215" s="4" t="str">
        <f t="shared" si="200"/>
        <v/>
      </c>
      <c r="CF215" s="4" t="str">
        <f t="shared" si="200"/>
        <v/>
      </c>
      <c r="CG215" s="4" t="str">
        <f t="shared" si="200"/>
        <v/>
      </c>
      <c r="CH215" s="4">
        <f t="shared" si="200"/>
        <v>0</v>
      </c>
      <c r="CI215" s="4">
        <f t="shared" si="201"/>
        <v>0</v>
      </c>
      <c r="CJ215" s="4">
        <f t="shared" si="201"/>
        <v>0</v>
      </c>
      <c r="CK215" s="4" t="str">
        <f t="shared" si="201"/>
        <v/>
      </c>
      <c r="CL215" s="4" t="str">
        <f t="shared" si="201"/>
        <v/>
      </c>
      <c r="CM215" s="4" t="str">
        <f t="shared" si="201"/>
        <v/>
      </c>
      <c r="CN215" s="4" t="str">
        <f t="shared" si="201"/>
        <v/>
      </c>
      <c r="CO215" s="4" t="str">
        <f t="shared" si="201"/>
        <v/>
      </c>
      <c r="CP215" s="4" t="str">
        <f t="shared" si="201"/>
        <v/>
      </c>
      <c r="CQ215" s="4" t="str">
        <f t="shared" si="201"/>
        <v/>
      </c>
      <c r="CR215" s="4" t="str">
        <f t="shared" si="201"/>
        <v/>
      </c>
      <c r="CS215" s="4">
        <f t="shared" si="201"/>
        <v>0</v>
      </c>
      <c r="CT215" s="4" t="str">
        <f t="shared" si="199"/>
        <v/>
      </c>
      <c r="CU215" s="4" t="str">
        <f t="shared" si="199"/>
        <v/>
      </c>
      <c r="CV215" s="4" t="str">
        <f t="shared" si="199"/>
        <v/>
      </c>
      <c r="CW215" s="4" t="str">
        <f t="shared" si="199"/>
        <v/>
      </c>
      <c r="CX215" s="4" t="str">
        <f t="shared" si="198"/>
        <v/>
      </c>
      <c r="CY215" s="4" t="str">
        <f t="shared" si="198"/>
        <v/>
      </c>
      <c r="CZ215" s="4" t="str">
        <f t="shared" si="198"/>
        <v/>
      </c>
      <c r="DA215" s="4" t="str">
        <f t="shared" si="198"/>
        <v/>
      </c>
      <c r="DB215" s="4" t="str">
        <f t="shared" si="198"/>
        <v/>
      </c>
      <c r="DC215" s="4" t="str">
        <f t="shared" si="198"/>
        <v/>
      </c>
    </row>
    <row r="216" spans="1:215" s="1" customFormat="1" ht="14.25">
      <c r="A216" s="62">
        <v>30400012</v>
      </c>
      <c r="B216" s="124" t="s">
        <v>223</v>
      </c>
      <c r="C216" s="28" t="s">
        <v>184</v>
      </c>
      <c r="D216" s="5">
        <v>292</v>
      </c>
      <c r="E216" s="22">
        <v>5.03</v>
      </c>
      <c r="F216" s="23">
        <f t="shared" si="177"/>
        <v>1468.76</v>
      </c>
      <c r="G216" s="23"/>
      <c r="H216" s="23">
        <f t="shared" si="188"/>
        <v>0</v>
      </c>
      <c r="I216" s="23">
        <f t="shared" si="189"/>
        <v>0</v>
      </c>
      <c r="J216" s="23">
        <f t="shared" si="180"/>
        <v>1468.76</v>
      </c>
      <c r="K216" s="23">
        <f t="shared" si="181"/>
        <v>0</v>
      </c>
      <c r="L216" s="23" t="str">
        <f t="shared" si="182"/>
        <v>0</v>
      </c>
      <c r="M216" s="10">
        <v>0.3</v>
      </c>
      <c r="N216" s="23">
        <f t="shared" si="190"/>
        <v>4.4062799999999998</v>
      </c>
      <c r="O216" s="23">
        <f t="shared" si="191"/>
        <v>0.3</v>
      </c>
      <c r="P216" s="23">
        <f t="shared" si="183"/>
        <v>0</v>
      </c>
      <c r="Q216" s="7">
        <v>0.1</v>
      </c>
      <c r="R216" s="6">
        <f t="shared" si="184"/>
        <v>0.14687600000000001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>
        <f t="shared" si="202"/>
        <v>0</v>
      </c>
      <c r="BQ216" s="4" t="str">
        <f t="shared" si="202"/>
        <v/>
      </c>
      <c r="BR216" s="4" t="str">
        <f t="shared" si="202"/>
        <v/>
      </c>
      <c r="BS216" s="4">
        <f t="shared" si="200"/>
        <v>0</v>
      </c>
      <c r="BT216" s="4">
        <f t="shared" si="200"/>
        <v>0</v>
      </c>
      <c r="BU216" s="4">
        <f t="shared" si="200"/>
        <v>0</v>
      </c>
      <c r="BV216" s="4" t="str">
        <f t="shared" si="200"/>
        <v/>
      </c>
      <c r="BW216" s="4">
        <f t="shared" si="200"/>
        <v>0</v>
      </c>
      <c r="BX216" s="4">
        <f t="shared" si="200"/>
        <v>0</v>
      </c>
      <c r="BY216" s="4" t="str">
        <f t="shared" si="200"/>
        <v/>
      </c>
      <c r="BZ216" s="4" t="str">
        <f t="shared" si="200"/>
        <v/>
      </c>
      <c r="CA216" s="4" t="str">
        <f t="shared" si="200"/>
        <v/>
      </c>
      <c r="CB216" s="4" t="str">
        <f t="shared" si="200"/>
        <v/>
      </c>
      <c r="CC216" s="4" t="str">
        <f t="shared" si="200"/>
        <v/>
      </c>
      <c r="CD216" s="4" t="str">
        <f t="shared" si="200"/>
        <v/>
      </c>
      <c r="CE216" s="4" t="str">
        <f t="shared" si="200"/>
        <v/>
      </c>
      <c r="CF216" s="4" t="str">
        <f t="shared" si="200"/>
        <v/>
      </c>
      <c r="CG216" s="4" t="str">
        <f t="shared" si="200"/>
        <v/>
      </c>
      <c r="CH216" s="4" t="str">
        <f t="shared" si="200"/>
        <v/>
      </c>
      <c r="CI216" s="4" t="str">
        <f t="shared" si="201"/>
        <v/>
      </c>
      <c r="CJ216" s="4" t="str">
        <f t="shared" si="201"/>
        <v/>
      </c>
      <c r="CK216" s="4" t="str">
        <f t="shared" si="201"/>
        <v/>
      </c>
      <c r="CL216" s="4" t="str">
        <f t="shared" si="201"/>
        <v/>
      </c>
      <c r="CM216" s="4" t="str">
        <f t="shared" si="201"/>
        <v/>
      </c>
      <c r="CN216" s="4" t="str">
        <f t="shared" si="201"/>
        <v/>
      </c>
      <c r="CO216" s="4" t="str">
        <f t="shared" si="201"/>
        <v/>
      </c>
      <c r="CP216" s="4" t="str">
        <f t="shared" si="201"/>
        <v/>
      </c>
      <c r="CQ216" s="4" t="str">
        <f t="shared" si="201"/>
        <v/>
      </c>
      <c r="CR216" s="4" t="str">
        <f t="shared" si="201"/>
        <v/>
      </c>
      <c r="CS216" s="4" t="str">
        <f t="shared" si="201"/>
        <v/>
      </c>
      <c r="CT216" s="4" t="str">
        <f t="shared" si="199"/>
        <v/>
      </c>
      <c r="CU216" s="4" t="str">
        <f t="shared" si="199"/>
        <v/>
      </c>
      <c r="CV216" s="4" t="str">
        <f t="shared" si="199"/>
        <v/>
      </c>
      <c r="CW216" s="4" t="str">
        <f t="shared" si="199"/>
        <v/>
      </c>
      <c r="CX216" s="4" t="str">
        <f t="shared" si="198"/>
        <v/>
      </c>
      <c r="CY216" s="4" t="str">
        <f t="shared" si="198"/>
        <v/>
      </c>
      <c r="CZ216" s="4" t="str">
        <f t="shared" si="198"/>
        <v/>
      </c>
      <c r="DA216" s="4" t="str">
        <f t="shared" si="198"/>
        <v/>
      </c>
      <c r="DB216" s="4" t="str">
        <f t="shared" si="198"/>
        <v/>
      </c>
      <c r="DC216" s="4" t="str">
        <f t="shared" si="198"/>
        <v/>
      </c>
    </row>
    <row r="217" spans="1:215" s="1" customFormat="1" ht="14.25">
      <c r="A217" s="62">
        <v>30400011</v>
      </c>
      <c r="B217" s="125"/>
      <c r="C217" s="28" t="s">
        <v>199</v>
      </c>
      <c r="D217" s="5">
        <v>301</v>
      </c>
      <c r="E217" s="22">
        <v>5.03</v>
      </c>
      <c r="F217" s="23">
        <f t="shared" si="177"/>
        <v>1514.03</v>
      </c>
      <c r="G217" s="23"/>
      <c r="H217" s="23">
        <f t="shared" si="188"/>
        <v>0</v>
      </c>
      <c r="I217" s="23">
        <f t="shared" si="189"/>
        <v>0</v>
      </c>
      <c r="J217" s="23">
        <f t="shared" si="180"/>
        <v>1514.03</v>
      </c>
      <c r="K217" s="23">
        <f t="shared" si="181"/>
        <v>0</v>
      </c>
      <c r="L217" s="23" t="str">
        <f t="shared" si="182"/>
        <v>0</v>
      </c>
      <c r="M217" s="10">
        <v>0.3</v>
      </c>
      <c r="N217" s="23">
        <f t="shared" si="190"/>
        <v>4.54209</v>
      </c>
      <c r="O217" s="23">
        <f t="shared" si="191"/>
        <v>0.3</v>
      </c>
      <c r="P217" s="23">
        <f t="shared" si="183"/>
        <v>0</v>
      </c>
      <c r="Q217" s="7">
        <v>0.1</v>
      </c>
      <c r="R217" s="6">
        <f t="shared" si="184"/>
        <v>0.15140299999999998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>
        <f t="shared" si="202"/>
        <v>0</v>
      </c>
      <c r="BQ217" s="4" t="str">
        <f t="shared" si="202"/>
        <v/>
      </c>
      <c r="BR217" s="4" t="str">
        <f t="shared" si="202"/>
        <v/>
      </c>
      <c r="BS217" s="4">
        <f t="shared" si="200"/>
        <v>0</v>
      </c>
      <c r="BT217" s="4">
        <f t="shared" si="200"/>
        <v>0</v>
      </c>
      <c r="BU217" s="4">
        <f t="shared" si="200"/>
        <v>0</v>
      </c>
      <c r="BV217" s="4" t="str">
        <f t="shared" si="200"/>
        <v/>
      </c>
      <c r="BW217" s="4">
        <f t="shared" si="200"/>
        <v>0</v>
      </c>
      <c r="BX217" s="4">
        <f t="shared" si="200"/>
        <v>0</v>
      </c>
      <c r="BY217" s="4" t="str">
        <f t="shared" si="200"/>
        <v/>
      </c>
      <c r="BZ217" s="4" t="str">
        <f t="shared" si="200"/>
        <v/>
      </c>
      <c r="CA217" s="4" t="str">
        <f t="shared" si="200"/>
        <v/>
      </c>
      <c r="CB217" s="4" t="str">
        <f t="shared" si="200"/>
        <v/>
      </c>
      <c r="CC217" s="4" t="str">
        <f t="shared" si="200"/>
        <v/>
      </c>
      <c r="CD217" s="4" t="str">
        <f t="shared" si="200"/>
        <v/>
      </c>
      <c r="CE217" s="4" t="str">
        <f t="shared" si="200"/>
        <v/>
      </c>
      <c r="CF217" s="4" t="str">
        <f t="shared" si="200"/>
        <v/>
      </c>
      <c r="CG217" s="4" t="str">
        <f t="shared" si="200"/>
        <v/>
      </c>
      <c r="CH217" s="4" t="str">
        <f t="shared" si="200"/>
        <v/>
      </c>
      <c r="CI217" s="4" t="str">
        <f t="shared" si="201"/>
        <v/>
      </c>
      <c r="CJ217" s="4" t="str">
        <f t="shared" si="201"/>
        <v/>
      </c>
      <c r="CK217" s="4" t="str">
        <f t="shared" si="201"/>
        <v/>
      </c>
      <c r="CL217" s="4" t="str">
        <f t="shared" si="201"/>
        <v/>
      </c>
      <c r="CM217" s="4" t="str">
        <f t="shared" si="201"/>
        <v/>
      </c>
      <c r="CN217" s="4" t="str">
        <f t="shared" si="201"/>
        <v/>
      </c>
      <c r="CO217" s="4" t="str">
        <f t="shared" si="201"/>
        <v/>
      </c>
      <c r="CP217" s="4" t="str">
        <f t="shared" si="201"/>
        <v/>
      </c>
      <c r="CQ217" s="4" t="str">
        <f t="shared" si="201"/>
        <v/>
      </c>
      <c r="CR217" s="4" t="str">
        <f t="shared" si="201"/>
        <v/>
      </c>
      <c r="CS217" s="4" t="str">
        <f t="shared" si="201"/>
        <v/>
      </c>
      <c r="CT217" s="4" t="str">
        <f t="shared" si="199"/>
        <v/>
      </c>
      <c r="CU217" s="4" t="str">
        <f t="shared" si="199"/>
        <v/>
      </c>
      <c r="CV217" s="4" t="str">
        <f t="shared" si="199"/>
        <v/>
      </c>
      <c r="CW217" s="4" t="str">
        <f t="shared" si="199"/>
        <v/>
      </c>
      <c r="CX217" s="4" t="str">
        <f t="shared" si="198"/>
        <v/>
      </c>
      <c r="CY217" s="4" t="str">
        <f t="shared" si="198"/>
        <v/>
      </c>
      <c r="CZ217" s="4" t="str">
        <f t="shared" si="198"/>
        <v/>
      </c>
      <c r="DA217" s="4" t="str">
        <f t="shared" si="198"/>
        <v/>
      </c>
      <c r="DB217" s="4" t="str">
        <f t="shared" si="198"/>
        <v/>
      </c>
      <c r="DC217" s="4" t="str">
        <f t="shared" si="198"/>
        <v/>
      </c>
    </row>
    <row r="218" spans="1:215" s="1" customFormat="1" ht="14.25" hidden="1">
      <c r="A218" s="62">
        <v>30400010</v>
      </c>
      <c r="B218" s="125"/>
      <c r="C218" s="81" t="s">
        <v>176</v>
      </c>
      <c r="D218" s="5"/>
      <c r="E218" s="22">
        <v>5.03</v>
      </c>
      <c r="F218" s="23">
        <f t="shared" si="177"/>
        <v>0</v>
      </c>
      <c r="G218" s="23"/>
      <c r="H218" s="23">
        <f t="shared" si="188"/>
        <v>0</v>
      </c>
      <c r="I218" s="23">
        <f t="shared" si="189"/>
        <v>0</v>
      </c>
      <c r="J218" s="23">
        <f t="shared" si="180"/>
        <v>0</v>
      </c>
      <c r="K218" s="23" t="str">
        <f t="shared" si="181"/>
        <v>0</v>
      </c>
      <c r="L218" s="23" t="str">
        <f t="shared" si="182"/>
        <v>0</v>
      </c>
      <c r="M218" s="10">
        <v>0.3</v>
      </c>
      <c r="N218" s="23">
        <f t="shared" si="190"/>
        <v>0</v>
      </c>
      <c r="O218" s="23">
        <f t="shared" si="191"/>
        <v>0.3</v>
      </c>
      <c r="P218" s="23" t="str">
        <f t="shared" si="183"/>
        <v/>
      </c>
      <c r="Q218" s="7">
        <v>0.1</v>
      </c>
      <c r="R218" s="6">
        <f t="shared" si="18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202"/>
        <v/>
      </c>
      <c r="BQ218" s="4" t="str">
        <f t="shared" si="202"/>
        <v/>
      </c>
      <c r="BR218" s="4" t="str">
        <f t="shared" si="202"/>
        <v/>
      </c>
      <c r="BS218" s="4">
        <f t="shared" si="200"/>
        <v>0</v>
      </c>
      <c r="BT218" s="4" t="str">
        <f t="shared" si="200"/>
        <v/>
      </c>
      <c r="BU218" s="4">
        <f t="shared" si="200"/>
        <v>0</v>
      </c>
      <c r="BV218" s="4" t="str">
        <f t="shared" si="200"/>
        <v/>
      </c>
      <c r="BW218" s="4">
        <f t="shared" si="200"/>
        <v>0</v>
      </c>
      <c r="BX218" s="4" t="str">
        <f t="shared" si="200"/>
        <v/>
      </c>
      <c r="BY218" s="4" t="str">
        <f t="shared" si="200"/>
        <v/>
      </c>
      <c r="BZ218" s="4" t="str">
        <f t="shared" si="200"/>
        <v/>
      </c>
      <c r="CA218" s="4" t="str">
        <f t="shared" si="200"/>
        <v/>
      </c>
      <c r="CB218" s="4" t="str">
        <f t="shared" si="200"/>
        <v/>
      </c>
      <c r="CC218" s="4" t="str">
        <f t="shared" si="200"/>
        <v/>
      </c>
      <c r="CD218" s="4" t="str">
        <f t="shared" si="200"/>
        <v/>
      </c>
      <c r="CE218" s="4" t="str">
        <f t="shared" si="200"/>
        <v/>
      </c>
      <c r="CF218" s="4" t="str">
        <f t="shared" si="200"/>
        <v/>
      </c>
      <c r="CG218" s="4" t="str">
        <f t="shared" si="200"/>
        <v/>
      </c>
      <c r="CH218" s="4" t="str">
        <f t="shared" si="200"/>
        <v/>
      </c>
      <c r="CI218" s="4" t="str">
        <f t="shared" si="201"/>
        <v/>
      </c>
      <c r="CJ218" s="4" t="str">
        <f t="shared" si="201"/>
        <v/>
      </c>
      <c r="CK218" s="4" t="str">
        <f t="shared" si="201"/>
        <v/>
      </c>
      <c r="CL218" s="4" t="str">
        <f t="shared" si="201"/>
        <v/>
      </c>
      <c r="CM218" s="4" t="str">
        <f t="shared" si="201"/>
        <v/>
      </c>
      <c r="CN218" s="4" t="str">
        <f t="shared" si="201"/>
        <v/>
      </c>
      <c r="CO218" s="4" t="str">
        <f t="shared" si="201"/>
        <v/>
      </c>
      <c r="CP218" s="4" t="str">
        <f t="shared" si="201"/>
        <v/>
      </c>
      <c r="CQ218" s="4" t="str">
        <f t="shared" si="201"/>
        <v/>
      </c>
      <c r="CR218" s="4" t="str">
        <f t="shared" si="201"/>
        <v/>
      </c>
      <c r="CS218" s="4" t="str">
        <f t="shared" si="201"/>
        <v/>
      </c>
      <c r="CT218" s="4" t="str">
        <f t="shared" si="199"/>
        <v/>
      </c>
      <c r="CU218" s="4" t="str">
        <f t="shared" si="199"/>
        <v/>
      </c>
      <c r="CV218" s="4" t="str">
        <f t="shared" si="199"/>
        <v/>
      </c>
      <c r="CW218" s="4" t="str">
        <f t="shared" si="199"/>
        <v/>
      </c>
      <c r="CX218" s="4" t="str">
        <f t="shared" si="198"/>
        <v/>
      </c>
      <c r="CY218" s="4" t="str">
        <f t="shared" si="198"/>
        <v/>
      </c>
      <c r="CZ218" s="4" t="str">
        <f t="shared" si="198"/>
        <v/>
      </c>
      <c r="DA218" s="4" t="str">
        <f t="shared" si="198"/>
        <v/>
      </c>
      <c r="DB218" s="4" t="str">
        <f t="shared" si="198"/>
        <v/>
      </c>
      <c r="DC218" s="4" t="str">
        <f t="shared" si="198"/>
        <v/>
      </c>
    </row>
    <row r="219" spans="1:215" s="1" customFormat="1" ht="15" hidden="1" customHeight="1">
      <c r="A219" s="62">
        <v>30400009</v>
      </c>
      <c r="B219" s="126"/>
      <c r="C219" s="81" t="s">
        <v>224</v>
      </c>
      <c r="D219" s="5"/>
      <c r="E219" s="22">
        <v>5.03</v>
      </c>
      <c r="F219" s="23">
        <f t="shared" si="177"/>
        <v>0</v>
      </c>
      <c r="G219" s="23"/>
      <c r="H219" s="23">
        <f t="shared" si="188"/>
        <v>0</v>
      </c>
      <c r="I219" s="23">
        <f t="shared" si="189"/>
        <v>0</v>
      </c>
      <c r="J219" s="23">
        <f t="shared" si="180"/>
        <v>0</v>
      </c>
      <c r="K219" s="23" t="str">
        <f t="shared" si="181"/>
        <v>0</v>
      </c>
      <c r="L219" s="23" t="str">
        <f t="shared" si="182"/>
        <v>0</v>
      </c>
      <c r="M219" s="10">
        <v>0.3</v>
      </c>
      <c r="N219" s="23">
        <f t="shared" si="190"/>
        <v>0</v>
      </c>
      <c r="O219" s="23">
        <f t="shared" si="191"/>
        <v>0.3</v>
      </c>
      <c r="P219" s="23" t="str">
        <f t="shared" si="183"/>
        <v/>
      </c>
      <c r="Q219" s="7">
        <v>0.1</v>
      </c>
      <c r="R219" s="6">
        <f t="shared" si="18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2"/>
        <v/>
      </c>
      <c r="BQ219" s="4" t="str">
        <f t="shared" si="202"/>
        <v/>
      </c>
      <c r="BR219" s="4" t="str">
        <f t="shared" si="202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si="200"/>
        <v/>
      </c>
      <c r="CG219" s="4" t="str">
        <f t="shared" si="200"/>
        <v/>
      </c>
      <c r="CH219" s="4" t="str">
        <f t="shared" si="200"/>
        <v/>
      </c>
      <c r="CI219" s="4" t="str">
        <f t="shared" si="201"/>
        <v/>
      </c>
      <c r="CJ219" s="4" t="str">
        <f t="shared" si="201"/>
        <v/>
      </c>
      <c r="CK219" s="4" t="str">
        <f t="shared" si="201"/>
        <v/>
      </c>
      <c r="CL219" s="4" t="str">
        <f t="shared" si="201"/>
        <v/>
      </c>
      <c r="CM219" s="4" t="str">
        <f t="shared" si="201"/>
        <v/>
      </c>
      <c r="CN219" s="4" t="str">
        <f t="shared" si="201"/>
        <v/>
      </c>
      <c r="CO219" s="4" t="str">
        <f t="shared" si="201"/>
        <v/>
      </c>
      <c r="CP219" s="4" t="str">
        <f t="shared" si="201"/>
        <v/>
      </c>
      <c r="CQ219" s="4" t="str">
        <f t="shared" si="201"/>
        <v/>
      </c>
      <c r="CR219" s="4" t="str">
        <f t="shared" si="201"/>
        <v/>
      </c>
      <c r="CS219" s="4" t="str">
        <f t="shared" si="201"/>
        <v/>
      </c>
      <c r="CT219" s="4" t="str">
        <f t="shared" si="199"/>
        <v/>
      </c>
      <c r="CU219" s="4" t="str">
        <f t="shared" si="199"/>
        <v/>
      </c>
      <c r="CV219" s="4" t="str">
        <f t="shared" si="199"/>
        <v/>
      </c>
      <c r="CW219" s="4" t="str">
        <f t="shared" si="199"/>
        <v/>
      </c>
      <c r="CX219" s="4" t="str">
        <f t="shared" si="198"/>
        <v/>
      </c>
      <c r="CY219" s="4" t="str">
        <f t="shared" si="198"/>
        <v/>
      </c>
      <c r="CZ219" s="4" t="str">
        <f t="shared" si="198"/>
        <v/>
      </c>
      <c r="DA219" s="4" t="str">
        <f t="shared" si="198"/>
        <v/>
      </c>
      <c r="DB219" s="4" t="str">
        <f t="shared" si="198"/>
        <v/>
      </c>
      <c r="DC219" s="4" t="str">
        <f t="shared" si="198"/>
        <v/>
      </c>
    </row>
    <row r="220" spans="1:215" s="1" customFormat="1" ht="14.25" hidden="1">
      <c r="A220" s="62">
        <v>30400013</v>
      </c>
      <c r="B220" s="124" t="s">
        <v>225</v>
      </c>
      <c r="C220" s="28" t="s">
        <v>175</v>
      </c>
      <c r="D220" s="5"/>
      <c r="E220" s="22">
        <v>5.03</v>
      </c>
      <c r="F220" s="23">
        <f t="shared" si="177"/>
        <v>0</v>
      </c>
      <c r="G220" s="23">
        <f>+'[2]25'!$L$284</f>
        <v>1592.9599999999998</v>
      </c>
      <c r="H220" s="23">
        <f t="shared" si="188"/>
        <v>0</v>
      </c>
      <c r="I220" s="23">
        <f t="shared" si="189"/>
        <v>0</v>
      </c>
      <c r="J220" s="23">
        <f t="shared" si="180"/>
        <v>0</v>
      </c>
      <c r="K220" s="23" t="str">
        <f t="shared" si="181"/>
        <v>0</v>
      </c>
      <c r="L220" s="23">
        <f t="shared" si="182"/>
        <v>0</v>
      </c>
      <c r="M220" s="10">
        <v>0.5</v>
      </c>
      <c r="N220" s="23">
        <f t="shared" si="190"/>
        <v>0</v>
      </c>
      <c r="O220" s="23">
        <f t="shared" si="191"/>
        <v>0.5</v>
      </c>
      <c r="P220" s="23" t="str">
        <f t="shared" si="183"/>
        <v/>
      </c>
      <c r="Q220" s="7">
        <v>0.1</v>
      </c>
      <c r="R220" s="6">
        <f t="shared" si="18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2"/>
        <v/>
      </c>
      <c r="BQ220" s="4" t="str">
        <f t="shared" si="202"/>
        <v/>
      </c>
      <c r="BR220" s="4" t="str">
        <f t="shared" si="202"/>
        <v/>
      </c>
      <c r="BS220" s="4">
        <f t="shared" si="200"/>
        <v>0</v>
      </c>
      <c r="BT220" s="4" t="str">
        <f t="shared" si="200"/>
        <v/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 t="str">
        <f t="shared" si="200"/>
        <v/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0"/>
        <v/>
      </c>
      <c r="CE220" s="4" t="str">
        <f t="shared" si="200"/>
        <v/>
      </c>
      <c r="CF220" s="4" t="str">
        <f t="shared" si="200"/>
        <v/>
      </c>
      <c r="CG220" s="4" t="str">
        <f t="shared" si="200"/>
        <v/>
      </c>
      <c r="CH220" s="4" t="str">
        <f t="shared" si="200"/>
        <v/>
      </c>
      <c r="CI220" s="4" t="str">
        <f t="shared" si="201"/>
        <v/>
      </c>
      <c r="CJ220" s="4" t="str">
        <f t="shared" si="201"/>
        <v/>
      </c>
      <c r="CK220" s="4" t="str">
        <f t="shared" si="201"/>
        <v/>
      </c>
      <c r="CL220" s="4" t="str">
        <f t="shared" si="201"/>
        <v/>
      </c>
      <c r="CM220" s="4" t="str">
        <f t="shared" si="201"/>
        <v/>
      </c>
      <c r="CN220" s="4" t="str">
        <f t="shared" si="201"/>
        <v/>
      </c>
      <c r="CO220" s="4" t="str">
        <f t="shared" si="201"/>
        <v/>
      </c>
      <c r="CP220" s="4" t="str">
        <f t="shared" si="201"/>
        <v/>
      </c>
      <c r="CQ220" s="4" t="str">
        <f t="shared" si="201"/>
        <v/>
      </c>
      <c r="CR220" s="4" t="str">
        <f t="shared" si="201"/>
        <v/>
      </c>
      <c r="CS220" s="4" t="str">
        <f t="shared" si="201"/>
        <v/>
      </c>
      <c r="CT220" s="4" t="str">
        <f t="shared" si="199"/>
        <v/>
      </c>
      <c r="CU220" s="4" t="str">
        <f t="shared" si="199"/>
        <v/>
      </c>
      <c r="CV220" s="4" t="str">
        <f t="shared" si="199"/>
        <v/>
      </c>
      <c r="CW220" s="4" t="str">
        <f t="shared" si="199"/>
        <v/>
      </c>
      <c r="CX220" s="4" t="str">
        <f t="shared" si="198"/>
        <v/>
      </c>
      <c r="CY220" s="4" t="str">
        <f t="shared" si="198"/>
        <v/>
      </c>
      <c r="CZ220" s="4" t="str">
        <f t="shared" si="198"/>
        <v/>
      </c>
      <c r="DA220" s="4" t="str">
        <f t="shared" si="198"/>
        <v/>
      </c>
      <c r="DB220" s="4" t="str">
        <f t="shared" si="198"/>
        <v/>
      </c>
      <c r="DC220" s="4" t="str">
        <f t="shared" si="198"/>
        <v/>
      </c>
    </row>
    <row r="221" spans="1:215" s="9" customFormat="1" ht="14.25" hidden="1">
      <c r="A221" s="62">
        <v>30400015</v>
      </c>
      <c r="B221" s="126"/>
      <c r="C221" s="30" t="s">
        <v>18</v>
      </c>
      <c r="D221" s="5"/>
      <c r="E221" s="22">
        <v>5.03</v>
      </c>
      <c r="F221" s="23">
        <f t="shared" si="177"/>
        <v>0</v>
      </c>
      <c r="G221" s="44"/>
      <c r="H221" s="23">
        <f t="shared" si="188"/>
        <v>0</v>
      </c>
      <c r="I221" s="23">
        <f t="shared" si="189"/>
        <v>0</v>
      </c>
      <c r="J221" s="23">
        <f t="shared" si="180"/>
        <v>0</v>
      </c>
      <c r="K221" s="23" t="str">
        <f t="shared" si="181"/>
        <v>0</v>
      </c>
      <c r="L221" s="23" t="str">
        <f t="shared" si="182"/>
        <v>0</v>
      </c>
      <c r="M221" s="3">
        <v>0.4</v>
      </c>
      <c r="N221" s="23">
        <f t="shared" si="190"/>
        <v>0</v>
      </c>
      <c r="O221" s="23">
        <f t="shared" si="191"/>
        <v>0.4</v>
      </c>
      <c r="P221" s="23" t="str">
        <f t="shared" si="183"/>
        <v/>
      </c>
      <c r="Q221" s="2">
        <v>0.1</v>
      </c>
      <c r="R221" s="6">
        <f t="shared" si="18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2"/>
        <v/>
      </c>
      <c r="BQ221" s="4" t="str">
        <f t="shared" si="202"/>
        <v/>
      </c>
      <c r="BR221" s="4" t="str">
        <f t="shared" si="202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0"/>
        <v/>
      </c>
      <c r="CE221" s="4" t="str">
        <f t="shared" si="200"/>
        <v/>
      </c>
      <c r="CF221" s="4" t="str">
        <f t="shared" si="200"/>
        <v/>
      </c>
      <c r="CG221" s="4" t="str">
        <f t="shared" si="200"/>
        <v/>
      </c>
      <c r="CH221" s="4" t="str">
        <f t="shared" si="200"/>
        <v/>
      </c>
      <c r="CI221" s="4" t="str">
        <f t="shared" si="201"/>
        <v/>
      </c>
      <c r="CJ221" s="4" t="str">
        <f t="shared" si="201"/>
        <v/>
      </c>
      <c r="CK221" s="4" t="str">
        <f t="shared" si="201"/>
        <v/>
      </c>
      <c r="CL221" s="4" t="str">
        <f t="shared" si="201"/>
        <v/>
      </c>
      <c r="CM221" s="4" t="str">
        <f t="shared" si="201"/>
        <v/>
      </c>
      <c r="CN221" s="4" t="str">
        <f t="shared" si="201"/>
        <v/>
      </c>
      <c r="CO221" s="4" t="str">
        <f t="shared" si="201"/>
        <v/>
      </c>
      <c r="CP221" s="4" t="str">
        <f t="shared" si="201"/>
        <v/>
      </c>
      <c r="CQ221" s="4" t="str">
        <f t="shared" si="201"/>
        <v/>
      </c>
      <c r="CR221" s="4" t="str">
        <f t="shared" si="201"/>
        <v/>
      </c>
      <c r="CS221" s="4" t="str">
        <f t="shared" si="201"/>
        <v/>
      </c>
      <c r="CT221" s="4" t="str">
        <f t="shared" si="199"/>
        <v/>
      </c>
      <c r="CU221" s="4" t="str">
        <f t="shared" si="199"/>
        <v/>
      </c>
      <c r="CV221" s="4" t="str">
        <f t="shared" si="199"/>
        <v/>
      </c>
      <c r="CW221" s="4" t="str">
        <f t="shared" si="199"/>
        <v/>
      </c>
      <c r="CX221" s="4" t="str">
        <f t="shared" si="198"/>
        <v/>
      </c>
      <c r="CY221" s="4" t="str">
        <f t="shared" si="198"/>
        <v/>
      </c>
      <c r="CZ221" s="4" t="str">
        <f t="shared" si="198"/>
        <v/>
      </c>
      <c r="DA221" s="4" t="str">
        <f t="shared" si="198"/>
        <v/>
      </c>
      <c r="DB221" s="4" t="str">
        <f t="shared" si="198"/>
        <v/>
      </c>
      <c r="DC221" s="4" t="str">
        <f t="shared" si="198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2">
        <v>30400014</v>
      </c>
      <c r="B222" s="144" t="s">
        <v>226</v>
      </c>
      <c r="C222" s="28" t="s">
        <v>184</v>
      </c>
      <c r="D222" s="5"/>
      <c r="E222" s="22">
        <v>5.03</v>
      </c>
      <c r="F222" s="23">
        <f t="shared" si="177"/>
        <v>0</v>
      </c>
      <c r="G222" s="23"/>
      <c r="H222" s="23">
        <f t="shared" si="188"/>
        <v>0</v>
      </c>
      <c r="I222" s="23">
        <f t="shared" si="189"/>
        <v>0</v>
      </c>
      <c r="J222" s="23">
        <f t="shared" si="180"/>
        <v>0</v>
      </c>
      <c r="K222" s="23" t="str">
        <f t="shared" si="181"/>
        <v>0</v>
      </c>
      <c r="L222" s="23" t="str">
        <f t="shared" si="182"/>
        <v>0</v>
      </c>
      <c r="M222" s="10">
        <v>0.4</v>
      </c>
      <c r="N222" s="23">
        <f t="shared" si="190"/>
        <v>0</v>
      </c>
      <c r="O222" s="23">
        <f t="shared" si="191"/>
        <v>0.4</v>
      </c>
      <c r="P222" s="23" t="str">
        <f t="shared" si="183"/>
        <v/>
      </c>
      <c r="Q222" s="7">
        <v>0.1</v>
      </c>
      <c r="R222" s="6">
        <f t="shared" si="18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2"/>
        <v/>
      </c>
      <c r="BQ222" s="4" t="str">
        <f t="shared" si="202"/>
        <v/>
      </c>
      <c r="BR222" s="4" t="str">
        <f t="shared" si="202"/>
        <v/>
      </c>
      <c r="BS222" s="4">
        <f t="shared" si="200"/>
        <v>0</v>
      </c>
      <c r="BT222" s="4" t="str">
        <f t="shared" si="200"/>
        <v/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 t="str">
        <f t="shared" si="200"/>
        <v/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0"/>
        <v/>
      </c>
      <c r="CE222" s="4" t="str">
        <f t="shared" si="200"/>
        <v/>
      </c>
      <c r="CF222" s="4" t="str">
        <f t="shared" si="200"/>
        <v/>
      </c>
      <c r="CG222" s="4" t="str">
        <f t="shared" si="200"/>
        <v/>
      </c>
      <c r="CH222" s="4" t="str">
        <f t="shared" si="200"/>
        <v/>
      </c>
      <c r="CI222" s="4" t="str">
        <f t="shared" si="201"/>
        <v/>
      </c>
      <c r="CJ222" s="4" t="str">
        <f t="shared" si="201"/>
        <v/>
      </c>
      <c r="CK222" s="4" t="str">
        <f t="shared" si="201"/>
        <v/>
      </c>
      <c r="CL222" s="4" t="str">
        <f t="shared" si="201"/>
        <v/>
      </c>
      <c r="CM222" s="4" t="str">
        <f t="shared" si="201"/>
        <v/>
      </c>
      <c r="CN222" s="4" t="str">
        <f t="shared" si="201"/>
        <v/>
      </c>
      <c r="CO222" s="4" t="str">
        <f t="shared" si="201"/>
        <v/>
      </c>
      <c r="CP222" s="4" t="str">
        <f t="shared" si="201"/>
        <v/>
      </c>
      <c r="CQ222" s="4" t="str">
        <f t="shared" si="201"/>
        <v/>
      </c>
      <c r="CR222" s="4" t="str">
        <f t="shared" si="201"/>
        <v/>
      </c>
      <c r="CS222" s="4" t="str">
        <f t="shared" si="201"/>
        <v/>
      </c>
      <c r="CT222" s="4" t="str">
        <f t="shared" si="199"/>
        <v/>
      </c>
      <c r="CU222" s="4" t="str">
        <f t="shared" si="199"/>
        <v/>
      </c>
      <c r="CV222" s="4" t="str">
        <f t="shared" si="199"/>
        <v/>
      </c>
      <c r="CW222" s="4" t="str">
        <f t="shared" si="199"/>
        <v/>
      </c>
      <c r="CX222" s="4" t="str">
        <f t="shared" si="198"/>
        <v/>
      </c>
      <c r="CY222" s="4" t="str">
        <f t="shared" si="198"/>
        <v/>
      </c>
      <c r="CZ222" s="4" t="str">
        <f t="shared" si="198"/>
        <v/>
      </c>
      <c r="DA222" s="4" t="str">
        <f t="shared" si="198"/>
        <v/>
      </c>
      <c r="DB222" s="4" t="str">
        <f t="shared" si="198"/>
        <v/>
      </c>
      <c r="DC222" s="4" t="str">
        <f t="shared" si="198"/>
        <v/>
      </c>
    </row>
    <row r="223" spans="1:215" s="1" customFormat="1" ht="14.25" hidden="1">
      <c r="A223" s="62">
        <v>30400016</v>
      </c>
      <c r="B223" s="145"/>
      <c r="C223" s="28" t="s">
        <v>202</v>
      </c>
      <c r="D223" s="5"/>
      <c r="E223" s="22">
        <v>5.03</v>
      </c>
      <c r="F223" s="23">
        <f t="shared" ref="F223:F286" si="203">E223*D223</f>
        <v>0</v>
      </c>
      <c r="G223" s="23"/>
      <c r="H223" s="23">
        <f t="shared" si="188"/>
        <v>0</v>
      </c>
      <c r="I223" s="23">
        <f t="shared" si="189"/>
        <v>0</v>
      </c>
      <c r="J223" s="23">
        <f t="shared" ref="J223:J286" si="204">F223+H223</f>
        <v>0</v>
      </c>
      <c r="K223" s="23" t="str">
        <f t="shared" ref="K223:K286" si="205">IF(ISERROR(H223/J223*100),"0",(H223/J223*100))</f>
        <v>0</v>
      </c>
      <c r="L223" s="23" t="str">
        <f t="shared" ref="L223:L286" si="206">IF(ISERROR(I223/G223*100),"0",(I223/G223*100))</f>
        <v>0</v>
      </c>
      <c r="M223" s="10">
        <v>0.4</v>
      </c>
      <c r="N223" s="23">
        <f t="shared" si="190"/>
        <v>0</v>
      </c>
      <c r="O223" s="23">
        <f t="shared" si="191"/>
        <v>0.4</v>
      </c>
      <c r="P223" s="23" t="str">
        <f t="shared" ref="P223:P286" si="207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8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202"/>
        <v/>
      </c>
      <c r="BQ223" s="4" t="str">
        <f t="shared" si="202"/>
        <v/>
      </c>
      <c r="BR223" s="4" t="str">
        <f t="shared" si="202"/>
        <v/>
      </c>
      <c r="BS223" s="4">
        <f t="shared" si="202"/>
        <v>0</v>
      </c>
      <c r="BT223" s="4" t="str">
        <f t="shared" si="202"/>
        <v/>
      </c>
      <c r="BU223" s="4">
        <f t="shared" si="202"/>
        <v>0</v>
      </c>
      <c r="BV223" s="4" t="str">
        <f t="shared" si="202"/>
        <v/>
      </c>
      <c r="BW223" s="4">
        <f t="shared" si="202"/>
        <v>0</v>
      </c>
      <c r="BX223" s="4" t="str">
        <f t="shared" si="202"/>
        <v/>
      </c>
      <c r="BY223" s="4" t="str">
        <f t="shared" si="202"/>
        <v/>
      </c>
      <c r="BZ223" s="4" t="str">
        <f t="shared" si="202"/>
        <v/>
      </c>
      <c r="CA223" s="4" t="str">
        <f t="shared" si="202"/>
        <v/>
      </c>
      <c r="CB223" s="4" t="str">
        <f t="shared" si="202"/>
        <v/>
      </c>
      <c r="CC223" s="4" t="str">
        <f t="shared" si="202"/>
        <v/>
      </c>
      <c r="CD223" s="4" t="str">
        <f t="shared" si="202"/>
        <v/>
      </c>
      <c r="CE223" s="4" t="str">
        <f t="shared" si="202"/>
        <v/>
      </c>
      <c r="CF223" s="4" t="str">
        <f t="shared" ref="CD223:CS278" si="209">IF(ISERROR(AR223/Z223*100),"",(AR223/Z223*100))</f>
        <v/>
      </c>
      <c r="CG223" s="4" t="str">
        <f t="shared" si="209"/>
        <v/>
      </c>
      <c r="CH223" s="4" t="str">
        <f t="shared" si="209"/>
        <v/>
      </c>
      <c r="CI223" s="4" t="str">
        <f t="shared" si="209"/>
        <v/>
      </c>
      <c r="CJ223" s="4" t="str">
        <f t="shared" si="209"/>
        <v/>
      </c>
      <c r="CK223" s="4" t="str">
        <f t="shared" si="201"/>
        <v/>
      </c>
      <c r="CL223" s="4" t="str">
        <f t="shared" si="201"/>
        <v/>
      </c>
      <c r="CM223" s="4" t="str">
        <f t="shared" si="201"/>
        <v/>
      </c>
      <c r="CN223" s="4" t="str">
        <f t="shared" si="201"/>
        <v/>
      </c>
      <c r="CO223" s="4" t="str">
        <f t="shared" si="201"/>
        <v/>
      </c>
      <c r="CP223" s="4" t="str">
        <f t="shared" si="201"/>
        <v/>
      </c>
      <c r="CQ223" s="4" t="str">
        <f t="shared" si="201"/>
        <v/>
      </c>
      <c r="CR223" s="4" t="str">
        <f t="shared" si="201"/>
        <v/>
      </c>
      <c r="CS223" s="4" t="str">
        <f t="shared" si="201"/>
        <v/>
      </c>
      <c r="CT223" s="4" t="str">
        <f t="shared" si="199"/>
        <v/>
      </c>
      <c r="CU223" s="4" t="str">
        <f t="shared" si="199"/>
        <v/>
      </c>
      <c r="CV223" s="4" t="str">
        <f t="shared" si="199"/>
        <v/>
      </c>
      <c r="CW223" s="4" t="str">
        <f t="shared" si="199"/>
        <v/>
      </c>
      <c r="CX223" s="4" t="str">
        <f t="shared" si="198"/>
        <v/>
      </c>
      <c r="CY223" s="4" t="str">
        <f t="shared" si="198"/>
        <v/>
      </c>
      <c r="CZ223" s="4" t="str">
        <f t="shared" si="198"/>
        <v/>
      </c>
      <c r="DA223" s="4" t="str">
        <f t="shared" si="198"/>
        <v/>
      </c>
      <c r="DB223" s="4" t="str">
        <f t="shared" si="198"/>
        <v/>
      </c>
      <c r="DC223" s="4" t="str">
        <f t="shared" si="198"/>
        <v/>
      </c>
    </row>
    <row r="224" spans="1:215" s="1" customFormat="1" ht="14.25">
      <c r="A224" s="62">
        <v>30400017</v>
      </c>
      <c r="B224" s="146"/>
      <c r="C224" s="28" t="s">
        <v>218</v>
      </c>
      <c r="D224" s="5">
        <f>162+145+172/2+50</f>
        <v>443</v>
      </c>
      <c r="E224" s="22">
        <v>5.03</v>
      </c>
      <c r="F224" s="23">
        <f t="shared" si="203"/>
        <v>2228.29</v>
      </c>
      <c r="G224" s="23"/>
      <c r="H224" s="23">
        <f t="shared" ref="H224:H287" si="210">SUM(AB224:BA224)</f>
        <v>4.45</v>
      </c>
      <c r="I224" s="23">
        <f t="shared" ref="I224:I287" si="211">SUM(BB224:BO224)</f>
        <v>0</v>
      </c>
      <c r="J224" s="23">
        <f t="shared" si="204"/>
        <v>2232.7399999999998</v>
      </c>
      <c r="K224" s="23">
        <f t="shared" si="205"/>
        <v>0.19930668147657141</v>
      </c>
      <c r="L224" s="23" t="str">
        <f t="shared" si="206"/>
        <v>0</v>
      </c>
      <c r="M224" s="10">
        <v>0.5</v>
      </c>
      <c r="N224" s="23">
        <f t="shared" ref="N224:N287" si="212">J224*M224/100</f>
        <v>11.163699999999999</v>
      </c>
      <c r="O224" s="23">
        <f t="shared" ref="O224:O287" si="213">IF(ISERROR(M224-K224-L224),"",(M224-K224-L224))</f>
        <v>0.30069331852342862</v>
      </c>
      <c r="P224" s="23">
        <f t="shared" si="207"/>
        <v>0</v>
      </c>
      <c r="Q224" s="7">
        <v>0.1</v>
      </c>
      <c r="R224" s="6">
        <f t="shared" si="208"/>
        <v>0.223274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>
        <f>8.9/2</f>
        <v>4.45</v>
      </c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202"/>
        <v>0</v>
      </c>
      <c r="BQ224" s="4">
        <f t="shared" si="202"/>
        <v>0</v>
      </c>
      <c r="BR224" s="4" t="str">
        <f t="shared" si="202"/>
        <v/>
      </c>
      <c r="BS224" s="4">
        <f t="shared" si="202"/>
        <v>0</v>
      </c>
      <c r="BT224" s="4">
        <f t="shared" si="202"/>
        <v>0</v>
      </c>
      <c r="BU224" s="4">
        <f t="shared" si="202"/>
        <v>0</v>
      </c>
      <c r="BV224" s="4" t="str">
        <f t="shared" si="202"/>
        <v/>
      </c>
      <c r="BW224" s="4">
        <f t="shared" si="202"/>
        <v>0</v>
      </c>
      <c r="BX224" s="4">
        <f t="shared" si="202"/>
        <v>0</v>
      </c>
      <c r="BY224" s="4" t="str">
        <f t="shared" si="202"/>
        <v/>
      </c>
      <c r="BZ224" s="4" t="str">
        <f t="shared" si="202"/>
        <v/>
      </c>
      <c r="CA224" s="4" t="str">
        <f t="shared" si="202"/>
        <v/>
      </c>
      <c r="CB224" s="4" t="str">
        <f t="shared" si="202"/>
        <v/>
      </c>
      <c r="CC224" s="4" t="str">
        <f t="shared" si="202"/>
        <v/>
      </c>
      <c r="CD224" s="4" t="str">
        <f t="shared" si="209"/>
        <v/>
      </c>
      <c r="CE224" s="4" t="str">
        <f t="shared" si="209"/>
        <v/>
      </c>
      <c r="CF224" s="4" t="str">
        <f t="shared" si="209"/>
        <v/>
      </c>
      <c r="CG224" s="4" t="str">
        <f t="shared" si="209"/>
        <v/>
      </c>
      <c r="CH224" s="4" t="str">
        <f t="shared" si="209"/>
        <v/>
      </c>
      <c r="CI224" s="4" t="str">
        <f t="shared" si="209"/>
        <v/>
      </c>
      <c r="CJ224" s="4">
        <f t="shared" si="209"/>
        <v>0</v>
      </c>
      <c r="CK224" s="4" t="str">
        <f t="shared" si="201"/>
        <v/>
      </c>
      <c r="CL224" s="4" t="str">
        <f t="shared" si="201"/>
        <v/>
      </c>
      <c r="CM224" s="4" t="str">
        <f t="shared" si="201"/>
        <v/>
      </c>
      <c r="CN224" s="4" t="str">
        <f t="shared" si="201"/>
        <v/>
      </c>
      <c r="CO224" s="4" t="str">
        <f t="shared" si="201"/>
        <v/>
      </c>
      <c r="CP224" s="4" t="str">
        <f t="shared" si="201"/>
        <v/>
      </c>
      <c r="CQ224" s="4" t="str">
        <f t="shared" si="201"/>
        <v/>
      </c>
      <c r="CR224" s="4" t="str">
        <f t="shared" si="201"/>
        <v/>
      </c>
      <c r="CS224" s="4" t="str">
        <f t="shared" si="201"/>
        <v/>
      </c>
      <c r="CT224" s="4" t="str">
        <f t="shared" si="199"/>
        <v/>
      </c>
      <c r="CU224" s="4" t="str">
        <f t="shared" si="199"/>
        <v/>
      </c>
      <c r="CV224" s="4" t="str">
        <f t="shared" si="199"/>
        <v/>
      </c>
      <c r="CW224" s="4" t="str">
        <f t="shared" si="199"/>
        <v/>
      </c>
      <c r="CX224" s="4" t="str">
        <f t="shared" si="198"/>
        <v/>
      </c>
      <c r="CY224" s="4" t="str">
        <f t="shared" si="198"/>
        <v/>
      </c>
      <c r="CZ224" s="4" t="str">
        <f t="shared" si="198"/>
        <v/>
      </c>
      <c r="DA224" s="4" t="str">
        <f t="shared" si="198"/>
        <v/>
      </c>
      <c r="DB224" s="4" t="str">
        <f t="shared" si="198"/>
        <v/>
      </c>
      <c r="DC224" s="4" t="str">
        <f t="shared" si="198"/>
        <v/>
      </c>
    </row>
    <row r="225" spans="1:215" s="1" customFormat="1" ht="15" hidden="1" customHeight="1">
      <c r="A225" s="62">
        <v>30600002</v>
      </c>
      <c r="B225" s="124" t="s">
        <v>227</v>
      </c>
      <c r="C225" s="39" t="s">
        <v>176</v>
      </c>
      <c r="D225" s="5"/>
      <c r="E225" s="54">
        <v>5.03</v>
      </c>
      <c r="F225" s="23">
        <f t="shared" si="203"/>
        <v>0</v>
      </c>
      <c r="G225" s="23"/>
      <c r="H225" s="23">
        <f t="shared" si="210"/>
        <v>0</v>
      </c>
      <c r="I225" s="23">
        <f t="shared" si="211"/>
        <v>0</v>
      </c>
      <c r="J225" s="23">
        <f t="shared" si="204"/>
        <v>0</v>
      </c>
      <c r="K225" s="23" t="str">
        <f t="shared" si="205"/>
        <v>0</v>
      </c>
      <c r="L225" s="23" t="str">
        <f t="shared" si="206"/>
        <v>0</v>
      </c>
      <c r="M225" s="10">
        <v>0.2</v>
      </c>
      <c r="N225" s="23">
        <f t="shared" si="212"/>
        <v>0</v>
      </c>
      <c r="O225" s="23">
        <f t="shared" si="213"/>
        <v>0.2</v>
      </c>
      <c r="P225" s="23" t="str">
        <f t="shared" si="207"/>
        <v/>
      </c>
      <c r="Q225" s="7">
        <v>0.1</v>
      </c>
      <c r="R225" s="6">
        <f t="shared" si="208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202"/>
        <v/>
      </c>
      <c r="BQ225" s="4" t="str">
        <f t="shared" si="202"/>
        <v/>
      </c>
      <c r="BR225" s="4" t="str">
        <f t="shared" si="202"/>
        <v/>
      </c>
      <c r="BS225" s="4">
        <f t="shared" si="202"/>
        <v>0</v>
      </c>
      <c r="BT225" s="4" t="str">
        <f t="shared" si="202"/>
        <v/>
      </c>
      <c r="BU225" s="4">
        <f t="shared" si="202"/>
        <v>0</v>
      </c>
      <c r="BV225" s="4" t="str">
        <f t="shared" si="202"/>
        <v/>
      </c>
      <c r="BW225" s="4">
        <f t="shared" si="202"/>
        <v>0</v>
      </c>
      <c r="BX225" s="4" t="str">
        <f t="shared" si="202"/>
        <v/>
      </c>
      <c r="BY225" s="4" t="str">
        <f t="shared" si="202"/>
        <v/>
      </c>
      <c r="BZ225" s="4" t="str">
        <f t="shared" si="202"/>
        <v/>
      </c>
      <c r="CA225" s="4" t="str">
        <f t="shared" si="202"/>
        <v/>
      </c>
      <c r="CB225" s="4" t="str">
        <f t="shared" si="202"/>
        <v/>
      </c>
      <c r="CC225" s="4" t="str">
        <f t="shared" si="202"/>
        <v/>
      </c>
      <c r="CD225" s="4" t="str">
        <f t="shared" si="209"/>
        <v/>
      </c>
      <c r="CE225" s="4" t="str">
        <f t="shared" si="209"/>
        <v/>
      </c>
      <c r="CF225" s="4" t="str">
        <f t="shared" si="209"/>
        <v/>
      </c>
      <c r="CG225" s="4" t="str">
        <f t="shared" si="209"/>
        <v/>
      </c>
      <c r="CH225" s="4" t="str">
        <f t="shared" si="209"/>
        <v/>
      </c>
      <c r="CI225" s="4" t="str">
        <f t="shared" si="209"/>
        <v/>
      </c>
      <c r="CJ225" s="4" t="str">
        <f t="shared" si="209"/>
        <v/>
      </c>
      <c r="CK225" s="4" t="str">
        <f t="shared" si="201"/>
        <v/>
      </c>
      <c r="CL225" s="4" t="str">
        <f t="shared" si="201"/>
        <v/>
      </c>
      <c r="CM225" s="4" t="str">
        <f t="shared" si="201"/>
        <v/>
      </c>
      <c r="CN225" s="4" t="str">
        <f t="shared" si="201"/>
        <v/>
      </c>
      <c r="CO225" s="4" t="str">
        <f t="shared" si="201"/>
        <v/>
      </c>
      <c r="CP225" s="4" t="str">
        <f t="shared" si="201"/>
        <v/>
      </c>
      <c r="CQ225" s="4" t="str">
        <f t="shared" si="201"/>
        <v/>
      </c>
      <c r="CR225" s="4" t="str">
        <f t="shared" si="201"/>
        <v/>
      </c>
      <c r="CS225" s="4" t="str">
        <f t="shared" si="201"/>
        <v/>
      </c>
      <c r="CT225" s="4" t="str">
        <f t="shared" si="199"/>
        <v/>
      </c>
      <c r="CU225" s="4" t="str">
        <f t="shared" si="199"/>
        <v/>
      </c>
      <c r="CV225" s="4" t="str">
        <f t="shared" si="199"/>
        <v/>
      </c>
      <c r="CW225" s="4" t="str">
        <f t="shared" si="199"/>
        <v/>
      </c>
      <c r="CX225" s="4" t="str">
        <f t="shared" si="198"/>
        <v/>
      </c>
      <c r="CY225" s="4" t="str">
        <f t="shared" si="198"/>
        <v/>
      </c>
      <c r="CZ225" s="4" t="str">
        <f t="shared" si="198"/>
        <v/>
      </c>
      <c r="DA225" s="4" t="str">
        <f t="shared" si="198"/>
        <v/>
      </c>
      <c r="DB225" s="4" t="str">
        <f t="shared" si="198"/>
        <v/>
      </c>
      <c r="DC225" s="4" t="str">
        <f t="shared" si="198"/>
        <v/>
      </c>
    </row>
    <row r="226" spans="1:215" s="1" customFormat="1" ht="15" hidden="1" customHeight="1">
      <c r="A226" s="62">
        <v>30600004</v>
      </c>
      <c r="B226" s="125"/>
      <c r="C226" s="39" t="s">
        <v>184</v>
      </c>
      <c r="D226" s="5"/>
      <c r="E226" s="54">
        <v>5.03</v>
      </c>
      <c r="F226" s="23">
        <f t="shared" si="203"/>
        <v>0</v>
      </c>
      <c r="G226" s="23"/>
      <c r="H226" s="23">
        <f t="shared" si="210"/>
        <v>0</v>
      </c>
      <c r="I226" s="23">
        <f t="shared" si="211"/>
        <v>0</v>
      </c>
      <c r="J226" s="23">
        <f t="shared" si="204"/>
        <v>0</v>
      </c>
      <c r="K226" s="23" t="str">
        <f t="shared" si="205"/>
        <v>0</v>
      </c>
      <c r="L226" s="23" t="str">
        <f t="shared" si="206"/>
        <v>0</v>
      </c>
      <c r="M226" s="10">
        <v>0.2</v>
      </c>
      <c r="N226" s="23">
        <f t="shared" si="212"/>
        <v>0</v>
      </c>
      <c r="O226" s="23">
        <f t="shared" si="213"/>
        <v>0.2</v>
      </c>
      <c r="P226" s="23" t="str">
        <f t="shared" si="207"/>
        <v/>
      </c>
      <c r="Q226" s="7">
        <v>0.1</v>
      </c>
      <c r="R226" s="6">
        <f t="shared" si="208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202"/>
        <v/>
      </c>
      <c r="BQ226" s="4" t="str">
        <f t="shared" si="202"/>
        <v/>
      </c>
      <c r="BR226" s="4" t="str">
        <f t="shared" si="202"/>
        <v/>
      </c>
      <c r="BS226" s="4">
        <f t="shared" si="202"/>
        <v>0</v>
      </c>
      <c r="BT226" s="4" t="str">
        <f t="shared" si="202"/>
        <v/>
      </c>
      <c r="BU226" s="4">
        <f t="shared" si="202"/>
        <v>0</v>
      </c>
      <c r="BV226" s="4" t="str">
        <f t="shared" si="202"/>
        <v/>
      </c>
      <c r="BW226" s="4">
        <f t="shared" si="202"/>
        <v>0</v>
      </c>
      <c r="BX226" s="4" t="str">
        <f t="shared" si="202"/>
        <v/>
      </c>
      <c r="BY226" s="4" t="str">
        <f t="shared" si="202"/>
        <v/>
      </c>
      <c r="BZ226" s="4" t="str">
        <f t="shared" si="202"/>
        <v/>
      </c>
      <c r="CA226" s="4" t="str">
        <f t="shared" si="202"/>
        <v/>
      </c>
      <c r="CB226" s="4" t="str">
        <f t="shared" si="202"/>
        <v/>
      </c>
      <c r="CC226" s="4" t="str">
        <f t="shared" si="202"/>
        <v/>
      </c>
      <c r="CD226" s="4" t="str">
        <f t="shared" si="209"/>
        <v/>
      </c>
      <c r="CE226" s="4" t="str">
        <f t="shared" si="209"/>
        <v/>
      </c>
      <c r="CF226" s="4" t="str">
        <f t="shared" si="209"/>
        <v/>
      </c>
      <c r="CG226" s="4" t="str">
        <f t="shared" si="209"/>
        <v/>
      </c>
      <c r="CH226" s="4" t="str">
        <f t="shared" si="209"/>
        <v/>
      </c>
      <c r="CI226" s="4" t="str">
        <f t="shared" si="209"/>
        <v/>
      </c>
      <c r="CJ226" s="4" t="str">
        <f t="shared" si="209"/>
        <v/>
      </c>
      <c r="CK226" s="4" t="str">
        <f t="shared" si="201"/>
        <v/>
      </c>
      <c r="CL226" s="4" t="str">
        <f t="shared" si="201"/>
        <v/>
      </c>
      <c r="CM226" s="4" t="str">
        <f t="shared" si="201"/>
        <v/>
      </c>
      <c r="CN226" s="4" t="str">
        <f t="shared" si="201"/>
        <v/>
      </c>
      <c r="CO226" s="4" t="str">
        <f t="shared" si="201"/>
        <v/>
      </c>
      <c r="CP226" s="4" t="str">
        <f t="shared" si="201"/>
        <v/>
      </c>
      <c r="CQ226" s="4" t="str">
        <f t="shared" si="201"/>
        <v/>
      </c>
      <c r="CR226" s="4" t="str">
        <f t="shared" si="201"/>
        <v/>
      </c>
      <c r="CS226" s="4" t="str">
        <f t="shared" si="201"/>
        <v/>
      </c>
      <c r="CT226" s="4" t="str">
        <f t="shared" si="199"/>
        <v/>
      </c>
      <c r="CU226" s="4" t="str">
        <f t="shared" si="199"/>
        <v/>
      </c>
      <c r="CV226" s="4" t="str">
        <f t="shared" si="199"/>
        <v/>
      </c>
      <c r="CW226" s="4" t="str">
        <f t="shared" si="199"/>
        <v/>
      </c>
      <c r="CX226" s="4" t="str">
        <f t="shared" si="198"/>
        <v/>
      </c>
      <c r="CY226" s="4" t="str">
        <f t="shared" si="198"/>
        <v/>
      </c>
      <c r="CZ226" s="4" t="str">
        <f t="shared" si="198"/>
        <v/>
      </c>
      <c r="DA226" s="4" t="str">
        <f t="shared" si="198"/>
        <v/>
      </c>
      <c r="DB226" s="4" t="str">
        <f t="shared" si="198"/>
        <v/>
      </c>
      <c r="DC226" s="4" t="str">
        <f t="shared" si="198"/>
        <v/>
      </c>
    </row>
    <row r="227" spans="1:215" s="1" customFormat="1" ht="15" hidden="1" customHeight="1">
      <c r="A227" s="62">
        <v>30600003</v>
      </c>
      <c r="B227" s="125"/>
      <c r="C227" s="39" t="s">
        <v>228</v>
      </c>
      <c r="D227" s="5"/>
      <c r="E227" s="54">
        <v>5.03</v>
      </c>
      <c r="F227" s="23">
        <f t="shared" si="203"/>
        <v>0</v>
      </c>
      <c r="G227" s="23"/>
      <c r="H227" s="23">
        <f t="shared" si="210"/>
        <v>0</v>
      </c>
      <c r="I227" s="23">
        <f t="shared" si="211"/>
        <v>0</v>
      </c>
      <c r="J227" s="23">
        <f t="shared" si="204"/>
        <v>0</v>
      </c>
      <c r="K227" s="23" t="str">
        <f t="shared" si="205"/>
        <v>0</v>
      </c>
      <c r="L227" s="23" t="str">
        <f t="shared" si="206"/>
        <v>0</v>
      </c>
      <c r="M227" s="10">
        <v>0.2</v>
      </c>
      <c r="N227" s="23">
        <f t="shared" si="212"/>
        <v>0</v>
      </c>
      <c r="O227" s="23">
        <f t="shared" si="213"/>
        <v>0.2</v>
      </c>
      <c r="P227" s="23" t="str">
        <f t="shared" si="207"/>
        <v/>
      </c>
      <c r="Q227" s="7">
        <v>0.1</v>
      </c>
      <c r="R227" s="6">
        <f t="shared" si="208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202"/>
        <v/>
      </c>
      <c r="BQ227" s="4" t="str">
        <f t="shared" si="202"/>
        <v/>
      </c>
      <c r="BR227" s="4" t="str">
        <f t="shared" si="202"/>
        <v/>
      </c>
      <c r="BS227" s="4">
        <f t="shared" si="202"/>
        <v>0</v>
      </c>
      <c r="BT227" s="4" t="str">
        <f t="shared" si="202"/>
        <v/>
      </c>
      <c r="BU227" s="4">
        <f t="shared" si="202"/>
        <v>0</v>
      </c>
      <c r="BV227" s="4" t="str">
        <f t="shared" si="202"/>
        <v/>
      </c>
      <c r="BW227" s="4">
        <f t="shared" si="202"/>
        <v>0</v>
      </c>
      <c r="BX227" s="4" t="str">
        <f t="shared" si="202"/>
        <v/>
      </c>
      <c r="BY227" s="4" t="str">
        <f t="shared" si="202"/>
        <v/>
      </c>
      <c r="BZ227" s="4" t="str">
        <f t="shared" si="202"/>
        <v/>
      </c>
      <c r="CA227" s="4" t="str">
        <f t="shared" si="202"/>
        <v/>
      </c>
      <c r="CB227" s="4" t="str">
        <f t="shared" si="202"/>
        <v/>
      </c>
      <c r="CC227" s="4" t="str">
        <f t="shared" si="202"/>
        <v/>
      </c>
      <c r="CD227" s="4" t="str">
        <f t="shared" si="209"/>
        <v/>
      </c>
      <c r="CE227" s="4" t="str">
        <f t="shared" si="209"/>
        <v/>
      </c>
      <c r="CF227" s="4" t="str">
        <f t="shared" si="209"/>
        <v/>
      </c>
      <c r="CG227" s="4" t="str">
        <f t="shared" si="209"/>
        <v/>
      </c>
      <c r="CH227" s="4" t="str">
        <f t="shared" si="209"/>
        <v/>
      </c>
      <c r="CI227" s="4" t="str">
        <f t="shared" si="209"/>
        <v/>
      </c>
      <c r="CJ227" s="4" t="str">
        <f t="shared" si="209"/>
        <v/>
      </c>
      <c r="CK227" s="4" t="str">
        <f t="shared" si="201"/>
        <v/>
      </c>
      <c r="CL227" s="4" t="str">
        <f t="shared" si="201"/>
        <v/>
      </c>
      <c r="CM227" s="4" t="str">
        <f t="shared" si="201"/>
        <v/>
      </c>
      <c r="CN227" s="4" t="str">
        <f t="shared" si="201"/>
        <v/>
      </c>
      <c r="CO227" s="4" t="str">
        <f t="shared" si="201"/>
        <v/>
      </c>
      <c r="CP227" s="4" t="str">
        <f t="shared" si="201"/>
        <v/>
      </c>
      <c r="CQ227" s="4" t="str">
        <f t="shared" si="201"/>
        <v/>
      </c>
      <c r="CR227" s="4" t="str">
        <f t="shared" si="201"/>
        <v/>
      </c>
      <c r="CS227" s="4" t="str">
        <f t="shared" si="201"/>
        <v/>
      </c>
      <c r="CT227" s="4" t="str">
        <f t="shared" si="199"/>
        <v/>
      </c>
      <c r="CU227" s="4" t="str">
        <f t="shared" si="199"/>
        <v/>
      </c>
      <c r="CV227" s="4" t="str">
        <f t="shared" si="199"/>
        <v/>
      </c>
      <c r="CW227" s="4" t="str">
        <f t="shared" si="199"/>
        <v/>
      </c>
      <c r="CX227" s="4" t="str">
        <f t="shared" si="198"/>
        <v/>
      </c>
      <c r="CY227" s="4" t="str">
        <f t="shared" si="198"/>
        <v/>
      </c>
      <c r="CZ227" s="4" t="str">
        <f t="shared" si="198"/>
        <v/>
      </c>
      <c r="DA227" s="4" t="str">
        <f t="shared" si="198"/>
        <v/>
      </c>
      <c r="DB227" s="4" t="str">
        <f t="shared" si="198"/>
        <v/>
      </c>
      <c r="DC227" s="4" t="str">
        <f t="shared" si="198"/>
        <v/>
      </c>
    </row>
    <row r="228" spans="1:215" s="1" customFormat="1" ht="15" hidden="1" customHeight="1">
      <c r="A228" s="62">
        <v>30600001</v>
      </c>
      <c r="B228" s="126"/>
      <c r="C228" s="39" t="s">
        <v>229</v>
      </c>
      <c r="D228" s="5"/>
      <c r="E228" s="54">
        <v>5.03</v>
      </c>
      <c r="F228" s="23">
        <f t="shared" si="203"/>
        <v>0</v>
      </c>
      <c r="G228" s="23"/>
      <c r="H228" s="23">
        <f t="shared" si="210"/>
        <v>0</v>
      </c>
      <c r="I228" s="23">
        <f t="shared" si="211"/>
        <v>0</v>
      </c>
      <c r="J228" s="23">
        <f t="shared" si="204"/>
        <v>0</v>
      </c>
      <c r="K228" s="23" t="str">
        <f t="shared" si="205"/>
        <v>0</v>
      </c>
      <c r="L228" s="23" t="str">
        <f t="shared" si="206"/>
        <v>0</v>
      </c>
      <c r="M228" s="10">
        <v>0.2</v>
      </c>
      <c r="N228" s="23">
        <f t="shared" si="212"/>
        <v>0</v>
      </c>
      <c r="O228" s="23">
        <f t="shared" si="213"/>
        <v>0.2</v>
      </c>
      <c r="P228" s="23" t="str">
        <f t="shared" si="207"/>
        <v/>
      </c>
      <c r="Q228" s="7">
        <v>0.1</v>
      </c>
      <c r="R228" s="6">
        <f t="shared" si="208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202"/>
        <v/>
      </c>
      <c r="BQ228" s="4" t="str">
        <f t="shared" si="202"/>
        <v/>
      </c>
      <c r="BR228" s="4" t="str">
        <f t="shared" si="202"/>
        <v/>
      </c>
      <c r="BS228" s="4">
        <f t="shared" si="202"/>
        <v>0</v>
      </c>
      <c r="BT228" s="4" t="str">
        <f t="shared" si="202"/>
        <v/>
      </c>
      <c r="BU228" s="4">
        <f t="shared" si="202"/>
        <v>0</v>
      </c>
      <c r="BV228" s="4" t="str">
        <f t="shared" si="202"/>
        <v/>
      </c>
      <c r="BW228" s="4">
        <f t="shared" si="202"/>
        <v>0</v>
      </c>
      <c r="BX228" s="4" t="str">
        <f t="shared" si="202"/>
        <v/>
      </c>
      <c r="BY228" s="4" t="str">
        <f t="shared" si="202"/>
        <v/>
      </c>
      <c r="BZ228" s="4" t="str">
        <f t="shared" si="202"/>
        <v/>
      </c>
      <c r="CA228" s="4" t="str">
        <f t="shared" si="202"/>
        <v/>
      </c>
      <c r="CB228" s="4" t="str">
        <f t="shared" si="202"/>
        <v/>
      </c>
      <c r="CC228" s="4" t="str">
        <f t="shared" si="202"/>
        <v/>
      </c>
      <c r="CD228" s="4" t="str">
        <f t="shared" si="209"/>
        <v/>
      </c>
      <c r="CE228" s="4" t="str">
        <f t="shared" si="209"/>
        <v/>
      </c>
      <c r="CF228" s="4" t="str">
        <f t="shared" si="209"/>
        <v/>
      </c>
      <c r="CG228" s="4" t="str">
        <f t="shared" si="209"/>
        <v/>
      </c>
      <c r="CH228" s="4" t="str">
        <f t="shared" si="209"/>
        <v/>
      </c>
      <c r="CI228" s="4" t="str">
        <f t="shared" si="209"/>
        <v/>
      </c>
      <c r="CJ228" s="4" t="str">
        <f t="shared" si="209"/>
        <v/>
      </c>
      <c r="CK228" s="4" t="str">
        <f t="shared" si="201"/>
        <v/>
      </c>
      <c r="CL228" s="4" t="str">
        <f t="shared" si="201"/>
        <v/>
      </c>
      <c r="CM228" s="4" t="str">
        <f t="shared" si="201"/>
        <v/>
      </c>
      <c r="CN228" s="4" t="str">
        <f t="shared" si="201"/>
        <v/>
      </c>
      <c r="CO228" s="4" t="str">
        <f t="shared" si="201"/>
        <v/>
      </c>
      <c r="CP228" s="4" t="str">
        <f t="shared" si="201"/>
        <v/>
      </c>
      <c r="CQ228" s="4" t="str">
        <f t="shared" si="201"/>
        <v/>
      </c>
      <c r="CR228" s="4" t="str">
        <f t="shared" si="201"/>
        <v/>
      </c>
      <c r="CS228" s="4" t="str">
        <f t="shared" si="201"/>
        <v/>
      </c>
      <c r="CT228" s="4" t="str">
        <f t="shared" si="199"/>
        <v/>
      </c>
      <c r="CU228" s="4" t="str">
        <f t="shared" si="199"/>
        <v/>
      </c>
      <c r="CV228" s="4" t="str">
        <f t="shared" si="199"/>
        <v/>
      </c>
      <c r="CW228" s="4" t="str">
        <f t="shared" si="199"/>
        <v/>
      </c>
      <c r="CX228" s="4" t="str">
        <f t="shared" si="198"/>
        <v/>
      </c>
      <c r="CY228" s="4" t="str">
        <f t="shared" si="198"/>
        <v/>
      </c>
      <c r="CZ228" s="4" t="str">
        <f t="shared" si="198"/>
        <v/>
      </c>
      <c r="DA228" s="4" t="str">
        <f t="shared" si="198"/>
        <v/>
      </c>
      <c r="DB228" s="4" t="str">
        <f t="shared" si="198"/>
        <v/>
      </c>
      <c r="DC228" s="4" t="str">
        <f t="shared" si="198"/>
        <v/>
      </c>
    </row>
    <row r="229" spans="1:215" s="1" customFormat="1" ht="15" hidden="1" customHeight="1">
      <c r="A229" s="62">
        <v>30600006</v>
      </c>
      <c r="B229" s="124" t="s">
        <v>230</v>
      </c>
      <c r="C229" s="39" t="s">
        <v>176</v>
      </c>
      <c r="D229" s="5"/>
      <c r="E229" s="54">
        <v>10</v>
      </c>
      <c r="F229" s="23">
        <f t="shared" si="203"/>
        <v>0</v>
      </c>
      <c r="G229" s="23"/>
      <c r="H229" s="23">
        <f t="shared" si="210"/>
        <v>0</v>
      </c>
      <c r="I229" s="23">
        <f t="shared" si="211"/>
        <v>0</v>
      </c>
      <c r="J229" s="23">
        <f t="shared" si="204"/>
        <v>0</v>
      </c>
      <c r="K229" s="23" t="str">
        <f t="shared" si="205"/>
        <v>0</v>
      </c>
      <c r="L229" s="23" t="str">
        <f t="shared" si="206"/>
        <v>0</v>
      </c>
      <c r="M229" s="10">
        <v>0.2</v>
      </c>
      <c r="N229" s="23">
        <f t="shared" si="212"/>
        <v>0</v>
      </c>
      <c r="O229" s="23">
        <f t="shared" si="213"/>
        <v>0.2</v>
      </c>
      <c r="P229" s="23" t="str">
        <f t="shared" si="207"/>
        <v/>
      </c>
      <c r="Q229" s="7">
        <v>0.1</v>
      </c>
      <c r="R229" s="6">
        <f t="shared" si="208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2"/>
        <v/>
      </c>
      <c r="BQ229" s="4" t="str">
        <f t="shared" si="202"/>
        <v/>
      </c>
      <c r="BR229" s="4" t="str">
        <f t="shared" si="202"/>
        <v/>
      </c>
      <c r="BS229" s="4">
        <f t="shared" si="202"/>
        <v>0</v>
      </c>
      <c r="BT229" s="4" t="str">
        <f t="shared" si="202"/>
        <v/>
      </c>
      <c r="BU229" s="4">
        <f t="shared" si="202"/>
        <v>0</v>
      </c>
      <c r="BV229" s="4" t="str">
        <f t="shared" si="202"/>
        <v/>
      </c>
      <c r="BW229" s="4">
        <f t="shared" si="202"/>
        <v>0</v>
      </c>
      <c r="BX229" s="4" t="str">
        <f t="shared" si="202"/>
        <v/>
      </c>
      <c r="BY229" s="4" t="str">
        <f t="shared" si="202"/>
        <v/>
      </c>
      <c r="BZ229" s="4" t="str">
        <f t="shared" si="202"/>
        <v/>
      </c>
      <c r="CA229" s="4" t="str">
        <f t="shared" si="202"/>
        <v/>
      </c>
      <c r="CB229" s="4" t="str">
        <f t="shared" si="202"/>
        <v/>
      </c>
      <c r="CC229" s="4" t="str">
        <f t="shared" si="202"/>
        <v/>
      </c>
      <c r="CD229" s="4" t="str">
        <f t="shared" si="209"/>
        <v/>
      </c>
      <c r="CE229" s="4" t="str">
        <f t="shared" si="209"/>
        <v/>
      </c>
      <c r="CF229" s="4" t="str">
        <f t="shared" si="209"/>
        <v/>
      </c>
      <c r="CG229" s="4" t="str">
        <f t="shared" si="209"/>
        <v/>
      </c>
      <c r="CH229" s="4" t="str">
        <f t="shared" si="209"/>
        <v/>
      </c>
      <c r="CI229" s="4" t="str">
        <f t="shared" si="209"/>
        <v/>
      </c>
      <c r="CJ229" s="4" t="str">
        <f t="shared" si="209"/>
        <v/>
      </c>
      <c r="CK229" s="4" t="str">
        <f t="shared" si="201"/>
        <v/>
      </c>
      <c r="CL229" s="4" t="str">
        <f t="shared" si="201"/>
        <v/>
      </c>
      <c r="CM229" s="4" t="str">
        <f t="shared" si="201"/>
        <v/>
      </c>
      <c r="CN229" s="4" t="str">
        <f t="shared" si="201"/>
        <v/>
      </c>
      <c r="CO229" s="4" t="str">
        <f t="shared" si="201"/>
        <v/>
      </c>
      <c r="CP229" s="4" t="str">
        <f t="shared" si="201"/>
        <v/>
      </c>
      <c r="CQ229" s="4" t="str">
        <f t="shared" si="201"/>
        <v/>
      </c>
      <c r="CR229" s="4" t="str">
        <f t="shared" si="201"/>
        <v/>
      </c>
      <c r="CS229" s="4" t="str">
        <f t="shared" si="201"/>
        <v/>
      </c>
      <c r="CT229" s="4" t="str">
        <f t="shared" si="199"/>
        <v/>
      </c>
      <c r="CU229" s="4" t="str">
        <f t="shared" si="199"/>
        <v/>
      </c>
      <c r="CV229" s="4" t="str">
        <f t="shared" si="199"/>
        <v/>
      </c>
      <c r="CW229" s="4" t="str">
        <f t="shared" si="199"/>
        <v/>
      </c>
      <c r="CX229" s="4" t="str">
        <f t="shared" si="198"/>
        <v/>
      </c>
      <c r="CY229" s="4" t="str">
        <f t="shared" si="198"/>
        <v/>
      </c>
      <c r="CZ229" s="4" t="str">
        <f t="shared" si="198"/>
        <v/>
      </c>
      <c r="DA229" s="4" t="str">
        <f t="shared" si="198"/>
        <v/>
      </c>
      <c r="DB229" s="4" t="str">
        <f t="shared" si="198"/>
        <v/>
      </c>
      <c r="DC229" s="4" t="str">
        <f t="shared" si="198"/>
        <v/>
      </c>
    </row>
    <row r="230" spans="1:215" s="1" customFormat="1" ht="15" hidden="1" customHeight="1">
      <c r="A230" s="62">
        <v>30600008</v>
      </c>
      <c r="B230" s="125"/>
      <c r="C230" s="39" t="s">
        <v>184</v>
      </c>
      <c r="D230" s="5"/>
      <c r="E230" s="54">
        <v>10</v>
      </c>
      <c r="F230" s="23">
        <f t="shared" si="203"/>
        <v>0</v>
      </c>
      <c r="G230" s="23"/>
      <c r="H230" s="23">
        <f t="shared" si="210"/>
        <v>0</v>
      </c>
      <c r="I230" s="23">
        <f t="shared" si="211"/>
        <v>0</v>
      </c>
      <c r="J230" s="23">
        <f t="shared" si="204"/>
        <v>0</v>
      </c>
      <c r="K230" s="23" t="str">
        <f t="shared" si="205"/>
        <v>0</v>
      </c>
      <c r="L230" s="23" t="str">
        <f t="shared" si="206"/>
        <v>0</v>
      </c>
      <c r="M230" s="10">
        <v>0.2</v>
      </c>
      <c r="N230" s="23">
        <f t="shared" si="212"/>
        <v>0</v>
      </c>
      <c r="O230" s="23">
        <f t="shared" si="213"/>
        <v>0.2</v>
      </c>
      <c r="P230" s="23" t="str">
        <f t="shared" si="207"/>
        <v/>
      </c>
      <c r="Q230" s="7">
        <v>0.1</v>
      </c>
      <c r="R230" s="6">
        <f t="shared" si="208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2"/>
        <v/>
      </c>
      <c r="BQ230" s="4" t="str">
        <f t="shared" si="202"/>
        <v/>
      </c>
      <c r="BR230" s="4" t="str">
        <f t="shared" si="202"/>
        <v/>
      </c>
      <c r="BS230" s="4">
        <f t="shared" si="202"/>
        <v>0</v>
      </c>
      <c r="BT230" s="4" t="str">
        <f t="shared" si="202"/>
        <v/>
      </c>
      <c r="BU230" s="4">
        <f t="shared" si="202"/>
        <v>0</v>
      </c>
      <c r="BV230" s="4" t="str">
        <f t="shared" si="202"/>
        <v/>
      </c>
      <c r="BW230" s="4">
        <f t="shared" si="202"/>
        <v>0</v>
      </c>
      <c r="BX230" s="4" t="str">
        <f t="shared" si="202"/>
        <v/>
      </c>
      <c r="BY230" s="4" t="str">
        <f t="shared" si="202"/>
        <v/>
      </c>
      <c r="BZ230" s="4" t="str">
        <f t="shared" si="202"/>
        <v/>
      </c>
      <c r="CA230" s="4" t="str">
        <f t="shared" si="202"/>
        <v/>
      </c>
      <c r="CB230" s="4" t="str">
        <f t="shared" si="202"/>
        <v/>
      </c>
      <c r="CC230" s="4" t="str">
        <f t="shared" si="202"/>
        <v/>
      </c>
      <c r="CD230" s="4" t="str">
        <f t="shared" si="209"/>
        <v/>
      </c>
      <c r="CE230" s="4" t="str">
        <f t="shared" si="209"/>
        <v/>
      </c>
      <c r="CF230" s="4" t="str">
        <f t="shared" si="209"/>
        <v/>
      </c>
      <c r="CG230" s="4" t="str">
        <f t="shared" si="209"/>
        <v/>
      </c>
      <c r="CH230" s="4" t="str">
        <f t="shared" si="209"/>
        <v/>
      </c>
      <c r="CI230" s="4" t="str">
        <f t="shared" si="209"/>
        <v/>
      </c>
      <c r="CJ230" s="4" t="str">
        <f t="shared" si="209"/>
        <v/>
      </c>
      <c r="CK230" s="4" t="str">
        <f t="shared" si="201"/>
        <v/>
      </c>
      <c r="CL230" s="4" t="str">
        <f t="shared" si="201"/>
        <v/>
      </c>
      <c r="CM230" s="4" t="str">
        <f t="shared" si="201"/>
        <v/>
      </c>
      <c r="CN230" s="4" t="str">
        <f t="shared" si="201"/>
        <v/>
      </c>
      <c r="CO230" s="4" t="str">
        <f t="shared" si="201"/>
        <v/>
      </c>
      <c r="CP230" s="4" t="str">
        <f t="shared" si="201"/>
        <v/>
      </c>
      <c r="CQ230" s="4" t="str">
        <f t="shared" si="201"/>
        <v/>
      </c>
      <c r="CR230" s="4" t="str">
        <f t="shared" si="201"/>
        <v/>
      </c>
      <c r="CS230" s="4" t="str">
        <f t="shared" si="201"/>
        <v/>
      </c>
      <c r="CT230" s="4" t="str">
        <f t="shared" si="199"/>
        <v/>
      </c>
      <c r="CU230" s="4" t="str">
        <f t="shared" si="199"/>
        <v/>
      </c>
      <c r="CV230" s="4" t="str">
        <f t="shared" si="199"/>
        <v/>
      </c>
      <c r="CW230" s="4" t="str">
        <f t="shared" si="199"/>
        <v/>
      </c>
      <c r="CX230" s="4" t="str">
        <f t="shared" si="198"/>
        <v/>
      </c>
      <c r="CY230" s="4" t="str">
        <f t="shared" si="198"/>
        <v/>
      </c>
      <c r="CZ230" s="4" t="str">
        <f t="shared" si="198"/>
        <v/>
      </c>
      <c r="DA230" s="4" t="str">
        <f t="shared" si="198"/>
        <v/>
      </c>
      <c r="DB230" s="4" t="str">
        <f t="shared" si="198"/>
        <v/>
      </c>
      <c r="DC230" s="4" t="str">
        <f t="shared" si="198"/>
        <v/>
      </c>
    </row>
    <row r="231" spans="1:215" s="1" customFormat="1" ht="15" hidden="1" customHeight="1">
      <c r="A231" s="62">
        <v>30600007</v>
      </c>
      <c r="B231" s="125"/>
      <c r="C231" s="39" t="s">
        <v>228</v>
      </c>
      <c r="D231" s="5"/>
      <c r="E231" s="54">
        <v>10</v>
      </c>
      <c r="F231" s="23">
        <f t="shared" si="203"/>
        <v>0</v>
      </c>
      <c r="G231" s="23"/>
      <c r="H231" s="23">
        <f t="shared" si="210"/>
        <v>0</v>
      </c>
      <c r="I231" s="23">
        <f t="shared" si="211"/>
        <v>0</v>
      </c>
      <c r="J231" s="23">
        <f t="shared" si="204"/>
        <v>0</v>
      </c>
      <c r="K231" s="23" t="str">
        <f t="shared" si="205"/>
        <v>0</v>
      </c>
      <c r="L231" s="23" t="str">
        <f t="shared" si="206"/>
        <v>0</v>
      </c>
      <c r="M231" s="10">
        <v>0.2</v>
      </c>
      <c r="N231" s="23">
        <f t="shared" si="212"/>
        <v>0</v>
      </c>
      <c r="O231" s="23">
        <f t="shared" si="213"/>
        <v>0.2</v>
      </c>
      <c r="P231" s="23" t="str">
        <f t="shared" si="207"/>
        <v/>
      </c>
      <c r="Q231" s="7">
        <v>0.1</v>
      </c>
      <c r="R231" s="6">
        <f t="shared" si="208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2"/>
        <v/>
      </c>
      <c r="BQ231" s="4" t="str">
        <f t="shared" si="202"/>
        <v/>
      </c>
      <c r="BR231" s="4" t="str">
        <f t="shared" si="202"/>
        <v/>
      </c>
      <c r="BS231" s="4">
        <f t="shared" si="202"/>
        <v>0</v>
      </c>
      <c r="BT231" s="4" t="str">
        <f t="shared" si="202"/>
        <v/>
      </c>
      <c r="BU231" s="4">
        <f t="shared" si="202"/>
        <v>0</v>
      </c>
      <c r="BV231" s="4" t="str">
        <f t="shared" si="202"/>
        <v/>
      </c>
      <c r="BW231" s="4">
        <f t="shared" si="202"/>
        <v>0</v>
      </c>
      <c r="BX231" s="4" t="str">
        <f t="shared" si="202"/>
        <v/>
      </c>
      <c r="BY231" s="4" t="str">
        <f t="shared" si="202"/>
        <v/>
      </c>
      <c r="BZ231" s="4" t="str">
        <f t="shared" si="202"/>
        <v/>
      </c>
      <c r="CA231" s="4" t="str">
        <f t="shared" si="202"/>
        <v/>
      </c>
      <c r="CB231" s="4" t="str">
        <f t="shared" si="202"/>
        <v/>
      </c>
      <c r="CC231" s="4" t="str">
        <f t="shared" si="202"/>
        <v/>
      </c>
      <c r="CD231" s="4" t="str">
        <f t="shared" si="209"/>
        <v/>
      </c>
      <c r="CE231" s="4" t="str">
        <f t="shared" si="209"/>
        <v/>
      </c>
      <c r="CF231" s="4" t="str">
        <f t="shared" si="209"/>
        <v/>
      </c>
      <c r="CG231" s="4" t="str">
        <f t="shared" si="209"/>
        <v/>
      </c>
      <c r="CH231" s="4" t="str">
        <f t="shared" si="209"/>
        <v/>
      </c>
      <c r="CI231" s="4" t="str">
        <f t="shared" si="209"/>
        <v/>
      </c>
      <c r="CJ231" s="4" t="str">
        <f t="shared" si="209"/>
        <v/>
      </c>
      <c r="CK231" s="4" t="str">
        <f t="shared" si="209"/>
        <v/>
      </c>
      <c r="CL231" s="4" t="str">
        <f t="shared" si="209"/>
        <v/>
      </c>
      <c r="CM231" s="4" t="str">
        <f t="shared" si="209"/>
        <v/>
      </c>
      <c r="CN231" s="4" t="str">
        <f t="shared" si="209"/>
        <v/>
      </c>
      <c r="CO231" s="4" t="str">
        <f t="shared" si="209"/>
        <v/>
      </c>
      <c r="CP231" s="4" t="str">
        <f t="shared" si="209"/>
        <v/>
      </c>
      <c r="CQ231" s="4" t="str">
        <f t="shared" si="209"/>
        <v/>
      </c>
      <c r="CR231" s="4" t="str">
        <f t="shared" si="209"/>
        <v/>
      </c>
      <c r="CS231" s="4" t="str">
        <f t="shared" si="209"/>
        <v/>
      </c>
      <c r="CT231" s="4" t="str">
        <f t="shared" si="199"/>
        <v/>
      </c>
      <c r="CU231" s="4" t="str">
        <f t="shared" si="199"/>
        <v/>
      </c>
      <c r="CV231" s="4" t="str">
        <f t="shared" si="199"/>
        <v/>
      </c>
      <c r="CW231" s="4" t="str">
        <f t="shared" si="199"/>
        <v/>
      </c>
      <c r="CX231" s="4" t="str">
        <f t="shared" si="198"/>
        <v/>
      </c>
      <c r="CY231" s="4" t="str">
        <f t="shared" si="198"/>
        <v/>
      </c>
      <c r="CZ231" s="4" t="str">
        <f t="shared" si="198"/>
        <v/>
      </c>
      <c r="DA231" s="4" t="str">
        <f t="shared" si="198"/>
        <v/>
      </c>
      <c r="DB231" s="4" t="str">
        <f t="shared" si="198"/>
        <v/>
      </c>
      <c r="DC231" s="4" t="str">
        <f t="shared" si="198"/>
        <v/>
      </c>
    </row>
    <row r="232" spans="1:215" s="1" customFormat="1" ht="15" hidden="1" customHeight="1">
      <c r="A232" s="62">
        <v>30600005</v>
      </c>
      <c r="B232" s="126"/>
      <c r="C232" s="39" t="s">
        <v>229</v>
      </c>
      <c r="D232" s="5"/>
      <c r="E232" s="54">
        <v>10</v>
      </c>
      <c r="F232" s="23">
        <f t="shared" si="203"/>
        <v>0</v>
      </c>
      <c r="G232" s="23"/>
      <c r="H232" s="23">
        <f t="shared" si="210"/>
        <v>0</v>
      </c>
      <c r="I232" s="23">
        <f t="shared" si="211"/>
        <v>0</v>
      </c>
      <c r="J232" s="23">
        <f t="shared" si="204"/>
        <v>0</v>
      </c>
      <c r="K232" s="23" t="str">
        <f t="shared" si="205"/>
        <v>0</v>
      </c>
      <c r="L232" s="23" t="str">
        <f t="shared" si="206"/>
        <v>0</v>
      </c>
      <c r="M232" s="10">
        <v>0.2</v>
      </c>
      <c r="N232" s="23">
        <f t="shared" si="212"/>
        <v>0</v>
      </c>
      <c r="O232" s="23">
        <f t="shared" si="213"/>
        <v>0.2</v>
      </c>
      <c r="P232" s="23" t="str">
        <f t="shared" si="207"/>
        <v/>
      </c>
      <c r="Q232" s="7">
        <v>0.1</v>
      </c>
      <c r="R232" s="6">
        <f t="shared" si="208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2"/>
        <v/>
      </c>
      <c r="BQ232" s="4" t="str">
        <f t="shared" si="202"/>
        <v/>
      </c>
      <c r="BR232" s="4" t="str">
        <f t="shared" si="202"/>
        <v/>
      </c>
      <c r="BS232" s="4">
        <f t="shared" si="202"/>
        <v>0</v>
      </c>
      <c r="BT232" s="4" t="str">
        <f t="shared" si="202"/>
        <v/>
      </c>
      <c r="BU232" s="4">
        <f t="shared" si="202"/>
        <v>0</v>
      </c>
      <c r="BV232" s="4" t="str">
        <f t="shared" si="202"/>
        <v/>
      </c>
      <c r="BW232" s="4">
        <f t="shared" si="202"/>
        <v>0</v>
      </c>
      <c r="BX232" s="4" t="str">
        <f t="shared" si="202"/>
        <v/>
      </c>
      <c r="BY232" s="4" t="str">
        <f t="shared" si="202"/>
        <v/>
      </c>
      <c r="BZ232" s="4" t="str">
        <f t="shared" si="202"/>
        <v/>
      </c>
      <c r="CA232" s="4" t="str">
        <f t="shared" si="202"/>
        <v/>
      </c>
      <c r="CB232" s="4" t="str">
        <f t="shared" si="202"/>
        <v/>
      </c>
      <c r="CC232" s="4" t="str">
        <f t="shared" si="202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9"/>
        <v/>
      </c>
      <c r="CK232" s="4" t="str">
        <f t="shared" si="209"/>
        <v/>
      </c>
      <c r="CL232" s="4" t="str">
        <f t="shared" si="209"/>
        <v/>
      </c>
      <c r="CM232" s="4" t="str">
        <f t="shared" si="209"/>
        <v/>
      </c>
      <c r="CN232" s="4" t="str">
        <f t="shared" si="209"/>
        <v/>
      </c>
      <c r="CO232" s="4" t="str">
        <f t="shared" si="209"/>
        <v/>
      </c>
      <c r="CP232" s="4" t="str">
        <f t="shared" si="209"/>
        <v/>
      </c>
      <c r="CQ232" s="4" t="str">
        <f t="shared" si="209"/>
        <v/>
      </c>
      <c r="CR232" s="4" t="str">
        <f t="shared" si="209"/>
        <v/>
      </c>
      <c r="CS232" s="4" t="str">
        <f t="shared" si="209"/>
        <v/>
      </c>
      <c r="CT232" s="4" t="str">
        <f t="shared" si="199"/>
        <v/>
      </c>
      <c r="CU232" s="4" t="str">
        <f t="shared" si="199"/>
        <v/>
      </c>
      <c r="CV232" s="4" t="str">
        <f t="shared" si="199"/>
        <v/>
      </c>
      <c r="CW232" s="4" t="str">
        <f t="shared" si="199"/>
        <v/>
      </c>
      <c r="CX232" s="4" t="str">
        <f t="shared" si="198"/>
        <v/>
      </c>
      <c r="CY232" s="4" t="str">
        <f t="shared" si="198"/>
        <v/>
      </c>
      <c r="CZ232" s="4" t="str">
        <f t="shared" si="198"/>
        <v/>
      </c>
      <c r="DA232" s="4" t="str">
        <f t="shared" si="198"/>
        <v/>
      </c>
      <c r="DB232" s="4" t="str">
        <f t="shared" si="198"/>
        <v/>
      </c>
      <c r="DC232" s="4" t="str">
        <f t="shared" si="198"/>
        <v/>
      </c>
    </row>
    <row r="233" spans="1:215" s="1" customFormat="1" ht="15" hidden="1" customHeight="1">
      <c r="A233" s="62">
        <v>30700010</v>
      </c>
      <c r="B233" s="79" t="s">
        <v>231</v>
      </c>
      <c r="C233" s="39" t="s">
        <v>232</v>
      </c>
      <c r="D233" s="5"/>
      <c r="E233" s="54">
        <v>10</v>
      </c>
      <c r="F233" s="23">
        <f t="shared" si="203"/>
        <v>0</v>
      </c>
      <c r="G233" s="23"/>
      <c r="H233" s="23">
        <f t="shared" si="210"/>
        <v>0</v>
      </c>
      <c r="I233" s="23">
        <f t="shared" si="211"/>
        <v>0</v>
      </c>
      <c r="J233" s="23">
        <f t="shared" si="204"/>
        <v>0</v>
      </c>
      <c r="K233" s="23" t="str">
        <f t="shared" si="205"/>
        <v>0</v>
      </c>
      <c r="L233" s="23" t="str">
        <f t="shared" si="206"/>
        <v>0</v>
      </c>
      <c r="M233" s="10">
        <v>0.2</v>
      </c>
      <c r="N233" s="23">
        <f t="shared" si="212"/>
        <v>0</v>
      </c>
      <c r="O233" s="23">
        <f t="shared" si="213"/>
        <v>0.2</v>
      </c>
      <c r="P233" s="23" t="str">
        <f t="shared" si="207"/>
        <v/>
      </c>
      <c r="Q233" s="7">
        <v>0.1</v>
      </c>
      <c r="R233" s="6">
        <f t="shared" si="208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02"/>
        <v/>
      </c>
      <c r="BQ233" s="4" t="str">
        <f t="shared" si="202"/>
        <v/>
      </c>
      <c r="BR233" s="4" t="str">
        <f t="shared" si="202"/>
        <v/>
      </c>
      <c r="BS233" s="4">
        <f t="shared" si="202"/>
        <v>0</v>
      </c>
      <c r="BT233" s="4" t="str">
        <f t="shared" si="202"/>
        <v/>
      </c>
      <c r="BU233" s="4">
        <f t="shared" si="202"/>
        <v>0</v>
      </c>
      <c r="BV233" s="4" t="str">
        <f t="shared" si="202"/>
        <v/>
      </c>
      <c r="BW233" s="4">
        <f t="shared" si="202"/>
        <v>0</v>
      </c>
      <c r="BX233" s="4" t="str">
        <f t="shared" si="202"/>
        <v/>
      </c>
      <c r="BY233" s="4" t="str">
        <f t="shared" si="202"/>
        <v/>
      </c>
      <c r="BZ233" s="4" t="str">
        <f t="shared" si="202"/>
        <v/>
      </c>
      <c r="CA233" s="4" t="str">
        <f t="shared" si="202"/>
        <v/>
      </c>
      <c r="CB233" s="4" t="str">
        <f t="shared" si="202"/>
        <v/>
      </c>
      <c r="CC233" s="4" t="str">
        <f t="shared" si="202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9"/>
        <v/>
      </c>
      <c r="CK233" s="4" t="str">
        <f t="shared" si="209"/>
        <v/>
      </c>
      <c r="CL233" s="4" t="str">
        <f t="shared" si="209"/>
        <v/>
      </c>
      <c r="CM233" s="4" t="str">
        <f t="shared" si="209"/>
        <v/>
      </c>
      <c r="CN233" s="4" t="str">
        <f t="shared" si="209"/>
        <v/>
      </c>
      <c r="CO233" s="4" t="str">
        <f t="shared" si="209"/>
        <v/>
      </c>
      <c r="CP233" s="4" t="str">
        <f t="shared" si="209"/>
        <v/>
      </c>
      <c r="CQ233" s="4" t="str">
        <f t="shared" si="209"/>
        <v/>
      </c>
      <c r="CR233" s="4" t="str">
        <f t="shared" si="209"/>
        <v/>
      </c>
      <c r="CS233" s="4" t="str">
        <f t="shared" si="209"/>
        <v/>
      </c>
      <c r="CT233" s="4" t="str">
        <f t="shared" si="199"/>
        <v/>
      </c>
      <c r="CU233" s="4" t="str">
        <f t="shared" si="199"/>
        <v/>
      </c>
      <c r="CV233" s="4" t="str">
        <f t="shared" si="199"/>
        <v/>
      </c>
      <c r="CW233" s="4" t="str">
        <f t="shared" si="199"/>
        <v/>
      </c>
      <c r="CX233" s="4" t="str">
        <f t="shared" si="198"/>
        <v/>
      </c>
      <c r="CY233" s="4" t="str">
        <f t="shared" si="198"/>
        <v/>
      </c>
      <c r="CZ233" s="4" t="str">
        <f t="shared" si="198"/>
        <v/>
      </c>
      <c r="DA233" s="4" t="str">
        <f t="shared" si="198"/>
        <v/>
      </c>
      <c r="DB233" s="4" t="str">
        <f t="shared" si="198"/>
        <v/>
      </c>
      <c r="DC233" s="4" t="str">
        <f t="shared" si="198"/>
        <v/>
      </c>
    </row>
    <row r="234" spans="1:215" s="1" customFormat="1" ht="15" customHeight="1">
      <c r="A234" s="62">
        <v>30400001</v>
      </c>
      <c r="B234" s="124" t="s">
        <v>233</v>
      </c>
      <c r="C234" s="81" t="s">
        <v>188</v>
      </c>
      <c r="D234" s="5">
        <f>100+133+872/2</f>
        <v>669</v>
      </c>
      <c r="E234" s="22">
        <v>5.0599999999999996</v>
      </c>
      <c r="F234" s="23">
        <f t="shared" si="203"/>
        <v>3385.14</v>
      </c>
      <c r="G234" s="23">
        <f>+'[2]24'!$L$307</f>
        <v>6178</v>
      </c>
      <c r="H234" s="23">
        <f t="shared" si="210"/>
        <v>0</v>
      </c>
      <c r="I234" s="23">
        <f t="shared" si="211"/>
        <v>0</v>
      </c>
      <c r="J234" s="23">
        <f t="shared" si="204"/>
        <v>3385.14</v>
      </c>
      <c r="K234" s="23">
        <f t="shared" si="205"/>
        <v>0</v>
      </c>
      <c r="L234" s="23">
        <f t="shared" si="206"/>
        <v>0</v>
      </c>
      <c r="M234" s="10">
        <v>0.3</v>
      </c>
      <c r="N234" s="23">
        <f t="shared" si="212"/>
        <v>10.155419999999999</v>
      </c>
      <c r="O234" s="23">
        <f t="shared" si="213"/>
        <v>0.3</v>
      </c>
      <c r="P234" s="23">
        <f t="shared" si="207"/>
        <v>0</v>
      </c>
      <c r="Q234" s="7">
        <v>0.1</v>
      </c>
      <c r="R234" s="6">
        <f t="shared" si="208"/>
        <v>0.33851400000000004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si="202"/>
        <v>0</v>
      </c>
      <c r="BQ234" s="4" t="str">
        <f t="shared" si="202"/>
        <v/>
      </c>
      <c r="BR234" s="4" t="str">
        <f t="shared" si="202"/>
        <v/>
      </c>
      <c r="BS234" s="4">
        <f t="shared" si="202"/>
        <v>0</v>
      </c>
      <c r="BT234" s="4">
        <f t="shared" si="202"/>
        <v>0</v>
      </c>
      <c r="BU234" s="4">
        <f t="shared" si="202"/>
        <v>0</v>
      </c>
      <c r="BV234" s="4" t="str">
        <f t="shared" si="202"/>
        <v/>
      </c>
      <c r="BW234" s="4">
        <f t="shared" si="202"/>
        <v>0</v>
      </c>
      <c r="BX234" s="4">
        <f t="shared" si="202"/>
        <v>0</v>
      </c>
      <c r="BY234" s="4" t="str">
        <f t="shared" si="202"/>
        <v/>
      </c>
      <c r="BZ234" s="4" t="str">
        <f t="shared" si="202"/>
        <v/>
      </c>
      <c r="CA234" s="4" t="str">
        <f t="shared" si="202"/>
        <v/>
      </c>
      <c r="CB234" s="4" t="str">
        <f t="shared" si="202"/>
        <v/>
      </c>
      <c r="CC234" s="4" t="str">
        <f t="shared" si="202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9"/>
        <v/>
      </c>
      <c r="CK234" s="4" t="str">
        <f t="shared" si="209"/>
        <v/>
      </c>
      <c r="CL234" s="4" t="str">
        <f t="shared" si="209"/>
        <v/>
      </c>
      <c r="CM234" s="4" t="str">
        <f t="shared" si="209"/>
        <v/>
      </c>
      <c r="CN234" s="4" t="str">
        <f t="shared" si="209"/>
        <v/>
      </c>
      <c r="CO234" s="4" t="str">
        <f t="shared" si="209"/>
        <v/>
      </c>
      <c r="CP234" s="4" t="str">
        <f t="shared" si="209"/>
        <v/>
      </c>
      <c r="CQ234" s="4" t="str">
        <f t="shared" si="209"/>
        <v/>
      </c>
      <c r="CR234" s="4" t="str">
        <f t="shared" si="209"/>
        <v/>
      </c>
      <c r="CS234" s="4" t="str">
        <f t="shared" si="209"/>
        <v/>
      </c>
      <c r="CT234" s="4" t="str">
        <f t="shared" si="199"/>
        <v/>
      </c>
      <c r="CU234" s="4" t="str">
        <f t="shared" si="199"/>
        <v/>
      </c>
      <c r="CV234" s="4" t="str">
        <f t="shared" si="199"/>
        <v/>
      </c>
      <c r="CW234" s="4" t="str">
        <f t="shared" si="199"/>
        <v/>
      </c>
      <c r="CX234" s="4" t="str">
        <f t="shared" si="198"/>
        <v/>
      </c>
      <c r="CY234" s="4" t="str">
        <f t="shared" si="198"/>
        <v/>
      </c>
      <c r="CZ234" s="4" t="str">
        <f t="shared" si="198"/>
        <v/>
      </c>
      <c r="DA234" s="4" t="str">
        <f t="shared" si="198"/>
        <v/>
      </c>
      <c r="DB234" s="4" t="str">
        <f t="shared" si="198"/>
        <v/>
      </c>
      <c r="DC234" s="4" t="str">
        <f t="shared" si="198"/>
        <v/>
      </c>
    </row>
    <row r="235" spans="1:215" s="1" customFormat="1" ht="15" customHeight="1">
      <c r="A235" s="62">
        <v>30400002</v>
      </c>
      <c r="B235" s="126"/>
      <c r="C235" s="28" t="s">
        <v>175</v>
      </c>
      <c r="D235" s="5">
        <v>84</v>
      </c>
      <c r="E235" s="22">
        <v>5.0599999999999996</v>
      </c>
      <c r="F235" s="23">
        <f t="shared" si="203"/>
        <v>425.03999999999996</v>
      </c>
      <c r="G235" s="23">
        <f>+'[2]24'!$L$308</f>
        <v>3093</v>
      </c>
      <c r="H235" s="23">
        <f t="shared" si="210"/>
        <v>0</v>
      </c>
      <c r="I235" s="23">
        <f t="shared" si="211"/>
        <v>0</v>
      </c>
      <c r="J235" s="23">
        <f t="shared" si="204"/>
        <v>425.03999999999996</v>
      </c>
      <c r="K235" s="23">
        <f t="shared" si="205"/>
        <v>0</v>
      </c>
      <c r="L235" s="23">
        <f t="shared" si="206"/>
        <v>0</v>
      </c>
      <c r="M235" s="10">
        <v>0.3</v>
      </c>
      <c r="N235" s="23">
        <f t="shared" si="212"/>
        <v>1.2751199999999998</v>
      </c>
      <c r="O235" s="23">
        <f t="shared" si="213"/>
        <v>0.3</v>
      </c>
      <c r="P235" s="23">
        <f t="shared" si="207"/>
        <v>0</v>
      </c>
      <c r="Q235" s="7">
        <v>0.1</v>
      </c>
      <c r="R235" s="6">
        <f t="shared" si="208"/>
        <v>4.2504E-2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>
        <f t="shared" si="202"/>
        <v>0</v>
      </c>
      <c r="BQ235" s="4" t="str">
        <f t="shared" si="202"/>
        <v/>
      </c>
      <c r="BR235" s="4" t="str">
        <f t="shared" si="202"/>
        <v/>
      </c>
      <c r="BS235" s="4">
        <f t="shared" si="202"/>
        <v>0</v>
      </c>
      <c r="BT235" s="4">
        <f t="shared" si="202"/>
        <v>0</v>
      </c>
      <c r="BU235" s="4">
        <f t="shared" si="202"/>
        <v>0</v>
      </c>
      <c r="BV235" s="4" t="str">
        <f t="shared" si="202"/>
        <v/>
      </c>
      <c r="BW235" s="4">
        <f t="shared" si="202"/>
        <v>0</v>
      </c>
      <c r="BX235" s="4">
        <f t="shared" si="202"/>
        <v>0</v>
      </c>
      <c r="BY235" s="4" t="str">
        <f t="shared" si="202"/>
        <v/>
      </c>
      <c r="BZ235" s="4" t="str">
        <f t="shared" si="202"/>
        <v/>
      </c>
      <c r="CA235" s="4" t="str">
        <f t="shared" si="202"/>
        <v/>
      </c>
      <c r="CB235" s="4" t="str">
        <f t="shared" si="202"/>
        <v/>
      </c>
      <c r="CC235" s="4" t="str">
        <f t="shared" si="202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9"/>
        <v/>
      </c>
      <c r="CK235" s="4" t="str">
        <f t="shared" si="209"/>
        <v/>
      </c>
      <c r="CL235" s="4" t="str">
        <f t="shared" si="209"/>
        <v/>
      </c>
      <c r="CM235" s="4" t="str">
        <f t="shared" si="209"/>
        <v/>
      </c>
      <c r="CN235" s="4" t="str">
        <f t="shared" si="209"/>
        <v/>
      </c>
      <c r="CO235" s="4" t="str">
        <f t="shared" si="209"/>
        <v/>
      </c>
      <c r="CP235" s="4" t="str">
        <f t="shared" si="209"/>
        <v/>
      </c>
      <c r="CQ235" s="4" t="str">
        <f t="shared" si="209"/>
        <v/>
      </c>
      <c r="CR235" s="4" t="str">
        <f t="shared" si="209"/>
        <v/>
      </c>
      <c r="CS235" s="4" t="str">
        <f t="shared" si="209"/>
        <v/>
      </c>
      <c r="CT235" s="4" t="str">
        <f t="shared" si="199"/>
        <v/>
      </c>
      <c r="CU235" s="4" t="str">
        <f t="shared" si="199"/>
        <v/>
      </c>
      <c r="CV235" s="4" t="str">
        <f t="shared" si="199"/>
        <v/>
      </c>
      <c r="CW235" s="4" t="str">
        <f t="shared" si="199"/>
        <v/>
      </c>
      <c r="CX235" s="4" t="str">
        <f t="shared" si="198"/>
        <v/>
      </c>
      <c r="CY235" s="4" t="str">
        <f t="shared" si="198"/>
        <v/>
      </c>
      <c r="CZ235" s="4" t="str">
        <f t="shared" si="198"/>
        <v/>
      </c>
      <c r="DA235" s="4" t="str">
        <f t="shared" si="198"/>
        <v/>
      </c>
      <c r="DB235" s="4" t="str">
        <f t="shared" si="198"/>
        <v/>
      </c>
      <c r="DC235" s="4" t="str">
        <f t="shared" si="198"/>
        <v/>
      </c>
    </row>
    <row r="236" spans="1:215" s="1" customFormat="1" ht="15" hidden="1" customHeight="1">
      <c r="A236" s="62">
        <v>30400008</v>
      </c>
      <c r="B236" s="124" t="s">
        <v>234</v>
      </c>
      <c r="C236" s="28" t="s">
        <v>184</v>
      </c>
      <c r="D236" s="5"/>
      <c r="E236" s="22">
        <v>5.07</v>
      </c>
      <c r="F236" s="23">
        <f t="shared" si="203"/>
        <v>0</v>
      </c>
      <c r="G236" s="23"/>
      <c r="H236" s="23">
        <f t="shared" si="210"/>
        <v>0</v>
      </c>
      <c r="I236" s="23">
        <f t="shared" si="211"/>
        <v>0</v>
      </c>
      <c r="J236" s="23">
        <f t="shared" si="204"/>
        <v>0</v>
      </c>
      <c r="K236" s="23" t="str">
        <f t="shared" si="205"/>
        <v>0</v>
      </c>
      <c r="L236" s="23" t="str">
        <f t="shared" si="206"/>
        <v>0</v>
      </c>
      <c r="M236" s="10">
        <v>0.3</v>
      </c>
      <c r="N236" s="23">
        <f t="shared" si="212"/>
        <v>0</v>
      </c>
      <c r="O236" s="23">
        <f t="shared" si="213"/>
        <v>0.3</v>
      </c>
      <c r="P236" s="23" t="str">
        <f t="shared" si="207"/>
        <v/>
      </c>
      <c r="Q236" s="7">
        <v>0.1</v>
      </c>
      <c r="R236" s="6">
        <f t="shared" si="208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02"/>
        <v/>
      </c>
      <c r="BQ236" s="4" t="str">
        <f t="shared" si="202"/>
        <v/>
      </c>
      <c r="BR236" s="4" t="str">
        <f t="shared" si="202"/>
        <v/>
      </c>
      <c r="BS236" s="4">
        <f t="shared" si="202"/>
        <v>0</v>
      </c>
      <c r="BT236" s="4" t="str">
        <f t="shared" si="202"/>
        <v/>
      </c>
      <c r="BU236" s="4">
        <f t="shared" si="202"/>
        <v>0</v>
      </c>
      <c r="BV236" s="4" t="str">
        <f t="shared" si="202"/>
        <v/>
      </c>
      <c r="BW236" s="4">
        <f t="shared" si="202"/>
        <v>0</v>
      </c>
      <c r="BX236" s="4" t="str">
        <f t="shared" si="202"/>
        <v/>
      </c>
      <c r="BY236" s="4" t="str">
        <f t="shared" si="202"/>
        <v/>
      </c>
      <c r="BZ236" s="4" t="str">
        <f t="shared" si="202"/>
        <v/>
      </c>
      <c r="CA236" s="4" t="str">
        <f t="shared" si="202"/>
        <v/>
      </c>
      <c r="CB236" s="4" t="str">
        <f t="shared" si="202"/>
        <v/>
      </c>
      <c r="CC236" s="4" t="str">
        <f t="shared" si="202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9"/>
        <v/>
      </c>
      <c r="CK236" s="4" t="str">
        <f t="shared" si="209"/>
        <v/>
      </c>
      <c r="CL236" s="4" t="str">
        <f t="shared" si="209"/>
        <v/>
      </c>
      <c r="CM236" s="4" t="str">
        <f t="shared" si="209"/>
        <v/>
      </c>
      <c r="CN236" s="4" t="str">
        <f t="shared" si="209"/>
        <v/>
      </c>
      <c r="CO236" s="4" t="str">
        <f t="shared" si="209"/>
        <v/>
      </c>
      <c r="CP236" s="4" t="str">
        <f t="shared" si="209"/>
        <v/>
      </c>
      <c r="CQ236" s="4" t="str">
        <f t="shared" si="209"/>
        <v/>
      </c>
      <c r="CR236" s="4" t="str">
        <f t="shared" si="209"/>
        <v/>
      </c>
      <c r="CS236" s="4" t="str">
        <f t="shared" si="209"/>
        <v/>
      </c>
      <c r="CT236" s="4" t="str">
        <f t="shared" si="199"/>
        <v/>
      </c>
      <c r="CU236" s="4" t="str">
        <f t="shared" si="199"/>
        <v/>
      </c>
      <c r="CV236" s="4" t="str">
        <f t="shared" si="199"/>
        <v/>
      </c>
      <c r="CW236" s="4" t="str">
        <f t="shared" si="199"/>
        <v/>
      </c>
      <c r="CX236" s="4" t="str">
        <f t="shared" si="199"/>
        <v/>
      </c>
      <c r="CY236" s="4" t="str">
        <f t="shared" si="199"/>
        <v/>
      </c>
      <c r="CZ236" s="4" t="str">
        <f t="shared" si="199"/>
        <v/>
      </c>
      <c r="DA236" s="4" t="str">
        <f t="shared" si="198"/>
        <v/>
      </c>
      <c r="DB236" s="4" t="str">
        <f t="shared" si="198"/>
        <v/>
      </c>
      <c r="DC236" s="4" t="str">
        <f t="shared" si="198"/>
        <v/>
      </c>
    </row>
    <row r="237" spans="1:215" s="1" customFormat="1" ht="15" hidden="1" customHeight="1">
      <c r="A237" s="62">
        <v>30400006</v>
      </c>
      <c r="B237" s="125"/>
      <c r="C237" s="28" t="s">
        <v>176</v>
      </c>
      <c r="D237" s="5"/>
      <c r="E237" s="22">
        <v>5.07</v>
      </c>
      <c r="F237" s="23">
        <f t="shared" si="203"/>
        <v>0</v>
      </c>
      <c r="G237" s="23"/>
      <c r="H237" s="23">
        <f t="shared" si="210"/>
        <v>0</v>
      </c>
      <c r="I237" s="23">
        <f t="shared" si="211"/>
        <v>0</v>
      </c>
      <c r="J237" s="23">
        <f t="shared" si="204"/>
        <v>0</v>
      </c>
      <c r="K237" s="23" t="str">
        <f t="shared" si="205"/>
        <v>0</v>
      </c>
      <c r="L237" s="23" t="str">
        <f t="shared" si="206"/>
        <v>0</v>
      </c>
      <c r="M237" s="10">
        <v>0.3</v>
      </c>
      <c r="N237" s="23">
        <f t="shared" si="212"/>
        <v>0</v>
      </c>
      <c r="O237" s="23">
        <f t="shared" si="213"/>
        <v>0.3</v>
      </c>
      <c r="P237" s="23" t="str">
        <f t="shared" si="207"/>
        <v/>
      </c>
      <c r="Q237" s="7">
        <v>0.1</v>
      </c>
      <c r="R237" s="6">
        <f t="shared" si="208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02"/>
        <v/>
      </c>
      <c r="BQ237" s="4" t="str">
        <f t="shared" si="202"/>
        <v/>
      </c>
      <c r="BR237" s="4" t="str">
        <f t="shared" si="202"/>
        <v/>
      </c>
      <c r="BS237" s="4">
        <f t="shared" si="202"/>
        <v>0</v>
      </c>
      <c r="BT237" s="4" t="str">
        <f t="shared" si="202"/>
        <v/>
      </c>
      <c r="BU237" s="4">
        <f t="shared" si="202"/>
        <v>0</v>
      </c>
      <c r="BV237" s="4" t="str">
        <f t="shared" si="202"/>
        <v/>
      </c>
      <c r="BW237" s="4">
        <f t="shared" si="202"/>
        <v>0</v>
      </c>
      <c r="BX237" s="4" t="str">
        <f t="shared" si="202"/>
        <v/>
      </c>
      <c r="BY237" s="4" t="str">
        <f t="shared" si="202"/>
        <v/>
      </c>
      <c r="BZ237" s="4" t="str">
        <f t="shared" si="202"/>
        <v/>
      </c>
      <c r="CA237" s="4" t="str">
        <f t="shared" si="202"/>
        <v/>
      </c>
      <c r="CB237" s="4" t="str">
        <f t="shared" ref="BU237:CI259" si="214">IF(ISERROR(AN237/V237*100),"",(AN237/V237*100))</f>
        <v/>
      </c>
      <c r="CC237" s="4" t="str">
        <f t="shared" si="214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9"/>
        <v/>
      </c>
      <c r="CK237" s="4" t="str">
        <f t="shared" si="209"/>
        <v/>
      </c>
      <c r="CL237" s="4" t="str">
        <f t="shared" si="209"/>
        <v/>
      </c>
      <c r="CM237" s="4" t="str">
        <f t="shared" si="209"/>
        <v/>
      </c>
      <c r="CN237" s="4" t="str">
        <f t="shared" si="209"/>
        <v/>
      </c>
      <c r="CO237" s="4" t="str">
        <f t="shared" si="209"/>
        <v/>
      </c>
      <c r="CP237" s="4" t="str">
        <f t="shared" si="209"/>
        <v/>
      </c>
      <c r="CQ237" s="4" t="str">
        <f t="shared" si="209"/>
        <v/>
      </c>
      <c r="CR237" s="4" t="str">
        <f t="shared" si="209"/>
        <v/>
      </c>
      <c r="CS237" s="4" t="str">
        <f t="shared" si="209"/>
        <v/>
      </c>
      <c r="CT237" s="4" t="str">
        <f t="shared" si="199"/>
        <v/>
      </c>
      <c r="CU237" s="4" t="str">
        <f t="shared" si="199"/>
        <v/>
      </c>
      <c r="CV237" s="4" t="str">
        <f t="shared" si="199"/>
        <v/>
      </c>
      <c r="CW237" s="4" t="str">
        <f t="shared" si="199"/>
        <v/>
      </c>
      <c r="CX237" s="4" t="str">
        <f t="shared" si="199"/>
        <v/>
      </c>
      <c r="CY237" s="4" t="str">
        <f t="shared" si="199"/>
        <v/>
      </c>
      <c r="CZ237" s="4" t="str">
        <f t="shared" si="199"/>
        <v/>
      </c>
      <c r="DA237" s="4" t="str">
        <f t="shared" si="198"/>
        <v/>
      </c>
      <c r="DB237" s="4" t="str">
        <f t="shared" si="198"/>
        <v/>
      </c>
      <c r="DC237" s="4" t="str">
        <f t="shared" si="198"/>
        <v/>
      </c>
    </row>
    <row r="238" spans="1:215" s="1" customFormat="1" ht="15" hidden="1" customHeight="1">
      <c r="A238" s="62">
        <v>30400007</v>
      </c>
      <c r="B238" s="126"/>
      <c r="C238" s="28" t="s">
        <v>199</v>
      </c>
      <c r="D238" s="5"/>
      <c r="E238" s="22">
        <v>5.07</v>
      </c>
      <c r="F238" s="23">
        <f t="shared" si="203"/>
        <v>0</v>
      </c>
      <c r="G238" s="23">
        <f>+'[2]25'!$L$311</f>
        <v>3106.5</v>
      </c>
      <c r="H238" s="23">
        <f t="shared" si="210"/>
        <v>0</v>
      </c>
      <c r="I238" s="23">
        <f t="shared" si="211"/>
        <v>0</v>
      </c>
      <c r="J238" s="23">
        <f t="shared" si="204"/>
        <v>0</v>
      </c>
      <c r="K238" s="23" t="str">
        <f t="shared" si="205"/>
        <v>0</v>
      </c>
      <c r="L238" s="23">
        <f t="shared" si="206"/>
        <v>0</v>
      </c>
      <c r="M238" s="10">
        <v>0.3</v>
      </c>
      <c r="N238" s="23">
        <f t="shared" si="212"/>
        <v>0</v>
      </c>
      <c r="O238" s="23">
        <f t="shared" si="213"/>
        <v>0.3</v>
      </c>
      <c r="P238" s="23" t="str">
        <f t="shared" si="207"/>
        <v/>
      </c>
      <c r="Q238" s="7">
        <v>0.1</v>
      </c>
      <c r="R238" s="6">
        <f t="shared" si="208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E288" si="215">IF(ISERROR(AB238/J238*100),"",(AB238/J238*100))</f>
        <v/>
      </c>
      <c r="BQ238" s="4" t="str">
        <f t="shared" si="215"/>
        <v/>
      </c>
      <c r="BR238" s="4" t="str">
        <f t="shared" si="215"/>
        <v/>
      </c>
      <c r="BS238" s="4">
        <f t="shared" si="215"/>
        <v>0</v>
      </c>
      <c r="BT238" s="4" t="str">
        <f t="shared" si="215"/>
        <v/>
      </c>
      <c r="BU238" s="4">
        <f t="shared" si="214"/>
        <v>0</v>
      </c>
      <c r="BV238" s="4" t="str">
        <f t="shared" si="214"/>
        <v/>
      </c>
      <c r="BW238" s="4">
        <f t="shared" si="214"/>
        <v>0</v>
      </c>
      <c r="BX238" s="4" t="str">
        <f t="shared" si="214"/>
        <v/>
      </c>
      <c r="BY238" s="4" t="str">
        <f t="shared" si="214"/>
        <v/>
      </c>
      <c r="BZ238" s="4" t="str">
        <f t="shared" si="214"/>
        <v/>
      </c>
      <c r="CA238" s="4" t="str">
        <f t="shared" si="214"/>
        <v/>
      </c>
      <c r="CB238" s="4" t="str">
        <f t="shared" si="214"/>
        <v/>
      </c>
      <c r="CC238" s="4" t="str">
        <f t="shared" si="214"/>
        <v/>
      </c>
      <c r="CD238" s="4" t="str">
        <f t="shared" si="214"/>
        <v/>
      </c>
      <c r="CE238" s="4" t="str">
        <f t="shared" si="214"/>
        <v/>
      </c>
      <c r="CF238" s="4" t="str">
        <f t="shared" si="214"/>
        <v/>
      </c>
      <c r="CG238" s="4" t="str">
        <f t="shared" si="214"/>
        <v/>
      </c>
      <c r="CH238" s="4" t="str">
        <f t="shared" si="214"/>
        <v/>
      </c>
      <c r="CI238" s="4" t="str">
        <f t="shared" si="214"/>
        <v/>
      </c>
      <c r="CJ238" s="4" t="str">
        <f t="shared" si="209"/>
        <v/>
      </c>
      <c r="CK238" s="4" t="str">
        <f t="shared" si="209"/>
        <v/>
      </c>
      <c r="CL238" s="4" t="str">
        <f t="shared" si="209"/>
        <v/>
      </c>
      <c r="CM238" s="4" t="str">
        <f t="shared" si="209"/>
        <v/>
      </c>
      <c r="CN238" s="4" t="str">
        <f t="shared" si="209"/>
        <v/>
      </c>
      <c r="CO238" s="4" t="str">
        <f t="shared" si="209"/>
        <v/>
      </c>
      <c r="CP238" s="4" t="str">
        <f t="shared" si="209"/>
        <v/>
      </c>
      <c r="CQ238" s="4" t="str">
        <f t="shared" si="209"/>
        <v/>
      </c>
      <c r="CR238" s="4" t="str">
        <f t="shared" si="209"/>
        <v/>
      </c>
      <c r="CS238" s="4" t="str">
        <f t="shared" si="209"/>
        <v/>
      </c>
      <c r="CT238" s="4" t="str">
        <f t="shared" si="199"/>
        <v/>
      </c>
      <c r="CU238" s="4" t="str">
        <f t="shared" si="199"/>
        <v/>
      </c>
      <c r="CV238" s="4" t="str">
        <f t="shared" si="199"/>
        <v/>
      </c>
      <c r="CW238" s="4" t="str">
        <f t="shared" si="199"/>
        <v/>
      </c>
      <c r="CX238" s="4" t="str">
        <f t="shared" si="199"/>
        <v/>
      </c>
      <c r="CY238" s="4" t="str">
        <f t="shared" si="199"/>
        <v/>
      </c>
      <c r="CZ238" s="4" t="str">
        <f t="shared" si="199"/>
        <v/>
      </c>
      <c r="DA238" s="4" t="str">
        <f t="shared" si="198"/>
        <v/>
      </c>
      <c r="DB238" s="4" t="str">
        <f t="shared" si="198"/>
        <v/>
      </c>
      <c r="DC238" s="4" t="str">
        <f t="shared" si="198"/>
        <v/>
      </c>
    </row>
    <row r="239" spans="1:215" s="1" customFormat="1" ht="15" hidden="1" customHeight="1">
      <c r="A239" s="62">
        <v>30400022</v>
      </c>
      <c r="B239" s="124" t="s">
        <v>235</v>
      </c>
      <c r="C239" s="28" t="s">
        <v>229</v>
      </c>
      <c r="D239" s="5"/>
      <c r="E239" s="22">
        <v>5.05</v>
      </c>
      <c r="F239" s="23">
        <f t="shared" si="203"/>
        <v>0</v>
      </c>
      <c r="G239" s="23"/>
      <c r="H239" s="23">
        <f t="shared" si="210"/>
        <v>0</v>
      </c>
      <c r="I239" s="23">
        <f t="shared" si="211"/>
        <v>0</v>
      </c>
      <c r="J239" s="23">
        <f t="shared" si="204"/>
        <v>0</v>
      </c>
      <c r="K239" s="23" t="str">
        <f t="shared" si="205"/>
        <v>0</v>
      </c>
      <c r="L239" s="23" t="str">
        <f t="shared" si="206"/>
        <v>0</v>
      </c>
      <c r="M239" s="10">
        <v>0.3</v>
      </c>
      <c r="N239" s="23">
        <f t="shared" si="212"/>
        <v>0</v>
      </c>
      <c r="O239" s="23">
        <f t="shared" si="213"/>
        <v>0.3</v>
      </c>
      <c r="P239" s="23" t="str">
        <f t="shared" si="207"/>
        <v/>
      </c>
      <c r="Q239" s="7">
        <v>0.1</v>
      </c>
      <c r="R239" s="6">
        <f t="shared" si="208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5"/>
        <v/>
      </c>
      <c r="BQ239" s="4" t="str">
        <f t="shared" si="215"/>
        <v/>
      </c>
      <c r="BR239" s="4" t="str">
        <f t="shared" si="215"/>
        <v/>
      </c>
      <c r="BS239" s="4">
        <f t="shared" si="215"/>
        <v>0</v>
      </c>
      <c r="BT239" s="4" t="str">
        <f t="shared" si="215"/>
        <v/>
      </c>
      <c r="BU239" s="4">
        <f t="shared" si="214"/>
        <v>0</v>
      </c>
      <c r="BV239" s="4" t="str">
        <f t="shared" si="214"/>
        <v/>
      </c>
      <c r="BW239" s="4">
        <f t="shared" si="214"/>
        <v>0</v>
      </c>
      <c r="BX239" s="4" t="str">
        <f t="shared" si="214"/>
        <v/>
      </c>
      <c r="BY239" s="4" t="str">
        <f t="shared" si="214"/>
        <v/>
      </c>
      <c r="BZ239" s="4" t="str">
        <f t="shared" si="214"/>
        <v/>
      </c>
      <c r="CA239" s="4" t="str">
        <f t="shared" si="214"/>
        <v/>
      </c>
      <c r="CB239" s="4" t="str">
        <f t="shared" si="214"/>
        <v/>
      </c>
      <c r="CC239" s="4" t="str">
        <f t="shared" si="214"/>
        <v/>
      </c>
      <c r="CD239" s="4" t="str">
        <f t="shared" si="214"/>
        <v/>
      </c>
      <c r="CE239" s="4" t="str">
        <f t="shared" si="214"/>
        <v/>
      </c>
      <c r="CF239" s="4" t="str">
        <f t="shared" si="214"/>
        <v/>
      </c>
      <c r="CG239" s="4" t="str">
        <f t="shared" si="214"/>
        <v/>
      </c>
      <c r="CH239" s="4" t="str">
        <f t="shared" si="214"/>
        <v/>
      </c>
      <c r="CI239" s="4" t="str">
        <f t="shared" si="214"/>
        <v/>
      </c>
      <c r="CJ239" s="4" t="str">
        <f t="shared" si="209"/>
        <v/>
      </c>
      <c r="CK239" s="4" t="str">
        <f t="shared" si="209"/>
        <v/>
      </c>
      <c r="CL239" s="4" t="str">
        <f t="shared" si="209"/>
        <v/>
      </c>
      <c r="CM239" s="4" t="str">
        <f t="shared" si="209"/>
        <v/>
      </c>
      <c r="CN239" s="4" t="str">
        <f t="shared" si="209"/>
        <v/>
      </c>
      <c r="CO239" s="4" t="str">
        <f t="shared" si="209"/>
        <v/>
      </c>
      <c r="CP239" s="4" t="str">
        <f t="shared" si="209"/>
        <v/>
      </c>
      <c r="CQ239" s="4" t="str">
        <f t="shared" si="209"/>
        <v/>
      </c>
      <c r="CR239" s="4" t="str">
        <f t="shared" si="209"/>
        <v/>
      </c>
      <c r="CS239" s="4" t="str">
        <f t="shared" si="209"/>
        <v/>
      </c>
      <c r="CT239" s="4" t="str">
        <f t="shared" si="199"/>
        <v/>
      </c>
      <c r="CU239" s="4" t="str">
        <f t="shared" si="199"/>
        <v/>
      </c>
      <c r="CV239" s="4" t="str">
        <f t="shared" si="199"/>
        <v/>
      </c>
      <c r="CW239" s="4" t="str">
        <f t="shared" si="199"/>
        <v/>
      </c>
      <c r="CX239" s="4" t="str">
        <f t="shared" si="199"/>
        <v/>
      </c>
      <c r="CY239" s="4" t="str">
        <f t="shared" si="199"/>
        <v/>
      </c>
      <c r="CZ239" s="4" t="str">
        <f t="shared" si="199"/>
        <v/>
      </c>
      <c r="DA239" s="4" t="str">
        <f t="shared" si="198"/>
        <v/>
      </c>
      <c r="DB239" s="4" t="str">
        <f t="shared" si="198"/>
        <v/>
      </c>
      <c r="DC239" s="4" t="str">
        <f t="shared" si="198"/>
        <v/>
      </c>
    </row>
    <row r="240" spans="1:215" s="1" customFormat="1" ht="15" hidden="1" customHeight="1">
      <c r="A240" s="62">
        <v>30400025</v>
      </c>
      <c r="B240" s="125"/>
      <c r="C240" s="28" t="s">
        <v>184</v>
      </c>
      <c r="D240" s="5"/>
      <c r="E240" s="22">
        <v>5.05</v>
      </c>
      <c r="F240" s="23">
        <f t="shared" si="203"/>
        <v>0</v>
      </c>
      <c r="G240" s="23"/>
      <c r="H240" s="23">
        <f t="shared" si="210"/>
        <v>0</v>
      </c>
      <c r="I240" s="23">
        <f t="shared" si="211"/>
        <v>0</v>
      </c>
      <c r="J240" s="23">
        <f t="shared" si="204"/>
        <v>0</v>
      </c>
      <c r="K240" s="23" t="str">
        <f t="shared" si="205"/>
        <v>0</v>
      </c>
      <c r="L240" s="23" t="str">
        <f t="shared" si="206"/>
        <v>0</v>
      </c>
      <c r="M240" s="10">
        <v>0.3</v>
      </c>
      <c r="N240" s="23">
        <f t="shared" si="212"/>
        <v>0</v>
      </c>
      <c r="O240" s="23">
        <f t="shared" si="213"/>
        <v>0.3</v>
      </c>
      <c r="P240" s="23" t="str">
        <f t="shared" si="207"/>
        <v/>
      </c>
      <c r="Q240" s="7">
        <v>0.1</v>
      </c>
      <c r="R240" s="6">
        <f t="shared" si="208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5"/>
        <v/>
      </c>
      <c r="BQ240" s="4" t="str">
        <f t="shared" si="215"/>
        <v/>
      </c>
      <c r="BR240" s="4" t="str">
        <f t="shared" si="215"/>
        <v/>
      </c>
      <c r="BS240" s="4">
        <f t="shared" si="215"/>
        <v>0</v>
      </c>
      <c r="BT240" s="4" t="str">
        <f t="shared" si="215"/>
        <v/>
      </c>
      <c r="BU240" s="4">
        <f t="shared" si="214"/>
        <v>0</v>
      </c>
      <c r="BV240" s="4" t="str">
        <f t="shared" si="214"/>
        <v/>
      </c>
      <c r="BW240" s="4">
        <f t="shared" si="214"/>
        <v>0</v>
      </c>
      <c r="BX240" s="4" t="str">
        <f t="shared" si="214"/>
        <v/>
      </c>
      <c r="BY240" s="4" t="str">
        <f t="shared" si="214"/>
        <v/>
      </c>
      <c r="BZ240" s="4" t="str">
        <f t="shared" si="214"/>
        <v/>
      </c>
      <c r="CA240" s="4" t="str">
        <f t="shared" si="214"/>
        <v/>
      </c>
      <c r="CB240" s="4" t="str">
        <f t="shared" si="214"/>
        <v/>
      </c>
      <c r="CC240" s="4" t="str">
        <f t="shared" si="214"/>
        <v/>
      </c>
      <c r="CD240" s="4" t="str">
        <f t="shared" si="214"/>
        <v/>
      </c>
      <c r="CE240" s="4" t="str">
        <f t="shared" si="214"/>
        <v/>
      </c>
      <c r="CF240" s="4" t="str">
        <f t="shared" si="214"/>
        <v/>
      </c>
      <c r="CG240" s="4" t="str">
        <f t="shared" si="214"/>
        <v/>
      </c>
      <c r="CH240" s="4" t="str">
        <f t="shared" si="214"/>
        <v/>
      </c>
      <c r="CI240" s="4" t="str">
        <f t="shared" si="214"/>
        <v/>
      </c>
      <c r="CJ240" s="4" t="str">
        <f t="shared" si="209"/>
        <v/>
      </c>
      <c r="CK240" s="4" t="str">
        <f t="shared" si="209"/>
        <v/>
      </c>
      <c r="CL240" s="4" t="str">
        <f t="shared" si="209"/>
        <v/>
      </c>
      <c r="CM240" s="4" t="str">
        <f t="shared" si="209"/>
        <v/>
      </c>
      <c r="CN240" s="4" t="str">
        <f t="shared" si="209"/>
        <v/>
      </c>
      <c r="CO240" s="4" t="str">
        <f t="shared" si="209"/>
        <v/>
      </c>
      <c r="CP240" s="4" t="str">
        <f t="shared" si="209"/>
        <v/>
      </c>
      <c r="CQ240" s="4" t="str">
        <f t="shared" si="209"/>
        <v/>
      </c>
      <c r="CR240" s="4" t="str">
        <f t="shared" si="209"/>
        <v/>
      </c>
      <c r="CS240" s="4" t="str">
        <f t="shared" si="209"/>
        <v/>
      </c>
      <c r="CT240" s="4" t="str">
        <f t="shared" si="199"/>
        <v/>
      </c>
      <c r="CU240" s="4" t="str">
        <f t="shared" si="199"/>
        <v/>
      </c>
      <c r="CV240" s="4" t="str">
        <f t="shared" si="199"/>
        <v/>
      </c>
      <c r="CW240" s="4" t="str">
        <f t="shared" si="199"/>
        <v/>
      </c>
      <c r="CX240" s="4" t="str">
        <f t="shared" si="199"/>
        <v/>
      </c>
      <c r="CY240" s="4" t="str">
        <f t="shared" si="199"/>
        <v/>
      </c>
      <c r="CZ240" s="4" t="str">
        <f t="shared" si="199"/>
        <v/>
      </c>
      <c r="DA240" s="4" t="str">
        <f t="shared" si="198"/>
        <v/>
      </c>
      <c r="DB240" s="4" t="str">
        <f t="shared" si="198"/>
        <v/>
      </c>
      <c r="DC240" s="4" t="str">
        <f t="shared" si="198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25"/>
      <c r="C241" s="28" t="s">
        <v>199</v>
      </c>
      <c r="D241" s="5"/>
      <c r="E241" s="22">
        <v>5.05</v>
      </c>
      <c r="F241" s="23">
        <f t="shared" si="203"/>
        <v>0</v>
      </c>
      <c r="G241" s="23"/>
      <c r="H241" s="23">
        <f t="shared" si="210"/>
        <v>0</v>
      </c>
      <c r="I241" s="23">
        <f t="shared" si="211"/>
        <v>0</v>
      </c>
      <c r="J241" s="23">
        <f t="shared" si="204"/>
        <v>0</v>
      </c>
      <c r="K241" s="23" t="str">
        <f t="shared" si="205"/>
        <v>0</v>
      </c>
      <c r="L241" s="23" t="str">
        <f t="shared" si="206"/>
        <v>0</v>
      </c>
      <c r="M241" s="10">
        <v>0.3</v>
      </c>
      <c r="N241" s="23">
        <f t="shared" si="212"/>
        <v>0</v>
      </c>
      <c r="O241" s="23">
        <f t="shared" si="213"/>
        <v>0.3</v>
      </c>
      <c r="P241" s="23" t="str">
        <f t="shared" si="207"/>
        <v/>
      </c>
      <c r="Q241" s="7">
        <v>0.1</v>
      </c>
      <c r="R241" s="6">
        <f t="shared" si="208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5"/>
        <v/>
      </c>
      <c r="BQ241" s="4" t="str">
        <f t="shared" si="215"/>
        <v/>
      </c>
      <c r="BR241" s="4" t="str">
        <f t="shared" si="215"/>
        <v/>
      </c>
      <c r="BS241" s="4">
        <f t="shared" si="215"/>
        <v>0</v>
      </c>
      <c r="BT241" s="4" t="str">
        <f t="shared" si="215"/>
        <v/>
      </c>
      <c r="BU241" s="4">
        <f t="shared" si="214"/>
        <v>0</v>
      </c>
      <c r="BV241" s="4" t="str">
        <f t="shared" si="214"/>
        <v/>
      </c>
      <c r="BW241" s="4">
        <f t="shared" si="214"/>
        <v>0</v>
      </c>
      <c r="BX241" s="4" t="str">
        <f t="shared" si="214"/>
        <v/>
      </c>
      <c r="BY241" s="4" t="str">
        <f t="shared" si="214"/>
        <v/>
      </c>
      <c r="BZ241" s="4" t="str">
        <f t="shared" si="214"/>
        <v/>
      </c>
      <c r="CA241" s="4" t="str">
        <f t="shared" si="214"/>
        <v/>
      </c>
      <c r="CB241" s="4" t="str">
        <f t="shared" si="214"/>
        <v/>
      </c>
      <c r="CC241" s="4" t="str">
        <f t="shared" si="214"/>
        <v/>
      </c>
      <c r="CD241" s="4" t="str">
        <f t="shared" si="214"/>
        <v/>
      </c>
      <c r="CE241" s="4" t="str">
        <f t="shared" si="214"/>
        <v/>
      </c>
      <c r="CF241" s="4" t="str">
        <f t="shared" si="214"/>
        <v/>
      </c>
      <c r="CG241" s="4" t="str">
        <f t="shared" si="214"/>
        <v/>
      </c>
      <c r="CH241" s="4" t="str">
        <f t="shared" si="214"/>
        <v/>
      </c>
      <c r="CI241" s="4" t="str">
        <f t="shared" si="214"/>
        <v/>
      </c>
      <c r="CJ241" s="4" t="str">
        <f t="shared" si="209"/>
        <v/>
      </c>
      <c r="CK241" s="4" t="str">
        <f t="shared" si="209"/>
        <v/>
      </c>
      <c r="CL241" s="4" t="str">
        <f t="shared" si="209"/>
        <v/>
      </c>
      <c r="CM241" s="4" t="str">
        <f t="shared" si="209"/>
        <v/>
      </c>
      <c r="CN241" s="4" t="str">
        <f t="shared" si="209"/>
        <v/>
      </c>
      <c r="CO241" s="4" t="str">
        <f t="shared" si="209"/>
        <v/>
      </c>
      <c r="CP241" s="4" t="str">
        <f t="shared" si="209"/>
        <v/>
      </c>
      <c r="CQ241" s="4" t="str">
        <f t="shared" si="209"/>
        <v/>
      </c>
      <c r="CR241" s="4" t="str">
        <f t="shared" si="209"/>
        <v/>
      </c>
      <c r="CS241" s="4" t="str">
        <f t="shared" si="209"/>
        <v/>
      </c>
      <c r="CT241" s="4" t="str">
        <f t="shared" si="199"/>
        <v/>
      </c>
      <c r="CU241" s="4" t="str">
        <f t="shared" si="199"/>
        <v/>
      </c>
      <c r="CV241" s="4" t="str">
        <f t="shared" si="199"/>
        <v/>
      </c>
      <c r="CW241" s="4" t="str">
        <f t="shared" si="199"/>
        <v/>
      </c>
      <c r="CX241" s="4" t="str">
        <f t="shared" si="199"/>
        <v/>
      </c>
      <c r="CY241" s="4" t="str">
        <f t="shared" si="199"/>
        <v/>
      </c>
      <c r="CZ241" s="4" t="str">
        <f t="shared" si="199"/>
        <v/>
      </c>
      <c r="DA241" s="4" t="str">
        <f t="shared" si="198"/>
        <v/>
      </c>
      <c r="DB241" s="4" t="str">
        <f t="shared" si="198"/>
        <v/>
      </c>
      <c r="DC241" s="4" t="str">
        <f t="shared" si="198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26"/>
      <c r="C242" s="28" t="s">
        <v>176</v>
      </c>
      <c r="D242" s="5"/>
      <c r="E242" s="22">
        <v>5.05</v>
      </c>
      <c r="F242" s="23">
        <f t="shared" si="203"/>
        <v>0</v>
      </c>
      <c r="G242" s="23"/>
      <c r="H242" s="23">
        <f t="shared" si="210"/>
        <v>0</v>
      </c>
      <c r="I242" s="23">
        <f t="shared" si="211"/>
        <v>0</v>
      </c>
      <c r="J242" s="23">
        <f t="shared" si="204"/>
        <v>0</v>
      </c>
      <c r="K242" s="23" t="str">
        <f t="shared" si="205"/>
        <v>0</v>
      </c>
      <c r="L242" s="23" t="str">
        <f t="shared" si="206"/>
        <v>0</v>
      </c>
      <c r="M242" s="10">
        <v>0.3</v>
      </c>
      <c r="N242" s="23">
        <f t="shared" si="212"/>
        <v>0</v>
      </c>
      <c r="O242" s="23">
        <f t="shared" si="213"/>
        <v>0.3</v>
      </c>
      <c r="P242" s="23" t="str">
        <f t="shared" si="207"/>
        <v/>
      </c>
      <c r="Q242" s="7">
        <v>0.1</v>
      </c>
      <c r="R242" s="6">
        <f t="shared" si="208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5"/>
        <v/>
      </c>
      <c r="BQ242" s="4" t="str">
        <f t="shared" si="215"/>
        <v/>
      </c>
      <c r="BR242" s="4" t="str">
        <f t="shared" si="215"/>
        <v/>
      </c>
      <c r="BS242" s="4">
        <f t="shared" si="215"/>
        <v>0</v>
      </c>
      <c r="BT242" s="4" t="str">
        <f t="shared" si="215"/>
        <v/>
      </c>
      <c r="BU242" s="4">
        <f t="shared" si="214"/>
        <v>0</v>
      </c>
      <c r="BV242" s="4" t="str">
        <f t="shared" si="214"/>
        <v/>
      </c>
      <c r="BW242" s="4">
        <f t="shared" si="214"/>
        <v>0</v>
      </c>
      <c r="BX242" s="4" t="str">
        <f t="shared" si="214"/>
        <v/>
      </c>
      <c r="BY242" s="4" t="str">
        <f t="shared" si="214"/>
        <v/>
      </c>
      <c r="BZ242" s="4" t="str">
        <f t="shared" si="214"/>
        <v/>
      </c>
      <c r="CA242" s="4" t="str">
        <f t="shared" si="214"/>
        <v/>
      </c>
      <c r="CB242" s="4" t="str">
        <f t="shared" si="214"/>
        <v/>
      </c>
      <c r="CC242" s="4" t="str">
        <f t="shared" si="214"/>
        <v/>
      </c>
      <c r="CD242" s="4" t="str">
        <f t="shared" si="214"/>
        <v/>
      </c>
      <c r="CE242" s="4" t="str">
        <f t="shared" si="214"/>
        <v/>
      </c>
      <c r="CF242" s="4" t="str">
        <f t="shared" si="214"/>
        <v/>
      </c>
      <c r="CG242" s="4" t="str">
        <f t="shared" si="214"/>
        <v/>
      </c>
      <c r="CH242" s="4" t="str">
        <f t="shared" si="214"/>
        <v/>
      </c>
      <c r="CI242" s="4" t="str">
        <f t="shared" si="214"/>
        <v/>
      </c>
      <c r="CJ242" s="4" t="str">
        <f t="shared" si="209"/>
        <v/>
      </c>
      <c r="CK242" s="4" t="str">
        <f t="shared" si="209"/>
        <v/>
      </c>
      <c r="CL242" s="4" t="str">
        <f t="shared" si="209"/>
        <v/>
      </c>
      <c r="CM242" s="4" t="str">
        <f t="shared" si="209"/>
        <v/>
      </c>
      <c r="CN242" s="4" t="str">
        <f t="shared" si="209"/>
        <v/>
      </c>
      <c r="CO242" s="4" t="str">
        <f t="shared" si="209"/>
        <v/>
      </c>
      <c r="CP242" s="4" t="str">
        <f t="shared" si="209"/>
        <v/>
      </c>
      <c r="CQ242" s="4" t="str">
        <f t="shared" si="209"/>
        <v/>
      </c>
      <c r="CR242" s="4" t="str">
        <f t="shared" si="209"/>
        <v/>
      </c>
      <c r="CS242" s="4" t="str">
        <f t="shared" si="209"/>
        <v/>
      </c>
      <c r="CT242" s="4" t="str">
        <f t="shared" si="199"/>
        <v/>
      </c>
      <c r="CU242" s="4" t="str">
        <f t="shared" si="199"/>
        <v/>
      </c>
      <c r="CV242" s="4" t="str">
        <f t="shared" si="199"/>
        <v/>
      </c>
      <c r="CW242" s="4" t="str">
        <f t="shared" si="199"/>
        <v/>
      </c>
      <c r="CX242" s="4" t="str">
        <f t="shared" si="199"/>
        <v/>
      </c>
      <c r="CY242" s="4" t="str">
        <f t="shared" si="199"/>
        <v/>
      </c>
      <c r="CZ242" s="4" t="str">
        <f t="shared" si="199"/>
        <v/>
      </c>
      <c r="DA242" s="4" t="str">
        <f t="shared" si="198"/>
        <v/>
      </c>
      <c r="DB242" s="4" t="str">
        <f t="shared" si="198"/>
        <v/>
      </c>
      <c r="DC242" s="4" t="str">
        <f t="shared" si="198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2">
        <v>30400018</v>
      </c>
      <c r="B243" s="124" t="s">
        <v>236</v>
      </c>
      <c r="C243" s="28" t="s">
        <v>229</v>
      </c>
      <c r="D243" s="5"/>
      <c r="E243" s="22">
        <v>5.05</v>
      </c>
      <c r="F243" s="23">
        <f t="shared" si="203"/>
        <v>0</v>
      </c>
      <c r="G243" s="23"/>
      <c r="H243" s="23">
        <f t="shared" si="210"/>
        <v>0</v>
      </c>
      <c r="I243" s="23">
        <f t="shared" si="211"/>
        <v>0</v>
      </c>
      <c r="J243" s="23">
        <f t="shared" si="204"/>
        <v>0</v>
      </c>
      <c r="K243" s="23" t="str">
        <f t="shared" si="205"/>
        <v>0</v>
      </c>
      <c r="L243" s="23" t="str">
        <f t="shared" si="206"/>
        <v>0</v>
      </c>
      <c r="M243" s="10">
        <v>0.3</v>
      </c>
      <c r="N243" s="23">
        <f t="shared" si="212"/>
        <v>0</v>
      </c>
      <c r="O243" s="23">
        <f t="shared" si="213"/>
        <v>0.3</v>
      </c>
      <c r="P243" s="23" t="str">
        <f t="shared" si="207"/>
        <v/>
      </c>
      <c r="Q243" s="7">
        <v>0.1</v>
      </c>
      <c r="R243" s="6">
        <f t="shared" si="208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5"/>
        <v/>
      </c>
      <c r="BQ243" s="4" t="str">
        <f t="shared" si="215"/>
        <v/>
      </c>
      <c r="BR243" s="4" t="str">
        <f t="shared" si="215"/>
        <v/>
      </c>
      <c r="BS243" s="4">
        <f t="shared" si="215"/>
        <v>0</v>
      </c>
      <c r="BT243" s="4" t="str">
        <f t="shared" si="215"/>
        <v/>
      </c>
      <c r="BU243" s="4">
        <f t="shared" si="214"/>
        <v>0</v>
      </c>
      <c r="BV243" s="4" t="str">
        <f t="shared" si="214"/>
        <v/>
      </c>
      <c r="BW243" s="4">
        <f t="shared" si="214"/>
        <v>0</v>
      </c>
      <c r="BX243" s="4" t="str">
        <f t="shared" si="214"/>
        <v/>
      </c>
      <c r="BY243" s="4" t="str">
        <f t="shared" si="214"/>
        <v/>
      </c>
      <c r="BZ243" s="4" t="str">
        <f t="shared" si="214"/>
        <v/>
      </c>
      <c r="CA243" s="4" t="str">
        <f t="shared" si="214"/>
        <v/>
      </c>
      <c r="CB243" s="4" t="str">
        <f t="shared" si="214"/>
        <v/>
      </c>
      <c r="CC243" s="4" t="str">
        <f t="shared" si="214"/>
        <v/>
      </c>
      <c r="CD243" s="4" t="str">
        <f t="shared" si="214"/>
        <v/>
      </c>
      <c r="CE243" s="4" t="str">
        <f t="shared" si="214"/>
        <v/>
      </c>
      <c r="CF243" s="4" t="str">
        <f t="shared" si="214"/>
        <v/>
      </c>
      <c r="CG243" s="4" t="str">
        <f t="shared" si="214"/>
        <v/>
      </c>
      <c r="CH243" s="4" t="str">
        <f t="shared" si="214"/>
        <v/>
      </c>
      <c r="CI243" s="4" t="str">
        <f t="shared" si="214"/>
        <v/>
      </c>
      <c r="CJ243" s="4" t="str">
        <f t="shared" si="209"/>
        <v/>
      </c>
      <c r="CK243" s="4" t="str">
        <f t="shared" si="209"/>
        <v/>
      </c>
      <c r="CL243" s="4" t="str">
        <f t="shared" si="209"/>
        <v/>
      </c>
      <c r="CM243" s="4" t="str">
        <f t="shared" si="209"/>
        <v/>
      </c>
      <c r="CN243" s="4" t="str">
        <f t="shared" si="209"/>
        <v/>
      </c>
      <c r="CO243" s="4" t="str">
        <f t="shared" si="209"/>
        <v/>
      </c>
      <c r="CP243" s="4" t="str">
        <f t="shared" si="209"/>
        <v/>
      </c>
      <c r="CQ243" s="4" t="str">
        <f t="shared" si="209"/>
        <v/>
      </c>
      <c r="CR243" s="4" t="str">
        <f t="shared" si="209"/>
        <v/>
      </c>
      <c r="CS243" s="4" t="str">
        <f t="shared" si="209"/>
        <v/>
      </c>
      <c r="CT243" s="4" t="str">
        <f t="shared" si="199"/>
        <v/>
      </c>
      <c r="CU243" s="4" t="str">
        <f t="shared" si="199"/>
        <v/>
      </c>
      <c r="CV243" s="4" t="str">
        <f t="shared" si="199"/>
        <v/>
      </c>
      <c r="CW243" s="4" t="str">
        <f t="shared" si="199"/>
        <v/>
      </c>
      <c r="CX243" s="4" t="str">
        <f t="shared" si="199"/>
        <v/>
      </c>
      <c r="CY243" s="4" t="str">
        <f t="shared" si="199"/>
        <v/>
      </c>
      <c r="CZ243" s="4" t="str">
        <f t="shared" si="199"/>
        <v/>
      </c>
      <c r="DA243" s="4" t="str">
        <f t="shared" si="198"/>
        <v/>
      </c>
      <c r="DB243" s="4" t="str">
        <f t="shared" si="198"/>
        <v/>
      </c>
      <c r="DC243" s="4" t="str">
        <f t="shared" si="198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customHeight="1">
      <c r="A244" s="62">
        <v>30400021</v>
      </c>
      <c r="B244" s="125"/>
      <c r="C244" s="28" t="s">
        <v>184</v>
      </c>
      <c r="D244" s="5">
        <f>152+590</f>
        <v>742</v>
      </c>
      <c r="E244" s="22">
        <v>5.05</v>
      </c>
      <c r="F244" s="23">
        <f t="shared" si="203"/>
        <v>3747.1</v>
      </c>
      <c r="G244" s="23">
        <f>+'[2]24'!$L$400+'[2]25'!$L$400</f>
        <v>3545.52</v>
      </c>
      <c r="H244" s="23">
        <f t="shared" si="210"/>
        <v>7</v>
      </c>
      <c r="I244" s="23">
        <f t="shared" si="211"/>
        <v>0</v>
      </c>
      <c r="J244" s="23">
        <f t="shared" si="204"/>
        <v>3754.1</v>
      </c>
      <c r="K244" s="23">
        <f t="shared" si="205"/>
        <v>0.18646280067126608</v>
      </c>
      <c r="L244" s="23">
        <f t="shared" si="206"/>
        <v>0</v>
      </c>
      <c r="M244" s="10">
        <v>0.3</v>
      </c>
      <c r="N244" s="23">
        <f t="shared" si="212"/>
        <v>11.2623</v>
      </c>
      <c r="O244" s="23">
        <f t="shared" si="213"/>
        <v>0.11353719932873391</v>
      </c>
      <c r="P244" s="23">
        <f t="shared" si="207"/>
        <v>0</v>
      </c>
      <c r="Q244" s="7">
        <v>0.1</v>
      </c>
      <c r="R244" s="6">
        <f t="shared" si="208"/>
        <v>0.37541000000000002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>
        <f>2+5</f>
        <v>7</v>
      </c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>
        <f t="shared" si="215"/>
        <v>0</v>
      </c>
      <c r="BQ244" s="4">
        <f t="shared" si="215"/>
        <v>0</v>
      </c>
      <c r="BR244" s="4" t="str">
        <f t="shared" si="215"/>
        <v/>
      </c>
      <c r="BS244" s="4">
        <f t="shared" si="215"/>
        <v>0</v>
      </c>
      <c r="BT244" s="4">
        <f t="shared" si="215"/>
        <v>0</v>
      </c>
      <c r="BU244" s="4">
        <f t="shared" si="214"/>
        <v>0</v>
      </c>
      <c r="BV244" s="4" t="str">
        <f t="shared" si="214"/>
        <v/>
      </c>
      <c r="BW244" s="4">
        <f t="shared" si="214"/>
        <v>0</v>
      </c>
      <c r="BX244" s="4">
        <f t="shared" si="214"/>
        <v>0</v>
      </c>
      <c r="BY244" s="4" t="str">
        <f t="shared" si="214"/>
        <v/>
      </c>
      <c r="BZ244" s="4" t="str">
        <f t="shared" si="214"/>
        <v/>
      </c>
      <c r="CA244" s="4" t="str">
        <f t="shared" si="214"/>
        <v/>
      </c>
      <c r="CB244" s="4" t="str">
        <f t="shared" si="214"/>
        <v/>
      </c>
      <c r="CC244" s="4" t="str">
        <f t="shared" si="214"/>
        <v/>
      </c>
      <c r="CD244" s="4" t="str">
        <f t="shared" si="214"/>
        <v/>
      </c>
      <c r="CE244" s="4" t="str">
        <f t="shared" si="214"/>
        <v/>
      </c>
      <c r="CF244" s="4" t="str">
        <f t="shared" si="214"/>
        <v/>
      </c>
      <c r="CG244" s="4" t="str">
        <f t="shared" si="214"/>
        <v/>
      </c>
      <c r="CH244" s="4" t="str">
        <f t="shared" si="214"/>
        <v/>
      </c>
      <c r="CI244" s="4" t="str">
        <f t="shared" si="214"/>
        <v/>
      </c>
      <c r="CJ244" s="4" t="str">
        <f t="shared" si="209"/>
        <v/>
      </c>
      <c r="CK244" s="4" t="str">
        <f t="shared" si="209"/>
        <v/>
      </c>
      <c r="CL244" s="4" t="str">
        <f t="shared" si="209"/>
        <v/>
      </c>
      <c r="CM244" s="4" t="str">
        <f t="shared" si="209"/>
        <v/>
      </c>
      <c r="CN244" s="4" t="str">
        <f t="shared" si="209"/>
        <v/>
      </c>
      <c r="CO244" s="4" t="str">
        <f t="shared" si="209"/>
        <v/>
      </c>
      <c r="CP244" s="4" t="str">
        <f t="shared" si="209"/>
        <v/>
      </c>
      <c r="CQ244" s="4" t="str">
        <f t="shared" si="209"/>
        <v/>
      </c>
      <c r="CR244" s="4" t="str">
        <f t="shared" si="209"/>
        <v/>
      </c>
      <c r="CS244" s="4" t="str">
        <f t="shared" si="209"/>
        <v/>
      </c>
      <c r="CT244" s="4" t="str">
        <f t="shared" si="199"/>
        <v/>
      </c>
      <c r="CU244" s="4" t="str">
        <f t="shared" si="199"/>
        <v/>
      </c>
      <c r="CV244" s="4" t="str">
        <f t="shared" si="199"/>
        <v/>
      </c>
      <c r="CW244" s="4">
        <f t="shared" si="199"/>
        <v>0</v>
      </c>
      <c r="CX244" s="4" t="str">
        <f t="shared" si="199"/>
        <v/>
      </c>
      <c r="CY244" s="4" t="str">
        <f t="shared" si="199"/>
        <v/>
      </c>
      <c r="CZ244" s="4" t="str">
        <f t="shared" si="199"/>
        <v/>
      </c>
      <c r="DA244" s="4" t="str">
        <f t="shared" si="198"/>
        <v/>
      </c>
      <c r="DB244" s="4" t="str">
        <f t="shared" si="198"/>
        <v/>
      </c>
      <c r="DC244" s="4" t="str">
        <f t="shared" si="198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customHeight="1">
      <c r="A245" s="62">
        <v>30400020</v>
      </c>
      <c r="B245" s="125"/>
      <c r="C245" s="28" t="s">
        <v>199</v>
      </c>
      <c r="D245" s="5">
        <v>180</v>
      </c>
      <c r="E245" s="22">
        <v>5.05</v>
      </c>
      <c r="F245" s="23">
        <f t="shared" si="203"/>
        <v>909</v>
      </c>
      <c r="G245" s="23">
        <f>+'[2]25'!$L$403</f>
        <v>1346.4</v>
      </c>
      <c r="H245" s="23">
        <f t="shared" si="210"/>
        <v>0.5</v>
      </c>
      <c r="I245" s="23">
        <f t="shared" si="211"/>
        <v>0</v>
      </c>
      <c r="J245" s="23">
        <f t="shared" si="204"/>
        <v>909.5</v>
      </c>
      <c r="K245" s="23">
        <f t="shared" si="205"/>
        <v>5.4975261132490384E-2</v>
      </c>
      <c r="L245" s="23">
        <f t="shared" si="206"/>
        <v>0</v>
      </c>
      <c r="M245" s="10">
        <v>0.3</v>
      </c>
      <c r="N245" s="23">
        <f t="shared" si="212"/>
        <v>2.7284999999999995</v>
      </c>
      <c r="O245" s="23">
        <f t="shared" si="213"/>
        <v>0.24502473886750961</v>
      </c>
      <c r="P245" s="23">
        <f t="shared" si="207"/>
        <v>0</v>
      </c>
      <c r="Q245" s="7">
        <v>0.1</v>
      </c>
      <c r="R245" s="6">
        <f t="shared" si="208"/>
        <v>9.0950000000000003E-2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>
        <v>0.5</v>
      </c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>
        <f t="shared" si="215"/>
        <v>0</v>
      </c>
      <c r="BQ245" s="4">
        <f t="shared" si="215"/>
        <v>0</v>
      </c>
      <c r="BR245" s="4" t="str">
        <f t="shared" si="215"/>
        <v/>
      </c>
      <c r="BS245" s="4">
        <f t="shared" si="215"/>
        <v>0</v>
      </c>
      <c r="BT245" s="4">
        <f t="shared" si="215"/>
        <v>0</v>
      </c>
      <c r="BU245" s="4">
        <f t="shared" si="214"/>
        <v>0</v>
      </c>
      <c r="BV245" s="4" t="str">
        <f t="shared" si="214"/>
        <v/>
      </c>
      <c r="BW245" s="4">
        <f t="shared" si="214"/>
        <v>0</v>
      </c>
      <c r="BX245" s="4">
        <f t="shared" si="214"/>
        <v>0</v>
      </c>
      <c r="BY245" s="4" t="str">
        <f t="shared" si="214"/>
        <v/>
      </c>
      <c r="BZ245" s="4" t="str">
        <f t="shared" si="214"/>
        <v/>
      </c>
      <c r="CA245" s="4" t="str">
        <f t="shared" si="214"/>
        <v/>
      </c>
      <c r="CB245" s="4" t="str">
        <f t="shared" si="214"/>
        <v/>
      </c>
      <c r="CC245" s="4" t="str">
        <f t="shared" si="214"/>
        <v/>
      </c>
      <c r="CD245" s="4" t="str">
        <f t="shared" si="214"/>
        <v/>
      </c>
      <c r="CE245" s="4" t="str">
        <f t="shared" si="214"/>
        <v/>
      </c>
      <c r="CF245" s="4" t="str">
        <f t="shared" si="214"/>
        <v/>
      </c>
      <c r="CG245" s="4" t="str">
        <f t="shared" si="214"/>
        <v/>
      </c>
      <c r="CH245" s="4" t="str">
        <f t="shared" si="214"/>
        <v/>
      </c>
      <c r="CI245" s="4" t="str">
        <f t="shared" si="214"/>
        <v/>
      </c>
      <c r="CJ245" s="4" t="str">
        <f t="shared" si="209"/>
        <v/>
      </c>
      <c r="CK245" s="4" t="str">
        <f t="shared" si="199"/>
        <v/>
      </c>
      <c r="CL245" s="4" t="str">
        <f t="shared" si="199"/>
        <v/>
      </c>
      <c r="CM245" s="4" t="str">
        <f t="shared" si="199"/>
        <v/>
      </c>
      <c r="CN245" s="4" t="str">
        <f t="shared" si="199"/>
        <v/>
      </c>
      <c r="CO245" s="4" t="str">
        <f t="shared" si="199"/>
        <v/>
      </c>
      <c r="CP245" s="4" t="str">
        <f t="shared" si="199"/>
        <v/>
      </c>
      <c r="CQ245" s="4" t="str">
        <f t="shared" si="199"/>
        <v/>
      </c>
      <c r="CR245" s="4" t="str">
        <f t="shared" si="199"/>
        <v/>
      </c>
      <c r="CS245" s="4" t="str">
        <f t="shared" si="199"/>
        <v/>
      </c>
      <c r="CT245" s="4" t="str">
        <f t="shared" si="199"/>
        <v/>
      </c>
      <c r="CU245" s="4" t="str">
        <f t="shared" si="199"/>
        <v/>
      </c>
      <c r="CV245" s="4" t="str">
        <f t="shared" si="199"/>
        <v/>
      </c>
      <c r="CW245" s="4">
        <f t="shared" si="199"/>
        <v>0</v>
      </c>
      <c r="CX245" s="4" t="str">
        <f t="shared" si="199"/>
        <v/>
      </c>
      <c r="CY245" s="4" t="str">
        <f t="shared" si="199"/>
        <v/>
      </c>
      <c r="CZ245" s="4" t="str">
        <f t="shared" si="199"/>
        <v/>
      </c>
      <c r="DA245" s="4" t="str">
        <f t="shared" ref="DA245:DC308" si="216">IF(ISERROR(BM245/AU245*100),"",(BM245/AU245*100))</f>
        <v/>
      </c>
      <c r="DB245" s="4" t="str">
        <f t="shared" si="216"/>
        <v/>
      </c>
      <c r="DC245" s="4" t="str">
        <f t="shared" si="216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customHeight="1">
      <c r="A246" s="62">
        <v>30400019</v>
      </c>
      <c r="B246" s="126"/>
      <c r="C246" s="28" t="s">
        <v>176</v>
      </c>
      <c r="D246" s="5">
        <v>190</v>
      </c>
      <c r="E246" s="22">
        <v>5.05</v>
      </c>
      <c r="F246" s="23">
        <f t="shared" si="203"/>
        <v>959.5</v>
      </c>
      <c r="G246" s="23">
        <f>+'[2]25'!$L$402</f>
        <v>1009.8000000000001</v>
      </c>
      <c r="H246" s="23">
        <f t="shared" si="210"/>
        <v>3</v>
      </c>
      <c r="I246" s="23">
        <f t="shared" si="211"/>
        <v>0</v>
      </c>
      <c r="J246" s="23">
        <f t="shared" si="204"/>
        <v>962.5</v>
      </c>
      <c r="K246" s="23">
        <f t="shared" si="205"/>
        <v>0.31168831168831168</v>
      </c>
      <c r="L246" s="23">
        <f t="shared" si="206"/>
        <v>0</v>
      </c>
      <c r="M246" s="10">
        <v>0.3</v>
      </c>
      <c r="N246" s="23">
        <f t="shared" si="212"/>
        <v>2.8875000000000002</v>
      </c>
      <c r="O246" s="23">
        <f t="shared" si="213"/>
        <v>-1.1688311688311692E-2</v>
      </c>
      <c r="P246" s="23">
        <f t="shared" si="207"/>
        <v>0</v>
      </c>
      <c r="Q246" s="7">
        <v>0.1</v>
      </c>
      <c r="R246" s="6">
        <f t="shared" si="208"/>
        <v>9.6250000000000002E-2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>
        <v>3</v>
      </c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>
        <f t="shared" si="215"/>
        <v>0</v>
      </c>
      <c r="BQ246" s="4">
        <f t="shared" si="215"/>
        <v>0</v>
      </c>
      <c r="BR246" s="4" t="str">
        <f t="shared" si="215"/>
        <v/>
      </c>
      <c r="BS246" s="4">
        <f t="shared" si="215"/>
        <v>0</v>
      </c>
      <c r="BT246" s="4">
        <f t="shared" si="215"/>
        <v>0</v>
      </c>
      <c r="BU246" s="4">
        <f t="shared" si="214"/>
        <v>0</v>
      </c>
      <c r="BV246" s="4" t="str">
        <f t="shared" si="214"/>
        <v/>
      </c>
      <c r="BW246" s="4">
        <f t="shared" si="214"/>
        <v>0</v>
      </c>
      <c r="BX246" s="4">
        <f t="shared" si="214"/>
        <v>0</v>
      </c>
      <c r="BY246" s="4" t="str">
        <f t="shared" si="214"/>
        <v/>
      </c>
      <c r="BZ246" s="4" t="str">
        <f t="shared" si="214"/>
        <v/>
      </c>
      <c r="CA246" s="4" t="str">
        <f t="shared" si="214"/>
        <v/>
      </c>
      <c r="CB246" s="4" t="str">
        <f t="shared" si="214"/>
        <v/>
      </c>
      <c r="CC246" s="4" t="str">
        <f t="shared" si="214"/>
        <v/>
      </c>
      <c r="CD246" s="4" t="str">
        <f t="shared" si="214"/>
        <v/>
      </c>
      <c r="CE246" s="4" t="str">
        <f t="shared" si="214"/>
        <v/>
      </c>
      <c r="CF246" s="4" t="str">
        <f t="shared" si="214"/>
        <v/>
      </c>
      <c r="CG246" s="4" t="str">
        <f t="shared" si="214"/>
        <v/>
      </c>
      <c r="CH246" s="4" t="str">
        <f t="shared" si="214"/>
        <v/>
      </c>
      <c r="CI246" s="4" t="str">
        <f t="shared" si="214"/>
        <v/>
      </c>
      <c r="CJ246" s="4" t="str">
        <f t="shared" si="209"/>
        <v/>
      </c>
      <c r="CK246" s="4" t="str">
        <f t="shared" si="199"/>
        <v/>
      </c>
      <c r="CL246" s="4" t="str">
        <f t="shared" si="199"/>
        <v/>
      </c>
      <c r="CM246" s="4" t="str">
        <f t="shared" si="199"/>
        <v/>
      </c>
      <c r="CN246" s="4" t="str">
        <f t="shared" si="199"/>
        <v/>
      </c>
      <c r="CO246" s="4" t="str">
        <f t="shared" si="199"/>
        <v/>
      </c>
      <c r="CP246" s="4" t="str">
        <f t="shared" si="199"/>
        <v/>
      </c>
      <c r="CQ246" s="4" t="str">
        <f t="shared" si="199"/>
        <v/>
      </c>
      <c r="CR246" s="4" t="str">
        <f t="shared" si="199"/>
        <v/>
      </c>
      <c r="CS246" s="4" t="str">
        <f t="shared" si="199"/>
        <v/>
      </c>
      <c r="CT246" s="4" t="str">
        <f t="shared" si="199"/>
        <v/>
      </c>
      <c r="CU246" s="4" t="str">
        <f t="shared" si="199"/>
        <v/>
      </c>
      <c r="CV246" s="4" t="str">
        <f t="shared" si="199"/>
        <v/>
      </c>
      <c r="CW246" s="4">
        <f t="shared" si="199"/>
        <v>0</v>
      </c>
      <c r="CX246" s="4" t="str">
        <f t="shared" si="199"/>
        <v/>
      </c>
      <c r="CY246" s="4" t="str">
        <f t="shared" si="199"/>
        <v/>
      </c>
      <c r="CZ246" s="4" t="str">
        <f t="shared" si="199"/>
        <v/>
      </c>
      <c r="DA246" s="4" t="str">
        <f t="shared" si="216"/>
        <v/>
      </c>
      <c r="DB246" s="4" t="str">
        <f t="shared" si="216"/>
        <v/>
      </c>
      <c r="DC246" s="4" t="str">
        <f t="shared" si="216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2">
        <v>30100029</v>
      </c>
      <c r="B247" s="124" t="s">
        <v>237</v>
      </c>
      <c r="C247" s="28" t="s">
        <v>175</v>
      </c>
      <c r="D247" s="5"/>
      <c r="E247" s="22">
        <v>5.08</v>
      </c>
      <c r="F247" s="23">
        <f t="shared" si="203"/>
        <v>0</v>
      </c>
      <c r="G247" s="23"/>
      <c r="H247" s="23">
        <f t="shared" si="210"/>
        <v>0</v>
      </c>
      <c r="I247" s="23">
        <f t="shared" si="211"/>
        <v>0</v>
      </c>
      <c r="J247" s="23">
        <f t="shared" si="204"/>
        <v>0</v>
      </c>
      <c r="K247" s="23" t="str">
        <f t="shared" si="205"/>
        <v>0</v>
      </c>
      <c r="L247" s="23" t="str">
        <f t="shared" si="206"/>
        <v>0</v>
      </c>
      <c r="M247" s="10">
        <v>1</v>
      </c>
      <c r="N247" s="23">
        <f t="shared" si="212"/>
        <v>0</v>
      </c>
      <c r="O247" s="23">
        <f t="shared" si="213"/>
        <v>1</v>
      </c>
      <c r="P247" s="23" t="str">
        <f t="shared" si="207"/>
        <v/>
      </c>
      <c r="Q247" s="7">
        <v>0.1</v>
      </c>
      <c r="R247" s="6">
        <f t="shared" si="208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5"/>
        <v/>
      </c>
      <c r="BQ247" s="4" t="str">
        <f t="shared" si="215"/>
        <v/>
      </c>
      <c r="BR247" s="4" t="str">
        <f t="shared" si="215"/>
        <v/>
      </c>
      <c r="BS247" s="4">
        <f t="shared" si="215"/>
        <v>0</v>
      </c>
      <c r="BT247" s="4" t="str">
        <f t="shared" si="215"/>
        <v/>
      </c>
      <c r="BU247" s="4">
        <f t="shared" si="215"/>
        <v>0</v>
      </c>
      <c r="BV247" s="4" t="str">
        <f t="shared" si="215"/>
        <v/>
      </c>
      <c r="BW247" s="4">
        <f t="shared" si="215"/>
        <v>0</v>
      </c>
      <c r="BX247" s="4" t="str">
        <f t="shared" si="215"/>
        <v/>
      </c>
      <c r="BY247" s="4" t="str">
        <f t="shared" si="215"/>
        <v/>
      </c>
      <c r="BZ247" s="4" t="str">
        <f t="shared" si="215"/>
        <v/>
      </c>
      <c r="CA247" s="4" t="str">
        <f t="shared" si="215"/>
        <v/>
      </c>
      <c r="CB247" s="4" t="str">
        <f t="shared" si="215"/>
        <v/>
      </c>
      <c r="CC247" s="4" t="str">
        <f t="shared" si="215"/>
        <v/>
      </c>
      <c r="CD247" s="4" t="str">
        <f t="shared" si="214"/>
        <v/>
      </c>
      <c r="CE247" s="4" t="str">
        <f t="shared" si="214"/>
        <v/>
      </c>
      <c r="CF247" s="4" t="str">
        <f t="shared" si="214"/>
        <v/>
      </c>
      <c r="CG247" s="4" t="str">
        <f t="shared" si="214"/>
        <v/>
      </c>
      <c r="CH247" s="4" t="str">
        <f t="shared" si="214"/>
        <v/>
      </c>
      <c r="CI247" s="4" t="str">
        <f t="shared" si="214"/>
        <v/>
      </c>
      <c r="CJ247" s="4" t="str">
        <f t="shared" si="209"/>
        <v/>
      </c>
      <c r="CK247" s="4" t="str">
        <f t="shared" si="199"/>
        <v/>
      </c>
      <c r="CL247" s="4" t="str">
        <f t="shared" si="199"/>
        <v/>
      </c>
      <c r="CM247" s="4" t="str">
        <f t="shared" si="199"/>
        <v/>
      </c>
      <c r="CN247" s="4" t="str">
        <f t="shared" si="199"/>
        <v/>
      </c>
      <c r="CO247" s="4" t="str">
        <f t="shared" si="199"/>
        <v/>
      </c>
      <c r="CP247" s="4" t="str">
        <f t="shared" si="199"/>
        <v/>
      </c>
      <c r="CQ247" s="4" t="str">
        <f t="shared" si="199"/>
        <v/>
      </c>
      <c r="CR247" s="4" t="str">
        <f t="shared" si="199"/>
        <v/>
      </c>
      <c r="CS247" s="4" t="str">
        <f t="shared" si="199"/>
        <v/>
      </c>
      <c r="CT247" s="4" t="str">
        <f t="shared" si="199"/>
        <v/>
      </c>
      <c r="CU247" s="4" t="str">
        <f t="shared" si="199"/>
        <v/>
      </c>
      <c r="CV247" s="4" t="str">
        <f t="shared" si="199"/>
        <v/>
      </c>
      <c r="CW247" s="4" t="str">
        <f t="shared" si="199"/>
        <v/>
      </c>
      <c r="CX247" s="4" t="str">
        <f t="shared" si="199"/>
        <v/>
      </c>
      <c r="CY247" s="4" t="str">
        <f t="shared" si="199"/>
        <v/>
      </c>
      <c r="CZ247" s="4" t="str">
        <f t="shared" si="199"/>
        <v/>
      </c>
      <c r="DA247" s="4" t="str">
        <f t="shared" si="216"/>
        <v/>
      </c>
      <c r="DB247" s="4" t="str">
        <f t="shared" si="216"/>
        <v/>
      </c>
      <c r="DC247" s="4" t="str">
        <f t="shared" si="216"/>
        <v/>
      </c>
    </row>
    <row r="248" spans="1:215" s="8" customFormat="1" ht="15" hidden="1" customHeight="1">
      <c r="A248" s="62">
        <v>30100022</v>
      </c>
      <c r="B248" s="125"/>
      <c r="C248" s="28" t="s">
        <v>176</v>
      </c>
      <c r="D248" s="5"/>
      <c r="E248" s="22">
        <v>5.08</v>
      </c>
      <c r="F248" s="23">
        <f t="shared" si="203"/>
        <v>0</v>
      </c>
      <c r="G248" s="23"/>
      <c r="H248" s="23">
        <f t="shared" si="210"/>
        <v>0</v>
      </c>
      <c r="I248" s="23">
        <f t="shared" si="211"/>
        <v>0</v>
      </c>
      <c r="J248" s="23">
        <f t="shared" si="204"/>
        <v>0</v>
      </c>
      <c r="K248" s="23" t="str">
        <f t="shared" si="205"/>
        <v>0</v>
      </c>
      <c r="L248" s="23" t="str">
        <f t="shared" si="206"/>
        <v>0</v>
      </c>
      <c r="M248" s="10">
        <v>1</v>
      </c>
      <c r="N248" s="23">
        <f t="shared" si="212"/>
        <v>0</v>
      </c>
      <c r="O248" s="23">
        <f t="shared" si="213"/>
        <v>1</v>
      </c>
      <c r="P248" s="23" t="str">
        <f t="shared" si="207"/>
        <v/>
      </c>
      <c r="Q248" s="7">
        <v>0.1</v>
      </c>
      <c r="R248" s="6">
        <f t="shared" si="208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5"/>
        <v/>
      </c>
      <c r="BQ248" s="4" t="str">
        <f t="shared" si="215"/>
        <v/>
      </c>
      <c r="BR248" s="4" t="str">
        <f t="shared" si="215"/>
        <v/>
      </c>
      <c r="BS248" s="4">
        <f t="shared" si="215"/>
        <v>0</v>
      </c>
      <c r="BT248" s="4" t="str">
        <f t="shared" si="215"/>
        <v/>
      </c>
      <c r="BU248" s="4">
        <f t="shared" si="215"/>
        <v>0</v>
      </c>
      <c r="BV248" s="4" t="str">
        <f t="shared" si="215"/>
        <v/>
      </c>
      <c r="BW248" s="4">
        <f t="shared" si="215"/>
        <v>0</v>
      </c>
      <c r="BX248" s="4" t="str">
        <f t="shared" si="215"/>
        <v/>
      </c>
      <c r="BY248" s="4" t="str">
        <f t="shared" si="215"/>
        <v/>
      </c>
      <c r="BZ248" s="4" t="str">
        <f t="shared" si="215"/>
        <v/>
      </c>
      <c r="CA248" s="4" t="str">
        <f t="shared" si="215"/>
        <v/>
      </c>
      <c r="CB248" s="4" t="str">
        <f t="shared" si="215"/>
        <v/>
      </c>
      <c r="CC248" s="4" t="str">
        <f t="shared" si="215"/>
        <v/>
      </c>
      <c r="CD248" s="4" t="str">
        <f t="shared" si="214"/>
        <v/>
      </c>
      <c r="CE248" s="4" t="str">
        <f t="shared" si="214"/>
        <v/>
      </c>
      <c r="CF248" s="4" t="str">
        <f t="shared" si="214"/>
        <v/>
      </c>
      <c r="CG248" s="4" t="str">
        <f t="shared" si="214"/>
        <v/>
      </c>
      <c r="CH248" s="4" t="str">
        <f t="shared" si="214"/>
        <v/>
      </c>
      <c r="CI248" s="4" t="str">
        <f t="shared" si="214"/>
        <v/>
      </c>
      <c r="CJ248" s="4" t="str">
        <f t="shared" si="209"/>
        <v/>
      </c>
      <c r="CK248" s="4" t="str">
        <f t="shared" si="209"/>
        <v/>
      </c>
      <c r="CL248" s="4" t="str">
        <f t="shared" si="209"/>
        <v/>
      </c>
      <c r="CM248" s="4" t="str">
        <f t="shared" si="209"/>
        <v/>
      </c>
      <c r="CN248" s="4" t="str">
        <f t="shared" si="209"/>
        <v/>
      </c>
      <c r="CO248" s="4" t="str">
        <f t="shared" si="209"/>
        <v/>
      </c>
      <c r="CP248" s="4" t="str">
        <f t="shared" si="209"/>
        <v/>
      </c>
      <c r="CQ248" s="4" t="str">
        <f t="shared" si="209"/>
        <v/>
      </c>
      <c r="CR248" s="4" t="str">
        <f t="shared" si="209"/>
        <v/>
      </c>
      <c r="CS248" s="4" t="str">
        <f t="shared" si="209"/>
        <v/>
      </c>
      <c r="CT248" s="4" t="str">
        <f t="shared" si="199"/>
        <v/>
      </c>
      <c r="CU248" s="4" t="str">
        <f t="shared" si="199"/>
        <v/>
      </c>
      <c r="CV248" s="4" t="str">
        <f t="shared" si="199"/>
        <v/>
      </c>
      <c r="CW248" s="4" t="str">
        <f t="shared" si="199"/>
        <v/>
      </c>
      <c r="CX248" s="4" t="str">
        <f t="shared" si="199"/>
        <v/>
      </c>
      <c r="CY248" s="4" t="str">
        <f t="shared" si="199"/>
        <v/>
      </c>
      <c r="CZ248" s="4" t="str">
        <f t="shared" si="199"/>
        <v/>
      </c>
      <c r="DA248" s="4" t="str">
        <f t="shared" si="216"/>
        <v/>
      </c>
      <c r="DB248" s="4" t="str">
        <f t="shared" si="216"/>
        <v/>
      </c>
      <c r="DC248" s="4" t="str">
        <f t="shared" si="216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2">
        <v>30100026</v>
      </c>
      <c r="B249" s="125"/>
      <c r="C249" s="28" t="s">
        <v>173</v>
      </c>
      <c r="D249" s="5"/>
      <c r="E249" s="22">
        <v>5.08</v>
      </c>
      <c r="F249" s="23">
        <f t="shared" si="203"/>
        <v>0</v>
      </c>
      <c r="G249" s="23"/>
      <c r="H249" s="23">
        <f t="shared" si="210"/>
        <v>0</v>
      </c>
      <c r="I249" s="23">
        <f t="shared" si="211"/>
        <v>0</v>
      </c>
      <c r="J249" s="23">
        <f t="shared" si="204"/>
        <v>0</v>
      </c>
      <c r="K249" s="23" t="str">
        <f t="shared" si="205"/>
        <v>0</v>
      </c>
      <c r="L249" s="23" t="str">
        <f t="shared" si="206"/>
        <v>0</v>
      </c>
      <c r="M249" s="10">
        <v>1</v>
      </c>
      <c r="N249" s="23">
        <f t="shared" si="212"/>
        <v>0</v>
      </c>
      <c r="O249" s="23">
        <f t="shared" si="213"/>
        <v>1</v>
      </c>
      <c r="P249" s="23" t="str">
        <f t="shared" si="207"/>
        <v/>
      </c>
      <c r="Q249" s="7">
        <v>0.1</v>
      </c>
      <c r="R249" s="6">
        <f t="shared" si="208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5"/>
        <v/>
      </c>
      <c r="BQ249" s="4" t="str">
        <f t="shared" si="215"/>
        <v/>
      </c>
      <c r="BR249" s="4" t="str">
        <f t="shared" si="215"/>
        <v/>
      </c>
      <c r="BS249" s="4">
        <f t="shared" si="215"/>
        <v>0</v>
      </c>
      <c r="BT249" s="4" t="str">
        <f t="shared" si="215"/>
        <v/>
      </c>
      <c r="BU249" s="4">
        <f t="shared" si="215"/>
        <v>0</v>
      </c>
      <c r="BV249" s="4" t="str">
        <f t="shared" si="215"/>
        <v/>
      </c>
      <c r="BW249" s="4">
        <f t="shared" si="215"/>
        <v>0</v>
      </c>
      <c r="BX249" s="4" t="str">
        <f t="shared" si="215"/>
        <v/>
      </c>
      <c r="BY249" s="4" t="str">
        <f t="shared" si="215"/>
        <v/>
      </c>
      <c r="BZ249" s="4" t="str">
        <f t="shared" si="215"/>
        <v/>
      </c>
      <c r="CA249" s="4" t="str">
        <f t="shared" si="215"/>
        <v/>
      </c>
      <c r="CB249" s="4" t="str">
        <f t="shared" si="215"/>
        <v/>
      </c>
      <c r="CC249" s="4" t="str">
        <f t="shared" si="215"/>
        <v/>
      </c>
      <c r="CD249" s="4" t="str">
        <f t="shared" si="214"/>
        <v/>
      </c>
      <c r="CE249" s="4" t="str">
        <f t="shared" si="214"/>
        <v/>
      </c>
      <c r="CF249" s="4" t="str">
        <f t="shared" si="214"/>
        <v/>
      </c>
      <c r="CG249" s="4" t="str">
        <f t="shared" si="214"/>
        <v/>
      </c>
      <c r="CH249" s="4" t="str">
        <f t="shared" si="214"/>
        <v/>
      </c>
      <c r="CI249" s="4" t="str">
        <f t="shared" si="214"/>
        <v/>
      </c>
      <c r="CJ249" s="4" t="str">
        <f t="shared" si="209"/>
        <v/>
      </c>
      <c r="CK249" s="4" t="str">
        <f t="shared" si="209"/>
        <v/>
      </c>
      <c r="CL249" s="4" t="str">
        <f t="shared" si="209"/>
        <v/>
      </c>
      <c r="CM249" s="4" t="str">
        <f t="shared" si="209"/>
        <v/>
      </c>
      <c r="CN249" s="4" t="str">
        <f t="shared" si="209"/>
        <v/>
      </c>
      <c r="CO249" s="4" t="str">
        <f t="shared" si="209"/>
        <v/>
      </c>
      <c r="CP249" s="4" t="str">
        <f t="shared" ref="CJ249:CY284" si="217">IF(ISERROR(BB249/AJ249*100),"",(BB249/AJ249*100))</f>
        <v/>
      </c>
      <c r="CQ249" s="4" t="str">
        <f t="shared" si="217"/>
        <v/>
      </c>
      <c r="CR249" s="4" t="str">
        <f t="shared" si="217"/>
        <v/>
      </c>
      <c r="CS249" s="4" t="str">
        <f t="shared" si="217"/>
        <v/>
      </c>
      <c r="CT249" s="4" t="str">
        <f t="shared" si="199"/>
        <v/>
      </c>
      <c r="CU249" s="4" t="str">
        <f t="shared" si="199"/>
        <v/>
      </c>
      <c r="CV249" s="4" t="str">
        <f t="shared" si="199"/>
        <v/>
      </c>
      <c r="CW249" s="4" t="str">
        <f t="shared" si="199"/>
        <v/>
      </c>
      <c r="CX249" s="4" t="str">
        <f t="shared" si="199"/>
        <v/>
      </c>
      <c r="CY249" s="4" t="str">
        <f t="shared" si="199"/>
        <v/>
      </c>
      <c r="CZ249" s="4" t="str">
        <f t="shared" si="199"/>
        <v/>
      </c>
      <c r="DA249" s="4" t="str">
        <f t="shared" si="216"/>
        <v/>
      </c>
      <c r="DB249" s="4" t="str">
        <f t="shared" si="216"/>
        <v/>
      </c>
      <c r="DC249" s="4" t="str">
        <f t="shared" si="216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2">
        <v>30100028</v>
      </c>
      <c r="B250" s="125"/>
      <c r="C250" s="28" t="s">
        <v>203</v>
      </c>
      <c r="D250" s="5"/>
      <c r="E250" s="22">
        <v>5.08</v>
      </c>
      <c r="F250" s="23">
        <f t="shared" si="203"/>
        <v>0</v>
      </c>
      <c r="G250" s="23"/>
      <c r="H250" s="23">
        <f t="shared" si="210"/>
        <v>0</v>
      </c>
      <c r="I250" s="23">
        <f t="shared" si="211"/>
        <v>0</v>
      </c>
      <c r="J250" s="23">
        <f t="shared" si="204"/>
        <v>0</v>
      </c>
      <c r="K250" s="23" t="str">
        <f t="shared" si="205"/>
        <v>0</v>
      </c>
      <c r="L250" s="23" t="str">
        <f t="shared" si="206"/>
        <v>0</v>
      </c>
      <c r="M250" s="10">
        <v>1</v>
      </c>
      <c r="N250" s="23">
        <f t="shared" si="212"/>
        <v>0</v>
      </c>
      <c r="O250" s="23">
        <f t="shared" si="213"/>
        <v>1</v>
      </c>
      <c r="P250" s="23" t="str">
        <f t="shared" si="207"/>
        <v/>
      </c>
      <c r="Q250" s="7">
        <v>0.1</v>
      </c>
      <c r="R250" s="6">
        <f t="shared" si="208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5"/>
        <v/>
      </c>
      <c r="BQ250" s="4" t="str">
        <f t="shared" si="215"/>
        <v/>
      </c>
      <c r="BR250" s="4" t="str">
        <f t="shared" si="215"/>
        <v/>
      </c>
      <c r="BS250" s="4">
        <f t="shared" si="215"/>
        <v>0</v>
      </c>
      <c r="BT250" s="4" t="str">
        <f t="shared" si="215"/>
        <v/>
      </c>
      <c r="BU250" s="4">
        <f t="shared" si="215"/>
        <v>0</v>
      </c>
      <c r="BV250" s="4" t="str">
        <f t="shared" si="215"/>
        <v/>
      </c>
      <c r="BW250" s="4">
        <f t="shared" si="215"/>
        <v>0</v>
      </c>
      <c r="BX250" s="4" t="str">
        <f t="shared" si="215"/>
        <v/>
      </c>
      <c r="BY250" s="4" t="str">
        <f t="shared" si="215"/>
        <v/>
      </c>
      <c r="BZ250" s="4" t="str">
        <f t="shared" si="215"/>
        <v/>
      </c>
      <c r="CA250" s="4" t="str">
        <f t="shared" si="215"/>
        <v/>
      </c>
      <c r="CB250" s="4" t="str">
        <f t="shared" si="215"/>
        <v/>
      </c>
      <c r="CC250" s="4" t="str">
        <f t="shared" si="215"/>
        <v/>
      </c>
      <c r="CD250" s="4" t="str">
        <f t="shared" si="214"/>
        <v/>
      </c>
      <c r="CE250" s="4" t="str">
        <f t="shared" si="214"/>
        <v/>
      </c>
      <c r="CF250" s="4" t="str">
        <f t="shared" si="214"/>
        <v/>
      </c>
      <c r="CG250" s="4" t="str">
        <f t="shared" si="214"/>
        <v/>
      </c>
      <c r="CH250" s="4" t="str">
        <f t="shared" si="214"/>
        <v/>
      </c>
      <c r="CI250" s="4" t="str">
        <f t="shared" si="214"/>
        <v/>
      </c>
      <c r="CJ250" s="4" t="str">
        <f t="shared" si="217"/>
        <v/>
      </c>
      <c r="CK250" s="4" t="str">
        <f t="shared" si="217"/>
        <v/>
      </c>
      <c r="CL250" s="4" t="str">
        <f t="shared" si="217"/>
        <v/>
      </c>
      <c r="CM250" s="4" t="str">
        <f t="shared" si="217"/>
        <v/>
      </c>
      <c r="CN250" s="4" t="str">
        <f t="shared" si="217"/>
        <v/>
      </c>
      <c r="CO250" s="4" t="str">
        <f t="shared" si="217"/>
        <v/>
      </c>
      <c r="CP250" s="4" t="str">
        <f t="shared" si="217"/>
        <v/>
      </c>
      <c r="CQ250" s="4" t="str">
        <f t="shared" si="217"/>
        <v/>
      </c>
      <c r="CR250" s="4" t="str">
        <f t="shared" si="217"/>
        <v/>
      </c>
      <c r="CS250" s="4" t="str">
        <f t="shared" si="217"/>
        <v/>
      </c>
      <c r="CT250" s="4" t="str">
        <f t="shared" si="217"/>
        <v/>
      </c>
      <c r="CU250" s="4" t="str">
        <f t="shared" si="217"/>
        <v/>
      </c>
      <c r="CV250" s="4" t="str">
        <f t="shared" si="217"/>
        <v/>
      </c>
      <c r="CW250" s="4" t="str">
        <f t="shared" si="217"/>
        <v/>
      </c>
      <c r="CX250" s="4" t="str">
        <f t="shared" si="217"/>
        <v/>
      </c>
      <c r="CY250" s="4" t="str">
        <f t="shared" si="217"/>
        <v/>
      </c>
      <c r="CZ250" s="4" t="str">
        <f t="shared" ref="CT250:CZ286" si="218">IF(ISERROR(BL250/AT250*100),"",(BL250/AT250*100))</f>
        <v/>
      </c>
      <c r="DA250" s="4" t="str">
        <f t="shared" si="216"/>
        <v/>
      </c>
      <c r="DB250" s="4" t="str">
        <f t="shared" si="216"/>
        <v/>
      </c>
      <c r="DC250" s="4" t="str">
        <f t="shared" si="216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25"/>
      <c r="C251" s="28" t="s">
        <v>182</v>
      </c>
      <c r="D251" s="5"/>
      <c r="E251" s="22">
        <v>5.08</v>
      </c>
      <c r="F251" s="23">
        <f t="shared" si="203"/>
        <v>0</v>
      </c>
      <c r="G251" s="23"/>
      <c r="H251" s="23">
        <f t="shared" si="210"/>
        <v>0</v>
      </c>
      <c r="I251" s="23">
        <f t="shared" si="211"/>
        <v>0</v>
      </c>
      <c r="J251" s="23">
        <f t="shared" si="204"/>
        <v>0</v>
      </c>
      <c r="K251" s="23" t="str">
        <f t="shared" si="205"/>
        <v>0</v>
      </c>
      <c r="L251" s="23" t="str">
        <f t="shared" si="206"/>
        <v>0</v>
      </c>
      <c r="M251" s="10">
        <v>1</v>
      </c>
      <c r="N251" s="23">
        <f t="shared" si="212"/>
        <v>0</v>
      </c>
      <c r="O251" s="23">
        <f t="shared" si="213"/>
        <v>1</v>
      </c>
      <c r="P251" s="23" t="str">
        <f t="shared" si="207"/>
        <v/>
      </c>
      <c r="Q251" s="7">
        <v>0.1</v>
      </c>
      <c r="R251" s="6">
        <f t="shared" si="208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5"/>
        <v/>
      </c>
      <c r="BQ251" s="4" t="str">
        <f t="shared" si="215"/>
        <v/>
      </c>
      <c r="BR251" s="4" t="str">
        <f t="shared" si="215"/>
        <v/>
      </c>
      <c r="BS251" s="4">
        <f t="shared" si="215"/>
        <v>0</v>
      </c>
      <c r="BT251" s="4" t="str">
        <f t="shared" si="215"/>
        <v/>
      </c>
      <c r="BU251" s="4">
        <f t="shared" si="215"/>
        <v>0</v>
      </c>
      <c r="BV251" s="4" t="str">
        <f t="shared" si="215"/>
        <v/>
      </c>
      <c r="BW251" s="4">
        <f t="shared" si="215"/>
        <v>0</v>
      </c>
      <c r="BX251" s="4" t="str">
        <f t="shared" si="215"/>
        <v/>
      </c>
      <c r="BY251" s="4" t="str">
        <f t="shared" si="215"/>
        <v/>
      </c>
      <c r="BZ251" s="4" t="str">
        <f t="shared" si="215"/>
        <v/>
      </c>
      <c r="CA251" s="4" t="str">
        <f t="shared" si="215"/>
        <v/>
      </c>
      <c r="CB251" s="4" t="str">
        <f t="shared" si="215"/>
        <v/>
      </c>
      <c r="CC251" s="4" t="str">
        <f t="shared" si="215"/>
        <v/>
      </c>
      <c r="CD251" s="4" t="str">
        <f t="shared" si="214"/>
        <v/>
      </c>
      <c r="CE251" s="4" t="str">
        <f t="shared" si="214"/>
        <v/>
      </c>
      <c r="CF251" s="4" t="str">
        <f t="shared" si="214"/>
        <v/>
      </c>
      <c r="CG251" s="4" t="str">
        <f t="shared" si="214"/>
        <v/>
      </c>
      <c r="CH251" s="4" t="str">
        <f t="shared" si="214"/>
        <v/>
      </c>
      <c r="CI251" s="4" t="str">
        <f t="shared" si="214"/>
        <v/>
      </c>
      <c r="CJ251" s="4" t="str">
        <f t="shared" si="217"/>
        <v/>
      </c>
      <c r="CK251" s="4" t="str">
        <f t="shared" si="217"/>
        <v/>
      </c>
      <c r="CL251" s="4" t="str">
        <f t="shared" si="217"/>
        <v/>
      </c>
      <c r="CM251" s="4" t="str">
        <f t="shared" si="217"/>
        <v/>
      </c>
      <c r="CN251" s="4" t="str">
        <f t="shared" si="217"/>
        <v/>
      </c>
      <c r="CO251" s="4" t="str">
        <f t="shared" si="217"/>
        <v/>
      </c>
      <c r="CP251" s="4" t="str">
        <f t="shared" si="217"/>
        <v/>
      </c>
      <c r="CQ251" s="4" t="str">
        <f t="shared" si="217"/>
        <v/>
      </c>
      <c r="CR251" s="4" t="str">
        <f t="shared" si="217"/>
        <v/>
      </c>
      <c r="CS251" s="4" t="str">
        <f t="shared" si="217"/>
        <v/>
      </c>
      <c r="CT251" s="4" t="str">
        <f t="shared" si="218"/>
        <v/>
      </c>
      <c r="CU251" s="4" t="str">
        <f t="shared" si="218"/>
        <v/>
      </c>
      <c r="CV251" s="4" t="str">
        <f t="shared" si="218"/>
        <v/>
      </c>
      <c r="CW251" s="4" t="str">
        <f t="shared" si="218"/>
        <v/>
      </c>
      <c r="CX251" s="4" t="str">
        <f t="shared" si="218"/>
        <v/>
      </c>
      <c r="CY251" s="4" t="str">
        <f t="shared" si="218"/>
        <v/>
      </c>
      <c r="CZ251" s="4" t="str">
        <f t="shared" si="218"/>
        <v/>
      </c>
      <c r="DA251" s="4" t="str">
        <f t="shared" si="216"/>
        <v/>
      </c>
      <c r="DB251" s="4" t="str">
        <f t="shared" si="216"/>
        <v/>
      </c>
      <c r="DC251" s="4" t="str">
        <f t="shared" si="216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25"/>
      <c r="C252" s="28" t="s">
        <v>238</v>
      </c>
      <c r="D252" s="5"/>
      <c r="E252" s="22">
        <v>5.08</v>
      </c>
      <c r="F252" s="23">
        <f t="shared" si="203"/>
        <v>0</v>
      </c>
      <c r="G252" s="23"/>
      <c r="H252" s="23">
        <f t="shared" si="210"/>
        <v>0</v>
      </c>
      <c r="I252" s="23">
        <f t="shared" si="211"/>
        <v>0</v>
      </c>
      <c r="J252" s="23">
        <f t="shared" si="204"/>
        <v>0</v>
      </c>
      <c r="K252" s="23" t="str">
        <f t="shared" si="205"/>
        <v>0</v>
      </c>
      <c r="L252" s="23" t="str">
        <f t="shared" si="206"/>
        <v>0</v>
      </c>
      <c r="M252" s="10">
        <v>1</v>
      </c>
      <c r="N252" s="23">
        <f t="shared" si="212"/>
        <v>0</v>
      </c>
      <c r="O252" s="23">
        <f t="shared" si="213"/>
        <v>1</v>
      </c>
      <c r="P252" s="23" t="str">
        <f t="shared" si="207"/>
        <v/>
      </c>
      <c r="Q252" s="7">
        <v>0.1</v>
      </c>
      <c r="R252" s="6">
        <f t="shared" si="208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5"/>
        <v/>
      </c>
      <c r="BQ252" s="4" t="str">
        <f t="shared" si="215"/>
        <v/>
      </c>
      <c r="BR252" s="4" t="str">
        <f t="shared" si="215"/>
        <v/>
      </c>
      <c r="BS252" s="4">
        <f t="shared" si="215"/>
        <v>0</v>
      </c>
      <c r="BT252" s="4" t="str">
        <f t="shared" si="215"/>
        <v/>
      </c>
      <c r="BU252" s="4">
        <f t="shared" si="215"/>
        <v>0</v>
      </c>
      <c r="BV252" s="4" t="str">
        <f t="shared" si="215"/>
        <v/>
      </c>
      <c r="BW252" s="4">
        <f t="shared" si="215"/>
        <v>0</v>
      </c>
      <c r="BX252" s="4" t="str">
        <f t="shared" si="215"/>
        <v/>
      </c>
      <c r="BY252" s="4" t="str">
        <f t="shared" si="215"/>
        <v/>
      </c>
      <c r="BZ252" s="4" t="str">
        <f t="shared" si="215"/>
        <v/>
      </c>
      <c r="CA252" s="4" t="str">
        <f t="shared" si="215"/>
        <v/>
      </c>
      <c r="CB252" s="4" t="str">
        <f t="shared" si="215"/>
        <v/>
      </c>
      <c r="CC252" s="4" t="str">
        <f t="shared" si="215"/>
        <v/>
      </c>
      <c r="CD252" s="4" t="str">
        <f t="shared" si="214"/>
        <v/>
      </c>
      <c r="CE252" s="4" t="str">
        <f t="shared" si="214"/>
        <v/>
      </c>
      <c r="CF252" s="4" t="str">
        <f t="shared" si="214"/>
        <v/>
      </c>
      <c r="CG252" s="4" t="str">
        <f t="shared" si="214"/>
        <v/>
      </c>
      <c r="CH252" s="4" t="str">
        <f t="shared" si="214"/>
        <v/>
      </c>
      <c r="CI252" s="4" t="str">
        <f t="shared" si="214"/>
        <v/>
      </c>
      <c r="CJ252" s="4" t="str">
        <f t="shared" si="217"/>
        <v/>
      </c>
      <c r="CK252" s="4" t="str">
        <f t="shared" si="217"/>
        <v/>
      </c>
      <c r="CL252" s="4" t="str">
        <f t="shared" si="217"/>
        <v/>
      </c>
      <c r="CM252" s="4" t="str">
        <f t="shared" si="217"/>
        <v/>
      </c>
      <c r="CN252" s="4" t="str">
        <f t="shared" si="217"/>
        <v/>
      </c>
      <c r="CO252" s="4" t="str">
        <f t="shared" si="217"/>
        <v/>
      </c>
      <c r="CP252" s="4" t="str">
        <f t="shared" si="217"/>
        <v/>
      </c>
      <c r="CQ252" s="4" t="str">
        <f t="shared" si="217"/>
        <v/>
      </c>
      <c r="CR252" s="4" t="str">
        <f t="shared" si="217"/>
        <v/>
      </c>
      <c r="CS252" s="4" t="str">
        <f t="shared" si="217"/>
        <v/>
      </c>
      <c r="CT252" s="4" t="str">
        <f t="shared" si="218"/>
        <v/>
      </c>
      <c r="CU252" s="4" t="str">
        <f t="shared" si="218"/>
        <v/>
      </c>
      <c r="CV252" s="4" t="str">
        <f t="shared" si="218"/>
        <v/>
      </c>
      <c r="CW252" s="4" t="str">
        <f t="shared" si="218"/>
        <v/>
      </c>
      <c r="CX252" s="4" t="str">
        <f t="shared" si="218"/>
        <v/>
      </c>
      <c r="CY252" s="4" t="str">
        <f t="shared" si="218"/>
        <v/>
      </c>
      <c r="CZ252" s="4" t="str">
        <f t="shared" si="218"/>
        <v/>
      </c>
      <c r="DA252" s="4" t="str">
        <f t="shared" si="216"/>
        <v/>
      </c>
      <c r="DB252" s="4" t="str">
        <f t="shared" si="216"/>
        <v/>
      </c>
      <c r="DC252" s="4" t="str">
        <f t="shared" si="216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2">
        <v>30100023</v>
      </c>
      <c r="B253" s="125"/>
      <c r="C253" s="28" t="s">
        <v>199</v>
      </c>
      <c r="D253" s="5"/>
      <c r="E253" s="22">
        <v>5.08</v>
      </c>
      <c r="F253" s="23">
        <f t="shared" si="203"/>
        <v>0</v>
      </c>
      <c r="G253" s="23"/>
      <c r="H253" s="23">
        <f t="shared" si="210"/>
        <v>0</v>
      </c>
      <c r="I253" s="23">
        <f t="shared" si="211"/>
        <v>0</v>
      </c>
      <c r="J253" s="23">
        <f t="shared" si="204"/>
        <v>0</v>
      </c>
      <c r="K253" s="23" t="str">
        <f t="shared" si="205"/>
        <v>0</v>
      </c>
      <c r="L253" s="23" t="str">
        <f t="shared" si="206"/>
        <v>0</v>
      </c>
      <c r="M253" s="10">
        <v>1</v>
      </c>
      <c r="N253" s="23">
        <f t="shared" si="212"/>
        <v>0</v>
      </c>
      <c r="O253" s="23">
        <f t="shared" si="213"/>
        <v>1</v>
      </c>
      <c r="P253" s="23" t="str">
        <f t="shared" si="207"/>
        <v/>
      </c>
      <c r="Q253" s="7">
        <v>0.1</v>
      </c>
      <c r="R253" s="6">
        <f t="shared" si="208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5"/>
        <v/>
      </c>
      <c r="BQ253" s="4" t="str">
        <f t="shared" si="215"/>
        <v/>
      </c>
      <c r="BR253" s="4" t="str">
        <f t="shared" si="215"/>
        <v/>
      </c>
      <c r="BS253" s="4">
        <f t="shared" si="215"/>
        <v>0</v>
      </c>
      <c r="BT253" s="4" t="str">
        <f t="shared" si="215"/>
        <v/>
      </c>
      <c r="BU253" s="4">
        <f t="shared" si="215"/>
        <v>0</v>
      </c>
      <c r="BV253" s="4" t="str">
        <f t="shared" si="215"/>
        <v/>
      </c>
      <c r="BW253" s="4">
        <f t="shared" si="215"/>
        <v>0</v>
      </c>
      <c r="BX253" s="4" t="str">
        <f t="shared" si="215"/>
        <v/>
      </c>
      <c r="BY253" s="4" t="str">
        <f t="shared" si="215"/>
        <v/>
      </c>
      <c r="BZ253" s="4" t="str">
        <f t="shared" si="215"/>
        <v/>
      </c>
      <c r="CA253" s="4" t="str">
        <f t="shared" si="215"/>
        <v/>
      </c>
      <c r="CB253" s="4" t="str">
        <f t="shared" si="215"/>
        <v/>
      </c>
      <c r="CC253" s="4" t="str">
        <f t="shared" si="215"/>
        <v/>
      </c>
      <c r="CD253" s="4" t="str">
        <f t="shared" si="214"/>
        <v/>
      </c>
      <c r="CE253" s="4" t="str">
        <f t="shared" si="214"/>
        <v/>
      </c>
      <c r="CF253" s="4" t="str">
        <f t="shared" si="214"/>
        <v/>
      </c>
      <c r="CG253" s="4" t="str">
        <f t="shared" si="214"/>
        <v/>
      </c>
      <c r="CH253" s="4" t="str">
        <f t="shared" si="214"/>
        <v/>
      </c>
      <c r="CI253" s="4" t="str">
        <f t="shared" si="214"/>
        <v/>
      </c>
      <c r="CJ253" s="4" t="str">
        <f t="shared" si="217"/>
        <v/>
      </c>
      <c r="CK253" s="4" t="str">
        <f t="shared" si="217"/>
        <v/>
      </c>
      <c r="CL253" s="4" t="str">
        <f t="shared" si="217"/>
        <v/>
      </c>
      <c r="CM253" s="4" t="str">
        <f t="shared" si="217"/>
        <v/>
      </c>
      <c r="CN253" s="4" t="str">
        <f t="shared" si="217"/>
        <v/>
      </c>
      <c r="CO253" s="4" t="str">
        <f t="shared" si="217"/>
        <v/>
      </c>
      <c r="CP253" s="4" t="str">
        <f t="shared" si="217"/>
        <v/>
      </c>
      <c r="CQ253" s="4" t="str">
        <f t="shared" si="217"/>
        <v/>
      </c>
      <c r="CR253" s="4" t="str">
        <f t="shared" si="217"/>
        <v/>
      </c>
      <c r="CS253" s="4" t="str">
        <f t="shared" si="217"/>
        <v/>
      </c>
      <c r="CT253" s="4" t="str">
        <f t="shared" si="218"/>
        <v/>
      </c>
      <c r="CU253" s="4" t="str">
        <f t="shared" si="218"/>
        <v/>
      </c>
      <c r="CV253" s="4" t="str">
        <f t="shared" si="218"/>
        <v/>
      </c>
      <c r="CW253" s="4" t="str">
        <f t="shared" si="218"/>
        <v/>
      </c>
      <c r="CX253" s="4" t="str">
        <f t="shared" si="218"/>
        <v/>
      </c>
      <c r="CY253" s="4" t="str">
        <f t="shared" si="218"/>
        <v/>
      </c>
      <c r="CZ253" s="4" t="str">
        <f t="shared" si="218"/>
        <v/>
      </c>
      <c r="DA253" s="4" t="str">
        <f t="shared" si="216"/>
        <v/>
      </c>
      <c r="DB253" s="4" t="str">
        <f t="shared" si="216"/>
        <v/>
      </c>
      <c r="DC253" s="4" t="str">
        <f t="shared" si="216"/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26"/>
      <c r="C254" s="28" t="s">
        <v>184</v>
      </c>
      <c r="D254" s="5"/>
      <c r="E254" s="22">
        <v>5.08</v>
      </c>
      <c r="F254" s="23">
        <f t="shared" si="203"/>
        <v>0</v>
      </c>
      <c r="G254" s="23"/>
      <c r="H254" s="23">
        <f t="shared" si="210"/>
        <v>0</v>
      </c>
      <c r="I254" s="23">
        <f t="shared" si="211"/>
        <v>0</v>
      </c>
      <c r="J254" s="23">
        <f t="shared" si="204"/>
        <v>0</v>
      </c>
      <c r="K254" s="23" t="str">
        <f t="shared" si="205"/>
        <v>0</v>
      </c>
      <c r="L254" s="23" t="str">
        <f t="shared" si="206"/>
        <v>0</v>
      </c>
      <c r="M254" s="10">
        <v>1</v>
      </c>
      <c r="N254" s="23">
        <f t="shared" si="212"/>
        <v>0</v>
      </c>
      <c r="O254" s="23">
        <f t="shared" si="213"/>
        <v>1</v>
      </c>
      <c r="P254" s="23" t="str">
        <f t="shared" si="207"/>
        <v/>
      </c>
      <c r="Q254" s="7">
        <v>0.1</v>
      </c>
      <c r="R254" s="6">
        <f t="shared" si="208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5"/>
        <v/>
      </c>
      <c r="BQ254" s="4" t="str">
        <f t="shared" si="215"/>
        <v/>
      </c>
      <c r="BR254" s="4" t="str">
        <f t="shared" si="215"/>
        <v/>
      </c>
      <c r="BS254" s="4">
        <f t="shared" si="215"/>
        <v>0</v>
      </c>
      <c r="BT254" s="4" t="str">
        <f t="shared" si="215"/>
        <v/>
      </c>
      <c r="BU254" s="4">
        <f t="shared" si="215"/>
        <v>0</v>
      </c>
      <c r="BV254" s="4" t="str">
        <f t="shared" si="215"/>
        <v/>
      </c>
      <c r="BW254" s="4">
        <f t="shared" si="215"/>
        <v>0</v>
      </c>
      <c r="BX254" s="4" t="str">
        <f t="shared" si="215"/>
        <v/>
      </c>
      <c r="BY254" s="4" t="str">
        <f t="shared" si="215"/>
        <v/>
      </c>
      <c r="BZ254" s="4" t="str">
        <f t="shared" si="215"/>
        <v/>
      </c>
      <c r="CA254" s="4" t="str">
        <f t="shared" si="215"/>
        <v/>
      </c>
      <c r="CB254" s="4" t="str">
        <f t="shared" si="215"/>
        <v/>
      </c>
      <c r="CC254" s="4" t="str">
        <f t="shared" si="215"/>
        <v/>
      </c>
      <c r="CD254" s="4" t="str">
        <f t="shared" si="214"/>
        <v/>
      </c>
      <c r="CE254" s="4" t="str">
        <f t="shared" si="214"/>
        <v/>
      </c>
      <c r="CF254" s="4" t="str">
        <f t="shared" si="214"/>
        <v/>
      </c>
      <c r="CG254" s="4" t="str">
        <f t="shared" si="214"/>
        <v/>
      </c>
      <c r="CH254" s="4" t="str">
        <f t="shared" si="214"/>
        <v/>
      </c>
      <c r="CI254" s="4" t="str">
        <f t="shared" si="214"/>
        <v/>
      </c>
      <c r="CJ254" s="4" t="str">
        <f t="shared" si="217"/>
        <v/>
      </c>
      <c r="CK254" s="4" t="str">
        <f t="shared" si="217"/>
        <v/>
      </c>
      <c r="CL254" s="4" t="str">
        <f t="shared" si="217"/>
        <v/>
      </c>
      <c r="CM254" s="4" t="str">
        <f t="shared" si="217"/>
        <v/>
      </c>
      <c r="CN254" s="4" t="str">
        <f t="shared" si="217"/>
        <v/>
      </c>
      <c r="CO254" s="4" t="str">
        <f t="shared" si="217"/>
        <v/>
      </c>
      <c r="CP254" s="4" t="str">
        <f t="shared" si="217"/>
        <v/>
      </c>
      <c r="CQ254" s="4" t="str">
        <f t="shared" si="217"/>
        <v/>
      </c>
      <c r="CR254" s="4" t="str">
        <f t="shared" si="217"/>
        <v/>
      </c>
      <c r="CS254" s="4" t="str">
        <f t="shared" si="217"/>
        <v/>
      </c>
      <c r="CT254" s="4" t="str">
        <f t="shared" si="218"/>
        <v/>
      </c>
      <c r="CU254" s="4" t="str">
        <f t="shared" si="218"/>
        <v/>
      </c>
      <c r="CV254" s="4" t="str">
        <f t="shared" si="218"/>
        <v/>
      </c>
      <c r="CW254" s="4" t="str">
        <f t="shared" si="218"/>
        <v/>
      </c>
      <c r="CX254" s="4" t="str">
        <f t="shared" si="218"/>
        <v/>
      </c>
      <c r="CY254" s="4" t="str">
        <f t="shared" si="218"/>
        <v/>
      </c>
      <c r="CZ254" s="4" t="str">
        <f t="shared" si="218"/>
        <v/>
      </c>
      <c r="DA254" s="4" t="str">
        <f t="shared" si="216"/>
        <v/>
      </c>
      <c r="DB254" s="4" t="str">
        <f t="shared" si="216"/>
        <v/>
      </c>
      <c r="DC254" s="4" t="str">
        <f t="shared" si="216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124" t="s">
        <v>239</v>
      </c>
      <c r="C255" s="30" t="s">
        <v>202</v>
      </c>
      <c r="D255" s="5"/>
      <c r="E255" s="22">
        <v>5.05</v>
      </c>
      <c r="F255" s="23">
        <f t="shared" si="203"/>
        <v>0</v>
      </c>
      <c r="G255" s="23"/>
      <c r="H255" s="23">
        <f t="shared" si="210"/>
        <v>0</v>
      </c>
      <c r="I255" s="23">
        <f t="shared" si="211"/>
        <v>0</v>
      </c>
      <c r="J255" s="23">
        <f t="shared" si="204"/>
        <v>0</v>
      </c>
      <c r="K255" s="23" t="str">
        <f t="shared" si="205"/>
        <v>0</v>
      </c>
      <c r="L255" s="23" t="str">
        <f t="shared" si="206"/>
        <v>0</v>
      </c>
      <c r="M255" s="3">
        <v>0.5</v>
      </c>
      <c r="N255" s="23">
        <f t="shared" si="212"/>
        <v>0</v>
      </c>
      <c r="O255" s="23">
        <f t="shared" si="213"/>
        <v>0.5</v>
      </c>
      <c r="P255" s="23" t="str">
        <f t="shared" si="207"/>
        <v/>
      </c>
      <c r="Q255" s="2">
        <v>0.4</v>
      </c>
      <c r="R255" s="6">
        <f t="shared" si="208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5"/>
        <v/>
      </c>
      <c r="BQ255" s="4" t="str">
        <f t="shared" si="215"/>
        <v/>
      </c>
      <c r="BR255" s="4" t="str">
        <f t="shared" si="215"/>
        <v/>
      </c>
      <c r="BS255" s="4">
        <f t="shared" si="215"/>
        <v>0</v>
      </c>
      <c r="BT255" s="4" t="str">
        <f t="shared" si="215"/>
        <v/>
      </c>
      <c r="BU255" s="4">
        <f t="shared" si="215"/>
        <v>0</v>
      </c>
      <c r="BV255" s="4" t="str">
        <f t="shared" si="215"/>
        <v/>
      </c>
      <c r="BW255" s="4">
        <f t="shared" si="215"/>
        <v>0</v>
      </c>
      <c r="BX255" s="4" t="str">
        <f t="shared" si="215"/>
        <v/>
      </c>
      <c r="BY255" s="4" t="str">
        <f t="shared" si="215"/>
        <v/>
      </c>
      <c r="BZ255" s="4" t="str">
        <f t="shared" si="215"/>
        <v/>
      </c>
      <c r="CA255" s="4" t="str">
        <f t="shared" si="215"/>
        <v/>
      </c>
      <c r="CB255" s="4" t="str">
        <f t="shared" si="215"/>
        <v/>
      </c>
      <c r="CC255" s="4" t="str">
        <f t="shared" si="215"/>
        <v/>
      </c>
      <c r="CD255" s="4" t="str">
        <f t="shared" si="214"/>
        <v/>
      </c>
      <c r="CE255" s="4" t="str">
        <f t="shared" si="214"/>
        <v/>
      </c>
      <c r="CF255" s="4" t="str">
        <f t="shared" si="214"/>
        <v/>
      </c>
      <c r="CG255" s="4" t="str">
        <f t="shared" si="214"/>
        <v/>
      </c>
      <c r="CH255" s="4" t="str">
        <f t="shared" si="214"/>
        <v/>
      </c>
      <c r="CI255" s="4" t="str">
        <f t="shared" si="214"/>
        <v/>
      </c>
      <c r="CJ255" s="4" t="str">
        <f t="shared" si="217"/>
        <v/>
      </c>
      <c r="CK255" s="4" t="str">
        <f t="shared" si="217"/>
        <v/>
      </c>
      <c r="CL255" s="4" t="str">
        <f t="shared" si="217"/>
        <v/>
      </c>
      <c r="CM255" s="4" t="str">
        <f t="shared" si="217"/>
        <v/>
      </c>
      <c r="CN255" s="4" t="str">
        <f t="shared" si="217"/>
        <v/>
      </c>
      <c r="CO255" s="4" t="str">
        <f t="shared" si="217"/>
        <v/>
      </c>
      <c r="CP255" s="4" t="str">
        <f t="shared" si="217"/>
        <v/>
      </c>
      <c r="CQ255" s="4" t="str">
        <f t="shared" si="217"/>
        <v/>
      </c>
      <c r="CR255" s="4" t="str">
        <f t="shared" si="217"/>
        <v/>
      </c>
      <c r="CS255" s="4" t="str">
        <f t="shared" si="217"/>
        <v/>
      </c>
      <c r="CT255" s="4" t="str">
        <f t="shared" si="218"/>
        <v/>
      </c>
      <c r="CU255" s="4" t="str">
        <f t="shared" si="218"/>
        <v/>
      </c>
      <c r="CV255" s="4" t="str">
        <f t="shared" si="218"/>
        <v/>
      </c>
      <c r="CW255" s="4" t="str">
        <f t="shared" si="218"/>
        <v/>
      </c>
      <c r="CX255" s="4" t="str">
        <f t="shared" si="218"/>
        <v/>
      </c>
      <c r="CY255" s="4" t="str">
        <f t="shared" si="218"/>
        <v/>
      </c>
      <c r="CZ255" s="4" t="str">
        <f t="shared" si="218"/>
        <v/>
      </c>
      <c r="DA255" s="4" t="str">
        <f t="shared" si="216"/>
        <v/>
      </c>
      <c r="DB255" s="4" t="str">
        <f t="shared" si="216"/>
        <v/>
      </c>
      <c r="DC255" s="4" t="str">
        <f t="shared" si="216"/>
        <v/>
      </c>
    </row>
    <row r="256" spans="1:215" s="9" customFormat="1" ht="14.25" hidden="1">
      <c r="A256" s="62">
        <v>30100056</v>
      </c>
      <c r="B256" s="125"/>
      <c r="C256" s="28" t="s">
        <v>199</v>
      </c>
      <c r="D256" s="5"/>
      <c r="E256" s="22">
        <v>5.05</v>
      </c>
      <c r="F256" s="23">
        <f t="shared" si="203"/>
        <v>0</v>
      </c>
      <c r="G256" s="23"/>
      <c r="H256" s="23">
        <f t="shared" si="210"/>
        <v>0</v>
      </c>
      <c r="I256" s="23">
        <f t="shared" si="211"/>
        <v>0</v>
      </c>
      <c r="J256" s="23">
        <f t="shared" si="204"/>
        <v>0</v>
      </c>
      <c r="K256" s="23" t="str">
        <f t="shared" si="205"/>
        <v>0</v>
      </c>
      <c r="L256" s="23" t="str">
        <f t="shared" si="206"/>
        <v>0</v>
      </c>
      <c r="M256" s="3">
        <v>0.5</v>
      </c>
      <c r="N256" s="23">
        <f t="shared" si="212"/>
        <v>0</v>
      </c>
      <c r="O256" s="23">
        <f t="shared" si="213"/>
        <v>0.5</v>
      </c>
      <c r="P256" s="23" t="str">
        <f t="shared" si="207"/>
        <v/>
      </c>
      <c r="Q256" s="2">
        <v>0.4</v>
      </c>
      <c r="R256" s="6">
        <f t="shared" si="208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5"/>
        <v/>
      </c>
      <c r="BQ256" s="4" t="str">
        <f t="shared" si="215"/>
        <v/>
      </c>
      <c r="BR256" s="4" t="str">
        <f t="shared" si="215"/>
        <v/>
      </c>
      <c r="BS256" s="4">
        <f t="shared" si="215"/>
        <v>0</v>
      </c>
      <c r="BT256" s="4" t="str">
        <f t="shared" si="215"/>
        <v/>
      </c>
      <c r="BU256" s="4">
        <f t="shared" si="215"/>
        <v>0</v>
      </c>
      <c r="BV256" s="4" t="str">
        <f t="shared" si="215"/>
        <v/>
      </c>
      <c r="BW256" s="4">
        <f t="shared" si="215"/>
        <v>0</v>
      </c>
      <c r="BX256" s="4" t="str">
        <f t="shared" si="215"/>
        <v/>
      </c>
      <c r="BY256" s="4" t="str">
        <f t="shared" si="215"/>
        <v/>
      </c>
      <c r="BZ256" s="4" t="str">
        <f t="shared" si="215"/>
        <v/>
      </c>
      <c r="CA256" s="4" t="str">
        <f t="shared" si="215"/>
        <v/>
      </c>
      <c r="CB256" s="4" t="str">
        <f t="shared" si="215"/>
        <v/>
      </c>
      <c r="CC256" s="4" t="str">
        <f t="shared" si="215"/>
        <v/>
      </c>
      <c r="CD256" s="4" t="str">
        <f t="shared" si="214"/>
        <v/>
      </c>
      <c r="CE256" s="4" t="str">
        <f t="shared" si="214"/>
        <v/>
      </c>
      <c r="CF256" s="4" t="str">
        <f t="shared" si="214"/>
        <v/>
      </c>
      <c r="CG256" s="4" t="str">
        <f t="shared" si="214"/>
        <v/>
      </c>
      <c r="CH256" s="4" t="str">
        <f t="shared" si="214"/>
        <v/>
      </c>
      <c r="CI256" s="4" t="str">
        <f t="shared" si="214"/>
        <v/>
      </c>
      <c r="CJ256" s="4" t="str">
        <f t="shared" si="217"/>
        <v/>
      </c>
      <c r="CK256" s="4" t="str">
        <f t="shared" si="217"/>
        <v/>
      </c>
      <c r="CL256" s="4" t="str">
        <f t="shared" si="217"/>
        <v/>
      </c>
      <c r="CM256" s="4" t="str">
        <f t="shared" si="217"/>
        <v/>
      </c>
      <c r="CN256" s="4" t="str">
        <f t="shared" si="217"/>
        <v/>
      </c>
      <c r="CO256" s="4" t="str">
        <f t="shared" si="217"/>
        <v/>
      </c>
      <c r="CP256" s="4" t="str">
        <f t="shared" si="217"/>
        <v/>
      </c>
      <c r="CQ256" s="4" t="str">
        <f t="shared" si="217"/>
        <v/>
      </c>
      <c r="CR256" s="4" t="str">
        <f t="shared" si="217"/>
        <v/>
      </c>
      <c r="CS256" s="4" t="str">
        <f t="shared" si="217"/>
        <v/>
      </c>
      <c r="CT256" s="4" t="str">
        <f t="shared" si="218"/>
        <v/>
      </c>
      <c r="CU256" s="4" t="str">
        <f t="shared" si="218"/>
        <v/>
      </c>
      <c r="CV256" s="4" t="str">
        <f t="shared" si="218"/>
        <v/>
      </c>
      <c r="CW256" s="4" t="str">
        <f t="shared" si="218"/>
        <v/>
      </c>
      <c r="CX256" s="4" t="str">
        <f t="shared" si="218"/>
        <v/>
      </c>
      <c r="CY256" s="4" t="str">
        <f t="shared" si="218"/>
        <v/>
      </c>
      <c r="CZ256" s="4" t="str">
        <f t="shared" si="218"/>
        <v/>
      </c>
      <c r="DA256" s="4" t="str">
        <f t="shared" si="216"/>
        <v/>
      </c>
      <c r="DB256" s="4" t="str">
        <f t="shared" si="216"/>
        <v/>
      </c>
      <c r="DC256" s="4" t="str">
        <f t="shared" si="216"/>
        <v/>
      </c>
    </row>
    <row r="257" spans="1:107" s="9" customFormat="1" ht="14.25" hidden="1" customHeight="1">
      <c r="A257" s="62">
        <v>30100057</v>
      </c>
      <c r="B257" s="125"/>
      <c r="C257" s="30" t="s">
        <v>240</v>
      </c>
      <c r="D257" s="5"/>
      <c r="E257" s="22">
        <v>5.05</v>
      </c>
      <c r="F257" s="23">
        <f t="shared" si="203"/>
        <v>0</v>
      </c>
      <c r="G257" s="23"/>
      <c r="H257" s="23">
        <f t="shared" si="210"/>
        <v>0</v>
      </c>
      <c r="I257" s="23">
        <f t="shared" si="211"/>
        <v>0</v>
      </c>
      <c r="J257" s="23">
        <f t="shared" si="204"/>
        <v>0</v>
      </c>
      <c r="K257" s="23" t="str">
        <f t="shared" si="205"/>
        <v>0</v>
      </c>
      <c r="L257" s="23" t="str">
        <f t="shared" si="206"/>
        <v>0</v>
      </c>
      <c r="M257" s="3">
        <v>0.5</v>
      </c>
      <c r="N257" s="23">
        <f t="shared" si="212"/>
        <v>0</v>
      </c>
      <c r="O257" s="23">
        <f t="shared" si="213"/>
        <v>0.5</v>
      </c>
      <c r="P257" s="23" t="str">
        <f t="shared" si="207"/>
        <v/>
      </c>
      <c r="Q257" s="2">
        <v>0.4</v>
      </c>
      <c r="R257" s="6">
        <f t="shared" si="208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5"/>
        <v/>
      </c>
      <c r="BQ257" s="4" t="str">
        <f t="shared" si="215"/>
        <v/>
      </c>
      <c r="BR257" s="4" t="str">
        <f t="shared" si="215"/>
        <v/>
      </c>
      <c r="BS257" s="4">
        <f t="shared" si="215"/>
        <v>0</v>
      </c>
      <c r="BT257" s="4" t="str">
        <f t="shared" si="215"/>
        <v/>
      </c>
      <c r="BU257" s="4">
        <f t="shared" si="215"/>
        <v>0</v>
      </c>
      <c r="BV257" s="4" t="str">
        <f t="shared" si="215"/>
        <v/>
      </c>
      <c r="BW257" s="4">
        <f t="shared" si="215"/>
        <v>0</v>
      </c>
      <c r="BX257" s="4" t="str">
        <f t="shared" si="215"/>
        <v/>
      </c>
      <c r="BY257" s="4" t="str">
        <f t="shared" si="215"/>
        <v/>
      </c>
      <c r="BZ257" s="4" t="str">
        <f t="shared" si="215"/>
        <v/>
      </c>
      <c r="CA257" s="4" t="str">
        <f t="shared" si="215"/>
        <v/>
      </c>
      <c r="CB257" s="4" t="str">
        <f t="shared" si="215"/>
        <v/>
      </c>
      <c r="CC257" s="4" t="str">
        <f t="shared" si="215"/>
        <v/>
      </c>
      <c r="CD257" s="4" t="str">
        <f t="shared" si="214"/>
        <v/>
      </c>
      <c r="CE257" s="4" t="str">
        <f t="shared" si="214"/>
        <v/>
      </c>
      <c r="CF257" s="4" t="str">
        <f t="shared" si="214"/>
        <v/>
      </c>
      <c r="CG257" s="4" t="str">
        <f t="shared" si="214"/>
        <v/>
      </c>
      <c r="CH257" s="4" t="str">
        <f t="shared" si="214"/>
        <v/>
      </c>
      <c r="CI257" s="4" t="str">
        <f t="shared" si="214"/>
        <v/>
      </c>
      <c r="CJ257" s="4" t="str">
        <f t="shared" si="217"/>
        <v/>
      </c>
      <c r="CK257" s="4" t="str">
        <f t="shared" si="217"/>
        <v/>
      </c>
      <c r="CL257" s="4" t="str">
        <f t="shared" si="217"/>
        <v/>
      </c>
      <c r="CM257" s="4" t="str">
        <f t="shared" si="217"/>
        <v/>
      </c>
      <c r="CN257" s="4" t="str">
        <f t="shared" si="217"/>
        <v/>
      </c>
      <c r="CO257" s="4" t="str">
        <f t="shared" si="217"/>
        <v/>
      </c>
      <c r="CP257" s="4" t="str">
        <f t="shared" si="217"/>
        <v/>
      </c>
      <c r="CQ257" s="4" t="str">
        <f t="shared" si="217"/>
        <v/>
      </c>
      <c r="CR257" s="4" t="str">
        <f t="shared" si="217"/>
        <v/>
      </c>
      <c r="CS257" s="4" t="str">
        <f t="shared" si="217"/>
        <v/>
      </c>
      <c r="CT257" s="4" t="str">
        <f t="shared" si="218"/>
        <v/>
      </c>
      <c r="CU257" s="4" t="str">
        <f t="shared" si="218"/>
        <v/>
      </c>
      <c r="CV257" s="4" t="str">
        <f t="shared" si="218"/>
        <v/>
      </c>
      <c r="CW257" s="4" t="str">
        <f t="shared" si="218"/>
        <v/>
      </c>
      <c r="CX257" s="4" t="str">
        <f t="shared" si="218"/>
        <v/>
      </c>
      <c r="CY257" s="4" t="str">
        <f t="shared" si="218"/>
        <v/>
      </c>
      <c r="CZ257" s="4" t="str">
        <f t="shared" si="218"/>
        <v/>
      </c>
      <c r="DA257" s="4" t="str">
        <f t="shared" si="216"/>
        <v/>
      </c>
      <c r="DB257" s="4" t="str">
        <f t="shared" si="216"/>
        <v/>
      </c>
      <c r="DC257" s="4" t="str">
        <f t="shared" si="216"/>
        <v/>
      </c>
    </row>
    <row r="258" spans="1:107" s="9" customFormat="1" ht="14.25" hidden="1" customHeight="1">
      <c r="A258" s="62">
        <v>30100058</v>
      </c>
      <c r="B258" s="126"/>
      <c r="C258" s="30" t="s">
        <v>182</v>
      </c>
      <c r="D258" s="5"/>
      <c r="E258" s="22">
        <v>5.05</v>
      </c>
      <c r="F258" s="23">
        <f t="shared" si="203"/>
        <v>0</v>
      </c>
      <c r="G258" s="23"/>
      <c r="H258" s="23">
        <f t="shared" si="210"/>
        <v>0</v>
      </c>
      <c r="I258" s="23">
        <f t="shared" si="211"/>
        <v>0</v>
      </c>
      <c r="J258" s="23">
        <f t="shared" si="204"/>
        <v>0</v>
      </c>
      <c r="K258" s="23" t="str">
        <f t="shared" si="205"/>
        <v>0</v>
      </c>
      <c r="L258" s="23" t="str">
        <f t="shared" si="206"/>
        <v>0</v>
      </c>
      <c r="M258" s="3">
        <v>0.5</v>
      </c>
      <c r="N258" s="23">
        <f t="shared" si="212"/>
        <v>0</v>
      </c>
      <c r="O258" s="23">
        <f t="shared" si="213"/>
        <v>0.5</v>
      </c>
      <c r="P258" s="23" t="str">
        <f t="shared" si="207"/>
        <v/>
      </c>
      <c r="Q258" s="2">
        <v>0.4</v>
      </c>
      <c r="R258" s="6">
        <f t="shared" si="208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5"/>
        <v/>
      </c>
      <c r="BQ258" s="4" t="str">
        <f t="shared" si="215"/>
        <v/>
      </c>
      <c r="BR258" s="4" t="str">
        <f t="shared" si="215"/>
        <v/>
      </c>
      <c r="BS258" s="4">
        <f t="shared" si="215"/>
        <v>0</v>
      </c>
      <c r="BT258" s="4" t="str">
        <f t="shared" si="215"/>
        <v/>
      </c>
      <c r="BU258" s="4">
        <f t="shared" si="215"/>
        <v>0</v>
      </c>
      <c r="BV258" s="4" t="str">
        <f t="shared" si="215"/>
        <v/>
      </c>
      <c r="BW258" s="4">
        <f t="shared" si="215"/>
        <v>0</v>
      </c>
      <c r="BX258" s="4" t="str">
        <f t="shared" si="215"/>
        <v/>
      </c>
      <c r="BY258" s="4" t="str">
        <f t="shared" si="215"/>
        <v/>
      </c>
      <c r="BZ258" s="4" t="str">
        <f t="shared" si="215"/>
        <v/>
      </c>
      <c r="CA258" s="4" t="str">
        <f t="shared" si="215"/>
        <v/>
      </c>
      <c r="CB258" s="4" t="str">
        <f t="shared" si="215"/>
        <v/>
      </c>
      <c r="CC258" s="4" t="str">
        <f t="shared" si="215"/>
        <v/>
      </c>
      <c r="CD258" s="4" t="str">
        <f t="shared" si="214"/>
        <v/>
      </c>
      <c r="CE258" s="4" t="str">
        <f t="shared" si="214"/>
        <v/>
      </c>
      <c r="CF258" s="4" t="str">
        <f t="shared" si="214"/>
        <v/>
      </c>
      <c r="CG258" s="4" t="str">
        <f t="shared" si="214"/>
        <v/>
      </c>
      <c r="CH258" s="4" t="str">
        <f t="shared" si="214"/>
        <v/>
      </c>
      <c r="CI258" s="4" t="str">
        <f t="shared" si="214"/>
        <v/>
      </c>
      <c r="CJ258" s="4" t="str">
        <f t="shared" si="217"/>
        <v/>
      </c>
      <c r="CK258" s="4" t="str">
        <f t="shared" si="217"/>
        <v/>
      </c>
      <c r="CL258" s="4" t="str">
        <f t="shared" si="217"/>
        <v/>
      </c>
      <c r="CM258" s="4" t="str">
        <f t="shared" si="217"/>
        <v/>
      </c>
      <c r="CN258" s="4" t="str">
        <f t="shared" si="217"/>
        <v/>
      </c>
      <c r="CO258" s="4" t="str">
        <f t="shared" si="217"/>
        <v/>
      </c>
      <c r="CP258" s="4" t="str">
        <f t="shared" si="217"/>
        <v/>
      </c>
      <c r="CQ258" s="4" t="str">
        <f t="shared" si="217"/>
        <v/>
      </c>
      <c r="CR258" s="4" t="str">
        <f t="shared" si="217"/>
        <v/>
      </c>
      <c r="CS258" s="4" t="str">
        <f t="shared" si="217"/>
        <v/>
      </c>
      <c r="CT258" s="4" t="str">
        <f t="shared" si="218"/>
        <v/>
      </c>
      <c r="CU258" s="4" t="str">
        <f t="shared" si="218"/>
        <v/>
      </c>
      <c r="CV258" s="4" t="str">
        <f t="shared" si="218"/>
        <v/>
      </c>
      <c r="CW258" s="4" t="str">
        <f t="shared" si="218"/>
        <v/>
      </c>
      <c r="CX258" s="4" t="str">
        <f t="shared" si="218"/>
        <v/>
      </c>
      <c r="CY258" s="4" t="str">
        <f t="shared" si="218"/>
        <v/>
      </c>
      <c r="CZ258" s="4" t="str">
        <f t="shared" si="218"/>
        <v/>
      </c>
      <c r="DA258" s="4" t="str">
        <f t="shared" si="216"/>
        <v/>
      </c>
      <c r="DB258" s="4" t="str">
        <f t="shared" si="216"/>
        <v/>
      </c>
      <c r="DC258" s="4" t="str">
        <f t="shared" si="216"/>
        <v/>
      </c>
    </row>
    <row r="259" spans="1:107" s="9" customFormat="1" ht="14.25" hidden="1" customHeight="1">
      <c r="A259" s="70">
        <v>30500001</v>
      </c>
      <c r="B259" s="124" t="s">
        <v>241</v>
      </c>
      <c r="C259" s="30" t="s">
        <v>204</v>
      </c>
      <c r="D259" s="5"/>
      <c r="E259" s="22">
        <v>5.07</v>
      </c>
      <c r="F259" s="23">
        <f t="shared" si="203"/>
        <v>0</v>
      </c>
      <c r="G259" s="44"/>
      <c r="H259" s="23">
        <f t="shared" si="210"/>
        <v>0</v>
      </c>
      <c r="I259" s="23">
        <f t="shared" si="211"/>
        <v>0</v>
      </c>
      <c r="J259" s="23">
        <f t="shared" si="204"/>
        <v>0</v>
      </c>
      <c r="K259" s="23" t="str">
        <f t="shared" si="205"/>
        <v>0</v>
      </c>
      <c r="L259" s="23" t="str">
        <f t="shared" si="206"/>
        <v>0</v>
      </c>
      <c r="M259" s="3">
        <v>0.15</v>
      </c>
      <c r="N259" s="23">
        <f t="shared" si="212"/>
        <v>0</v>
      </c>
      <c r="O259" s="23">
        <f t="shared" si="213"/>
        <v>0.15</v>
      </c>
      <c r="P259" s="23" t="str">
        <f t="shared" si="207"/>
        <v/>
      </c>
      <c r="Q259" s="2">
        <v>0.5</v>
      </c>
      <c r="R259" s="6">
        <f t="shared" si="208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5"/>
        <v/>
      </c>
      <c r="BQ259" s="4" t="str">
        <f t="shared" si="215"/>
        <v/>
      </c>
      <c r="BR259" s="4" t="str">
        <f t="shared" si="215"/>
        <v/>
      </c>
      <c r="BS259" s="4">
        <f t="shared" si="215"/>
        <v>0</v>
      </c>
      <c r="BT259" s="4" t="str">
        <f t="shared" si="215"/>
        <v/>
      </c>
      <c r="BU259" s="4">
        <f t="shared" si="215"/>
        <v>0</v>
      </c>
      <c r="BV259" s="4" t="str">
        <f t="shared" si="215"/>
        <v/>
      </c>
      <c r="BW259" s="4">
        <f t="shared" si="215"/>
        <v>0</v>
      </c>
      <c r="BX259" s="4" t="str">
        <f t="shared" si="215"/>
        <v/>
      </c>
      <c r="BY259" s="4" t="str">
        <f t="shared" si="215"/>
        <v/>
      </c>
      <c r="BZ259" s="4" t="str">
        <f t="shared" si="215"/>
        <v/>
      </c>
      <c r="CA259" s="4" t="str">
        <f t="shared" si="215"/>
        <v/>
      </c>
      <c r="CB259" s="4" t="str">
        <f t="shared" si="215"/>
        <v/>
      </c>
      <c r="CC259" s="4" t="str">
        <f t="shared" si="215"/>
        <v/>
      </c>
      <c r="CD259" s="4" t="str">
        <f t="shared" si="214"/>
        <v/>
      </c>
      <c r="CE259" s="4" t="str">
        <f t="shared" si="214"/>
        <v/>
      </c>
      <c r="CF259" s="4" t="str">
        <f t="shared" si="214"/>
        <v/>
      </c>
      <c r="CG259" s="4" t="str">
        <f t="shared" si="214"/>
        <v/>
      </c>
      <c r="CH259" s="4" t="str">
        <f t="shared" si="214"/>
        <v/>
      </c>
      <c r="CI259" s="4" t="str">
        <f t="shared" si="214"/>
        <v/>
      </c>
      <c r="CJ259" s="4" t="str">
        <f t="shared" si="217"/>
        <v/>
      </c>
      <c r="CK259" s="4" t="str">
        <f t="shared" si="217"/>
        <v/>
      </c>
      <c r="CL259" s="4" t="str">
        <f t="shared" si="217"/>
        <v/>
      </c>
      <c r="CM259" s="4" t="str">
        <f t="shared" si="217"/>
        <v/>
      </c>
      <c r="CN259" s="4" t="str">
        <f t="shared" si="217"/>
        <v/>
      </c>
      <c r="CO259" s="4" t="str">
        <f t="shared" si="217"/>
        <v/>
      </c>
      <c r="CP259" s="4" t="str">
        <f t="shared" si="217"/>
        <v/>
      </c>
      <c r="CQ259" s="4" t="str">
        <f t="shared" si="217"/>
        <v/>
      </c>
      <c r="CR259" s="4" t="str">
        <f t="shared" si="217"/>
        <v/>
      </c>
      <c r="CS259" s="4" t="str">
        <f t="shared" si="217"/>
        <v/>
      </c>
      <c r="CT259" s="4" t="str">
        <f t="shared" si="218"/>
        <v/>
      </c>
      <c r="CU259" s="4" t="str">
        <f t="shared" si="218"/>
        <v/>
      </c>
      <c r="CV259" s="4" t="str">
        <f t="shared" si="218"/>
        <v/>
      </c>
      <c r="CW259" s="4" t="str">
        <f t="shared" si="218"/>
        <v/>
      </c>
      <c r="CX259" s="4" t="str">
        <f t="shared" si="218"/>
        <v/>
      </c>
      <c r="CY259" s="4" t="str">
        <f t="shared" si="218"/>
        <v/>
      </c>
      <c r="CZ259" s="4" t="str">
        <f t="shared" si="218"/>
        <v/>
      </c>
      <c r="DA259" s="4" t="str">
        <f t="shared" si="216"/>
        <v/>
      </c>
      <c r="DB259" s="4" t="str">
        <f t="shared" si="216"/>
        <v/>
      </c>
      <c r="DC259" s="4" t="str">
        <f t="shared" si="216"/>
        <v/>
      </c>
    </row>
    <row r="260" spans="1:107" s="9" customFormat="1" ht="14.25" hidden="1" customHeight="1">
      <c r="A260" s="70">
        <v>30500002</v>
      </c>
      <c r="B260" s="125"/>
      <c r="C260" s="30" t="s">
        <v>242</v>
      </c>
      <c r="D260" s="5"/>
      <c r="E260" s="22">
        <v>5.07</v>
      </c>
      <c r="F260" s="23">
        <f t="shared" si="203"/>
        <v>0</v>
      </c>
      <c r="G260" s="44"/>
      <c r="H260" s="23">
        <f t="shared" si="210"/>
        <v>0</v>
      </c>
      <c r="I260" s="23">
        <f t="shared" si="211"/>
        <v>0</v>
      </c>
      <c r="J260" s="23">
        <f t="shared" si="204"/>
        <v>0</v>
      </c>
      <c r="K260" s="23" t="str">
        <f t="shared" si="205"/>
        <v>0</v>
      </c>
      <c r="L260" s="23" t="str">
        <f t="shared" si="206"/>
        <v>0</v>
      </c>
      <c r="M260" s="3">
        <v>0.15</v>
      </c>
      <c r="N260" s="23">
        <f t="shared" si="212"/>
        <v>0</v>
      </c>
      <c r="O260" s="23">
        <f t="shared" si="213"/>
        <v>0.15</v>
      </c>
      <c r="P260" s="23" t="str">
        <f t="shared" si="207"/>
        <v/>
      </c>
      <c r="Q260" s="2">
        <v>0.5</v>
      </c>
      <c r="R260" s="6">
        <f t="shared" si="208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5"/>
        <v/>
      </c>
      <c r="BQ260" s="4" t="str">
        <f t="shared" si="215"/>
        <v/>
      </c>
      <c r="BR260" s="4" t="str">
        <f t="shared" si="215"/>
        <v/>
      </c>
      <c r="BS260" s="4">
        <f t="shared" si="215"/>
        <v>0</v>
      </c>
      <c r="BT260" s="4" t="str">
        <f t="shared" si="215"/>
        <v/>
      </c>
      <c r="BU260" s="4">
        <f t="shared" si="215"/>
        <v>0</v>
      </c>
      <c r="BV260" s="4" t="str">
        <f t="shared" si="215"/>
        <v/>
      </c>
      <c r="BW260" s="4">
        <f t="shared" si="215"/>
        <v>0</v>
      </c>
      <c r="BX260" s="4" t="str">
        <f t="shared" si="215"/>
        <v/>
      </c>
      <c r="BY260" s="4" t="str">
        <f t="shared" si="215"/>
        <v/>
      </c>
      <c r="BZ260" s="4" t="str">
        <f t="shared" si="215"/>
        <v/>
      </c>
      <c r="CA260" s="4" t="str">
        <f t="shared" si="215"/>
        <v/>
      </c>
      <c r="CB260" s="4" t="str">
        <f t="shared" si="215"/>
        <v/>
      </c>
      <c r="CC260" s="4" t="str">
        <f t="shared" si="215"/>
        <v/>
      </c>
      <c r="CD260" s="4" t="str">
        <f t="shared" si="215"/>
        <v/>
      </c>
      <c r="CE260" s="4" t="str">
        <f t="shared" si="215"/>
        <v/>
      </c>
      <c r="CF260" s="4" t="str">
        <f t="shared" ref="CD260:CM296" si="219">IF(ISERROR(AR260/Z260*100),"",(AR260/Z260*100))</f>
        <v/>
      </c>
      <c r="CG260" s="4" t="str">
        <f t="shared" si="219"/>
        <v/>
      </c>
      <c r="CH260" s="4" t="str">
        <f t="shared" si="219"/>
        <v/>
      </c>
      <c r="CI260" s="4" t="str">
        <f t="shared" si="219"/>
        <v/>
      </c>
      <c r="CJ260" s="4" t="str">
        <f t="shared" si="217"/>
        <v/>
      </c>
      <c r="CK260" s="4" t="str">
        <f t="shared" si="217"/>
        <v/>
      </c>
      <c r="CL260" s="4" t="str">
        <f t="shared" si="217"/>
        <v/>
      </c>
      <c r="CM260" s="4" t="str">
        <f t="shared" si="217"/>
        <v/>
      </c>
      <c r="CN260" s="4" t="str">
        <f t="shared" si="217"/>
        <v/>
      </c>
      <c r="CO260" s="4" t="str">
        <f t="shared" si="217"/>
        <v/>
      </c>
      <c r="CP260" s="4" t="str">
        <f t="shared" si="217"/>
        <v/>
      </c>
      <c r="CQ260" s="4" t="str">
        <f t="shared" si="217"/>
        <v/>
      </c>
      <c r="CR260" s="4" t="str">
        <f t="shared" si="217"/>
        <v/>
      </c>
      <c r="CS260" s="4" t="str">
        <f t="shared" si="217"/>
        <v/>
      </c>
      <c r="CT260" s="4" t="str">
        <f t="shared" si="218"/>
        <v/>
      </c>
      <c r="CU260" s="4" t="str">
        <f t="shared" si="218"/>
        <v/>
      </c>
      <c r="CV260" s="4" t="str">
        <f t="shared" si="218"/>
        <v/>
      </c>
      <c r="CW260" s="4" t="str">
        <f t="shared" si="218"/>
        <v/>
      </c>
      <c r="CX260" s="4" t="str">
        <f t="shared" si="218"/>
        <v/>
      </c>
      <c r="CY260" s="4" t="str">
        <f t="shared" si="218"/>
        <v/>
      </c>
      <c r="CZ260" s="4" t="str">
        <f t="shared" si="218"/>
        <v/>
      </c>
      <c r="DA260" s="4" t="str">
        <f t="shared" si="216"/>
        <v/>
      </c>
      <c r="DB260" s="4" t="str">
        <f t="shared" si="216"/>
        <v/>
      </c>
      <c r="DC260" s="4" t="str">
        <f t="shared" si="216"/>
        <v/>
      </c>
    </row>
    <row r="261" spans="1:107" s="9" customFormat="1" ht="14.25" hidden="1" customHeight="1">
      <c r="A261" s="70">
        <v>30500003</v>
      </c>
      <c r="B261" s="125"/>
      <c r="C261" s="30" t="s">
        <v>243</v>
      </c>
      <c r="D261" s="5"/>
      <c r="E261" s="22">
        <v>5.07</v>
      </c>
      <c r="F261" s="23">
        <f t="shared" si="203"/>
        <v>0</v>
      </c>
      <c r="G261" s="44"/>
      <c r="H261" s="23">
        <f t="shared" si="210"/>
        <v>0</v>
      </c>
      <c r="I261" s="23">
        <f t="shared" si="211"/>
        <v>0</v>
      </c>
      <c r="J261" s="23">
        <f t="shared" si="204"/>
        <v>0</v>
      </c>
      <c r="K261" s="23" t="str">
        <f t="shared" si="205"/>
        <v>0</v>
      </c>
      <c r="L261" s="23" t="str">
        <f t="shared" si="206"/>
        <v>0</v>
      </c>
      <c r="M261" s="3">
        <v>0.15</v>
      </c>
      <c r="N261" s="23">
        <f t="shared" si="212"/>
        <v>0</v>
      </c>
      <c r="O261" s="23">
        <f t="shared" si="213"/>
        <v>0.15</v>
      </c>
      <c r="P261" s="23" t="str">
        <f t="shared" si="207"/>
        <v/>
      </c>
      <c r="Q261" s="2">
        <v>0.5</v>
      </c>
      <c r="R261" s="6">
        <f t="shared" si="208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5"/>
        <v/>
      </c>
      <c r="BQ261" s="4" t="str">
        <f t="shared" si="215"/>
        <v/>
      </c>
      <c r="BR261" s="4" t="str">
        <f t="shared" si="215"/>
        <v/>
      </c>
      <c r="BS261" s="4">
        <f t="shared" si="215"/>
        <v>0</v>
      </c>
      <c r="BT261" s="4" t="str">
        <f t="shared" si="215"/>
        <v/>
      </c>
      <c r="BU261" s="4">
        <f t="shared" si="215"/>
        <v>0</v>
      </c>
      <c r="BV261" s="4" t="str">
        <f t="shared" si="215"/>
        <v/>
      </c>
      <c r="BW261" s="4">
        <f t="shared" si="215"/>
        <v>0</v>
      </c>
      <c r="BX261" s="4" t="str">
        <f t="shared" si="215"/>
        <v/>
      </c>
      <c r="BY261" s="4" t="str">
        <f t="shared" si="215"/>
        <v/>
      </c>
      <c r="BZ261" s="4" t="str">
        <f t="shared" si="215"/>
        <v/>
      </c>
      <c r="CA261" s="4" t="str">
        <f t="shared" si="215"/>
        <v/>
      </c>
      <c r="CB261" s="4" t="str">
        <f t="shared" ref="BV261:CF292" si="220">IF(ISERROR(AN261/V261*100),"",(AN261/V261*100))</f>
        <v/>
      </c>
      <c r="CC261" s="4" t="str">
        <f t="shared" si="220"/>
        <v/>
      </c>
      <c r="CD261" s="4" t="str">
        <f t="shared" si="219"/>
        <v/>
      </c>
      <c r="CE261" s="4" t="str">
        <f t="shared" si="219"/>
        <v/>
      </c>
      <c r="CF261" s="4" t="str">
        <f t="shared" si="219"/>
        <v/>
      </c>
      <c r="CG261" s="4" t="str">
        <f t="shared" si="219"/>
        <v/>
      </c>
      <c r="CH261" s="4" t="str">
        <f t="shared" si="219"/>
        <v/>
      </c>
      <c r="CI261" s="4" t="str">
        <f t="shared" si="219"/>
        <v/>
      </c>
      <c r="CJ261" s="4" t="str">
        <f t="shared" si="217"/>
        <v/>
      </c>
      <c r="CK261" s="4" t="str">
        <f t="shared" si="217"/>
        <v/>
      </c>
      <c r="CL261" s="4" t="str">
        <f t="shared" si="217"/>
        <v/>
      </c>
      <c r="CM261" s="4" t="str">
        <f t="shared" si="217"/>
        <v/>
      </c>
      <c r="CN261" s="4" t="str">
        <f t="shared" si="217"/>
        <v/>
      </c>
      <c r="CO261" s="4" t="str">
        <f t="shared" si="217"/>
        <v/>
      </c>
      <c r="CP261" s="4" t="str">
        <f t="shared" si="217"/>
        <v/>
      </c>
      <c r="CQ261" s="4" t="str">
        <f t="shared" si="217"/>
        <v/>
      </c>
      <c r="CR261" s="4" t="str">
        <f t="shared" si="217"/>
        <v/>
      </c>
      <c r="CS261" s="4" t="str">
        <f t="shared" si="217"/>
        <v/>
      </c>
      <c r="CT261" s="4" t="str">
        <f t="shared" si="218"/>
        <v/>
      </c>
      <c r="CU261" s="4" t="str">
        <f t="shared" si="218"/>
        <v/>
      </c>
      <c r="CV261" s="4" t="str">
        <f t="shared" si="218"/>
        <v/>
      </c>
      <c r="CW261" s="4" t="str">
        <f t="shared" si="218"/>
        <v/>
      </c>
      <c r="CX261" s="4" t="str">
        <f t="shared" si="218"/>
        <v/>
      </c>
      <c r="CY261" s="4" t="str">
        <f t="shared" si="218"/>
        <v/>
      </c>
      <c r="CZ261" s="4" t="str">
        <f t="shared" si="218"/>
        <v/>
      </c>
      <c r="DA261" s="4" t="str">
        <f t="shared" si="216"/>
        <v/>
      </c>
      <c r="DB261" s="4" t="str">
        <f t="shared" si="216"/>
        <v/>
      </c>
      <c r="DC261" s="4" t="str">
        <f t="shared" si="216"/>
        <v/>
      </c>
    </row>
    <row r="262" spans="1:107" s="9" customFormat="1" ht="14.25" hidden="1" customHeight="1">
      <c r="A262" s="70">
        <v>30500004</v>
      </c>
      <c r="B262" s="126"/>
      <c r="C262" s="30" t="s">
        <v>244</v>
      </c>
      <c r="D262" s="5"/>
      <c r="E262" s="22">
        <v>5.07</v>
      </c>
      <c r="F262" s="23">
        <f t="shared" si="203"/>
        <v>0</v>
      </c>
      <c r="G262" s="44"/>
      <c r="H262" s="23">
        <f t="shared" si="210"/>
        <v>0</v>
      </c>
      <c r="I262" s="23">
        <f t="shared" si="211"/>
        <v>0</v>
      </c>
      <c r="J262" s="23">
        <f t="shared" si="204"/>
        <v>0</v>
      </c>
      <c r="K262" s="23" t="str">
        <f t="shared" si="205"/>
        <v>0</v>
      </c>
      <c r="L262" s="23" t="str">
        <f t="shared" si="206"/>
        <v>0</v>
      </c>
      <c r="M262" s="3">
        <v>0.15</v>
      </c>
      <c r="N262" s="23">
        <f t="shared" si="212"/>
        <v>0</v>
      </c>
      <c r="O262" s="23">
        <f t="shared" si="213"/>
        <v>0.15</v>
      </c>
      <c r="P262" s="23" t="str">
        <f t="shared" si="207"/>
        <v/>
      </c>
      <c r="Q262" s="2">
        <v>0.5</v>
      </c>
      <c r="R262" s="6">
        <f t="shared" si="208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B298" si="221">IF(ISERROR(AB262/J262*100),"",(AB262/J262*100))</f>
        <v/>
      </c>
      <c r="BQ262" s="4" t="str">
        <f t="shared" si="221"/>
        <v/>
      </c>
      <c r="BR262" s="4" t="str">
        <f t="shared" si="221"/>
        <v/>
      </c>
      <c r="BS262" s="4">
        <f t="shared" si="221"/>
        <v>0</v>
      </c>
      <c r="BT262" s="4" t="str">
        <f t="shared" si="221"/>
        <v/>
      </c>
      <c r="BU262" s="4">
        <f t="shared" si="221"/>
        <v>0</v>
      </c>
      <c r="BV262" s="4" t="str">
        <f t="shared" si="220"/>
        <v/>
      </c>
      <c r="BW262" s="4">
        <f t="shared" si="220"/>
        <v>0</v>
      </c>
      <c r="BX262" s="4" t="str">
        <f t="shared" si="220"/>
        <v/>
      </c>
      <c r="BY262" s="4" t="str">
        <f t="shared" si="220"/>
        <v/>
      </c>
      <c r="BZ262" s="4" t="str">
        <f t="shared" si="220"/>
        <v/>
      </c>
      <c r="CA262" s="4" t="str">
        <f t="shared" si="220"/>
        <v/>
      </c>
      <c r="CB262" s="4" t="str">
        <f t="shared" si="220"/>
        <v/>
      </c>
      <c r="CC262" s="4" t="str">
        <f t="shared" si="220"/>
        <v/>
      </c>
      <c r="CD262" s="4" t="str">
        <f t="shared" si="219"/>
        <v/>
      </c>
      <c r="CE262" s="4" t="str">
        <f t="shared" si="219"/>
        <v/>
      </c>
      <c r="CF262" s="4" t="str">
        <f t="shared" si="219"/>
        <v/>
      </c>
      <c r="CG262" s="4" t="str">
        <f t="shared" si="219"/>
        <v/>
      </c>
      <c r="CH262" s="4" t="str">
        <f t="shared" si="219"/>
        <v/>
      </c>
      <c r="CI262" s="4" t="str">
        <f t="shared" si="219"/>
        <v/>
      </c>
      <c r="CJ262" s="4" t="str">
        <f t="shared" si="217"/>
        <v/>
      </c>
      <c r="CK262" s="4" t="str">
        <f t="shared" si="217"/>
        <v/>
      </c>
      <c r="CL262" s="4" t="str">
        <f t="shared" si="217"/>
        <v/>
      </c>
      <c r="CM262" s="4" t="str">
        <f t="shared" si="217"/>
        <v/>
      </c>
      <c r="CN262" s="4" t="str">
        <f t="shared" si="217"/>
        <v/>
      </c>
      <c r="CO262" s="4" t="str">
        <f t="shared" si="217"/>
        <v/>
      </c>
      <c r="CP262" s="4" t="str">
        <f t="shared" si="217"/>
        <v/>
      </c>
      <c r="CQ262" s="4" t="str">
        <f t="shared" si="217"/>
        <v/>
      </c>
      <c r="CR262" s="4" t="str">
        <f t="shared" si="217"/>
        <v/>
      </c>
      <c r="CS262" s="4" t="str">
        <f t="shared" si="217"/>
        <v/>
      </c>
      <c r="CT262" s="4" t="str">
        <f t="shared" si="218"/>
        <v/>
      </c>
      <c r="CU262" s="4" t="str">
        <f t="shared" si="218"/>
        <v/>
      </c>
      <c r="CV262" s="4" t="str">
        <f t="shared" si="218"/>
        <v/>
      </c>
      <c r="CW262" s="4" t="str">
        <f t="shared" si="218"/>
        <v/>
      </c>
      <c r="CX262" s="4" t="str">
        <f t="shared" si="218"/>
        <v/>
      </c>
      <c r="CY262" s="4" t="str">
        <f t="shared" si="218"/>
        <v/>
      </c>
      <c r="CZ262" s="4" t="str">
        <f t="shared" si="218"/>
        <v/>
      </c>
      <c r="DA262" s="4" t="str">
        <f t="shared" si="216"/>
        <v/>
      </c>
      <c r="DB262" s="4" t="str">
        <f t="shared" si="216"/>
        <v/>
      </c>
      <c r="DC262" s="4" t="str">
        <f t="shared" si="216"/>
        <v/>
      </c>
    </row>
    <row r="263" spans="1:107" s="9" customFormat="1" ht="14.25" hidden="1" customHeight="1">
      <c r="A263" s="70">
        <v>30700005</v>
      </c>
      <c r="B263" s="124" t="s">
        <v>245</v>
      </c>
      <c r="C263" s="30" t="s">
        <v>204</v>
      </c>
      <c r="D263" s="5"/>
      <c r="E263" s="22">
        <v>5.04</v>
      </c>
      <c r="F263" s="23">
        <f t="shared" si="203"/>
        <v>0</v>
      </c>
      <c r="G263" s="44"/>
      <c r="H263" s="23">
        <f t="shared" si="210"/>
        <v>0</v>
      </c>
      <c r="I263" s="23">
        <f t="shared" si="211"/>
        <v>0</v>
      </c>
      <c r="J263" s="23">
        <f t="shared" si="204"/>
        <v>0</v>
      </c>
      <c r="K263" s="23" t="str">
        <f t="shared" si="205"/>
        <v>0</v>
      </c>
      <c r="L263" s="23" t="str">
        <f t="shared" si="206"/>
        <v>0</v>
      </c>
      <c r="M263" s="3">
        <v>0.15</v>
      </c>
      <c r="N263" s="23">
        <f t="shared" si="212"/>
        <v>0</v>
      </c>
      <c r="O263" s="23">
        <f t="shared" si="213"/>
        <v>0.15</v>
      </c>
      <c r="P263" s="23" t="str">
        <f t="shared" si="207"/>
        <v/>
      </c>
      <c r="Q263" s="2">
        <v>0.5</v>
      </c>
      <c r="R263" s="6">
        <f t="shared" si="208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21"/>
        <v/>
      </c>
      <c r="BQ263" s="4" t="str">
        <f t="shared" si="221"/>
        <v/>
      </c>
      <c r="BR263" s="4" t="str">
        <f t="shared" si="221"/>
        <v/>
      </c>
      <c r="BS263" s="4">
        <f t="shared" si="221"/>
        <v>0</v>
      </c>
      <c r="BT263" s="4" t="str">
        <f t="shared" si="221"/>
        <v/>
      </c>
      <c r="BU263" s="4">
        <f t="shared" si="221"/>
        <v>0</v>
      </c>
      <c r="BV263" s="4" t="str">
        <f t="shared" si="220"/>
        <v/>
      </c>
      <c r="BW263" s="4">
        <f t="shared" si="220"/>
        <v>0</v>
      </c>
      <c r="BX263" s="4" t="str">
        <f t="shared" si="220"/>
        <v/>
      </c>
      <c r="BY263" s="4" t="str">
        <f t="shared" si="220"/>
        <v/>
      </c>
      <c r="BZ263" s="4" t="str">
        <f t="shared" si="220"/>
        <v/>
      </c>
      <c r="CA263" s="4" t="str">
        <f t="shared" si="220"/>
        <v/>
      </c>
      <c r="CB263" s="4" t="str">
        <f t="shared" si="220"/>
        <v/>
      </c>
      <c r="CC263" s="4" t="str">
        <f t="shared" si="220"/>
        <v/>
      </c>
      <c r="CD263" s="4" t="str">
        <f t="shared" si="219"/>
        <v/>
      </c>
      <c r="CE263" s="4" t="str">
        <f t="shared" si="219"/>
        <v/>
      </c>
      <c r="CF263" s="4" t="str">
        <f t="shared" si="219"/>
        <v/>
      </c>
      <c r="CG263" s="4" t="str">
        <f t="shared" si="219"/>
        <v/>
      </c>
      <c r="CH263" s="4" t="str">
        <f t="shared" si="219"/>
        <v/>
      </c>
      <c r="CI263" s="4" t="str">
        <f t="shared" si="219"/>
        <v/>
      </c>
      <c r="CJ263" s="4" t="str">
        <f t="shared" si="217"/>
        <v/>
      </c>
      <c r="CK263" s="4" t="str">
        <f t="shared" si="217"/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8"/>
        <v/>
      </c>
      <c r="CU263" s="4" t="str">
        <f t="shared" si="218"/>
        <v/>
      </c>
      <c r="CV263" s="4" t="str">
        <f t="shared" si="218"/>
        <v/>
      </c>
      <c r="CW263" s="4" t="str">
        <f t="shared" si="218"/>
        <v/>
      </c>
      <c r="CX263" s="4" t="str">
        <f t="shared" si="218"/>
        <v/>
      </c>
      <c r="CY263" s="4" t="str">
        <f t="shared" si="218"/>
        <v/>
      </c>
      <c r="CZ263" s="4" t="str">
        <f t="shared" si="218"/>
        <v/>
      </c>
      <c r="DA263" s="4" t="str">
        <f t="shared" si="216"/>
        <v/>
      </c>
      <c r="DB263" s="4" t="str">
        <f t="shared" si="216"/>
        <v/>
      </c>
      <c r="DC263" s="4" t="str">
        <f t="shared" si="216"/>
        <v/>
      </c>
    </row>
    <row r="264" spans="1:107" s="9" customFormat="1" ht="14.25" hidden="1" customHeight="1">
      <c r="A264" s="70">
        <v>30700002</v>
      </c>
      <c r="B264" s="125"/>
      <c r="C264" s="30" t="s">
        <v>242</v>
      </c>
      <c r="D264" s="5"/>
      <c r="E264" s="22">
        <v>5.04</v>
      </c>
      <c r="F264" s="23">
        <f t="shared" si="203"/>
        <v>0</v>
      </c>
      <c r="G264" s="44"/>
      <c r="H264" s="23">
        <f t="shared" si="210"/>
        <v>0</v>
      </c>
      <c r="I264" s="23">
        <f t="shared" si="211"/>
        <v>0</v>
      </c>
      <c r="J264" s="23">
        <f t="shared" si="204"/>
        <v>0</v>
      </c>
      <c r="K264" s="23" t="str">
        <f t="shared" si="205"/>
        <v>0</v>
      </c>
      <c r="L264" s="23" t="str">
        <f t="shared" si="206"/>
        <v>0</v>
      </c>
      <c r="M264" s="3">
        <v>0.15</v>
      </c>
      <c r="N264" s="23">
        <f t="shared" si="212"/>
        <v>0</v>
      </c>
      <c r="O264" s="23">
        <f t="shared" si="213"/>
        <v>0.15</v>
      </c>
      <c r="P264" s="23" t="str">
        <f t="shared" si="207"/>
        <v/>
      </c>
      <c r="Q264" s="2">
        <v>0.5</v>
      </c>
      <c r="R264" s="6">
        <f t="shared" si="208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21"/>
        <v/>
      </c>
      <c r="BQ264" s="4" t="str">
        <f t="shared" si="221"/>
        <v/>
      </c>
      <c r="BR264" s="4" t="str">
        <f t="shared" si="221"/>
        <v/>
      </c>
      <c r="BS264" s="4">
        <f t="shared" si="221"/>
        <v>0</v>
      </c>
      <c r="BT264" s="4" t="str">
        <f t="shared" si="221"/>
        <v/>
      </c>
      <c r="BU264" s="4">
        <f t="shared" si="221"/>
        <v>0</v>
      </c>
      <c r="BV264" s="4" t="str">
        <f t="shared" si="220"/>
        <v/>
      </c>
      <c r="BW264" s="4">
        <f t="shared" si="220"/>
        <v>0</v>
      </c>
      <c r="BX264" s="4" t="str">
        <f t="shared" si="220"/>
        <v/>
      </c>
      <c r="BY264" s="4" t="str">
        <f t="shared" si="220"/>
        <v/>
      </c>
      <c r="BZ264" s="4" t="str">
        <f t="shared" si="220"/>
        <v/>
      </c>
      <c r="CA264" s="4" t="str">
        <f t="shared" si="220"/>
        <v/>
      </c>
      <c r="CB264" s="4" t="str">
        <f t="shared" si="220"/>
        <v/>
      </c>
      <c r="CC264" s="4" t="str">
        <f t="shared" si="220"/>
        <v/>
      </c>
      <c r="CD264" s="4" t="str">
        <f t="shared" si="219"/>
        <v/>
      </c>
      <c r="CE264" s="4" t="str">
        <f t="shared" si="219"/>
        <v/>
      </c>
      <c r="CF264" s="4" t="str">
        <f t="shared" si="219"/>
        <v/>
      </c>
      <c r="CG264" s="4" t="str">
        <f t="shared" si="219"/>
        <v/>
      </c>
      <c r="CH264" s="4" t="str">
        <f t="shared" si="219"/>
        <v/>
      </c>
      <c r="CI264" s="4" t="str">
        <f t="shared" si="219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8"/>
        <v/>
      </c>
      <c r="CU264" s="4" t="str">
        <f t="shared" si="218"/>
        <v/>
      </c>
      <c r="CV264" s="4" t="str">
        <f t="shared" si="218"/>
        <v/>
      </c>
      <c r="CW264" s="4" t="str">
        <f t="shared" si="218"/>
        <v/>
      </c>
      <c r="CX264" s="4" t="str">
        <f t="shared" si="218"/>
        <v/>
      </c>
      <c r="CY264" s="4" t="str">
        <f t="shared" si="218"/>
        <v/>
      </c>
      <c r="CZ264" s="4" t="str">
        <f t="shared" si="218"/>
        <v/>
      </c>
      <c r="DA264" s="4" t="str">
        <f t="shared" si="216"/>
        <v/>
      </c>
      <c r="DB264" s="4" t="str">
        <f t="shared" si="216"/>
        <v/>
      </c>
      <c r="DC264" s="4" t="str">
        <f t="shared" si="216"/>
        <v/>
      </c>
    </row>
    <row r="265" spans="1:107" s="9" customFormat="1" ht="14.25" hidden="1" customHeight="1">
      <c r="A265" s="70">
        <v>30700003</v>
      </c>
      <c r="B265" s="125"/>
      <c r="C265" s="30" t="s">
        <v>243</v>
      </c>
      <c r="D265" s="5"/>
      <c r="E265" s="22">
        <v>5.04</v>
      </c>
      <c r="F265" s="23">
        <f t="shared" si="203"/>
        <v>0</v>
      </c>
      <c r="G265" s="44"/>
      <c r="H265" s="23">
        <f t="shared" si="210"/>
        <v>0</v>
      </c>
      <c r="I265" s="23">
        <f t="shared" si="211"/>
        <v>0</v>
      </c>
      <c r="J265" s="23">
        <f t="shared" si="204"/>
        <v>0</v>
      </c>
      <c r="K265" s="23" t="str">
        <f t="shared" si="205"/>
        <v>0</v>
      </c>
      <c r="L265" s="23" t="str">
        <f t="shared" si="206"/>
        <v>0</v>
      </c>
      <c r="M265" s="3">
        <v>0.15</v>
      </c>
      <c r="N265" s="23">
        <f t="shared" si="212"/>
        <v>0</v>
      </c>
      <c r="O265" s="23">
        <f t="shared" si="213"/>
        <v>0.15</v>
      </c>
      <c r="P265" s="23" t="str">
        <f t="shared" si="207"/>
        <v/>
      </c>
      <c r="Q265" s="2">
        <v>0.5</v>
      </c>
      <c r="R265" s="6">
        <f t="shared" si="208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21"/>
        <v/>
      </c>
      <c r="BQ265" s="4" t="str">
        <f t="shared" si="221"/>
        <v/>
      </c>
      <c r="BR265" s="4" t="str">
        <f t="shared" si="221"/>
        <v/>
      </c>
      <c r="BS265" s="4">
        <f t="shared" si="221"/>
        <v>0</v>
      </c>
      <c r="BT265" s="4" t="str">
        <f t="shared" si="221"/>
        <v/>
      </c>
      <c r="BU265" s="4">
        <f t="shared" si="221"/>
        <v>0</v>
      </c>
      <c r="BV265" s="4" t="str">
        <f t="shared" si="220"/>
        <v/>
      </c>
      <c r="BW265" s="4">
        <f t="shared" si="220"/>
        <v>0</v>
      </c>
      <c r="BX265" s="4" t="str">
        <f t="shared" si="220"/>
        <v/>
      </c>
      <c r="BY265" s="4" t="str">
        <f t="shared" si="220"/>
        <v/>
      </c>
      <c r="BZ265" s="4" t="str">
        <f t="shared" si="220"/>
        <v/>
      </c>
      <c r="CA265" s="4" t="str">
        <f t="shared" si="220"/>
        <v/>
      </c>
      <c r="CB265" s="4" t="str">
        <f t="shared" si="220"/>
        <v/>
      </c>
      <c r="CC265" s="4" t="str">
        <f t="shared" si="220"/>
        <v/>
      </c>
      <c r="CD265" s="4" t="str">
        <f t="shared" si="219"/>
        <v/>
      </c>
      <c r="CE265" s="4" t="str">
        <f t="shared" si="219"/>
        <v/>
      </c>
      <c r="CF265" s="4" t="str">
        <f t="shared" si="219"/>
        <v/>
      </c>
      <c r="CG265" s="4" t="str">
        <f t="shared" si="219"/>
        <v/>
      </c>
      <c r="CH265" s="4" t="str">
        <f t="shared" si="219"/>
        <v/>
      </c>
      <c r="CI265" s="4" t="str">
        <f t="shared" si="219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8"/>
        <v/>
      </c>
      <c r="CU265" s="4" t="str">
        <f t="shared" si="218"/>
        <v/>
      </c>
      <c r="CV265" s="4" t="str">
        <f t="shared" si="218"/>
        <v/>
      </c>
      <c r="CW265" s="4" t="str">
        <f t="shared" si="218"/>
        <v/>
      </c>
      <c r="CX265" s="4" t="str">
        <f t="shared" si="218"/>
        <v/>
      </c>
      <c r="CY265" s="4" t="str">
        <f t="shared" si="218"/>
        <v/>
      </c>
      <c r="CZ265" s="4" t="str">
        <f t="shared" si="218"/>
        <v/>
      </c>
      <c r="DA265" s="4" t="str">
        <f t="shared" si="216"/>
        <v/>
      </c>
      <c r="DB265" s="4" t="str">
        <f t="shared" si="216"/>
        <v/>
      </c>
      <c r="DC265" s="4" t="str">
        <f t="shared" si="216"/>
        <v/>
      </c>
    </row>
    <row r="266" spans="1:107" s="9" customFormat="1" ht="14.25" hidden="1" customHeight="1">
      <c r="A266" s="70">
        <v>30700004</v>
      </c>
      <c r="B266" s="126"/>
      <c r="C266" s="30" t="s">
        <v>244</v>
      </c>
      <c r="D266" s="5"/>
      <c r="E266" s="22">
        <v>5.04</v>
      </c>
      <c r="F266" s="23">
        <f t="shared" si="203"/>
        <v>0</v>
      </c>
      <c r="G266" s="44"/>
      <c r="H266" s="23">
        <f t="shared" si="210"/>
        <v>0</v>
      </c>
      <c r="I266" s="23">
        <f t="shared" si="211"/>
        <v>0</v>
      </c>
      <c r="J266" s="23">
        <f t="shared" si="204"/>
        <v>0</v>
      </c>
      <c r="K266" s="23" t="str">
        <f t="shared" si="205"/>
        <v>0</v>
      </c>
      <c r="L266" s="23" t="str">
        <f t="shared" si="206"/>
        <v>0</v>
      </c>
      <c r="M266" s="3">
        <v>0.15</v>
      </c>
      <c r="N266" s="23">
        <f t="shared" si="212"/>
        <v>0</v>
      </c>
      <c r="O266" s="23">
        <f t="shared" si="213"/>
        <v>0.15</v>
      </c>
      <c r="P266" s="23" t="str">
        <f t="shared" si="207"/>
        <v/>
      </c>
      <c r="Q266" s="2">
        <v>0.5</v>
      </c>
      <c r="R266" s="6">
        <f t="shared" si="208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21"/>
        <v/>
      </c>
      <c r="BQ266" s="4" t="str">
        <f t="shared" si="221"/>
        <v/>
      </c>
      <c r="BR266" s="4" t="str">
        <f t="shared" si="221"/>
        <v/>
      </c>
      <c r="BS266" s="4">
        <f t="shared" si="221"/>
        <v>0</v>
      </c>
      <c r="BT266" s="4" t="str">
        <f t="shared" si="221"/>
        <v/>
      </c>
      <c r="BU266" s="4">
        <f t="shared" si="221"/>
        <v>0</v>
      </c>
      <c r="BV266" s="4" t="str">
        <f t="shared" si="220"/>
        <v/>
      </c>
      <c r="BW266" s="4">
        <f t="shared" si="220"/>
        <v>0</v>
      </c>
      <c r="BX266" s="4" t="str">
        <f t="shared" si="220"/>
        <v/>
      </c>
      <c r="BY266" s="4" t="str">
        <f t="shared" si="220"/>
        <v/>
      </c>
      <c r="BZ266" s="4" t="str">
        <f t="shared" si="220"/>
        <v/>
      </c>
      <c r="CA266" s="4" t="str">
        <f t="shared" si="220"/>
        <v/>
      </c>
      <c r="CB266" s="4" t="str">
        <f t="shared" si="220"/>
        <v/>
      </c>
      <c r="CC266" s="4" t="str">
        <f t="shared" si="220"/>
        <v/>
      </c>
      <c r="CD266" s="4" t="str">
        <f t="shared" si="219"/>
        <v/>
      </c>
      <c r="CE266" s="4" t="str">
        <f t="shared" si="219"/>
        <v/>
      </c>
      <c r="CF266" s="4" t="str">
        <f t="shared" si="219"/>
        <v/>
      </c>
      <c r="CG266" s="4" t="str">
        <f t="shared" si="219"/>
        <v/>
      </c>
      <c r="CH266" s="4" t="str">
        <f t="shared" si="219"/>
        <v/>
      </c>
      <c r="CI266" s="4" t="str">
        <f t="shared" si="219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8"/>
        <v/>
      </c>
      <c r="CU266" s="4" t="str">
        <f t="shared" si="218"/>
        <v/>
      </c>
      <c r="CV266" s="4" t="str">
        <f t="shared" si="218"/>
        <v/>
      </c>
      <c r="CW266" s="4" t="str">
        <f t="shared" si="218"/>
        <v/>
      </c>
      <c r="CX266" s="4" t="str">
        <f t="shared" si="218"/>
        <v/>
      </c>
      <c r="CY266" s="4" t="str">
        <f t="shared" si="218"/>
        <v/>
      </c>
      <c r="CZ266" s="4" t="str">
        <f t="shared" si="218"/>
        <v/>
      </c>
      <c r="DA266" s="4" t="str">
        <f t="shared" si="216"/>
        <v/>
      </c>
      <c r="DB266" s="4" t="str">
        <f t="shared" si="216"/>
        <v/>
      </c>
      <c r="DC266" s="4" t="str">
        <f t="shared" si="216"/>
        <v/>
      </c>
    </row>
    <row r="267" spans="1:107" s="9" customFormat="1" ht="14.25" customHeight="1">
      <c r="A267" s="62">
        <v>30600009</v>
      </c>
      <c r="B267" s="124" t="s">
        <v>246</v>
      </c>
      <c r="C267" s="30" t="s">
        <v>247</v>
      </c>
      <c r="D267" s="5">
        <f>21+13</f>
        <v>34</v>
      </c>
      <c r="E267" s="22">
        <v>5.05</v>
      </c>
      <c r="F267" s="23">
        <f t="shared" si="203"/>
        <v>171.7</v>
      </c>
      <c r="G267" s="44"/>
      <c r="H267" s="23">
        <f t="shared" si="210"/>
        <v>0</v>
      </c>
      <c r="I267" s="23">
        <f t="shared" si="211"/>
        <v>0</v>
      </c>
      <c r="J267" s="23">
        <f t="shared" si="204"/>
        <v>171.7</v>
      </c>
      <c r="K267" s="23">
        <f t="shared" si="205"/>
        <v>0</v>
      </c>
      <c r="L267" s="23" t="str">
        <f t="shared" si="206"/>
        <v>0</v>
      </c>
      <c r="M267" s="3">
        <v>0.4</v>
      </c>
      <c r="N267" s="23">
        <f t="shared" si="212"/>
        <v>0.68679999999999997</v>
      </c>
      <c r="O267" s="23">
        <f t="shared" si="213"/>
        <v>0.4</v>
      </c>
      <c r="P267" s="23">
        <f t="shared" si="207"/>
        <v>0</v>
      </c>
      <c r="Q267" s="2">
        <v>0.1</v>
      </c>
      <c r="R267" s="6">
        <f t="shared" si="208"/>
        <v>1.7169999999999998E-2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>
        <f t="shared" si="221"/>
        <v>0</v>
      </c>
      <c r="BQ267" s="4" t="str">
        <f t="shared" si="221"/>
        <v/>
      </c>
      <c r="BR267" s="4" t="str">
        <f t="shared" si="221"/>
        <v/>
      </c>
      <c r="BS267" s="4">
        <f t="shared" si="221"/>
        <v>0</v>
      </c>
      <c r="BT267" s="4">
        <f t="shared" si="221"/>
        <v>0</v>
      </c>
      <c r="BU267" s="4">
        <f t="shared" si="221"/>
        <v>0</v>
      </c>
      <c r="BV267" s="4" t="str">
        <f t="shared" si="220"/>
        <v/>
      </c>
      <c r="BW267" s="4">
        <f t="shared" si="220"/>
        <v>0</v>
      </c>
      <c r="BX267" s="4">
        <f t="shared" si="220"/>
        <v>0</v>
      </c>
      <c r="BY267" s="4" t="str">
        <f t="shared" si="220"/>
        <v/>
      </c>
      <c r="BZ267" s="4" t="str">
        <f t="shared" si="220"/>
        <v/>
      </c>
      <c r="CA267" s="4" t="str">
        <f t="shared" si="220"/>
        <v/>
      </c>
      <c r="CB267" s="4" t="str">
        <f t="shared" si="220"/>
        <v/>
      </c>
      <c r="CC267" s="4" t="str">
        <f t="shared" si="220"/>
        <v/>
      </c>
      <c r="CD267" s="4" t="str">
        <f t="shared" si="219"/>
        <v/>
      </c>
      <c r="CE267" s="4" t="str">
        <f t="shared" si="219"/>
        <v/>
      </c>
      <c r="CF267" s="4" t="str">
        <f t="shared" si="219"/>
        <v/>
      </c>
      <c r="CG267" s="4" t="str">
        <f t="shared" si="219"/>
        <v/>
      </c>
      <c r="CH267" s="4" t="str">
        <f t="shared" si="219"/>
        <v/>
      </c>
      <c r="CI267" s="4" t="str">
        <f t="shared" si="219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8"/>
        <v/>
      </c>
      <c r="CU267" s="4" t="str">
        <f t="shared" si="218"/>
        <v/>
      </c>
      <c r="CV267" s="4" t="str">
        <f t="shared" si="218"/>
        <v/>
      </c>
      <c r="CW267" s="4" t="str">
        <f t="shared" si="218"/>
        <v/>
      </c>
      <c r="CX267" s="4" t="str">
        <f t="shared" si="218"/>
        <v/>
      </c>
      <c r="CY267" s="4" t="str">
        <f t="shared" si="218"/>
        <v/>
      </c>
      <c r="CZ267" s="4" t="str">
        <f t="shared" si="218"/>
        <v/>
      </c>
      <c r="DA267" s="4" t="str">
        <f t="shared" si="216"/>
        <v/>
      </c>
      <c r="DB267" s="4" t="str">
        <f t="shared" si="216"/>
        <v/>
      </c>
      <c r="DC267" s="4" t="str">
        <f t="shared" si="216"/>
        <v/>
      </c>
    </row>
    <row r="268" spans="1:107" s="9" customFormat="1" ht="14.25" customHeight="1">
      <c r="A268" s="62">
        <v>30600010</v>
      </c>
      <c r="B268" s="126"/>
      <c r="C268" s="30" t="s">
        <v>219</v>
      </c>
      <c r="D268" s="5">
        <f>57+7+81</f>
        <v>145</v>
      </c>
      <c r="E268" s="22">
        <v>5.05</v>
      </c>
      <c r="F268" s="23">
        <f t="shared" si="203"/>
        <v>732.25</v>
      </c>
      <c r="G268" s="44"/>
      <c r="H268" s="23">
        <f t="shared" si="210"/>
        <v>0</v>
      </c>
      <c r="I268" s="23">
        <f t="shared" si="211"/>
        <v>0</v>
      </c>
      <c r="J268" s="23">
        <f t="shared" si="204"/>
        <v>732.25</v>
      </c>
      <c r="K268" s="23">
        <f t="shared" si="205"/>
        <v>0</v>
      </c>
      <c r="L268" s="23" t="str">
        <f t="shared" si="206"/>
        <v>0</v>
      </c>
      <c r="M268" s="3">
        <v>0.4</v>
      </c>
      <c r="N268" s="23">
        <f t="shared" si="212"/>
        <v>2.9290000000000003</v>
      </c>
      <c r="O268" s="23">
        <f t="shared" si="213"/>
        <v>0.4</v>
      </c>
      <c r="P268" s="23">
        <f t="shared" si="207"/>
        <v>0</v>
      </c>
      <c r="Q268" s="2">
        <v>0.1</v>
      </c>
      <c r="R268" s="6">
        <f t="shared" si="208"/>
        <v>7.3225000000000012E-2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>
        <f t="shared" si="221"/>
        <v>0</v>
      </c>
      <c r="BQ268" s="4" t="str">
        <f t="shared" si="221"/>
        <v/>
      </c>
      <c r="BR268" s="4" t="str">
        <f t="shared" si="221"/>
        <v/>
      </c>
      <c r="BS268" s="4">
        <f t="shared" si="221"/>
        <v>0</v>
      </c>
      <c r="BT268" s="4">
        <f t="shared" si="221"/>
        <v>0</v>
      </c>
      <c r="BU268" s="4">
        <f t="shared" si="221"/>
        <v>0</v>
      </c>
      <c r="BV268" s="4" t="str">
        <f t="shared" si="220"/>
        <v/>
      </c>
      <c r="BW268" s="4">
        <f t="shared" si="220"/>
        <v>0</v>
      </c>
      <c r="BX268" s="4">
        <f t="shared" si="220"/>
        <v>0</v>
      </c>
      <c r="BY268" s="4" t="str">
        <f t="shared" si="220"/>
        <v/>
      </c>
      <c r="BZ268" s="4" t="str">
        <f t="shared" si="220"/>
        <v/>
      </c>
      <c r="CA268" s="4" t="str">
        <f t="shared" si="220"/>
        <v/>
      </c>
      <c r="CB268" s="4" t="str">
        <f t="shared" si="220"/>
        <v/>
      </c>
      <c r="CC268" s="4" t="str">
        <f t="shared" si="220"/>
        <v/>
      </c>
      <c r="CD268" s="4" t="str">
        <f t="shared" si="219"/>
        <v/>
      </c>
      <c r="CE268" s="4" t="str">
        <f t="shared" si="219"/>
        <v/>
      </c>
      <c r="CF268" s="4" t="str">
        <f t="shared" si="219"/>
        <v/>
      </c>
      <c r="CG268" s="4" t="str">
        <f t="shared" si="219"/>
        <v/>
      </c>
      <c r="CH268" s="4" t="str">
        <f t="shared" si="219"/>
        <v/>
      </c>
      <c r="CI268" s="4" t="str">
        <f t="shared" si="219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8"/>
        <v/>
      </c>
      <c r="CU268" s="4" t="str">
        <f t="shared" si="218"/>
        <v/>
      </c>
      <c r="CV268" s="4" t="str">
        <f t="shared" si="218"/>
        <v/>
      </c>
      <c r="CW268" s="4" t="str">
        <f t="shared" si="218"/>
        <v/>
      </c>
      <c r="CX268" s="4" t="str">
        <f t="shared" si="218"/>
        <v/>
      </c>
      <c r="CY268" s="4" t="str">
        <f t="shared" si="218"/>
        <v/>
      </c>
      <c r="CZ268" s="4" t="str">
        <f t="shared" si="218"/>
        <v/>
      </c>
      <c r="DA268" s="4" t="str">
        <f t="shared" si="216"/>
        <v/>
      </c>
      <c r="DB268" s="4" t="str">
        <f t="shared" si="216"/>
        <v/>
      </c>
      <c r="DC268" s="4" t="str">
        <f t="shared" si="216"/>
        <v/>
      </c>
    </row>
    <row r="269" spans="1:107" s="9" customFormat="1" ht="14.25" customHeight="1">
      <c r="A269" s="62">
        <v>30400026</v>
      </c>
      <c r="B269" s="124" t="s">
        <v>248</v>
      </c>
      <c r="C269" s="30" t="s">
        <v>224</v>
      </c>
      <c r="D269" s="5">
        <f>64+87+50</f>
        <v>201</v>
      </c>
      <c r="E269" s="22">
        <v>5.05</v>
      </c>
      <c r="F269" s="23">
        <f t="shared" si="203"/>
        <v>1015.05</v>
      </c>
      <c r="G269" s="44"/>
      <c r="H269" s="23">
        <f t="shared" si="210"/>
        <v>0</v>
      </c>
      <c r="I269" s="23">
        <f t="shared" si="211"/>
        <v>0</v>
      </c>
      <c r="J269" s="23">
        <f t="shared" si="204"/>
        <v>1015.05</v>
      </c>
      <c r="K269" s="23">
        <f t="shared" si="205"/>
        <v>0</v>
      </c>
      <c r="L269" s="23" t="str">
        <f t="shared" si="206"/>
        <v>0</v>
      </c>
      <c r="M269" s="3">
        <v>0.8</v>
      </c>
      <c r="N269" s="23">
        <f t="shared" si="212"/>
        <v>8.1204000000000001</v>
      </c>
      <c r="O269" s="23">
        <f t="shared" si="213"/>
        <v>0.8</v>
      </c>
      <c r="P269" s="23">
        <f t="shared" si="207"/>
        <v>0</v>
      </c>
      <c r="Q269" s="2">
        <v>0.1</v>
      </c>
      <c r="R269" s="6">
        <f t="shared" si="208"/>
        <v>0.101505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>
        <f t="shared" si="221"/>
        <v>0</v>
      </c>
      <c r="BQ269" s="4" t="str">
        <f t="shared" si="221"/>
        <v/>
      </c>
      <c r="BR269" s="4" t="str">
        <f t="shared" si="221"/>
        <v/>
      </c>
      <c r="BS269" s="4">
        <f t="shared" si="221"/>
        <v>0</v>
      </c>
      <c r="BT269" s="4">
        <f t="shared" si="221"/>
        <v>0</v>
      </c>
      <c r="BU269" s="4">
        <f t="shared" si="221"/>
        <v>0</v>
      </c>
      <c r="BV269" s="4" t="str">
        <f t="shared" si="220"/>
        <v/>
      </c>
      <c r="BW269" s="4">
        <f t="shared" si="220"/>
        <v>0</v>
      </c>
      <c r="BX269" s="4">
        <f t="shared" si="220"/>
        <v>0</v>
      </c>
      <c r="BY269" s="4" t="str">
        <f t="shared" si="220"/>
        <v/>
      </c>
      <c r="BZ269" s="4" t="str">
        <f t="shared" si="220"/>
        <v/>
      </c>
      <c r="CA269" s="4" t="str">
        <f t="shared" si="220"/>
        <v/>
      </c>
      <c r="CB269" s="4" t="str">
        <f t="shared" si="220"/>
        <v/>
      </c>
      <c r="CC269" s="4" t="str">
        <f t="shared" si="220"/>
        <v/>
      </c>
      <c r="CD269" s="4" t="str">
        <f t="shared" si="219"/>
        <v/>
      </c>
      <c r="CE269" s="4" t="str">
        <f t="shared" si="219"/>
        <v/>
      </c>
      <c r="CF269" s="4" t="str">
        <f t="shared" si="219"/>
        <v/>
      </c>
      <c r="CG269" s="4" t="str">
        <f t="shared" si="219"/>
        <v/>
      </c>
      <c r="CH269" s="4" t="str">
        <f t="shared" si="219"/>
        <v/>
      </c>
      <c r="CI269" s="4" t="str">
        <f t="shared" si="219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8"/>
        <v/>
      </c>
      <c r="CU269" s="4" t="str">
        <f t="shared" si="218"/>
        <v/>
      </c>
      <c r="CV269" s="4" t="str">
        <f t="shared" si="218"/>
        <v/>
      </c>
      <c r="CW269" s="4" t="str">
        <f t="shared" si="218"/>
        <v/>
      </c>
      <c r="CX269" s="4" t="str">
        <f t="shared" si="218"/>
        <v/>
      </c>
      <c r="CY269" s="4" t="str">
        <f t="shared" si="218"/>
        <v/>
      </c>
      <c r="CZ269" s="4" t="str">
        <f t="shared" si="218"/>
        <v/>
      </c>
      <c r="DA269" s="4" t="str">
        <f t="shared" si="216"/>
        <v/>
      </c>
      <c r="DB269" s="4" t="str">
        <f t="shared" si="216"/>
        <v/>
      </c>
      <c r="DC269" s="4" t="str">
        <f t="shared" si="216"/>
        <v/>
      </c>
    </row>
    <row r="270" spans="1:107" s="9" customFormat="1" ht="14.25" customHeight="1">
      <c r="A270" s="62">
        <v>30400027</v>
      </c>
      <c r="B270" s="125"/>
      <c r="C270" s="30" t="s">
        <v>190</v>
      </c>
      <c r="D270" s="5">
        <f>152+53+15</f>
        <v>220</v>
      </c>
      <c r="E270" s="22">
        <v>5.05</v>
      </c>
      <c r="F270" s="23">
        <f t="shared" si="203"/>
        <v>1111</v>
      </c>
      <c r="G270" s="44"/>
      <c r="H270" s="23">
        <f t="shared" si="210"/>
        <v>0</v>
      </c>
      <c r="I270" s="23">
        <f t="shared" si="211"/>
        <v>0</v>
      </c>
      <c r="J270" s="23">
        <f t="shared" si="204"/>
        <v>1111</v>
      </c>
      <c r="K270" s="23">
        <f t="shared" si="205"/>
        <v>0</v>
      </c>
      <c r="L270" s="23" t="str">
        <f t="shared" si="206"/>
        <v>0</v>
      </c>
      <c r="M270" s="3">
        <v>0.8</v>
      </c>
      <c r="N270" s="23">
        <f t="shared" si="212"/>
        <v>8.8879999999999999</v>
      </c>
      <c r="O270" s="23">
        <f t="shared" si="213"/>
        <v>0.8</v>
      </c>
      <c r="P270" s="23">
        <f t="shared" si="207"/>
        <v>0</v>
      </c>
      <c r="Q270" s="2">
        <v>0.1</v>
      </c>
      <c r="R270" s="6">
        <f t="shared" si="208"/>
        <v>0.1111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>
        <f t="shared" si="221"/>
        <v>0</v>
      </c>
      <c r="BQ270" s="4" t="str">
        <f t="shared" si="221"/>
        <v/>
      </c>
      <c r="BR270" s="4" t="str">
        <f t="shared" si="221"/>
        <v/>
      </c>
      <c r="BS270" s="4">
        <f t="shared" si="221"/>
        <v>0</v>
      </c>
      <c r="BT270" s="4">
        <f t="shared" si="221"/>
        <v>0</v>
      </c>
      <c r="BU270" s="4">
        <f t="shared" si="221"/>
        <v>0</v>
      </c>
      <c r="BV270" s="4" t="str">
        <f t="shared" si="220"/>
        <v/>
      </c>
      <c r="BW270" s="4">
        <f t="shared" si="220"/>
        <v>0</v>
      </c>
      <c r="BX270" s="4">
        <f t="shared" si="220"/>
        <v>0</v>
      </c>
      <c r="BY270" s="4" t="str">
        <f t="shared" si="220"/>
        <v/>
      </c>
      <c r="BZ270" s="4" t="str">
        <f t="shared" si="220"/>
        <v/>
      </c>
      <c r="CA270" s="4" t="str">
        <f t="shared" si="220"/>
        <v/>
      </c>
      <c r="CB270" s="4" t="str">
        <f t="shared" si="220"/>
        <v/>
      </c>
      <c r="CC270" s="4" t="str">
        <f t="shared" si="220"/>
        <v/>
      </c>
      <c r="CD270" s="4" t="str">
        <f t="shared" si="219"/>
        <v/>
      </c>
      <c r="CE270" s="4" t="str">
        <f t="shared" si="219"/>
        <v/>
      </c>
      <c r="CF270" s="4" t="str">
        <f t="shared" si="219"/>
        <v/>
      </c>
      <c r="CG270" s="4" t="str">
        <f t="shared" si="219"/>
        <v/>
      </c>
      <c r="CH270" s="4" t="str">
        <f t="shared" si="219"/>
        <v/>
      </c>
      <c r="CI270" s="4" t="str">
        <f t="shared" si="219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8"/>
        <v/>
      </c>
      <c r="CU270" s="4" t="str">
        <f t="shared" si="218"/>
        <v/>
      </c>
      <c r="CV270" s="4" t="str">
        <f t="shared" si="218"/>
        <v/>
      </c>
      <c r="CW270" s="4" t="str">
        <f t="shared" si="218"/>
        <v/>
      </c>
      <c r="CX270" s="4" t="str">
        <f t="shared" si="218"/>
        <v/>
      </c>
      <c r="CY270" s="4" t="str">
        <f t="shared" si="218"/>
        <v/>
      </c>
      <c r="CZ270" s="4" t="str">
        <f t="shared" si="218"/>
        <v/>
      </c>
      <c r="DA270" s="4" t="str">
        <f t="shared" si="216"/>
        <v/>
      </c>
      <c r="DB270" s="4" t="str">
        <f t="shared" si="216"/>
        <v/>
      </c>
      <c r="DC270" s="4" t="str">
        <f t="shared" si="216"/>
        <v/>
      </c>
    </row>
    <row r="271" spans="1:107" s="9" customFormat="1" ht="14.25" customHeight="1">
      <c r="A271" s="62">
        <v>30400028</v>
      </c>
      <c r="B271" s="126"/>
      <c r="C271" s="30" t="s">
        <v>249</v>
      </c>
      <c r="D271" s="5">
        <f>83+56+23+28</f>
        <v>190</v>
      </c>
      <c r="E271" s="22">
        <v>5.05</v>
      </c>
      <c r="F271" s="23">
        <f t="shared" si="203"/>
        <v>959.5</v>
      </c>
      <c r="G271" s="44"/>
      <c r="H271" s="23">
        <f t="shared" si="210"/>
        <v>0</v>
      </c>
      <c r="I271" s="23">
        <f t="shared" si="211"/>
        <v>0</v>
      </c>
      <c r="J271" s="23">
        <f t="shared" si="204"/>
        <v>959.5</v>
      </c>
      <c r="K271" s="23">
        <f t="shared" si="205"/>
        <v>0</v>
      </c>
      <c r="L271" s="23" t="str">
        <f t="shared" si="206"/>
        <v>0</v>
      </c>
      <c r="M271" s="3">
        <v>0.8</v>
      </c>
      <c r="N271" s="23">
        <f t="shared" si="212"/>
        <v>7.6760000000000002</v>
      </c>
      <c r="O271" s="23">
        <f t="shared" si="213"/>
        <v>0.8</v>
      </c>
      <c r="P271" s="23">
        <f t="shared" si="207"/>
        <v>0</v>
      </c>
      <c r="Q271" s="2">
        <v>0.1</v>
      </c>
      <c r="R271" s="6">
        <f t="shared" si="208"/>
        <v>9.5950000000000008E-2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>
        <f t="shared" si="221"/>
        <v>0</v>
      </c>
      <c r="BQ271" s="4" t="str">
        <f t="shared" si="221"/>
        <v/>
      </c>
      <c r="BR271" s="4" t="str">
        <f t="shared" si="221"/>
        <v/>
      </c>
      <c r="BS271" s="4">
        <f t="shared" si="221"/>
        <v>0</v>
      </c>
      <c r="BT271" s="4">
        <f t="shared" si="221"/>
        <v>0</v>
      </c>
      <c r="BU271" s="4">
        <f t="shared" si="221"/>
        <v>0</v>
      </c>
      <c r="BV271" s="4" t="str">
        <f t="shared" si="220"/>
        <v/>
      </c>
      <c r="BW271" s="4">
        <f t="shared" si="220"/>
        <v>0</v>
      </c>
      <c r="BX271" s="4">
        <f t="shared" si="220"/>
        <v>0</v>
      </c>
      <c r="BY271" s="4" t="str">
        <f t="shared" si="220"/>
        <v/>
      </c>
      <c r="BZ271" s="4" t="str">
        <f t="shared" si="220"/>
        <v/>
      </c>
      <c r="CA271" s="4" t="str">
        <f t="shared" si="220"/>
        <v/>
      </c>
      <c r="CB271" s="4" t="str">
        <f t="shared" si="220"/>
        <v/>
      </c>
      <c r="CC271" s="4" t="str">
        <f t="shared" si="220"/>
        <v/>
      </c>
      <c r="CD271" s="4" t="str">
        <f t="shared" si="219"/>
        <v/>
      </c>
      <c r="CE271" s="4" t="str">
        <f t="shared" si="219"/>
        <v/>
      </c>
      <c r="CF271" s="4" t="str">
        <f t="shared" si="219"/>
        <v/>
      </c>
      <c r="CG271" s="4" t="str">
        <f t="shared" si="219"/>
        <v/>
      </c>
      <c r="CH271" s="4" t="str">
        <f t="shared" si="219"/>
        <v/>
      </c>
      <c r="CI271" s="4" t="str">
        <f t="shared" si="219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8"/>
        <v/>
      </c>
      <c r="CU271" s="4" t="str">
        <f t="shared" si="218"/>
        <v/>
      </c>
      <c r="CV271" s="4" t="str">
        <f t="shared" si="218"/>
        <v/>
      </c>
      <c r="CW271" s="4" t="str">
        <f t="shared" si="218"/>
        <v/>
      </c>
      <c r="CX271" s="4" t="str">
        <f t="shared" si="218"/>
        <v/>
      </c>
      <c r="CY271" s="4" t="str">
        <f t="shared" si="218"/>
        <v/>
      </c>
      <c r="CZ271" s="4" t="str">
        <f t="shared" si="218"/>
        <v/>
      </c>
      <c r="DA271" s="4" t="str">
        <f t="shared" si="216"/>
        <v/>
      </c>
      <c r="DB271" s="4" t="str">
        <f t="shared" si="216"/>
        <v/>
      </c>
      <c r="DC271" s="4" t="str">
        <f t="shared" si="216"/>
        <v/>
      </c>
    </row>
    <row r="272" spans="1:107" s="9" customFormat="1" ht="14.25" customHeight="1">
      <c r="A272" s="62">
        <v>30400004</v>
      </c>
      <c r="B272" s="124" t="s">
        <v>250</v>
      </c>
      <c r="C272" s="30" t="s">
        <v>224</v>
      </c>
      <c r="D272" s="5">
        <f>39+27+72/2</f>
        <v>102</v>
      </c>
      <c r="E272" s="22">
        <v>5.03</v>
      </c>
      <c r="F272" s="23">
        <f t="shared" si="203"/>
        <v>513.06000000000006</v>
      </c>
      <c r="G272" s="44"/>
      <c r="H272" s="23">
        <f t="shared" si="210"/>
        <v>0</v>
      </c>
      <c r="I272" s="23">
        <f t="shared" si="211"/>
        <v>0</v>
      </c>
      <c r="J272" s="23">
        <f t="shared" si="204"/>
        <v>513.06000000000006</v>
      </c>
      <c r="K272" s="23">
        <f t="shared" si="205"/>
        <v>0</v>
      </c>
      <c r="L272" s="23" t="str">
        <f t="shared" si="206"/>
        <v>0</v>
      </c>
      <c r="M272" s="3">
        <v>0.8</v>
      </c>
      <c r="N272" s="23">
        <f t="shared" si="212"/>
        <v>4.1044800000000006</v>
      </c>
      <c r="O272" s="23">
        <f t="shared" si="213"/>
        <v>0.8</v>
      </c>
      <c r="P272" s="23">
        <f t="shared" si="207"/>
        <v>0</v>
      </c>
      <c r="Q272" s="2">
        <v>0.1</v>
      </c>
      <c r="R272" s="6">
        <f t="shared" si="208"/>
        <v>5.1306000000000011E-2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>
        <f t="shared" si="221"/>
        <v>0</v>
      </c>
      <c r="BQ272" s="4" t="str">
        <f t="shared" si="221"/>
        <v/>
      </c>
      <c r="BR272" s="4" t="str">
        <f t="shared" si="221"/>
        <v/>
      </c>
      <c r="BS272" s="4">
        <f t="shared" si="221"/>
        <v>0</v>
      </c>
      <c r="BT272" s="4">
        <f t="shared" si="221"/>
        <v>0</v>
      </c>
      <c r="BU272" s="4">
        <f t="shared" si="221"/>
        <v>0</v>
      </c>
      <c r="BV272" s="4" t="str">
        <f t="shared" si="220"/>
        <v/>
      </c>
      <c r="BW272" s="4">
        <f t="shared" si="220"/>
        <v>0</v>
      </c>
      <c r="BX272" s="4">
        <f t="shared" si="220"/>
        <v>0</v>
      </c>
      <c r="BY272" s="4" t="str">
        <f t="shared" si="220"/>
        <v/>
      </c>
      <c r="BZ272" s="4" t="str">
        <f t="shared" si="220"/>
        <v/>
      </c>
      <c r="CA272" s="4" t="str">
        <f t="shared" si="220"/>
        <v/>
      </c>
      <c r="CB272" s="4" t="str">
        <f t="shared" si="220"/>
        <v/>
      </c>
      <c r="CC272" s="4" t="str">
        <f t="shared" si="220"/>
        <v/>
      </c>
      <c r="CD272" s="4" t="str">
        <f t="shared" si="219"/>
        <v/>
      </c>
      <c r="CE272" s="4" t="str">
        <f t="shared" si="219"/>
        <v/>
      </c>
      <c r="CF272" s="4" t="str">
        <f t="shared" si="219"/>
        <v/>
      </c>
      <c r="CG272" s="4" t="str">
        <f t="shared" si="219"/>
        <v/>
      </c>
      <c r="CH272" s="4" t="str">
        <f t="shared" si="219"/>
        <v/>
      </c>
      <c r="CI272" s="4" t="str">
        <f t="shared" si="219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8"/>
        <v/>
      </c>
      <c r="CU272" s="4" t="str">
        <f t="shared" si="218"/>
        <v/>
      </c>
      <c r="CV272" s="4" t="str">
        <f t="shared" si="218"/>
        <v/>
      </c>
      <c r="CW272" s="4" t="str">
        <f t="shared" si="218"/>
        <v/>
      </c>
      <c r="CX272" s="4" t="str">
        <f t="shared" si="218"/>
        <v/>
      </c>
      <c r="CY272" s="4" t="str">
        <f t="shared" si="218"/>
        <v/>
      </c>
      <c r="CZ272" s="4" t="str">
        <f t="shared" si="218"/>
        <v/>
      </c>
      <c r="DA272" s="4" t="str">
        <f t="shared" si="216"/>
        <v/>
      </c>
      <c r="DB272" s="4" t="str">
        <f t="shared" si="216"/>
        <v/>
      </c>
      <c r="DC272" s="4" t="str">
        <f t="shared" si="216"/>
        <v/>
      </c>
    </row>
    <row r="273" spans="1:107" s="9" customFormat="1" ht="14.25" customHeight="1">
      <c r="A273" s="62">
        <v>30400003</v>
      </c>
      <c r="B273" s="125"/>
      <c r="C273" s="30" t="s">
        <v>202</v>
      </c>
      <c r="D273" s="5">
        <v>121</v>
      </c>
      <c r="E273" s="22">
        <v>5.03</v>
      </c>
      <c r="F273" s="23">
        <f t="shared" si="203"/>
        <v>608.63</v>
      </c>
      <c r="G273" s="44"/>
      <c r="H273" s="23">
        <f t="shared" si="210"/>
        <v>0</v>
      </c>
      <c r="I273" s="23">
        <f t="shared" si="211"/>
        <v>0</v>
      </c>
      <c r="J273" s="23">
        <f t="shared" si="204"/>
        <v>608.63</v>
      </c>
      <c r="K273" s="23">
        <f t="shared" si="205"/>
        <v>0</v>
      </c>
      <c r="L273" s="23" t="str">
        <f t="shared" si="206"/>
        <v>0</v>
      </c>
      <c r="M273" s="3">
        <v>0.8</v>
      </c>
      <c r="N273" s="23">
        <f t="shared" si="212"/>
        <v>4.86904</v>
      </c>
      <c r="O273" s="23">
        <f t="shared" si="213"/>
        <v>0.8</v>
      </c>
      <c r="P273" s="23">
        <f t="shared" si="207"/>
        <v>0</v>
      </c>
      <c r="Q273" s="2">
        <v>0.1</v>
      </c>
      <c r="R273" s="6">
        <f t="shared" si="208"/>
        <v>6.0863E-2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>
        <f t="shared" si="221"/>
        <v>0</v>
      </c>
      <c r="BQ273" s="4" t="str">
        <f t="shared" si="221"/>
        <v/>
      </c>
      <c r="BR273" s="4" t="str">
        <f t="shared" si="221"/>
        <v/>
      </c>
      <c r="BS273" s="4">
        <f t="shared" si="221"/>
        <v>0</v>
      </c>
      <c r="BT273" s="4">
        <f t="shared" si="221"/>
        <v>0</v>
      </c>
      <c r="BU273" s="4">
        <f t="shared" si="221"/>
        <v>0</v>
      </c>
      <c r="BV273" s="4" t="str">
        <f t="shared" si="220"/>
        <v/>
      </c>
      <c r="BW273" s="4">
        <f t="shared" si="220"/>
        <v>0</v>
      </c>
      <c r="BX273" s="4">
        <f t="shared" si="220"/>
        <v>0</v>
      </c>
      <c r="BY273" s="4" t="str">
        <f t="shared" si="220"/>
        <v/>
      </c>
      <c r="BZ273" s="4" t="str">
        <f t="shared" si="220"/>
        <v/>
      </c>
      <c r="CA273" s="4" t="str">
        <f t="shared" si="220"/>
        <v/>
      </c>
      <c r="CB273" s="4" t="str">
        <f t="shared" si="220"/>
        <v/>
      </c>
      <c r="CC273" s="4" t="str">
        <f t="shared" si="220"/>
        <v/>
      </c>
      <c r="CD273" s="4" t="str">
        <f t="shared" si="219"/>
        <v/>
      </c>
      <c r="CE273" s="4" t="str">
        <f t="shared" si="219"/>
        <v/>
      </c>
      <c r="CF273" s="4" t="str">
        <f t="shared" si="219"/>
        <v/>
      </c>
      <c r="CG273" s="4" t="str">
        <f t="shared" si="219"/>
        <v/>
      </c>
      <c r="CH273" s="4" t="str">
        <f t="shared" si="219"/>
        <v/>
      </c>
      <c r="CI273" s="4" t="str">
        <f t="shared" si="219"/>
        <v/>
      </c>
      <c r="CJ273" s="4" t="str">
        <f t="shared" si="219"/>
        <v/>
      </c>
      <c r="CK273" s="4" t="str">
        <f t="shared" si="219"/>
        <v/>
      </c>
      <c r="CL273" s="4" t="str">
        <f t="shared" si="219"/>
        <v/>
      </c>
      <c r="CM273" s="4" t="str">
        <f t="shared" si="219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8"/>
        <v/>
      </c>
      <c r="CU273" s="4" t="str">
        <f t="shared" si="218"/>
        <v/>
      </c>
      <c r="CV273" s="4" t="str">
        <f t="shared" si="218"/>
        <v/>
      </c>
      <c r="CW273" s="4" t="str">
        <f t="shared" si="218"/>
        <v/>
      </c>
      <c r="CX273" s="4" t="str">
        <f t="shared" si="218"/>
        <v/>
      </c>
      <c r="CY273" s="4" t="str">
        <f t="shared" si="218"/>
        <v/>
      </c>
      <c r="CZ273" s="4" t="str">
        <f t="shared" si="218"/>
        <v/>
      </c>
      <c r="DA273" s="4" t="str">
        <f t="shared" si="216"/>
        <v/>
      </c>
      <c r="DB273" s="4" t="str">
        <f t="shared" si="216"/>
        <v/>
      </c>
      <c r="DC273" s="4" t="str">
        <f t="shared" si="216"/>
        <v/>
      </c>
    </row>
    <row r="274" spans="1:107" s="9" customFormat="1" ht="14.25" customHeight="1">
      <c r="A274" s="62">
        <v>30400005</v>
      </c>
      <c r="B274" s="126"/>
      <c r="C274" s="30" t="s">
        <v>249</v>
      </c>
      <c r="D274" s="5">
        <v>53</v>
      </c>
      <c r="E274" s="22">
        <v>5.03</v>
      </c>
      <c r="F274" s="23">
        <f t="shared" si="203"/>
        <v>266.59000000000003</v>
      </c>
      <c r="G274" s="44"/>
      <c r="H274" s="23">
        <f t="shared" si="210"/>
        <v>0</v>
      </c>
      <c r="I274" s="23">
        <f t="shared" si="211"/>
        <v>0</v>
      </c>
      <c r="J274" s="23">
        <f t="shared" si="204"/>
        <v>266.59000000000003</v>
      </c>
      <c r="K274" s="23">
        <f t="shared" si="205"/>
        <v>0</v>
      </c>
      <c r="L274" s="23" t="str">
        <f t="shared" si="206"/>
        <v>0</v>
      </c>
      <c r="M274" s="3">
        <v>0.8</v>
      </c>
      <c r="N274" s="23">
        <f t="shared" si="212"/>
        <v>2.1327200000000004</v>
      </c>
      <c r="O274" s="23">
        <f t="shared" si="213"/>
        <v>0.8</v>
      </c>
      <c r="P274" s="23">
        <f t="shared" si="207"/>
        <v>0</v>
      </c>
      <c r="Q274" s="2">
        <v>0.1</v>
      </c>
      <c r="R274" s="6">
        <f t="shared" si="208"/>
        <v>2.6659000000000006E-2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>
        <f t="shared" si="221"/>
        <v>0</v>
      </c>
      <c r="BQ274" s="4" t="str">
        <f t="shared" si="221"/>
        <v/>
      </c>
      <c r="BR274" s="4" t="str">
        <f t="shared" si="221"/>
        <v/>
      </c>
      <c r="BS274" s="4">
        <f t="shared" si="221"/>
        <v>0</v>
      </c>
      <c r="BT274" s="4">
        <f t="shared" si="221"/>
        <v>0</v>
      </c>
      <c r="BU274" s="4">
        <f t="shared" si="221"/>
        <v>0</v>
      </c>
      <c r="BV274" s="4" t="str">
        <f t="shared" si="220"/>
        <v/>
      </c>
      <c r="BW274" s="4">
        <f t="shared" si="220"/>
        <v>0</v>
      </c>
      <c r="BX274" s="4">
        <f t="shared" si="220"/>
        <v>0</v>
      </c>
      <c r="BY274" s="4" t="str">
        <f t="shared" si="220"/>
        <v/>
      </c>
      <c r="BZ274" s="4" t="str">
        <f t="shared" si="220"/>
        <v/>
      </c>
      <c r="CA274" s="4" t="str">
        <f t="shared" si="220"/>
        <v/>
      </c>
      <c r="CB274" s="4" t="str">
        <f t="shared" si="220"/>
        <v/>
      </c>
      <c r="CC274" s="4" t="str">
        <f t="shared" si="220"/>
        <v/>
      </c>
      <c r="CD274" s="4" t="str">
        <f t="shared" si="219"/>
        <v/>
      </c>
      <c r="CE274" s="4" t="str">
        <f t="shared" si="219"/>
        <v/>
      </c>
      <c r="CF274" s="4" t="str">
        <f t="shared" si="219"/>
        <v/>
      </c>
      <c r="CG274" s="4" t="str">
        <f t="shared" si="219"/>
        <v/>
      </c>
      <c r="CH274" s="4" t="str">
        <f t="shared" si="219"/>
        <v/>
      </c>
      <c r="CI274" s="4" t="str">
        <f t="shared" si="219"/>
        <v/>
      </c>
      <c r="CJ274" s="4" t="str">
        <f t="shared" si="219"/>
        <v/>
      </c>
      <c r="CK274" s="4" t="str">
        <f t="shared" si="219"/>
        <v/>
      </c>
      <c r="CL274" s="4" t="str">
        <f t="shared" si="219"/>
        <v/>
      </c>
      <c r="CM274" s="4" t="str">
        <f t="shared" si="219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8"/>
        <v/>
      </c>
      <c r="CU274" s="4" t="str">
        <f t="shared" si="218"/>
        <v/>
      </c>
      <c r="CV274" s="4" t="str">
        <f t="shared" si="218"/>
        <v/>
      </c>
      <c r="CW274" s="4" t="str">
        <f t="shared" si="218"/>
        <v/>
      </c>
      <c r="CX274" s="4" t="str">
        <f t="shared" si="218"/>
        <v/>
      </c>
      <c r="CY274" s="4" t="str">
        <f t="shared" si="218"/>
        <v/>
      </c>
      <c r="CZ274" s="4" t="str">
        <f t="shared" si="218"/>
        <v/>
      </c>
      <c r="DA274" s="4" t="str">
        <f t="shared" si="216"/>
        <v/>
      </c>
      <c r="DB274" s="4" t="str">
        <f t="shared" si="216"/>
        <v/>
      </c>
      <c r="DC274" s="4" t="str">
        <f t="shared" si="216"/>
        <v/>
      </c>
    </row>
    <row r="275" spans="1:107" s="9" customFormat="1" ht="14.25" hidden="1" customHeight="1">
      <c r="A275" s="62">
        <v>30300005</v>
      </c>
      <c r="B275" s="124" t="s">
        <v>251</v>
      </c>
      <c r="C275" s="30" t="s">
        <v>19</v>
      </c>
      <c r="D275" s="5"/>
      <c r="E275" s="22">
        <v>5.03</v>
      </c>
      <c r="F275" s="23">
        <f t="shared" si="203"/>
        <v>0</v>
      </c>
      <c r="G275" s="44"/>
      <c r="H275" s="23">
        <f t="shared" si="210"/>
        <v>0</v>
      </c>
      <c r="I275" s="23">
        <f t="shared" si="211"/>
        <v>0</v>
      </c>
      <c r="J275" s="23">
        <f t="shared" si="204"/>
        <v>0</v>
      </c>
      <c r="K275" s="23" t="str">
        <f t="shared" si="205"/>
        <v>0</v>
      </c>
      <c r="L275" s="23" t="str">
        <f t="shared" si="206"/>
        <v>0</v>
      </c>
      <c r="M275" s="3">
        <v>0.2</v>
      </c>
      <c r="N275" s="23">
        <f t="shared" si="212"/>
        <v>0</v>
      </c>
      <c r="O275" s="23">
        <f t="shared" si="213"/>
        <v>0.2</v>
      </c>
      <c r="P275" s="23" t="str">
        <f t="shared" si="207"/>
        <v/>
      </c>
      <c r="Q275" s="2">
        <v>0.5</v>
      </c>
      <c r="R275" s="6">
        <f t="shared" si="208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21"/>
        <v/>
      </c>
      <c r="BQ275" s="4" t="str">
        <f t="shared" si="221"/>
        <v/>
      </c>
      <c r="BR275" s="4" t="str">
        <f t="shared" si="221"/>
        <v/>
      </c>
      <c r="BS275" s="4">
        <f t="shared" si="221"/>
        <v>0</v>
      </c>
      <c r="BT275" s="4" t="str">
        <f t="shared" si="221"/>
        <v/>
      </c>
      <c r="BU275" s="4">
        <f t="shared" si="221"/>
        <v>0</v>
      </c>
      <c r="BV275" s="4" t="str">
        <f t="shared" si="220"/>
        <v/>
      </c>
      <c r="BW275" s="4">
        <f t="shared" si="220"/>
        <v>0</v>
      </c>
      <c r="BX275" s="4" t="str">
        <f t="shared" si="220"/>
        <v/>
      </c>
      <c r="BY275" s="4" t="str">
        <f t="shared" si="220"/>
        <v/>
      </c>
      <c r="BZ275" s="4" t="str">
        <f t="shared" si="220"/>
        <v/>
      </c>
      <c r="CA275" s="4" t="str">
        <f t="shared" si="220"/>
        <v/>
      </c>
      <c r="CB275" s="4" t="str">
        <f t="shared" si="220"/>
        <v/>
      </c>
      <c r="CC275" s="4" t="str">
        <f t="shared" si="220"/>
        <v/>
      </c>
      <c r="CD275" s="4" t="str">
        <f t="shared" si="219"/>
        <v/>
      </c>
      <c r="CE275" s="4" t="str">
        <f t="shared" si="219"/>
        <v/>
      </c>
      <c r="CF275" s="4" t="str">
        <f t="shared" si="219"/>
        <v/>
      </c>
      <c r="CG275" s="4" t="str">
        <f t="shared" si="219"/>
        <v/>
      </c>
      <c r="CH275" s="4" t="str">
        <f t="shared" si="219"/>
        <v/>
      </c>
      <c r="CI275" s="4" t="str">
        <f t="shared" si="219"/>
        <v/>
      </c>
      <c r="CJ275" s="4" t="str">
        <f t="shared" si="219"/>
        <v/>
      </c>
      <c r="CK275" s="4" t="str">
        <f t="shared" si="219"/>
        <v/>
      </c>
      <c r="CL275" s="4" t="str">
        <f t="shared" si="219"/>
        <v/>
      </c>
      <c r="CM275" s="4" t="str">
        <f t="shared" si="219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ref="CN275:DC307" si="222">IF(ISERROR(BC275/AK275*100),"",(BC275/AK275*100))</f>
        <v/>
      </c>
      <c r="CR275" s="4" t="str">
        <f t="shared" si="222"/>
        <v/>
      </c>
      <c r="CS275" s="4" t="str">
        <f t="shared" si="222"/>
        <v/>
      </c>
      <c r="CT275" s="4" t="str">
        <f t="shared" si="218"/>
        <v/>
      </c>
      <c r="CU275" s="4" t="str">
        <f t="shared" si="218"/>
        <v/>
      </c>
      <c r="CV275" s="4" t="str">
        <f t="shared" si="218"/>
        <v/>
      </c>
      <c r="CW275" s="4" t="str">
        <f t="shared" si="218"/>
        <v/>
      </c>
      <c r="CX275" s="4" t="str">
        <f t="shared" si="218"/>
        <v/>
      </c>
      <c r="CY275" s="4" t="str">
        <f t="shared" si="218"/>
        <v/>
      </c>
      <c r="CZ275" s="4" t="str">
        <f t="shared" si="218"/>
        <v/>
      </c>
      <c r="DA275" s="4" t="str">
        <f t="shared" si="216"/>
        <v/>
      </c>
      <c r="DB275" s="4" t="str">
        <f t="shared" si="216"/>
        <v/>
      </c>
      <c r="DC275" s="4" t="str">
        <f t="shared" si="216"/>
        <v/>
      </c>
    </row>
    <row r="276" spans="1:107" s="9" customFormat="1" ht="14.25" hidden="1" customHeight="1">
      <c r="A276" s="62">
        <v>30300004</v>
      </c>
      <c r="B276" s="125"/>
      <c r="C276" s="30" t="s">
        <v>252</v>
      </c>
      <c r="D276" s="5"/>
      <c r="E276" s="22">
        <v>5.03</v>
      </c>
      <c r="F276" s="23">
        <f t="shared" si="203"/>
        <v>0</v>
      </c>
      <c r="G276" s="44"/>
      <c r="H276" s="23">
        <f t="shared" si="210"/>
        <v>0</v>
      </c>
      <c r="I276" s="23">
        <f t="shared" si="211"/>
        <v>0</v>
      </c>
      <c r="J276" s="23">
        <f t="shared" si="204"/>
        <v>0</v>
      </c>
      <c r="K276" s="23" t="str">
        <f t="shared" si="205"/>
        <v>0</v>
      </c>
      <c r="L276" s="23" t="str">
        <f t="shared" si="206"/>
        <v>0</v>
      </c>
      <c r="M276" s="3">
        <v>0.2</v>
      </c>
      <c r="N276" s="23">
        <f t="shared" si="212"/>
        <v>0</v>
      </c>
      <c r="O276" s="23">
        <f t="shared" si="213"/>
        <v>0.2</v>
      </c>
      <c r="P276" s="23" t="str">
        <f t="shared" si="207"/>
        <v/>
      </c>
      <c r="Q276" s="2">
        <v>0.5</v>
      </c>
      <c r="R276" s="6">
        <f t="shared" si="208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21"/>
        <v/>
      </c>
      <c r="BQ276" s="4" t="str">
        <f t="shared" si="221"/>
        <v/>
      </c>
      <c r="BR276" s="4" t="str">
        <f t="shared" si="221"/>
        <v/>
      </c>
      <c r="BS276" s="4">
        <f t="shared" si="221"/>
        <v>0</v>
      </c>
      <c r="BT276" s="4" t="str">
        <f t="shared" si="221"/>
        <v/>
      </c>
      <c r="BU276" s="4">
        <f t="shared" si="221"/>
        <v>0</v>
      </c>
      <c r="BV276" s="4" t="str">
        <f t="shared" si="220"/>
        <v/>
      </c>
      <c r="BW276" s="4">
        <f t="shared" si="220"/>
        <v>0</v>
      </c>
      <c r="BX276" s="4" t="str">
        <f t="shared" si="220"/>
        <v/>
      </c>
      <c r="BY276" s="4" t="str">
        <f t="shared" si="220"/>
        <v/>
      </c>
      <c r="BZ276" s="4" t="str">
        <f t="shared" si="220"/>
        <v/>
      </c>
      <c r="CA276" s="4" t="str">
        <f t="shared" si="220"/>
        <v/>
      </c>
      <c r="CB276" s="4" t="str">
        <f t="shared" si="220"/>
        <v/>
      </c>
      <c r="CC276" s="4" t="str">
        <f t="shared" si="220"/>
        <v/>
      </c>
      <c r="CD276" s="4" t="str">
        <f t="shared" si="219"/>
        <v/>
      </c>
      <c r="CE276" s="4" t="str">
        <f t="shared" si="219"/>
        <v/>
      </c>
      <c r="CF276" s="4" t="str">
        <f t="shared" si="219"/>
        <v/>
      </c>
      <c r="CG276" s="4" t="str">
        <f t="shared" si="219"/>
        <v/>
      </c>
      <c r="CH276" s="4" t="str">
        <f t="shared" si="219"/>
        <v/>
      </c>
      <c r="CI276" s="4" t="str">
        <f t="shared" si="219"/>
        <v/>
      </c>
      <c r="CJ276" s="4" t="str">
        <f t="shared" si="219"/>
        <v/>
      </c>
      <c r="CK276" s="4" t="str">
        <f t="shared" si="219"/>
        <v/>
      </c>
      <c r="CL276" s="4" t="str">
        <f t="shared" si="219"/>
        <v/>
      </c>
      <c r="CM276" s="4" t="str">
        <f t="shared" si="219"/>
        <v/>
      </c>
      <c r="CN276" s="4" t="str">
        <f t="shared" si="222"/>
        <v/>
      </c>
      <c r="CO276" s="4" t="str">
        <f t="shared" si="222"/>
        <v/>
      </c>
      <c r="CP276" s="4" t="str">
        <f t="shared" si="222"/>
        <v/>
      </c>
      <c r="CQ276" s="4" t="str">
        <f t="shared" si="222"/>
        <v/>
      </c>
      <c r="CR276" s="4" t="str">
        <f t="shared" si="222"/>
        <v/>
      </c>
      <c r="CS276" s="4" t="str">
        <f t="shared" si="222"/>
        <v/>
      </c>
      <c r="CT276" s="4" t="str">
        <f t="shared" si="218"/>
        <v/>
      </c>
      <c r="CU276" s="4" t="str">
        <f t="shared" si="218"/>
        <v/>
      </c>
      <c r="CV276" s="4" t="str">
        <f t="shared" si="218"/>
        <v/>
      </c>
      <c r="CW276" s="4" t="str">
        <f t="shared" si="218"/>
        <v/>
      </c>
      <c r="CX276" s="4" t="str">
        <f t="shared" si="218"/>
        <v/>
      </c>
      <c r="CY276" s="4" t="str">
        <f t="shared" si="218"/>
        <v/>
      </c>
      <c r="CZ276" s="4" t="str">
        <f t="shared" si="218"/>
        <v/>
      </c>
      <c r="DA276" s="4" t="str">
        <f t="shared" si="216"/>
        <v/>
      </c>
      <c r="DB276" s="4" t="str">
        <f t="shared" si="216"/>
        <v/>
      </c>
      <c r="DC276" s="4" t="str">
        <f t="shared" si="216"/>
        <v/>
      </c>
    </row>
    <row r="277" spans="1:107" s="9" customFormat="1" ht="14.25" hidden="1" customHeight="1">
      <c r="A277" s="62">
        <v>30300006</v>
      </c>
      <c r="B277" s="126"/>
      <c r="C277" s="30" t="s">
        <v>181</v>
      </c>
      <c r="D277" s="5"/>
      <c r="E277" s="22">
        <v>5.03</v>
      </c>
      <c r="F277" s="23">
        <f t="shared" si="203"/>
        <v>0</v>
      </c>
      <c r="G277" s="44"/>
      <c r="H277" s="23">
        <f t="shared" si="210"/>
        <v>0</v>
      </c>
      <c r="I277" s="23">
        <f t="shared" si="211"/>
        <v>0</v>
      </c>
      <c r="J277" s="23">
        <f t="shared" si="204"/>
        <v>0</v>
      </c>
      <c r="K277" s="23" t="str">
        <f t="shared" si="205"/>
        <v>0</v>
      </c>
      <c r="L277" s="23" t="str">
        <f t="shared" si="206"/>
        <v>0</v>
      </c>
      <c r="M277" s="3">
        <v>0.2</v>
      </c>
      <c r="N277" s="23">
        <f t="shared" si="212"/>
        <v>0</v>
      </c>
      <c r="O277" s="23">
        <f t="shared" si="213"/>
        <v>0.2</v>
      </c>
      <c r="P277" s="23" t="str">
        <f t="shared" si="207"/>
        <v/>
      </c>
      <c r="Q277" s="2">
        <v>0.5</v>
      </c>
      <c r="R277" s="6">
        <f t="shared" si="208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21"/>
        <v/>
      </c>
      <c r="BQ277" s="4" t="str">
        <f t="shared" si="221"/>
        <v/>
      </c>
      <c r="BR277" s="4" t="str">
        <f t="shared" si="221"/>
        <v/>
      </c>
      <c r="BS277" s="4">
        <f t="shared" si="221"/>
        <v>0</v>
      </c>
      <c r="BT277" s="4" t="str">
        <f t="shared" si="221"/>
        <v/>
      </c>
      <c r="BU277" s="4">
        <f t="shared" si="221"/>
        <v>0</v>
      </c>
      <c r="BV277" s="4" t="str">
        <f t="shared" si="220"/>
        <v/>
      </c>
      <c r="BW277" s="4">
        <f t="shared" si="220"/>
        <v>0</v>
      </c>
      <c r="BX277" s="4" t="str">
        <f t="shared" si="220"/>
        <v/>
      </c>
      <c r="BY277" s="4" t="str">
        <f t="shared" si="220"/>
        <v/>
      </c>
      <c r="BZ277" s="4" t="str">
        <f t="shared" si="220"/>
        <v/>
      </c>
      <c r="CA277" s="4" t="str">
        <f t="shared" si="220"/>
        <v/>
      </c>
      <c r="CB277" s="4" t="str">
        <f t="shared" si="220"/>
        <v/>
      </c>
      <c r="CC277" s="4" t="str">
        <f t="shared" si="220"/>
        <v/>
      </c>
      <c r="CD277" s="4" t="str">
        <f t="shared" si="219"/>
        <v/>
      </c>
      <c r="CE277" s="4" t="str">
        <f t="shared" si="219"/>
        <v/>
      </c>
      <c r="CF277" s="4" t="str">
        <f t="shared" si="219"/>
        <v/>
      </c>
      <c r="CG277" s="4" t="str">
        <f t="shared" si="219"/>
        <v/>
      </c>
      <c r="CH277" s="4" t="str">
        <f t="shared" si="219"/>
        <v/>
      </c>
      <c r="CI277" s="4" t="str">
        <f t="shared" si="219"/>
        <v/>
      </c>
      <c r="CJ277" s="4" t="str">
        <f t="shared" si="219"/>
        <v/>
      </c>
      <c r="CK277" s="4" t="str">
        <f t="shared" si="219"/>
        <v/>
      </c>
      <c r="CL277" s="4" t="str">
        <f t="shared" si="219"/>
        <v/>
      </c>
      <c r="CM277" s="4" t="str">
        <f t="shared" si="219"/>
        <v/>
      </c>
      <c r="CN277" s="4" t="str">
        <f t="shared" si="222"/>
        <v/>
      </c>
      <c r="CO277" s="4" t="str">
        <f t="shared" si="222"/>
        <v/>
      </c>
      <c r="CP277" s="4" t="str">
        <f t="shared" si="222"/>
        <v/>
      </c>
      <c r="CQ277" s="4" t="str">
        <f t="shared" si="222"/>
        <v/>
      </c>
      <c r="CR277" s="4" t="str">
        <f t="shared" si="222"/>
        <v/>
      </c>
      <c r="CS277" s="4" t="str">
        <f t="shared" si="222"/>
        <v/>
      </c>
      <c r="CT277" s="4" t="str">
        <f t="shared" si="218"/>
        <v/>
      </c>
      <c r="CU277" s="4" t="str">
        <f t="shared" si="218"/>
        <v/>
      </c>
      <c r="CV277" s="4" t="str">
        <f t="shared" si="218"/>
        <v/>
      </c>
      <c r="CW277" s="4" t="str">
        <f t="shared" si="218"/>
        <v/>
      </c>
      <c r="CX277" s="4" t="str">
        <f t="shared" si="218"/>
        <v/>
      </c>
      <c r="CY277" s="4" t="str">
        <f t="shared" si="218"/>
        <v/>
      </c>
      <c r="CZ277" s="4" t="str">
        <f t="shared" si="218"/>
        <v/>
      </c>
      <c r="DA277" s="4" t="str">
        <f t="shared" si="216"/>
        <v/>
      </c>
      <c r="DB277" s="4" t="str">
        <f t="shared" si="216"/>
        <v/>
      </c>
      <c r="DC277" s="4" t="str">
        <f t="shared" si="216"/>
        <v/>
      </c>
    </row>
    <row r="278" spans="1:107" s="9" customFormat="1" ht="14.25" hidden="1" customHeight="1">
      <c r="A278" s="62">
        <v>30100003</v>
      </c>
      <c r="B278" s="124" t="s">
        <v>253</v>
      </c>
      <c r="C278" s="30" t="s">
        <v>208</v>
      </c>
      <c r="D278" s="5"/>
      <c r="E278" s="22">
        <v>5.03</v>
      </c>
      <c r="F278" s="23">
        <f t="shared" si="203"/>
        <v>0</v>
      </c>
      <c r="G278" s="44"/>
      <c r="H278" s="23">
        <f t="shared" si="210"/>
        <v>0</v>
      </c>
      <c r="I278" s="23">
        <f t="shared" si="211"/>
        <v>0</v>
      </c>
      <c r="J278" s="23">
        <f t="shared" si="204"/>
        <v>0</v>
      </c>
      <c r="K278" s="23" t="str">
        <f t="shared" si="205"/>
        <v>0</v>
      </c>
      <c r="L278" s="23" t="str">
        <f t="shared" si="206"/>
        <v>0</v>
      </c>
      <c r="M278" s="3">
        <v>0.2</v>
      </c>
      <c r="N278" s="23">
        <f t="shared" si="212"/>
        <v>0</v>
      </c>
      <c r="O278" s="23">
        <f t="shared" si="213"/>
        <v>0.2</v>
      </c>
      <c r="P278" s="23" t="str">
        <f t="shared" si="207"/>
        <v/>
      </c>
      <c r="Q278" s="2">
        <v>0.5</v>
      </c>
      <c r="R278" s="6">
        <f t="shared" si="208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21"/>
        <v/>
      </c>
      <c r="BQ278" s="4" t="str">
        <f t="shared" si="221"/>
        <v/>
      </c>
      <c r="BR278" s="4" t="str">
        <f t="shared" si="221"/>
        <v/>
      </c>
      <c r="BS278" s="4">
        <f t="shared" si="221"/>
        <v>0</v>
      </c>
      <c r="BT278" s="4" t="str">
        <f t="shared" si="221"/>
        <v/>
      </c>
      <c r="BU278" s="4">
        <f t="shared" si="221"/>
        <v>0</v>
      </c>
      <c r="BV278" s="4" t="str">
        <f t="shared" si="220"/>
        <v/>
      </c>
      <c r="BW278" s="4">
        <f t="shared" si="220"/>
        <v>0</v>
      </c>
      <c r="BX278" s="4" t="str">
        <f t="shared" si="220"/>
        <v/>
      </c>
      <c r="BY278" s="4" t="str">
        <f t="shared" si="220"/>
        <v/>
      </c>
      <c r="BZ278" s="4" t="str">
        <f t="shared" si="220"/>
        <v/>
      </c>
      <c r="CA278" s="4" t="str">
        <f t="shared" si="220"/>
        <v/>
      </c>
      <c r="CB278" s="4" t="str">
        <f t="shared" si="220"/>
        <v/>
      </c>
      <c r="CC278" s="4" t="str">
        <f t="shared" si="220"/>
        <v/>
      </c>
      <c r="CD278" s="4" t="str">
        <f t="shared" si="219"/>
        <v/>
      </c>
      <c r="CE278" s="4" t="str">
        <f t="shared" si="219"/>
        <v/>
      </c>
      <c r="CF278" s="4" t="str">
        <f t="shared" si="219"/>
        <v/>
      </c>
      <c r="CG278" s="4" t="str">
        <f t="shared" si="219"/>
        <v/>
      </c>
      <c r="CH278" s="4" t="str">
        <f t="shared" si="219"/>
        <v/>
      </c>
      <c r="CI278" s="4" t="str">
        <f t="shared" si="219"/>
        <v/>
      </c>
      <c r="CJ278" s="4" t="str">
        <f t="shared" si="219"/>
        <v/>
      </c>
      <c r="CK278" s="4" t="str">
        <f t="shared" si="219"/>
        <v/>
      </c>
      <c r="CL278" s="4" t="str">
        <f t="shared" si="219"/>
        <v/>
      </c>
      <c r="CM278" s="4" t="str">
        <f t="shared" si="219"/>
        <v/>
      </c>
      <c r="CN278" s="4" t="str">
        <f t="shared" si="222"/>
        <v/>
      </c>
      <c r="CO278" s="4" t="str">
        <f t="shared" si="222"/>
        <v/>
      </c>
      <c r="CP278" s="4" t="str">
        <f t="shared" si="222"/>
        <v/>
      </c>
      <c r="CQ278" s="4" t="str">
        <f t="shared" si="222"/>
        <v/>
      </c>
      <c r="CR278" s="4" t="str">
        <f t="shared" si="222"/>
        <v/>
      </c>
      <c r="CS278" s="4" t="str">
        <f t="shared" si="222"/>
        <v/>
      </c>
      <c r="CT278" s="4" t="str">
        <f t="shared" si="218"/>
        <v/>
      </c>
      <c r="CU278" s="4" t="str">
        <f t="shared" si="218"/>
        <v/>
      </c>
      <c r="CV278" s="4" t="str">
        <f t="shared" si="218"/>
        <v/>
      </c>
      <c r="CW278" s="4" t="str">
        <f t="shared" si="218"/>
        <v/>
      </c>
      <c r="CX278" s="4" t="str">
        <f t="shared" si="218"/>
        <v/>
      </c>
      <c r="CY278" s="4" t="str">
        <f t="shared" si="218"/>
        <v/>
      </c>
      <c r="CZ278" s="4" t="str">
        <f t="shared" si="218"/>
        <v/>
      </c>
      <c r="DA278" s="4" t="str">
        <f t="shared" si="216"/>
        <v/>
      </c>
      <c r="DB278" s="4" t="str">
        <f t="shared" si="216"/>
        <v/>
      </c>
      <c r="DC278" s="4" t="str">
        <f t="shared" si="216"/>
        <v/>
      </c>
    </row>
    <row r="279" spans="1:107" s="9" customFormat="1" ht="14.25" hidden="1" customHeight="1">
      <c r="A279" s="62">
        <v>30100004</v>
      </c>
      <c r="B279" s="125"/>
      <c r="C279" s="30" t="s">
        <v>182</v>
      </c>
      <c r="D279" s="5"/>
      <c r="E279" s="22">
        <v>5.03</v>
      </c>
      <c r="F279" s="23">
        <f t="shared" si="203"/>
        <v>0</v>
      </c>
      <c r="G279" s="44"/>
      <c r="H279" s="23">
        <f t="shared" si="210"/>
        <v>0</v>
      </c>
      <c r="I279" s="23">
        <f t="shared" si="211"/>
        <v>0</v>
      </c>
      <c r="J279" s="23">
        <f t="shared" si="204"/>
        <v>0</v>
      </c>
      <c r="K279" s="23" t="str">
        <f t="shared" si="205"/>
        <v>0</v>
      </c>
      <c r="L279" s="23" t="str">
        <f t="shared" si="206"/>
        <v>0</v>
      </c>
      <c r="M279" s="3">
        <v>0.2</v>
      </c>
      <c r="N279" s="23">
        <f t="shared" si="212"/>
        <v>0</v>
      </c>
      <c r="O279" s="23">
        <f t="shared" si="213"/>
        <v>0.2</v>
      </c>
      <c r="P279" s="23" t="str">
        <f t="shared" si="207"/>
        <v/>
      </c>
      <c r="Q279" s="2">
        <v>0.5</v>
      </c>
      <c r="R279" s="6">
        <f t="shared" si="208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21"/>
        <v/>
      </c>
      <c r="BQ279" s="4" t="str">
        <f t="shared" si="221"/>
        <v/>
      </c>
      <c r="BR279" s="4" t="str">
        <f t="shared" si="221"/>
        <v/>
      </c>
      <c r="BS279" s="4">
        <f t="shared" si="221"/>
        <v>0</v>
      </c>
      <c r="BT279" s="4" t="str">
        <f t="shared" si="221"/>
        <v/>
      </c>
      <c r="BU279" s="4">
        <f t="shared" si="221"/>
        <v>0</v>
      </c>
      <c r="BV279" s="4" t="str">
        <f t="shared" si="220"/>
        <v/>
      </c>
      <c r="BW279" s="4">
        <f t="shared" si="220"/>
        <v>0</v>
      </c>
      <c r="BX279" s="4" t="str">
        <f t="shared" si="220"/>
        <v/>
      </c>
      <c r="BY279" s="4" t="str">
        <f t="shared" si="220"/>
        <v/>
      </c>
      <c r="BZ279" s="4" t="str">
        <f t="shared" si="220"/>
        <v/>
      </c>
      <c r="CA279" s="4" t="str">
        <f t="shared" si="220"/>
        <v/>
      </c>
      <c r="CB279" s="4" t="str">
        <f t="shared" si="220"/>
        <v/>
      </c>
      <c r="CC279" s="4" t="str">
        <f t="shared" si="220"/>
        <v/>
      </c>
      <c r="CD279" s="4" t="str">
        <f t="shared" si="219"/>
        <v/>
      </c>
      <c r="CE279" s="4" t="str">
        <f t="shared" si="219"/>
        <v/>
      </c>
      <c r="CF279" s="4" t="str">
        <f t="shared" si="219"/>
        <v/>
      </c>
      <c r="CG279" s="4" t="str">
        <f t="shared" si="219"/>
        <v/>
      </c>
      <c r="CH279" s="4" t="str">
        <f t="shared" si="219"/>
        <v/>
      </c>
      <c r="CI279" s="4" t="str">
        <f t="shared" si="219"/>
        <v/>
      </c>
      <c r="CJ279" s="4" t="str">
        <f t="shared" si="219"/>
        <v/>
      </c>
      <c r="CK279" s="4" t="str">
        <f t="shared" si="219"/>
        <v/>
      </c>
      <c r="CL279" s="4" t="str">
        <f t="shared" si="219"/>
        <v/>
      </c>
      <c r="CM279" s="4" t="str">
        <f t="shared" si="219"/>
        <v/>
      </c>
      <c r="CN279" s="4" t="str">
        <f t="shared" si="222"/>
        <v/>
      </c>
      <c r="CO279" s="4" t="str">
        <f t="shared" si="222"/>
        <v/>
      </c>
      <c r="CP279" s="4" t="str">
        <f t="shared" si="222"/>
        <v/>
      </c>
      <c r="CQ279" s="4" t="str">
        <f t="shared" si="222"/>
        <v/>
      </c>
      <c r="CR279" s="4" t="str">
        <f t="shared" si="222"/>
        <v/>
      </c>
      <c r="CS279" s="4" t="str">
        <f t="shared" si="222"/>
        <v/>
      </c>
      <c r="CT279" s="4" t="str">
        <f t="shared" si="218"/>
        <v/>
      </c>
      <c r="CU279" s="4" t="str">
        <f t="shared" si="218"/>
        <v/>
      </c>
      <c r="CV279" s="4" t="str">
        <f t="shared" si="218"/>
        <v/>
      </c>
      <c r="CW279" s="4" t="str">
        <f t="shared" si="218"/>
        <v/>
      </c>
      <c r="CX279" s="4" t="str">
        <f t="shared" si="218"/>
        <v/>
      </c>
      <c r="CY279" s="4" t="str">
        <f t="shared" si="218"/>
        <v/>
      </c>
      <c r="CZ279" s="4" t="str">
        <f t="shared" si="218"/>
        <v/>
      </c>
      <c r="DA279" s="4" t="str">
        <f t="shared" si="216"/>
        <v/>
      </c>
      <c r="DB279" s="4" t="str">
        <f t="shared" si="216"/>
        <v/>
      </c>
      <c r="DC279" s="4" t="str">
        <f t="shared" si="216"/>
        <v/>
      </c>
    </row>
    <row r="280" spans="1:107" s="9" customFormat="1" ht="14.25" hidden="1" customHeight="1">
      <c r="A280" s="62">
        <v>30100005</v>
      </c>
      <c r="B280" s="125"/>
      <c r="C280" s="30" t="s">
        <v>224</v>
      </c>
      <c r="D280" s="5"/>
      <c r="E280" s="22">
        <v>5.03</v>
      </c>
      <c r="F280" s="23">
        <f t="shared" si="203"/>
        <v>0</v>
      </c>
      <c r="G280" s="44"/>
      <c r="H280" s="23">
        <f t="shared" si="210"/>
        <v>0</v>
      </c>
      <c r="I280" s="23">
        <f t="shared" si="211"/>
        <v>0</v>
      </c>
      <c r="J280" s="23">
        <f t="shared" si="204"/>
        <v>0</v>
      </c>
      <c r="K280" s="23" t="str">
        <f t="shared" si="205"/>
        <v>0</v>
      </c>
      <c r="L280" s="23" t="str">
        <f t="shared" si="206"/>
        <v>0</v>
      </c>
      <c r="M280" s="3">
        <v>0.2</v>
      </c>
      <c r="N280" s="23">
        <f t="shared" si="212"/>
        <v>0</v>
      </c>
      <c r="O280" s="23">
        <f t="shared" si="213"/>
        <v>0.2</v>
      </c>
      <c r="P280" s="23" t="str">
        <f t="shared" si="207"/>
        <v/>
      </c>
      <c r="Q280" s="2">
        <v>0.5</v>
      </c>
      <c r="R280" s="6">
        <f t="shared" si="208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21"/>
        <v/>
      </c>
      <c r="BQ280" s="4" t="str">
        <f t="shared" si="221"/>
        <v/>
      </c>
      <c r="BR280" s="4" t="str">
        <f t="shared" si="221"/>
        <v/>
      </c>
      <c r="BS280" s="4">
        <f t="shared" si="221"/>
        <v>0</v>
      </c>
      <c r="BT280" s="4" t="str">
        <f t="shared" si="221"/>
        <v/>
      </c>
      <c r="BU280" s="4">
        <f t="shared" si="221"/>
        <v>0</v>
      </c>
      <c r="BV280" s="4" t="str">
        <f t="shared" si="220"/>
        <v/>
      </c>
      <c r="BW280" s="4">
        <f t="shared" si="220"/>
        <v>0</v>
      </c>
      <c r="BX280" s="4" t="str">
        <f t="shared" si="220"/>
        <v/>
      </c>
      <c r="BY280" s="4" t="str">
        <f t="shared" si="220"/>
        <v/>
      </c>
      <c r="BZ280" s="4" t="str">
        <f t="shared" si="220"/>
        <v/>
      </c>
      <c r="CA280" s="4" t="str">
        <f t="shared" si="220"/>
        <v/>
      </c>
      <c r="CB280" s="4" t="str">
        <f t="shared" si="220"/>
        <v/>
      </c>
      <c r="CC280" s="4" t="str">
        <f t="shared" si="220"/>
        <v/>
      </c>
      <c r="CD280" s="4" t="str">
        <f t="shared" si="219"/>
        <v/>
      </c>
      <c r="CE280" s="4" t="str">
        <f t="shared" si="219"/>
        <v/>
      </c>
      <c r="CF280" s="4" t="str">
        <f t="shared" si="219"/>
        <v/>
      </c>
      <c r="CG280" s="4" t="str">
        <f t="shared" si="219"/>
        <v/>
      </c>
      <c r="CH280" s="4" t="str">
        <f t="shared" si="219"/>
        <v/>
      </c>
      <c r="CI280" s="4" t="str">
        <f t="shared" si="219"/>
        <v/>
      </c>
      <c r="CJ280" s="4" t="str">
        <f t="shared" si="219"/>
        <v/>
      </c>
      <c r="CK280" s="4" t="str">
        <f t="shared" si="219"/>
        <v/>
      </c>
      <c r="CL280" s="4" t="str">
        <f t="shared" si="219"/>
        <v/>
      </c>
      <c r="CM280" s="4" t="str">
        <f t="shared" si="219"/>
        <v/>
      </c>
      <c r="CN280" s="4" t="str">
        <f t="shared" si="222"/>
        <v/>
      </c>
      <c r="CO280" s="4" t="str">
        <f t="shared" si="222"/>
        <v/>
      </c>
      <c r="CP280" s="4" t="str">
        <f t="shared" si="222"/>
        <v/>
      </c>
      <c r="CQ280" s="4" t="str">
        <f t="shared" si="222"/>
        <v/>
      </c>
      <c r="CR280" s="4" t="str">
        <f t="shared" si="222"/>
        <v/>
      </c>
      <c r="CS280" s="4" t="str">
        <f t="shared" si="222"/>
        <v/>
      </c>
      <c r="CT280" s="4" t="str">
        <f t="shared" si="218"/>
        <v/>
      </c>
      <c r="CU280" s="4" t="str">
        <f t="shared" si="218"/>
        <v/>
      </c>
      <c r="CV280" s="4" t="str">
        <f t="shared" si="218"/>
        <v/>
      </c>
      <c r="CW280" s="4" t="str">
        <f t="shared" si="218"/>
        <v/>
      </c>
      <c r="CX280" s="4" t="str">
        <f t="shared" si="218"/>
        <v/>
      </c>
      <c r="CY280" s="4" t="str">
        <f t="shared" si="218"/>
        <v/>
      </c>
      <c r="CZ280" s="4" t="str">
        <f t="shared" si="218"/>
        <v/>
      </c>
      <c r="DA280" s="4" t="str">
        <f t="shared" si="216"/>
        <v/>
      </c>
      <c r="DB280" s="4" t="str">
        <f t="shared" si="216"/>
        <v/>
      </c>
      <c r="DC280" s="4" t="str">
        <f t="shared" si="216"/>
        <v/>
      </c>
    </row>
    <row r="281" spans="1:107" s="9" customFormat="1" ht="14.25" hidden="1" customHeight="1">
      <c r="A281" s="62">
        <v>30100006</v>
      </c>
      <c r="B281" s="126"/>
      <c r="C281" s="30" t="s">
        <v>254</v>
      </c>
      <c r="D281" s="5"/>
      <c r="E281" s="22">
        <v>5.03</v>
      </c>
      <c r="F281" s="23">
        <f t="shared" si="203"/>
        <v>0</v>
      </c>
      <c r="G281" s="44"/>
      <c r="H281" s="23">
        <f t="shared" si="210"/>
        <v>0</v>
      </c>
      <c r="I281" s="23">
        <f t="shared" si="211"/>
        <v>0</v>
      </c>
      <c r="J281" s="23">
        <f t="shared" si="204"/>
        <v>0</v>
      </c>
      <c r="K281" s="23" t="str">
        <f t="shared" si="205"/>
        <v>0</v>
      </c>
      <c r="L281" s="23" t="str">
        <f t="shared" si="206"/>
        <v>0</v>
      </c>
      <c r="M281" s="3">
        <v>0.2</v>
      </c>
      <c r="N281" s="23">
        <f t="shared" si="212"/>
        <v>0</v>
      </c>
      <c r="O281" s="23">
        <f t="shared" si="213"/>
        <v>0.2</v>
      </c>
      <c r="P281" s="23" t="str">
        <f t="shared" si="207"/>
        <v/>
      </c>
      <c r="Q281" s="2">
        <v>0.5</v>
      </c>
      <c r="R281" s="6">
        <f t="shared" si="208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21"/>
        <v/>
      </c>
      <c r="BQ281" s="4" t="str">
        <f t="shared" si="221"/>
        <v/>
      </c>
      <c r="BR281" s="4" t="str">
        <f t="shared" si="221"/>
        <v/>
      </c>
      <c r="BS281" s="4">
        <f t="shared" si="221"/>
        <v>0</v>
      </c>
      <c r="BT281" s="4" t="str">
        <f t="shared" si="221"/>
        <v/>
      </c>
      <c r="BU281" s="4">
        <f t="shared" si="221"/>
        <v>0</v>
      </c>
      <c r="BV281" s="4" t="str">
        <f t="shared" si="220"/>
        <v/>
      </c>
      <c r="BW281" s="4">
        <f t="shared" si="220"/>
        <v>0</v>
      </c>
      <c r="BX281" s="4" t="str">
        <f t="shared" si="220"/>
        <v/>
      </c>
      <c r="BY281" s="4" t="str">
        <f t="shared" si="220"/>
        <v/>
      </c>
      <c r="BZ281" s="4" t="str">
        <f t="shared" si="220"/>
        <v/>
      </c>
      <c r="CA281" s="4" t="str">
        <f t="shared" si="220"/>
        <v/>
      </c>
      <c r="CB281" s="4" t="str">
        <f t="shared" si="220"/>
        <v/>
      </c>
      <c r="CC281" s="4" t="str">
        <f t="shared" si="220"/>
        <v/>
      </c>
      <c r="CD281" s="4" t="str">
        <f t="shared" si="219"/>
        <v/>
      </c>
      <c r="CE281" s="4" t="str">
        <f t="shared" si="219"/>
        <v/>
      </c>
      <c r="CF281" s="4" t="str">
        <f t="shared" si="219"/>
        <v/>
      </c>
      <c r="CG281" s="4" t="str">
        <f t="shared" si="219"/>
        <v/>
      </c>
      <c r="CH281" s="4" t="str">
        <f t="shared" si="219"/>
        <v/>
      </c>
      <c r="CI281" s="4" t="str">
        <f t="shared" si="219"/>
        <v/>
      </c>
      <c r="CJ281" s="4" t="str">
        <f t="shared" si="219"/>
        <v/>
      </c>
      <c r="CK281" s="4" t="str">
        <f t="shared" si="219"/>
        <v/>
      </c>
      <c r="CL281" s="4" t="str">
        <f t="shared" si="219"/>
        <v/>
      </c>
      <c r="CM281" s="4" t="str">
        <f t="shared" si="219"/>
        <v/>
      </c>
      <c r="CN281" s="4" t="str">
        <f t="shared" si="222"/>
        <v/>
      </c>
      <c r="CO281" s="4" t="str">
        <f t="shared" si="222"/>
        <v/>
      </c>
      <c r="CP281" s="4" t="str">
        <f t="shared" si="222"/>
        <v/>
      </c>
      <c r="CQ281" s="4" t="str">
        <f t="shared" si="222"/>
        <v/>
      </c>
      <c r="CR281" s="4" t="str">
        <f t="shared" si="222"/>
        <v/>
      </c>
      <c r="CS281" s="4" t="str">
        <f t="shared" si="222"/>
        <v/>
      </c>
      <c r="CT281" s="4" t="str">
        <f t="shared" si="218"/>
        <v/>
      </c>
      <c r="CU281" s="4" t="str">
        <f t="shared" si="218"/>
        <v/>
      </c>
      <c r="CV281" s="4" t="str">
        <f t="shared" si="218"/>
        <v/>
      </c>
      <c r="CW281" s="4" t="str">
        <f t="shared" si="218"/>
        <v/>
      </c>
      <c r="CX281" s="4" t="str">
        <f t="shared" si="218"/>
        <v/>
      </c>
      <c r="CY281" s="4" t="str">
        <f t="shared" si="218"/>
        <v/>
      </c>
      <c r="CZ281" s="4" t="str">
        <f t="shared" si="218"/>
        <v/>
      </c>
      <c r="DA281" s="4" t="str">
        <f t="shared" si="216"/>
        <v/>
      </c>
      <c r="DB281" s="4" t="str">
        <f t="shared" si="216"/>
        <v/>
      </c>
      <c r="DC281" s="4" t="str">
        <f t="shared" si="216"/>
        <v/>
      </c>
    </row>
    <row r="282" spans="1:107" s="9" customFormat="1" ht="14.25" hidden="1" customHeight="1">
      <c r="A282" s="72">
        <v>30700007</v>
      </c>
      <c r="B282" s="124" t="s">
        <v>255</v>
      </c>
      <c r="C282" s="30" t="s">
        <v>256</v>
      </c>
      <c r="D282" s="5"/>
      <c r="E282" s="22">
        <v>4.8600000000000003</v>
      </c>
      <c r="F282" s="23">
        <f t="shared" si="203"/>
        <v>0</v>
      </c>
      <c r="G282" s="44"/>
      <c r="H282" s="23">
        <f t="shared" si="210"/>
        <v>0</v>
      </c>
      <c r="I282" s="23">
        <f t="shared" si="211"/>
        <v>0</v>
      </c>
      <c r="J282" s="23">
        <f t="shared" si="204"/>
        <v>0</v>
      </c>
      <c r="K282" s="23" t="str">
        <f t="shared" si="205"/>
        <v>0</v>
      </c>
      <c r="L282" s="23" t="str">
        <f t="shared" si="206"/>
        <v>0</v>
      </c>
      <c r="M282" s="3">
        <v>0.2</v>
      </c>
      <c r="N282" s="23">
        <f t="shared" si="212"/>
        <v>0</v>
      </c>
      <c r="O282" s="23">
        <f t="shared" si="213"/>
        <v>0.2</v>
      </c>
      <c r="P282" s="23" t="str">
        <f t="shared" si="207"/>
        <v/>
      </c>
      <c r="Q282" s="2">
        <v>0.5</v>
      </c>
      <c r="R282" s="6">
        <f t="shared" si="208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21"/>
        <v/>
      </c>
      <c r="BQ282" s="4" t="str">
        <f t="shared" si="221"/>
        <v/>
      </c>
      <c r="BR282" s="4" t="str">
        <f t="shared" si="221"/>
        <v/>
      </c>
      <c r="BS282" s="4">
        <f t="shared" si="221"/>
        <v>0</v>
      </c>
      <c r="BT282" s="4" t="str">
        <f t="shared" si="221"/>
        <v/>
      </c>
      <c r="BU282" s="4">
        <f t="shared" si="221"/>
        <v>0</v>
      </c>
      <c r="BV282" s="4" t="str">
        <f t="shared" si="220"/>
        <v/>
      </c>
      <c r="BW282" s="4">
        <f t="shared" si="220"/>
        <v>0</v>
      </c>
      <c r="BX282" s="4" t="str">
        <f t="shared" si="220"/>
        <v/>
      </c>
      <c r="BY282" s="4" t="str">
        <f t="shared" si="220"/>
        <v/>
      </c>
      <c r="BZ282" s="4" t="str">
        <f t="shared" si="220"/>
        <v/>
      </c>
      <c r="CA282" s="4" t="str">
        <f t="shared" si="220"/>
        <v/>
      </c>
      <c r="CB282" s="4" t="str">
        <f t="shared" si="220"/>
        <v/>
      </c>
      <c r="CC282" s="4" t="str">
        <f t="shared" si="220"/>
        <v/>
      </c>
      <c r="CD282" s="4" t="str">
        <f t="shared" si="219"/>
        <v/>
      </c>
      <c r="CE282" s="4" t="str">
        <f t="shared" si="219"/>
        <v/>
      </c>
      <c r="CF282" s="4" t="str">
        <f t="shared" si="219"/>
        <v/>
      </c>
      <c r="CG282" s="4" t="str">
        <f t="shared" si="219"/>
        <v/>
      </c>
      <c r="CH282" s="4" t="str">
        <f t="shared" si="219"/>
        <v/>
      </c>
      <c r="CI282" s="4" t="str">
        <f t="shared" si="219"/>
        <v/>
      </c>
      <c r="CJ282" s="4" t="str">
        <f t="shared" si="219"/>
        <v/>
      </c>
      <c r="CK282" s="4" t="str">
        <f t="shared" si="219"/>
        <v/>
      </c>
      <c r="CL282" s="4" t="str">
        <f t="shared" si="219"/>
        <v/>
      </c>
      <c r="CM282" s="4" t="str">
        <f t="shared" si="219"/>
        <v/>
      </c>
      <c r="CN282" s="4" t="str">
        <f t="shared" si="222"/>
        <v/>
      </c>
      <c r="CO282" s="4" t="str">
        <f t="shared" si="222"/>
        <v/>
      </c>
      <c r="CP282" s="4" t="str">
        <f t="shared" si="222"/>
        <v/>
      </c>
      <c r="CQ282" s="4" t="str">
        <f t="shared" si="222"/>
        <v/>
      </c>
      <c r="CR282" s="4" t="str">
        <f t="shared" si="222"/>
        <v/>
      </c>
      <c r="CS282" s="4" t="str">
        <f t="shared" si="222"/>
        <v/>
      </c>
      <c r="CT282" s="4" t="str">
        <f t="shared" si="218"/>
        <v/>
      </c>
      <c r="CU282" s="4" t="str">
        <f t="shared" si="218"/>
        <v/>
      </c>
      <c r="CV282" s="4" t="str">
        <f t="shared" si="218"/>
        <v/>
      </c>
      <c r="CW282" s="4" t="str">
        <f t="shared" si="218"/>
        <v/>
      </c>
      <c r="CX282" s="4" t="str">
        <f t="shared" si="218"/>
        <v/>
      </c>
      <c r="CY282" s="4" t="str">
        <f t="shared" si="218"/>
        <v/>
      </c>
      <c r="CZ282" s="4" t="str">
        <f t="shared" si="218"/>
        <v/>
      </c>
      <c r="DA282" s="4" t="str">
        <f t="shared" si="216"/>
        <v/>
      </c>
      <c r="DB282" s="4" t="str">
        <f t="shared" si="216"/>
        <v/>
      </c>
      <c r="DC282" s="4" t="str">
        <f t="shared" si="216"/>
        <v/>
      </c>
    </row>
    <row r="283" spans="1:107" s="9" customFormat="1" ht="14.25" hidden="1" customHeight="1">
      <c r="A283" s="72">
        <v>30700006</v>
      </c>
      <c r="B283" s="125"/>
      <c r="C283" s="30" t="s">
        <v>257</v>
      </c>
      <c r="D283" s="5"/>
      <c r="E283" s="22">
        <v>4.8600000000000003</v>
      </c>
      <c r="F283" s="23">
        <f t="shared" si="203"/>
        <v>0</v>
      </c>
      <c r="G283" s="44"/>
      <c r="H283" s="23">
        <f t="shared" si="210"/>
        <v>0</v>
      </c>
      <c r="I283" s="23">
        <f t="shared" si="211"/>
        <v>0</v>
      </c>
      <c r="J283" s="23">
        <f t="shared" si="204"/>
        <v>0</v>
      </c>
      <c r="K283" s="23" t="str">
        <f t="shared" si="205"/>
        <v>0</v>
      </c>
      <c r="L283" s="23" t="str">
        <f t="shared" si="206"/>
        <v>0</v>
      </c>
      <c r="M283" s="3">
        <v>0.2</v>
      </c>
      <c r="N283" s="23">
        <f t="shared" si="212"/>
        <v>0</v>
      </c>
      <c r="O283" s="23">
        <f t="shared" si="213"/>
        <v>0.2</v>
      </c>
      <c r="P283" s="23" t="str">
        <f t="shared" si="207"/>
        <v/>
      </c>
      <c r="Q283" s="2">
        <v>0.5</v>
      </c>
      <c r="R283" s="6">
        <f t="shared" si="208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21"/>
        <v/>
      </c>
      <c r="BQ283" s="4" t="str">
        <f t="shared" si="221"/>
        <v/>
      </c>
      <c r="BR283" s="4" t="str">
        <f t="shared" si="221"/>
        <v/>
      </c>
      <c r="BS283" s="4">
        <f t="shared" si="221"/>
        <v>0</v>
      </c>
      <c r="BT283" s="4" t="str">
        <f t="shared" si="221"/>
        <v/>
      </c>
      <c r="BU283" s="4">
        <f t="shared" si="221"/>
        <v>0</v>
      </c>
      <c r="BV283" s="4" t="str">
        <f t="shared" si="220"/>
        <v/>
      </c>
      <c r="BW283" s="4">
        <f t="shared" si="220"/>
        <v>0</v>
      </c>
      <c r="BX283" s="4" t="str">
        <f t="shared" si="220"/>
        <v/>
      </c>
      <c r="BY283" s="4" t="str">
        <f t="shared" si="220"/>
        <v/>
      </c>
      <c r="BZ283" s="4" t="str">
        <f t="shared" si="220"/>
        <v/>
      </c>
      <c r="CA283" s="4" t="str">
        <f t="shared" si="220"/>
        <v/>
      </c>
      <c r="CB283" s="4" t="str">
        <f t="shared" si="220"/>
        <v/>
      </c>
      <c r="CC283" s="4" t="str">
        <f t="shared" si="220"/>
        <v/>
      </c>
      <c r="CD283" s="4" t="str">
        <f t="shared" si="220"/>
        <v/>
      </c>
      <c r="CE283" s="4" t="str">
        <f t="shared" si="220"/>
        <v/>
      </c>
      <c r="CF283" s="4" t="str">
        <f t="shared" si="220"/>
        <v/>
      </c>
      <c r="CG283" s="4" t="str">
        <f t="shared" si="219"/>
        <v/>
      </c>
      <c r="CH283" s="4" t="str">
        <f t="shared" si="219"/>
        <v/>
      </c>
      <c r="CI283" s="4" t="str">
        <f t="shared" si="219"/>
        <v/>
      </c>
      <c r="CJ283" s="4" t="str">
        <f t="shared" si="219"/>
        <v/>
      </c>
      <c r="CK283" s="4" t="str">
        <f t="shared" si="219"/>
        <v/>
      </c>
      <c r="CL283" s="4" t="str">
        <f t="shared" si="219"/>
        <v/>
      </c>
      <c r="CM283" s="4" t="str">
        <f t="shared" si="219"/>
        <v/>
      </c>
      <c r="CN283" s="4" t="str">
        <f t="shared" si="222"/>
        <v/>
      </c>
      <c r="CO283" s="4" t="str">
        <f t="shared" si="222"/>
        <v/>
      </c>
      <c r="CP283" s="4" t="str">
        <f t="shared" si="222"/>
        <v/>
      </c>
      <c r="CQ283" s="4" t="str">
        <f t="shared" si="222"/>
        <v/>
      </c>
      <c r="CR283" s="4" t="str">
        <f t="shared" si="222"/>
        <v/>
      </c>
      <c r="CS283" s="4" t="str">
        <f t="shared" si="222"/>
        <v/>
      </c>
      <c r="CT283" s="4" t="str">
        <f t="shared" si="218"/>
        <v/>
      </c>
      <c r="CU283" s="4" t="str">
        <f t="shared" si="218"/>
        <v/>
      </c>
      <c r="CV283" s="4" t="str">
        <f t="shared" si="218"/>
        <v/>
      </c>
      <c r="CW283" s="4" t="str">
        <f t="shared" si="218"/>
        <v/>
      </c>
      <c r="CX283" s="4" t="str">
        <f t="shared" si="218"/>
        <v/>
      </c>
      <c r="CY283" s="4" t="str">
        <f t="shared" si="218"/>
        <v/>
      </c>
      <c r="CZ283" s="4" t="str">
        <f t="shared" si="218"/>
        <v/>
      </c>
      <c r="DA283" s="4" t="str">
        <f t="shared" si="216"/>
        <v/>
      </c>
      <c r="DB283" s="4" t="str">
        <f t="shared" si="216"/>
        <v/>
      </c>
      <c r="DC283" s="4" t="str">
        <f t="shared" si="216"/>
        <v/>
      </c>
    </row>
    <row r="284" spans="1:107" s="9" customFormat="1" ht="14.25" hidden="1" customHeight="1">
      <c r="A284" s="72">
        <v>30700008</v>
      </c>
      <c r="B284" s="125"/>
      <c r="C284" s="30" t="s">
        <v>191</v>
      </c>
      <c r="D284" s="5"/>
      <c r="E284" s="22">
        <v>4.8600000000000003</v>
      </c>
      <c r="F284" s="23">
        <f t="shared" si="203"/>
        <v>0</v>
      </c>
      <c r="G284" s="44"/>
      <c r="H284" s="23">
        <f t="shared" si="210"/>
        <v>0</v>
      </c>
      <c r="I284" s="23">
        <f t="shared" si="211"/>
        <v>0</v>
      </c>
      <c r="J284" s="23">
        <f t="shared" si="204"/>
        <v>0</v>
      </c>
      <c r="K284" s="23" t="str">
        <f t="shared" si="205"/>
        <v>0</v>
      </c>
      <c r="L284" s="23" t="str">
        <f t="shared" si="206"/>
        <v>0</v>
      </c>
      <c r="M284" s="3">
        <v>0.2</v>
      </c>
      <c r="N284" s="23">
        <f t="shared" si="212"/>
        <v>0</v>
      </c>
      <c r="O284" s="23">
        <f t="shared" si="213"/>
        <v>0.2</v>
      </c>
      <c r="P284" s="23" t="str">
        <f t="shared" si="207"/>
        <v/>
      </c>
      <c r="Q284" s="2">
        <v>0.5</v>
      </c>
      <c r="R284" s="6">
        <f t="shared" si="208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21"/>
        <v/>
      </c>
      <c r="BQ284" s="4" t="str">
        <f t="shared" si="221"/>
        <v/>
      </c>
      <c r="BR284" s="4" t="str">
        <f t="shared" si="221"/>
        <v/>
      </c>
      <c r="BS284" s="4">
        <f t="shared" si="221"/>
        <v>0</v>
      </c>
      <c r="BT284" s="4" t="str">
        <f t="shared" si="221"/>
        <v/>
      </c>
      <c r="BU284" s="4">
        <f t="shared" si="221"/>
        <v>0</v>
      </c>
      <c r="BV284" s="4" t="str">
        <f t="shared" si="221"/>
        <v/>
      </c>
      <c r="BW284" s="4">
        <f t="shared" si="221"/>
        <v>0</v>
      </c>
      <c r="BX284" s="4" t="str">
        <f t="shared" si="221"/>
        <v/>
      </c>
      <c r="BY284" s="4" t="str">
        <f t="shared" si="221"/>
        <v/>
      </c>
      <c r="BZ284" s="4" t="str">
        <f t="shared" si="221"/>
        <v/>
      </c>
      <c r="CA284" s="4" t="str">
        <f t="shared" si="221"/>
        <v/>
      </c>
      <c r="CB284" s="4" t="str">
        <f t="shared" si="221"/>
        <v/>
      </c>
      <c r="CC284" s="4" t="str">
        <f t="shared" si="220"/>
        <v/>
      </c>
      <c r="CD284" s="4" t="str">
        <f t="shared" si="220"/>
        <v/>
      </c>
      <c r="CE284" s="4" t="str">
        <f t="shared" si="220"/>
        <v/>
      </c>
      <c r="CF284" s="4" t="str">
        <f t="shared" si="220"/>
        <v/>
      </c>
      <c r="CG284" s="4" t="str">
        <f t="shared" si="219"/>
        <v/>
      </c>
      <c r="CH284" s="4" t="str">
        <f t="shared" si="219"/>
        <v/>
      </c>
      <c r="CI284" s="4" t="str">
        <f t="shared" si="219"/>
        <v/>
      </c>
      <c r="CJ284" s="4" t="str">
        <f t="shared" si="219"/>
        <v/>
      </c>
      <c r="CK284" s="4" t="str">
        <f t="shared" si="219"/>
        <v/>
      </c>
      <c r="CL284" s="4" t="str">
        <f t="shared" si="219"/>
        <v/>
      </c>
      <c r="CM284" s="4" t="str">
        <f t="shared" si="219"/>
        <v/>
      </c>
      <c r="CN284" s="4" t="str">
        <f t="shared" si="222"/>
        <v/>
      </c>
      <c r="CO284" s="4" t="str">
        <f t="shared" si="222"/>
        <v/>
      </c>
      <c r="CP284" s="4" t="str">
        <f t="shared" si="222"/>
        <v/>
      </c>
      <c r="CQ284" s="4" t="str">
        <f t="shared" si="222"/>
        <v/>
      </c>
      <c r="CR284" s="4" t="str">
        <f t="shared" si="222"/>
        <v/>
      </c>
      <c r="CS284" s="4" t="str">
        <f t="shared" si="222"/>
        <v/>
      </c>
      <c r="CT284" s="4" t="str">
        <f t="shared" si="222"/>
        <v/>
      </c>
      <c r="CU284" s="4" t="str">
        <f t="shared" si="222"/>
        <v/>
      </c>
      <c r="CV284" s="4" t="str">
        <f t="shared" si="222"/>
        <v/>
      </c>
      <c r="CW284" s="4" t="str">
        <f t="shared" si="218"/>
        <v/>
      </c>
      <c r="CX284" s="4" t="str">
        <f t="shared" si="218"/>
        <v/>
      </c>
      <c r="CY284" s="4" t="str">
        <f t="shared" si="218"/>
        <v/>
      </c>
      <c r="CZ284" s="4" t="str">
        <f t="shared" si="218"/>
        <v/>
      </c>
      <c r="DA284" s="4" t="str">
        <f t="shared" si="216"/>
        <v/>
      </c>
      <c r="DB284" s="4" t="str">
        <f t="shared" si="216"/>
        <v/>
      </c>
      <c r="DC284" s="4" t="str">
        <f t="shared" si="216"/>
        <v/>
      </c>
    </row>
    <row r="285" spans="1:107" s="9" customFormat="1" ht="14.25" hidden="1" customHeight="1">
      <c r="A285" s="72">
        <v>30700009</v>
      </c>
      <c r="B285" s="126"/>
      <c r="C285" s="30" t="s">
        <v>254</v>
      </c>
      <c r="D285" s="5"/>
      <c r="E285" s="22">
        <v>4.8600000000000003</v>
      </c>
      <c r="F285" s="23">
        <f t="shared" si="203"/>
        <v>0</v>
      </c>
      <c r="G285" s="44"/>
      <c r="H285" s="23">
        <f t="shared" si="210"/>
        <v>0</v>
      </c>
      <c r="I285" s="23">
        <f t="shared" si="211"/>
        <v>0</v>
      </c>
      <c r="J285" s="23">
        <f t="shared" si="204"/>
        <v>0</v>
      </c>
      <c r="K285" s="23" t="str">
        <f t="shared" si="205"/>
        <v>0</v>
      </c>
      <c r="L285" s="23" t="str">
        <f t="shared" si="206"/>
        <v>0</v>
      </c>
      <c r="M285" s="3">
        <v>0.2</v>
      </c>
      <c r="N285" s="23">
        <f t="shared" si="212"/>
        <v>0</v>
      </c>
      <c r="O285" s="23">
        <f t="shared" si="213"/>
        <v>0.2</v>
      </c>
      <c r="P285" s="23" t="str">
        <f t="shared" si="207"/>
        <v/>
      </c>
      <c r="Q285" s="2">
        <v>0.5</v>
      </c>
      <c r="R285" s="6">
        <f t="shared" si="208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21"/>
        <v/>
      </c>
      <c r="BQ285" s="4" t="str">
        <f t="shared" si="221"/>
        <v/>
      </c>
      <c r="BR285" s="4" t="str">
        <f t="shared" si="221"/>
        <v/>
      </c>
      <c r="BS285" s="4">
        <f t="shared" si="221"/>
        <v>0</v>
      </c>
      <c r="BT285" s="4" t="str">
        <f t="shared" si="221"/>
        <v/>
      </c>
      <c r="BU285" s="4">
        <f t="shared" si="221"/>
        <v>0</v>
      </c>
      <c r="BV285" s="4" t="str">
        <f t="shared" si="221"/>
        <v/>
      </c>
      <c r="BW285" s="4">
        <f t="shared" si="221"/>
        <v>0</v>
      </c>
      <c r="BX285" s="4" t="str">
        <f t="shared" si="221"/>
        <v/>
      </c>
      <c r="BY285" s="4" t="str">
        <f t="shared" si="221"/>
        <v/>
      </c>
      <c r="BZ285" s="4" t="str">
        <f t="shared" si="221"/>
        <v/>
      </c>
      <c r="CA285" s="4" t="str">
        <f t="shared" si="221"/>
        <v/>
      </c>
      <c r="CB285" s="4" t="str">
        <f t="shared" si="221"/>
        <v/>
      </c>
      <c r="CC285" s="4" t="str">
        <f t="shared" si="220"/>
        <v/>
      </c>
      <c r="CD285" s="4" t="str">
        <f t="shared" si="220"/>
        <v/>
      </c>
      <c r="CE285" s="4" t="str">
        <f t="shared" si="220"/>
        <v/>
      </c>
      <c r="CF285" s="4" t="str">
        <f t="shared" si="220"/>
        <v/>
      </c>
      <c r="CG285" s="4" t="str">
        <f t="shared" si="219"/>
        <v/>
      </c>
      <c r="CH285" s="4" t="str">
        <f t="shared" si="219"/>
        <v/>
      </c>
      <c r="CI285" s="4" t="str">
        <f t="shared" si="219"/>
        <v/>
      </c>
      <c r="CJ285" s="4" t="str">
        <f t="shared" si="219"/>
        <v/>
      </c>
      <c r="CK285" s="4" t="str">
        <f t="shared" si="219"/>
        <v/>
      </c>
      <c r="CL285" s="4" t="str">
        <f t="shared" si="219"/>
        <v/>
      </c>
      <c r="CM285" s="4" t="str">
        <f t="shared" si="219"/>
        <v/>
      </c>
      <c r="CN285" s="4" t="str">
        <f t="shared" si="222"/>
        <v/>
      </c>
      <c r="CO285" s="4" t="str">
        <f t="shared" si="222"/>
        <v/>
      </c>
      <c r="CP285" s="4" t="str">
        <f t="shared" si="222"/>
        <v/>
      </c>
      <c r="CQ285" s="4" t="str">
        <f t="shared" si="222"/>
        <v/>
      </c>
      <c r="CR285" s="4" t="str">
        <f t="shared" si="222"/>
        <v/>
      </c>
      <c r="CS285" s="4" t="str">
        <f t="shared" si="222"/>
        <v/>
      </c>
      <c r="CT285" s="4" t="str">
        <f t="shared" si="222"/>
        <v/>
      </c>
      <c r="CU285" s="4" t="str">
        <f t="shared" si="222"/>
        <v/>
      </c>
      <c r="CV285" s="4" t="str">
        <f t="shared" si="222"/>
        <v/>
      </c>
      <c r="CW285" s="4" t="str">
        <f t="shared" si="218"/>
        <v/>
      </c>
      <c r="CX285" s="4" t="str">
        <f t="shared" si="218"/>
        <v/>
      </c>
      <c r="CY285" s="4" t="str">
        <f t="shared" si="218"/>
        <v/>
      </c>
      <c r="CZ285" s="4" t="str">
        <f t="shared" si="218"/>
        <v/>
      </c>
      <c r="DA285" s="4" t="str">
        <f t="shared" si="216"/>
        <v/>
      </c>
      <c r="DB285" s="4" t="str">
        <f t="shared" si="216"/>
        <v/>
      </c>
      <c r="DC285" s="4" t="str">
        <f t="shared" si="216"/>
        <v/>
      </c>
    </row>
    <row r="286" spans="1:107" s="9" customFormat="1" ht="14.25" hidden="1" customHeight="1">
      <c r="A286" s="62">
        <v>30300002</v>
      </c>
      <c r="B286" s="124" t="s">
        <v>258</v>
      </c>
      <c r="C286" s="30" t="s">
        <v>19</v>
      </c>
      <c r="D286" s="5"/>
      <c r="E286" s="22">
        <v>5.03</v>
      </c>
      <c r="F286" s="23">
        <f t="shared" si="203"/>
        <v>0</v>
      </c>
      <c r="G286" s="44"/>
      <c r="H286" s="23">
        <f t="shared" si="210"/>
        <v>0</v>
      </c>
      <c r="I286" s="23">
        <f t="shared" si="211"/>
        <v>0</v>
      </c>
      <c r="J286" s="23">
        <f t="shared" si="204"/>
        <v>0</v>
      </c>
      <c r="K286" s="23" t="str">
        <f t="shared" si="205"/>
        <v>0</v>
      </c>
      <c r="L286" s="23" t="str">
        <f t="shared" si="206"/>
        <v>0</v>
      </c>
      <c r="M286" s="3">
        <v>0.2</v>
      </c>
      <c r="N286" s="23">
        <f t="shared" si="212"/>
        <v>0</v>
      </c>
      <c r="O286" s="23">
        <f t="shared" si="213"/>
        <v>0.2</v>
      </c>
      <c r="P286" s="23" t="str">
        <f t="shared" si="207"/>
        <v/>
      </c>
      <c r="Q286" s="2">
        <v>0.5</v>
      </c>
      <c r="R286" s="6">
        <f t="shared" si="208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21"/>
        <v/>
      </c>
      <c r="BQ286" s="4" t="str">
        <f t="shared" si="221"/>
        <v/>
      </c>
      <c r="BR286" s="4" t="str">
        <f t="shared" si="221"/>
        <v/>
      </c>
      <c r="BS286" s="4">
        <f t="shared" si="221"/>
        <v>0</v>
      </c>
      <c r="BT286" s="4" t="str">
        <f t="shared" si="221"/>
        <v/>
      </c>
      <c r="BU286" s="4">
        <f t="shared" si="221"/>
        <v>0</v>
      </c>
      <c r="BV286" s="4" t="str">
        <f t="shared" si="221"/>
        <v/>
      </c>
      <c r="BW286" s="4">
        <f t="shared" si="221"/>
        <v>0</v>
      </c>
      <c r="BX286" s="4" t="str">
        <f t="shared" si="221"/>
        <v/>
      </c>
      <c r="BY286" s="4" t="str">
        <f t="shared" si="221"/>
        <v/>
      </c>
      <c r="BZ286" s="4" t="str">
        <f t="shared" si="221"/>
        <v/>
      </c>
      <c r="CA286" s="4" t="str">
        <f t="shared" si="221"/>
        <v/>
      </c>
      <c r="CB286" s="4" t="str">
        <f t="shared" si="221"/>
        <v/>
      </c>
      <c r="CC286" s="4" t="str">
        <f t="shared" si="220"/>
        <v/>
      </c>
      <c r="CD286" s="4" t="str">
        <f t="shared" si="220"/>
        <v/>
      </c>
      <c r="CE286" s="4" t="str">
        <f t="shared" si="220"/>
        <v/>
      </c>
      <c r="CF286" s="4" t="str">
        <f t="shared" si="220"/>
        <v/>
      </c>
      <c r="CG286" s="4" t="str">
        <f t="shared" si="219"/>
        <v/>
      </c>
      <c r="CH286" s="4" t="str">
        <f t="shared" si="219"/>
        <v/>
      </c>
      <c r="CI286" s="4" t="str">
        <f t="shared" si="219"/>
        <v/>
      </c>
      <c r="CJ286" s="4" t="str">
        <f t="shared" si="219"/>
        <v/>
      </c>
      <c r="CK286" s="4" t="str">
        <f t="shared" si="219"/>
        <v/>
      </c>
      <c r="CL286" s="4" t="str">
        <f t="shared" si="219"/>
        <v/>
      </c>
      <c r="CM286" s="4" t="str">
        <f t="shared" si="219"/>
        <v/>
      </c>
      <c r="CN286" s="4" t="str">
        <f t="shared" si="222"/>
        <v/>
      </c>
      <c r="CO286" s="4" t="str">
        <f t="shared" si="222"/>
        <v/>
      </c>
      <c r="CP286" s="4" t="str">
        <f t="shared" si="222"/>
        <v/>
      </c>
      <c r="CQ286" s="4" t="str">
        <f t="shared" si="222"/>
        <v/>
      </c>
      <c r="CR286" s="4" t="str">
        <f t="shared" si="222"/>
        <v/>
      </c>
      <c r="CS286" s="4" t="str">
        <f t="shared" si="222"/>
        <v/>
      </c>
      <c r="CT286" s="4" t="str">
        <f t="shared" si="222"/>
        <v/>
      </c>
      <c r="CU286" s="4" t="str">
        <f t="shared" si="222"/>
        <v/>
      </c>
      <c r="CV286" s="4" t="str">
        <f t="shared" si="222"/>
        <v/>
      </c>
      <c r="CW286" s="4" t="str">
        <f t="shared" si="218"/>
        <v/>
      </c>
      <c r="CX286" s="4" t="str">
        <f t="shared" si="218"/>
        <v/>
      </c>
      <c r="CY286" s="4" t="str">
        <f t="shared" si="218"/>
        <v/>
      </c>
      <c r="CZ286" s="4" t="str">
        <f t="shared" si="218"/>
        <v/>
      </c>
      <c r="DA286" s="4" t="str">
        <f t="shared" si="216"/>
        <v/>
      </c>
      <c r="DB286" s="4" t="str">
        <f t="shared" si="216"/>
        <v/>
      </c>
      <c r="DC286" s="4" t="str">
        <f t="shared" si="216"/>
        <v/>
      </c>
    </row>
    <row r="287" spans="1:107" s="9" customFormat="1" ht="14.25" hidden="1" customHeight="1">
      <c r="A287" s="62">
        <v>30300001</v>
      </c>
      <c r="B287" s="125"/>
      <c r="C287" s="30" t="s">
        <v>252</v>
      </c>
      <c r="D287" s="5"/>
      <c r="E287" s="22">
        <v>5.03</v>
      </c>
      <c r="F287" s="23">
        <f t="shared" ref="F287:F306" si="223">E287*D287</f>
        <v>0</v>
      </c>
      <c r="G287" s="44"/>
      <c r="H287" s="23">
        <f t="shared" si="210"/>
        <v>0</v>
      </c>
      <c r="I287" s="23">
        <f t="shared" si="211"/>
        <v>0</v>
      </c>
      <c r="J287" s="23">
        <f t="shared" ref="J287:J306" si="224">F287+H287</f>
        <v>0</v>
      </c>
      <c r="K287" s="23" t="str">
        <f t="shared" ref="K287:K306" si="225">IF(ISERROR(H287/J287*100),"0",(H287/J287*100))</f>
        <v>0</v>
      </c>
      <c r="L287" s="23" t="str">
        <f t="shared" ref="L287:L306" si="226">IF(ISERROR(I287/G287*100),"0",(I287/G287*100))</f>
        <v>0</v>
      </c>
      <c r="M287" s="3">
        <v>0.2</v>
      </c>
      <c r="N287" s="23">
        <f t="shared" si="212"/>
        <v>0</v>
      </c>
      <c r="O287" s="23">
        <f t="shared" si="213"/>
        <v>0.2</v>
      </c>
      <c r="P287" s="23" t="str">
        <f t="shared" ref="P287:P306" si="227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8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21"/>
        <v/>
      </c>
      <c r="BQ287" s="4" t="str">
        <f t="shared" si="221"/>
        <v/>
      </c>
      <c r="BR287" s="4" t="str">
        <f t="shared" si="221"/>
        <v/>
      </c>
      <c r="BS287" s="4">
        <f t="shared" si="221"/>
        <v>0</v>
      </c>
      <c r="BT287" s="4" t="str">
        <f t="shared" si="221"/>
        <v/>
      </c>
      <c r="BU287" s="4">
        <f t="shared" si="221"/>
        <v>0</v>
      </c>
      <c r="BV287" s="4" t="str">
        <f t="shared" si="221"/>
        <v/>
      </c>
      <c r="BW287" s="4">
        <f t="shared" si="221"/>
        <v>0</v>
      </c>
      <c r="BX287" s="4" t="str">
        <f t="shared" si="221"/>
        <v/>
      </c>
      <c r="BY287" s="4" t="str">
        <f t="shared" si="221"/>
        <v/>
      </c>
      <c r="BZ287" s="4" t="str">
        <f t="shared" si="221"/>
        <v/>
      </c>
      <c r="CA287" s="4" t="str">
        <f t="shared" si="221"/>
        <v/>
      </c>
      <c r="CB287" s="4" t="str">
        <f t="shared" si="221"/>
        <v/>
      </c>
      <c r="CC287" s="4" t="str">
        <f t="shared" si="220"/>
        <v/>
      </c>
      <c r="CD287" s="4" t="str">
        <f t="shared" si="220"/>
        <v/>
      </c>
      <c r="CE287" s="4" t="str">
        <f t="shared" si="220"/>
        <v/>
      </c>
      <c r="CF287" s="4" t="str">
        <f t="shared" si="220"/>
        <v/>
      </c>
      <c r="CG287" s="4" t="str">
        <f t="shared" si="219"/>
        <v/>
      </c>
      <c r="CH287" s="4" t="str">
        <f t="shared" si="219"/>
        <v/>
      </c>
      <c r="CI287" s="4" t="str">
        <f t="shared" si="219"/>
        <v/>
      </c>
      <c r="CJ287" s="4" t="str">
        <f t="shared" si="219"/>
        <v/>
      </c>
      <c r="CK287" s="4" t="str">
        <f t="shared" si="219"/>
        <v/>
      </c>
      <c r="CL287" s="4" t="str">
        <f t="shared" si="219"/>
        <v/>
      </c>
      <c r="CM287" s="4" t="str">
        <f t="shared" si="219"/>
        <v/>
      </c>
      <c r="CN287" s="4" t="str">
        <f t="shared" si="222"/>
        <v/>
      </c>
      <c r="CO287" s="4" t="str">
        <f t="shared" si="222"/>
        <v/>
      </c>
      <c r="CP287" s="4" t="str">
        <f t="shared" si="222"/>
        <v/>
      </c>
      <c r="CQ287" s="4" t="str">
        <f t="shared" si="222"/>
        <v/>
      </c>
      <c r="CR287" s="4" t="str">
        <f t="shared" si="222"/>
        <v/>
      </c>
      <c r="CS287" s="4" t="str">
        <f t="shared" si="222"/>
        <v/>
      </c>
      <c r="CT287" s="4" t="str">
        <f t="shared" si="222"/>
        <v/>
      </c>
      <c r="CU287" s="4" t="str">
        <f t="shared" si="222"/>
        <v/>
      </c>
      <c r="CV287" s="4" t="str">
        <f t="shared" si="222"/>
        <v/>
      </c>
      <c r="CW287" s="4" t="str">
        <f t="shared" si="222"/>
        <v/>
      </c>
      <c r="CX287" s="4" t="str">
        <f t="shared" si="222"/>
        <v/>
      </c>
      <c r="CY287" s="4" t="str">
        <f t="shared" si="222"/>
        <v/>
      </c>
      <c r="CZ287" s="4" t="str">
        <f t="shared" si="222"/>
        <v/>
      </c>
      <c r="DA287" s="4" t="str">
        <f t="shared" si="216"/>
        <v/>
      </c>
      <c r="DB287" s="4" t="str">
        <f t="shared" si="216"/>
        <v/>
      </c>
      <c r="DC287" s="4" t="str">
        <f t="shared" si="216"/>
        <v/>
      </c>
    </row>
    <row r="288" spans="1:107" s="9" customFormat="1" ht="14.25" hidden="1" customHeight="1">
      <c r="A288" s="62">
        <v>30300003</v>
      </c>
      <c r="B288" s="126"/>
      <c r="C288" s="30" t="s">
        <v>181</v>
      </c>
      <c r="D288" s="5"/>
      <c r="E288" s="22">
        <v>5.03</v>
      </c>
      <c r="F288" s="23">
        <f t="shared" si="223"/>
        <v>0</v>
      </c>
      <c r="G288" s="44"/>
      <c r="H288" s="23">
        <f t="shared" ref="H288:H306" si="229">SUM(AB288:BA288)</f>
        <v>0</v>
      </c>
      <c r="I288" s="23">
        <f t="shared" ref="I288:I306" si="230">SUM(BB288:BO288)</f>
        <v>0</v>
      </c>
      <c r="J288" s="23">
        <f t="shared" si="224"/>
        <v>0</v>
      </c>
      <c r="K288" s="23" t="str">
        <f t="shared" si="225"/>
        <v>0</v>
      </c>
      <c r="L288" s="23" t="str">
        <f t="shared" si="226"/>
        <v>0</v>
      </c>
      <c r="M288" s="3">
        <v>0.2</v>
      </c>
      <c r="N288" s="23">
        <f t="shared" ref="N288:N306" si="231">J288*M288/100</f>
        <v>0</v>
      </c>
      <c r="O288" s="23">
        <f t="shared" ref="O288:O306" si="232">IF(ISERROR(M288-K288-L288),"",(M288-K288-L288))</f>
        <v>0.2</v>
      </c>
      <c r="P288" s="23" t="str">
        <f t="shared" si="227"/>
        <v/>
      </c>
      <c r="Q288" s="2">
        <v>0.5</v>
      </c>
      <c r="R288" s="6">
        <f t="shared" si="228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21"/>
        <v/>
      </c>
      <c r="BQ288" s="4" t="str">
        <f t="shared" si="221"/>
        <v/>
      </c>
      <c r="BR288" s="4" t="str">
        <f t="shared" si="221"/>
        <v/>
      </c>
      <c r="BS288" s="4">
        <f t="shared" si="221"/>
        <v>0</v>
      </c>
      <c r="BT288" s="4" t="str">
        <f t="shared" si="221"/>
        <v/>
      </c>
      <c r="BU288" s="4">
        <f t="shared" si="221"/>
        <v>0</v>
      </c>
      <c r="BV288" s="4" t="str">
        <f t="shared" si="221"/>
        <v/>
      </c>
      <c r="BW288" s="4">
        <f t="shared" si="221"/>
        <v>0</v>
      </c>
      <c r="BX288" s="4" t="str">
        <f t="shared" si="221"/>
        <v/>
      </c>
      <c r="BY288" s="4" t="str">
        <f t="shared" si="221"/>
        <v/>
      </c>
      <c r="BZ288" s="4" t="str">
        <f t="shared" si="221"/>
        <v/>
      </c>
      <c r="CA288" s="4" t="str">
        <f t="shared" si="221"/>
        <v/>
      </c>
      <c r="CB288" s="4" t="str">
        <f t="shared" si="221"/>
        <v/>
      </c>
      <c r="CC288" s="4" t="str">
        <f t="shared" si="220"/>
        <v/>
      </c>
      <c r="CD288" s="4" t="str">
        <f t="shared" si="220"/>
        <v/>
      </c>
      <c r="CE288" s="4" t="str">
        <f t="shared" si="220"/>
        <v/>
      </c>
      <c r="CF288" s="4" t="str">
        <f t="shared" si="220"/>
        <v/>
      </c>
      <c r="CG288" s="4" t="str">
        <f t="shared" si="219"/>
        <v/>
      </c>
      <c r="CH288" s="4" t="str">
        <f t="shared" si="219"/>
        <v/>
      </c>
      <c r="CI288" s="4" t="str">
        <f t="shared" si="219"/>
        <v/>
      </c>
      <c r="CJ288" s="4" t="str">
        <f t="shared" si="219"/>
        <v/>
      </c>
      <c r="CK288" s="4" t="str">
        <f t="shared" si="219"/>
        <v/>
      </c>
      <c r="CL288" s="4" t="str">
        <f t="shared" si="219"/>
        <v/>
      </c>
      <c r="CM288" s="4" t="str">
        <f t="shared" si="219"/>
        <v/>
      </c>
      <c r="CN288" s="4" t="str">
        <f t="shared" si="222"/>
        <v/>
      </c>
      <c r="CO288" s="4" t="str">
        <f t="shared" si="222"/>
        <v/>
      </c>
      <c r="CP288" s="4" t="str">
        <f t="shared" si="222"/>
        <v/>
      </c>
      <c r="CQ288" s="4" t="str">
        <f t="shared" si="222"/>
        <v/>
      </c>
      <c r="CR288" s="4" t="str">
        <f t="shared" si="222"/>
        <v/>
      </c>
      <c r="CS288" s="4" t="str">
        <f t="shared" si="222"/>
        <v/>
      </c>
      <c r="CT288" s="4" t="str">
        <f t="shared" si="222"/>
        <v/>
      </c>
      <c r="CU288" s="4" t="str">
        <f t="shared" si="222"/>
        <v/>
      </c>
      <c r="CV288" s="4" t="str">
        <f t="shared" si="222"/>
        <v/>
      </c>
      <c r="CW288" s="4" t="str">
        <f t="shared" si="222"/>
        <v/>
      </c>
      <c r="CX288" s="4" t="str">
        <f t="shared" si="222"/>
        <v/>
      </c>
      <c r="CY288" s="4" t="str">
        <f t="shared" si="222"/>
        <v/>
      </c>
      <c r="CZ288" s="4" t="str">
        <f t="shared" si="222"/>
        <v/>
      </c>
      <c r="DA288" s="4" t="str">
        <f t="shared" si="216"/>
        <v/>
      </c>
      <c r="DB288" s="4" t="str">
        <f t="shared" si="216"/>
        <v/>
      </c>
      <c r="DC288" s="4" t="str">
        <f t="shared" si="216"/>
        <v/>
      </c>
    </row>
    <row r="289" spans="1:215" s="9" customFormat="1" ht="15" hidden="1" customHeight="1">
      <c r="A289" s="62">
        <v>30100059</v>
      </c>
      <c r="B289" s="124" t="s">
        <v>259</v>
      </c>
      <c r="C289" s="30" t="s">
        <v>202</v>
      </c>
      <c r="D289" s="5"/>
      <c r="E289" s="22">
        <v>5.03</v>
      </c>
      <c r="F289" s="23">
        <f t="shared" si="223"/>
        <v>0</v>
      </c>
      <c r="G289" s="44"/>
      <c r="H289" s="23">
        <f t="shared" si="229"/>
        <v>0</v>
      </c>
      <c r="I289" s="23">
        <f t="shared" si="230"/>
        <v>0</v>
      </c>
      <c r="J289" s="23">
        <f t="shared" si="224"/>
        <v>0</v>
      </c>
      <c r="K289" s="23" t="str">
        <f t="shared" si="225"/>
        <v>0</v>
      </c>
      <c r="L289" s="23" t="str">
        <f t="shared" si="226"/>
        <v>0</v>
      </c>
      <c r="M289" s="3">
        <v>0.2</v>
      </c>
      <c r="N289" s="23">
        <f t="shared" si="231"/>
        <v>0</v>
      </c>
      <c r="O289" s="23">
        <f t="shared" si="232"/>
        <v>0.2</v>
      </c>
      <c r="P289" s="23" t="str">
        <f t="shared" si="227"/>
        <v/>
      </c>
      <c r="Q289" s="2">
        <v>0.5</v>
      </c>
      <c r="R289" s="6">
        <f t="shared" si="228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21"/>
        <v/>
      </c>
      <c r="BQ289" s="4" t="str">
        <f t="shared" si="221"/>
        <v/>
      </c>
      <c r="BR289" s="4" t="str">
        <f t="shared" si="221"/>
        <v/>
      </c>
      <c r="BS289" s="4">
        <f t="shared" si="221"/>
        <v>0</v>
      </c>
      <c r="BT289" s="4" t="str">
        <f t="shared" si="221"/>
        <v/>
      </c>
      <c r="BU289" s="4">
        <f t="shared" si="221"/>
        <v>0</v>
      </c>
      <c r="BV289" s="4" t="str">
        <f t="shared" si="221"/>
        <v/>
      </c>
      <c r="BW289" s="4">
        <f t="shared" si="221"/>
        <v>0</v>
      </c>
      <c r="BX289" s="4" t="str">
        <f t="shared" si="221"/>
        <v/>
      </c>
      <c r="BY289" s="4" t="str">
        <f t="shared" si="221"/>
        <v/>
      </c>
      <c r="BZ289" s="4" t="str">
        <f t="shared" si="221"/>
        <v/>
      </c>
      <c r="CA289" s="4" t="str">
        <f t="shared" si="221"/>
        <v/>
      </c>
      <c r="CB289" s="4" t="str">
        <f t="shared" si="221"/>
        <v/>
      </c>
      <c r="CC289" s="4" t="str">
        <f t="shared" si="220"/>
        <v/>
      </c>
      <c r="CD289" s="4" t="str">
        <f t="shared" si="220"/>
        <v/>
      </c>
      <c r="CE289" s="4" t="str">
        <f t="shared" si="220"/>
        <v/>
      </c>
      <c r="CF289" s="4" t="str">
        <f t="shared" si="220"/>
        <v/>
      </c>
      <c r="CG289" s="4" t="str">
        <f t="shared" si="219"/>
        <v/>
      </c>
      <c r="CH289" s="4" t="str">
        <f t="shared" si="219"/>
        <v/>
      </c>
      <c r="CI289" s="4" t="str">
        <f t="shared" si="219"/>
        <v/>
      </c>
      <c r="CJ289" s="4" t="str">
        <f t="shared" si="219"/>
        <v/>
      </c>
      <c r="CK289" s="4" t="str">
        <f t="shared" si="219"/>
        <v/>
      </c>
      <c r="CL289" s="4" t="str">
        <f t="shared" si="219"/>
        <v/>
      </c>
      <c r="CM289" s="4" t="str">
        <f t="shared" si="219"/>
        <v/>
      </c>
      <c r="CN289" s="4" t="str">
        <f t="shared" si="222"/>
        <v/>
      </c>
      <c r="CO289" s="4" t="str">
        <f t="shared" si="222"/>
        <v/>
      </c>
      <c r="CP289" s="4" t="str">
        <f t="shared" si="222"/>
        <v/>
      </c>
      <c r="CQ289" s="4" t="str">
        <f t="shared" si="222"/>
        <v/>
      </c>
      <c r="CR289" s="4" t="str">
        <f t="shared" si="222"/>
        <v/>
      </c>
      <c r="CS289" s="4" t="str">
        <f t="shared" si="222"/>
        <v/>
      </c>
      <c r="CT289" s="4" t="str">
        <f t="shared" si="222"/>
        <v/>
      </c>
      <c r="CU289" s="4" t="str">
        <f t="shared" si="222"/>
        <v/>
      </c>
      <c r="CV289" s="4" t="str">
        <f t="shared" si="222"/>
        <v/>
      </c>
      <c r="CW289" s="4" t="str">
        <f t="shared" si="222"/>
        <v/>
      </c>
      <c r="CX289" s="4" t="str">
        <f t="shared" si="222"/>
        <v/>
      </c>
      <c r="CY289" s="4" t="str">
        <f t="shared" si="222"/>
        <v/>
      </c>
      <c r="CZ289" s="4" t="str">
        <f t="shared" si="222"/>
        <v/>
      </c>
      <c r="DA289" s="4" t="str">
        <f t="shared" si="216"/>
        <v/>
      </c>
      <c r="DB289" s="4" t="str">
        <f t="shared" si="216"/>
        <v/>
      </c>
      <c r="DC289" s="4" t="str">
        <f t="shared" si="216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2">
        <v>30100060</v>
      </c>
      <c r="B290" s="126"/>
      <c r="C290" s="30" t="s">
        <v>182</v>
      </c>
      <c r="D290" s="5"/>
      <c r="E290" s="22">
        <v>5.03</v>
      </c>
      <c r="F290" s="23">
        <f t="shared" si="223"/>
        <v>0</v>
      </c>
      <c r="G290" s="44"/>
      <c r="H290" s="23">
        <f t="shared" si="229"/>
        <v>0</v>
      </c>
      <c r="I290" s="23">
        <f t="shared" si="230"/>
        <v>0</v>
      </c>
      <c r="J290" s="23">
        <f t="shared" si="224"/>
        <v>0</v>
      </c>
      <c r="K290" s="23" t="str">
        <f t="shared" si="225"/>
        <v>0</v>
      </c>
      <c r="L290" s="23" t="str">
        <f t="shared" si="226"/>
        <v>0</v>
      </c>
      <c r="M290" s="3">
        <v>0.2</v>
      </c>
      <c r="N290" s="23">
        <f t="shared" si="231"/>
        <v>0</v>
      </c>
      <c r="O290" s="23">
        <f t="shared" si="232"/>
        <v>0.2</v>
      </c>
      <c r="P290" s="23" t="str">
        <f t="shared" si="227"/>
        <v/>
      </c>
      <c r="Q290" s="2">
        <v>0.5</v>
      </c>
      <c r="R290" s="6">
        <f t="shared" si="228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21"/>
        <v/>
      </c>
      <c r="BQ290" s="4" t="str">
        <f t="shared" si="221"/>
        <v/>
      </c>
      <c r="BR290" s="4" t="str">
        <f t="shared" si="221"/>
        <v/>
      </c>
      <c r="BS290" s="4">
        <f t="shared" si="221"/>
        <v>0</v>
      </c>
      <c r="BT290" s="4" t="str">
        <f t="shared" si="221"/>
        <v/>
      </c>
      <c r="BU290" s="4">
        <f t="shared" si="221"/>
        <v>0</v>
      </c>
      <c r="BV290" s="4" t="str">
        <f t="shared" si="221"/>
        <v/>
      </c>
      <c r="BW290" s="4">
        <f t="shared" si="221"/>
        <v>0</v>
      </c>
      <c r="BX290" s="4" t="str">
        <f t="shared" si="221"/>
        <v/>
      </c>
      <c r="BY290" s="4" t="str">
        <f t="shared" si="221"/>
        <v/>
      </c>
      <c r="BZ290" s="4" t="str">
        <f t="shared" si="221"/>
        <v/>
      </c>
      <c r="CA290" s="4" t="str">
        <f t="shared" si="221"/>
        <v/>
      </c>
      <c r="CB290" s="4" t="str">
        <f t="shared" si="221"/>
        <v/>
      </c>
      <c r="CC290" s="4" t="str">
        <f t="shared" si="220"/>
        <v/>
      </c>
      <c r="CD290" s="4" t="str">
        <f t="shared" si="220"/>
        <v/>
      </c>
      <c r="CE290" s="4" t="str">
        <f t="shared" si="220"/>
        <v/>
      </c>
      <c r="CF290" s="4" t="str">
        <f t="shared" si="220"/>
        <v/>
      </c>
      <c r="CG290" s="4" t="str">
        <f t="shared" si="219"/>
        <v/>
      </c>
      <c r="CH290" s="4" t="str">
        <f t="shared" si="219"/>
        <v/>
      </c>
      <c r="CI290" s="4" t="str">
        <f t="shared" si="219"/>
        <v/>
      </c>
      <c r="CJ290" s="4" t="str">
        <f t="shared" si="219"/>
        <v/>
      </c>
      <c r="CK290" s="4" t="str">
        <f t="shared" si="219"/>
        <v/>
      </c>
      <c r="CL290" s="4" t="str">
        <f t="shared" si="219"/>
        <v/>
      </c>
      <c r="CM290" s="4" t="str">
        <f t="shared" si="219"/>
        <v/>
      </c>
      <c r="CN290" s="4" t="str">
        <f t="shared" si="222"/>
        <v/>
      </c>
      <c r="CO290" s="4" t="str">
        <f t="shared" si="222"/>
        <v/>
      </c>
      <c r="CP290" s="4" t="str">
        <f t="shared" si="222"/>
        <v/>
      </c>
      <c r="CQ290" s="4" t="str">
        <f t="shared" si="222"/>
        <v/>
      </c>
      <c r="CR290" s="4" t="str">
        <f t="shared" si="222"/>
        <v/>
      </c>
      <c r="CS290" s="4" t="str">
        <f t="shared" si="222"/>
        <v/>
      </c>
      <c r="CT290" s="4" t="str">
        <f t="shared" si="222"/>
        <v/>
      </c>
      <c r="CU290" s="4" t="str">
        <f t="shared" si="222"/>
        <v/>
      </c>
      <c r="CV290" s="4" t="str">
        <f t="shared" si="222"/>
        <v/>
      </c>
      <c r="CW290" s="4" t="str">
        <f t="shared" si="222"/>
        <v/>
      </c>
      <c r="CX290" s="4" t="str">
        <f t="shared" si="222"/>
        <v/>
      </c>
      <c r="CY290" s="4" t="str">
        <f t="shared" si="222"/>
        <v/>
      </c>
      <c r="CZ290" s="4" t="str">
        <f t="shared" si="222"/>
        <v/>
      </c>
      <c r="DA290" s="4" t="str">
        <f t="shared" si="216"/>
        <v/>
      </c>
      <c r="DB290" s="4" t="str">
        <f t="shared" si="216"/>
        <v/>
      </c>
      <c r="DC290" s="4" t="str">
        <f t="shared" si="216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124" t="s">
        <v>260</v>
      </c>
      <c r="C291" s="30" t="s">
        <v>181</v>
      </c>
      <c r="D291" s="5"/>
      <c r="E291" s="22">
        <v>5.53</v>
      </c>
      <c r="F291" s="23">
        <f t="shared" si="223"/>
        <v>0</v>
      </c>
      <c r="G291" s="44"/>
      <c r="H291" s="23">
        <f t="shared" si="229"/>
        <v>0</v>
      </c>
      <c r="I291" s="23">
        <f t="shared" si="230"/>
        <v>0</v>
      </c>
      <c r="J291" s="23">
        <f t="shared" si="224"/>
        <v>0</v>
      </c>
      <c r="K291" s="23" t="str">
        <f t="shared" si="225"/>
        <v>0</v>
      </c>
      <c r="L291" s="23" t="str">
        <f t="shared" si="226"/>
        <v>0</v>
      </c>
      <c r="M291" s="3">
        <v>0.2</v>
      </c>
      <c r="N291" s="23">
        <f t="shared" si="231"/>
        <v>0</v>
      </c>
      <c r="O291" s="23">
        <f t="shared" si="232"/>
        <v>0.2</v>
      </c>
      <c r="P291" s="23" t="str">
        <f t="shared" si="227"/>
        <v/>
      </c>
      <c r="Q291" s="2">
        <v>0</v>
      </c>
      <c r="R291" s="6">
        <f t="shared" si="228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21"/>
        <v/>
      </c>
      <c r="BQ291" s="4" t="str">
        <f t="shared" si="221"/>
        <v/>
      </c>
      <c r="BR291" s="4" t="str">
        <f t="shared" si="221"/>
        <v/>
      </c>
      <c r="BS291" s="4">
        <f t="shared" si="221"/>
        <v>0</v>
      </c>
      <c r="BT291" s="4" t="str">
        <f t="shared" si="221"/>
        <v/>
      </c>
      <c r="BU291" s="4">
        <f t="shared" si="221"/>
        <v>0</v>
      </c>
      <c r="BV291" s="4" t="str">
        <f t="shared" si="221"/>
        <v/>
      </c>
      <c r="BW291" s="4" t="str">
        <f t="shared" si="221"/>
        <v/>
      </c>
      <c r="BX291" s="4" t="str">
        <f t="shared" si="221"/>
        <v/>
      </c>
      <c r="BY291" s="4" t="str">
        <f t="shared" si="221"/>
        <v/>
      </c>
      <c r="BZ291" s="4" t="str">
        <f t="shared" si="221"/>
        <v/>
      </c>
      <c r="CA291" s="4" t="str">
        <f t="shared" si="221"/>
        <v/>
      </c>
      <c r="CB291" s="4" t="str">
        <f t="shared" si="221"/>
        <v/>
      </c>
      <c r="CC291" s="4" t="str">
        <f t="shared" si="220"/>
        <v/>
      </c>
      <c r="CD291" s="4" t="str">
        <f t="shared" si="220"/>
        <v/>
      </c>
      <c r="CE291" s="4" t="str">
        <f t="shared" si="220"/>
        <v/>
      </c>
      <c r="CF291" s="4" t="str">
        <f t="shared" si="220"/>
        <v/>
      </c>
      <c r="CG291" s="4" t="str">
        <f t="shared" si="219"/>
        <v/>
      </c>
      <c r="CH291" s="4" t="str">
        <f t="shared" si="219"/>
        <v/>
      </c>
      <c r="CI291" s="4" t="str">
        <f t="shared" si="219"/>
        <v/>
      </c>
      <c r="CJ291" s="4" t="str">
        <f t="shared" si="219"/>
        <v/>
      </c>
      <c r="CK291" s="4" t="str">
        <f t="shared" si="219"/>
        <v/>
      </c>
      <c r="CL291" s="4" t="str">
        <f t="shared" si="219"/>
        <v/>
      </c>
      <c r="CM291" s="4" t="str">
        <f t="shared" si="219"/>
        <v/>
      </c>
      <c r="CN291" s="4" t="str">
        <f t="shared" si="222"/>
        <v/>
      </c>
      <c r="CO291" s="4" t="str">
        <f t="shared" si="222"/>
        <v/>
      </c>
      <c r="CP291" s="4" t="str">
        <f t="shared" si="222"/>
        <v/>
      </c>
      <c r="CQ291" s="4" t="str">
        <f t="shared" si="222"/>
        <v/>
      </c>
      <c r="CR291" s="4" t="str">
        <f t="shared" si="222"/>
        <v/>
      </c>
      <c r="CS291" s="4" t="str">
        <f t="shared" si="222"/>
        <v/>
      </c>
      <c r="CT291" s="4" t="str">
        <f t="shared" si="222"/>
        <v/>
      </c>
      <c r="CU291" s="4" t="str">
        <f t="shared" si="222"/>
        <v/>
      </c>
      <c r="CV291" s="4" t="str">
        <f t="shared" si="222"/>
        <v/>
      </c>
      <c r="CW291" s="4" t="str">
        <f t="shared" si="222"/>
        <v/>
      </c>
      <c r="CX291" s="4" t="str">
        <f t="shared" si="222"/>
        <v/>
      </c>
      <c r="CY291" s="4" t="str">
        <f t="shared" si="222"/>
        <v/>
      </c>
      <c r="CZ291" s="4" t="str">
        <f t="shared" si="222"/>
        <v/>
      </c>
      <c r="DA291" s="4" t="str">
        <f t="shared" si="216"/>
        <v/>
      </c>
      <c r="DB291" s="4" t="str">
        <f t="shared" si="216"/>
        <v/>
      </c>
      <c r="DC291" s="4" t="str">
        <f t="shared" si="216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25"/>
      <c r="C292" s="30" t="s">
        <v>170</v>
      </c>
      <c r="D292" s="5"/>
      <c r="E292" s="22">
        <v>5.53</v>
      </c>
      <c r="F292" s="23">
        <f t="shared" si="223"/>
        <v>0</v>
      </c>
      <c r="G292" s="44"/>
      <c r="H292" s="23">
        <f t="shared" si="229"/>
        <v>0</v>
      </c>
      <c r="I292" s="23">
        <f t="shared" si="230"/>
        <v>0</v>
      </c>
      <c r="J292" s="23">
        <f t="shared" si="224"/>
        <v>0</v>
      </c>
      <c r="K292" s="23" t="str">
        <f t="shared" si="225"/>
        <v>0</v>
      </c>
      <c r="L292" s="23" t="str">
        <f t="shared" si="226"/>
        <v>0</v>
      </c>
      <c r="M292" s="3">
        <v>0.2</v>
      </c>
      <c r="N292" s="23">
        <f t="shared" si="231"/>
        <v>0</v>
      </c>
      <c r="O292" s="23">
        <f t="shared" si="232"/>
        <v>0.2</v>
      </c>
      <c r="P292" s="23" t="str">
        <f t="shared" si="227"/>
        <v/>
      </c>
      <c r="Q292" s="2">
        <v>0</v>
      </c>
      <c r="R292" s="6">
        <f t="shared" si="228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21"/>
        <v/>
      </c>
      <c r="BQ292" s="4" t="str">
        <f t="shared" si="221"/>
        <v/>
      </c>
      <c r="BR292" s="4" t="str">
        <f t="shared" si="221"/>
        <v/>
      </c>
      <c r="BS292" s="4">
        <f t="shared" si="221"/>
        <v>0</v>
      </c>
      <c r="BT292" s="4" t="str">
        <f t="shared" si="221"/>
        <v/>
      </c>
      <c r="BU292" s="4">
        <f t="shared" si="221"/>
        <v>0</v>
      </c>
      <c r="BV292" s="4" t="str">
        <f t="shared" si="221"/>
        <v/>
      </c>
      <c r="BW292" s="4" t="str">
        <f t="shared" si="221"/>
        <v/>
      </c>
      <c r="BX292" s="4" t="str">
        <f t="shared" si="221"/>
        <v/>
      </c>
      <c r="BY292" s="4" t="str">
        <f t="shared" si="221"/>
        <v/>
      </c>
      <c r="BZ292" s="4" t="str">
        <f t="shared" si="221"/>
        <v/>
      </c>
      <c r="CA292" s="4" t="str">
        <f t="shared" si="221"/>
        <v/>
      </c>
      <c r="CB292" s="4" t="str">
        <f t="shared" si="221"/>
        <v/>
      </c>
      <c r="CC292" s="4" t="str">
        <f t="shared" si="220"/>
        <v/>
      </c>
      <c r="CD292" s="4" t="str">
        <f t="shared" si="220"/>
        <v/>
      </c>
      <c r="CE292" s="4" t="str">
        <f t="shared" si="220"/>
        <v/>
      </c>
      <c r="CF292" s="4" t="str">
        <f t="shared" si="220"/>
        <v/>
      </c>
      <c r="CG292" s="4" t="str">
        <f t="shared" si="219"/>
        <v/>
      </c>
      <c r="CH292" s="4" t="str">
        <f t="shared" si="219"/>
        <v/>
      </c>
      <c r="CI292" s="4" t="str">
        <f t="shared" si="219"/>
        <v/>
      </c>
      <c r="CJ292" s="4" t="str">
        <f t="shared" si="219"/>
        <v/>
      </c>
      <c r="CK292" s="4" t="str">
        <f t="shared" si="219"/>
        <v/>
      </c>
      <c r="CL292" s="4" t="str">
        <f t="shared" si="219"/>
        <v/>
      </c>
      <c r="CM292" s="4" t="str">
        <f t="shared" si="219"/>
        <v/>
      </c>
      <c r="CN292" s="4" t="str">
        <f t="shared" si="222"/>
        <v/>
      </c>
      <c r="CO292" s="4" t="str">
        <f t="shared" si="222"/>
        <v/>
      </c>
      <c r="CP292" s="4" t="str">
        <f t="shared" si="222"/>
        <v/>
      </c>
      <c r="CQ292" s="4" t="str">
        <f t="shared" si="222"/>
        <v/>
      </c>
      <c r="CR292" s="4" t="str">
        <f t="shared" si="222"/>
        <v/>
      </c>
      <c r="CS292" s="4" t="str">
        <f t="shared" si="222"/>
        <v/>
      </c>
      <c r="CT292" s="4" t="str">
        <f t="shared" si="222"/>
        <v/>
      </c>
      <c r="CU292" s="4" t="str">
        <f t="shared" si="222"/>
        <v/>
      </c>
      <c r="CV292" s="4" t="str">
        <f t="shared" si="222"/>
        <v/>
      </c>
      <c r="CW292" s="4" t="str">
        <f t="shared" si="222"/>
        <v/>
      </c>
      <c r="CX292" s="4" t="str">
        <f t="shared" si="222"/>
        <v/>
      </c>
      <c r="CY292" s="4" t="str">
        <f t="shared" si="222"/>
        <v/>
      </c>
      <c r="CZ292" s="4" t="str">
        <f t="shared" si="222"/>
        <v/>
      </c>
      <c r="DA292" s="4" t="str">
        <f t="shared" si="216"/>
        <v/>
      </c>
      <c r="DB292" s="4" t="str">
        <f t="shared" si="216"/>
        <v/>
      </c>
      <c r="DC292" s="4" t="str">
        <f t="shared" si="216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25"/>
      <c r="C293" s="30" t="s">
        <v>202</v>
      </c>
      <c r="D293" s="5"/>
      <c r="E293" s="22">
        <v>5.53</v>
      </c>
      <c r="F293" s="23">
        <f t="shared" si="223"/>
        <v>0</v>
      </c>
      <c r="G293" s="44"/>
      <c r="H293" s="23">
        <f t="shared" si="229"/>
        <v>0</v>
      </c>
      <c r="I293" s="23">
        <f t="shared" si="230"/>
        <v>0</v>
      </c>
      <c r="J293" s="23">
        <f t="shared" si="224"/>
        <v>0</v>
      </c>
      <c r="K293" s="23" t="str">
        <f t="shared" si="225"/>
        <v>0</v>
      </c>
      <c r="L293" s="23" t="str">
        <f t="shared" si="226"/>
        <v>0</v>
      </c>
      <c r="M293" s="3">
        <v>0.2</v>
      </c>
      <c r="N293" s="23">
        <f t="shared" si="231"/>
        <v>0</v>
      </c>
      <c r="O293" s="23">
        <f t="shared" si="232"/>
        <v>0.2</v>
      </c>
      <c r="P293" s="23" t="str">
        <f t="shared" si="227"/>
        <v/>
      </c>
      <c r="Q293" s="2">
        <v>0</v>
      </c>
      <c r="R293" s="6">
        <f t="shared" si="228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21"/>
        <v/>
      </c>
      <c r="BQ293" s="4" t="str">
        <f t="shared" si="221"/>
        <v/>
      </c>
      <c r="BR293" s="4" t="str">
        <f t="shared" si="221"/>
        <v/>
      </c>
      <c r="BS293" s="4">
        <f t="shared" si="221"/>
        <v>0</v>
      </c>
      <c r="BT293" s="4" t="str">
        <f t="shared" si="221"/>
        <v/>
      </c>
      <c r="BU293" s="4">
        <f t="shared" si="221"/>
        <v>0</v>
      </c>
      <c r="BV293" s="4" t="str">
        <f t="shared" ref="BT293:CF310" si="233">IF(ISERROR(AH293/P293*100),"",(AH293/P293*100))</f>
        <v/>
      </c>
      <c r="BW293" s="4" t="str">
        <f t="shared" si="233"/>
        <v/>
      </c>
      <c r="BX293" s="4" t="str">
        <f t="shared" si="233"/>
        <v/>
      </c>
      <c r="BY293" s="4" t="str">
        <f t="shared" si="233"/>
        <v/>
      </c>
      <c r="BZ293" s="4" t="str">
        <f t="shared" si="233"/>
        <v/>
      </c>
      <c r="CA293" s="4" t="str">
        <f t="shared" si="233"/>
        <v/>
      </c>
      <c r="CB293" s="4" t="str">
        <f t="shared" si="233"/>
        <v/>
      </c>
      <c r="CC293" s="4" t="str">
        <f t="shared" si="233"/>
        <v/>
      </c>
      <c r="CD293" s="4" t="str">
        <f t="shared" si="233"/>
        <v/>
      </c>
      <c r="CE293" s="4" t="str">
        <f t="shared" si="233"/>
        <v/>
      </c>
      <c r="CF293" s="4" t="str">
        <f t="shared" si="233"/>
        <v/>
      </c>
      <c r="CG293" s="4" t="str">
        <f t="shared" si="219"/>
        <v/>
      </c>
      <c r="CH293" s="4" t="str">
        <f t="shared" si="219"/>
        <v/>
      </c>
      <c r="CI293" s="4" t="str">
        <f t="shared" si="219"/>
        <v/>
      </c>
      <c r="CJ293" s="4" t="str">
        <f t="shared" si="219"/>
        <v/>
      </c>
      <c r="CK293" s="4" t="str">
        <f t="shared" si="219"/>
        <v/>
      </c>
      <c r="CL293" s="4" t="str">
        <f t="shared" si="219"/>
        <v/>
      </c>
      <c r="CM293" s="4" t="str">
        <f t="shared" si="219"/>
        <v/>
      </c>
      <c r="CN293" s="4" t="str">
        <f t="shared" si="222"/>
        <v/>
      </c>
      <c r="CO293" s="4" t="str">
        <f t="shared" si="222"/>
        <v/>
      </c>
      <c r="CP293" s="4" t="str">
        <f t="shared" si="222"/>
        <v/>
      </c>
      <c r="CQ293" s="4" t="str">
        <f t="shared" si="222"/>
        <v/>
      </c>
      <c r="CR293" s="4" t="str">
        <f t="shared" si="222"/>
        <v/>
      </c>
      <c r="CS293" s="4" t="str">
        <f t="shared" si="222"/>
        <v/>
      </c>
      <c r="CT293" s="4" t="str">
        <f t="shared" si="222"/>
        <v/>
      </c>
      <c r="CU293" s="4" t="str">
        <f t="shared" si="222"/>
        <v/>
      </c>
      <c r="CV293" s="4" t="str">
        <f t="shared" si="222"/>
        <v/>
      </c>
      <c r="CW293" s="4" t="str">
        <f t="shared" si="222"/>
        <v/>
      </c>
      <c r="CX293" s="4" t="str">
        <f t="shared" si="222"/>
        <v/>
      </c>
      <c r="CY293" s="4" t="str">
        <f t="shared" si="222"/>
        <v/>
      </c>
      <c r="CZ293" s="4" t="str">
        <f t="shared" si="222"/>
        <v/>
      </c>
      <c r="DA293" s="4" t="str">
        <f t="shared" si="216"/>
        <v/>
      </c>
      <c r="DB293" s="4" t="str">
        <f t="shared" si="216"/>
        <v/>
      </c>
      <c r="DC293" s="4" t="str">
        <f t="shared" si="216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26"/>
      <c r="C294" s="30" t="s">
        <v>261</v>
      </c>
      <c r="D294" s="5"/>
      <c r="E294" s="22">
        <v>5.53</v>
      </c>
      <c r="F294" s="23">
        <f t="shared" si="223"/>
        <v>0</v>
      </c>
      <c r="G294" s="44"/>
      <c r="H294" s="23">
        <f t="shared" si="229"/>
        <v>0</v>
      </c>
      <c r="I294" s="23">
        <f t="shared" si="230"/>
        <v>0</v>
      </c>
      <c r="J294" s="23">
        <f t="shared" si="224"/>
        <v>0</v>
      </c>
      <c r="K294" s="23" t="str">
        <f t="shared" si="225"/>
        <v>0</v>
      </c>
      <c r="L294" s="23" t="str">
        <f t="shared" si="226"/>
        <v>0</v>
      </c>
      <c r="M294" s="3">
        <v>0.2</v>
      </c>
      <c r="N294" s="23">
        <f t="shared" si="231"/>
        <v>0</v>
      </c>
      <c r="O294" s="23">
        <f t="shared" si="232"/>
        <v>0.2</v>
      </c>
      <c r="P294" s="23" t="str">
        <f t="shared" si="227"/>
        <v/>
      </c>
      <c r="Q294" s="2">
        <v>0</v>
      </c>
      <c r="R294" s="6">
        <f t="shared" si="228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ref="BP294:BS310" si="234">IF(ISERROR(AB294/J294*100),"",(AB294/J294*100))</f>
        <v/>
      </c>
      <c r="BQ294" s="4" t="str">
        <f t="shared" si="234"/>
        <v/>
      </c>
      <c r="BR294" s="4" t="str">
        <f t="shared" si="234"/>
        <v/>
      </c>
      <c r="BS294" s="4">
        <f t="shared" si="234"/>
        <v>0</v>
      </c>
      <c r="BT294" s="4" t="str">
        <f t="shared" si="233"/>
        <v/>
      </c>
      <c r="BU294" s="4">
        <f t="shared" si="233"/>
        <v>0</v>
      </c>
      <c r="BV294" s="4" t="str">
        <f t="shared" si="233"/>
        <v/>
      </c>
      <c r="BW294" s="4" t="str">
        <f t="shared" si="233"/>
        <v/>
      </c>
      <c r="BX294" s="4" t="str">
        <f t="shared" si="233"/>
        <v/>
      </c>
      <c r="BY294" s="4" t="str">
        <f t="shared" si="233"/>
        <v/>
      </c>
      <c r="BZ294" s="4" t="str">
        <f t="shared" si="233"/>
        <v/>
      </c>
      <c r="CA294" s="4" t="str">
        <f t="shared" si="233"/>
        <v/>
      </c>
      <c r="CB294" s="4" t="str">
        <f t="shared" si="233"/>
        <v/>
      </c>
      <c r="CC294" s="4" t="str">
        <f t="shared" si="233"/>
        <v/>
      </c>
      <c r="CD294" s="4" t="str">
        <f t="shared" si="233"/>
        <v/>
      </c>
      <c r="CE294" s="4" t="str">
        <f t="shared" si="233"/>
        <v/>
      </c>
      <c r="CF294" s="4" t="str">
        <f t="shared" si="233"/>
        <v/>
      </c>
      <c r="CG294" s="4" t="str">
        <f t="shared" si="219"/>
        <v/>
      </c>
      <c r="CH294" s="4" t="str">
        <f t="shared" si="219"/>
        <v/>
      </c>
      <c r="CI294" s="4" t="str">
        <f t="shared" ref="CG294:CP318" si="235">IF(ISERROR(AU294/AC294*100),"",(AU294/AC294*100))</f>
        <v/>
      </c>
      <c r="CJ294" s="4" t="str">
        <f t="shared" si="235"/>
        <v/>
      </c>
      <c r="CK294" s="4" t="str">
        <f t="shared" si="235"/>
        <v/>
      </c>
      <c r="CL294" s="4" t="str">
        <f t="shared" si="235"/>
        <v/>
      </c>
      <c r="CM294" s="4" t="str">
        <f t="shared" si="235"/>
        <v/>
      </c>
      <c r="CN294" s="4" t="str">
        <f t="shared" si="222"/>
        <v/>
      </c>
      <c r="CO294" s="4" t="str">
        <f t="shared" si="222"/>
        <v/>
      </c>
      <c r="CP294" s="4" t="str">
        <f t="shared" si="222"/>
        <v/>
      </c>
      <c r="CQ294" s="4" t="str">
        <f t="shared" si="222"/>
        <v/>
      </c>
      <c r="CR294" s="4" t="str">
        <f t="shared" si="222"/>
        <v/>
      </c>
      <c r="CS294" s="4" t="str">
        <f t="shared" si="222"/>
        <v/>
      </c>
      <c r="CT294" s="4" t="str">
        <f t="shared" si="222"/>
        <v/>
      </c>
      <c r="CU294" s="4" t="str">
        <f t="shared" si="222"/>
        <v/>
      </c>
      <c r="CV294" s="4" t="str">
        <f t="shared" si="222"/>
        <v/>
      </c>
      <c r="CW294" s="4" t="str">
        <f t="shared" si="222"/>
        <v/>
      </c>
      <c r="CX294" s="4" t="str">
        <f t="shared" si="222"/>
        <v/>
      </c>
      <c r="CY294" s="4" t="str">
        <f t="shared" si="222"/>
        <v/>
      </c>
      <c r="CZ294" s="4" t="str">
        <f t="shared" si="222"/>
        <v/>
      </c>
      <c r="DA294" s="4" t="str">
        <f t="shared" si="216"/>
        <v/>
      </c>
      <c r="DB294" s="4" t="str">
        <f t="shared" si="216"/>
        <v/>
      </c>
      <c r="DC294" s="4" t="str">
        <f t="shared" si="216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2">
        <v>30700017</v>
      </c>
      <c r="B295" s="31" t="s">
        <v>262</v>
      </c>
      <c r="C295" s="31" t="s">
        <v>263</v>
      </c>
      <c r="D295" s="5"/>
      <c r="E295" s="22">
        <v>4.8</v>
      </c>
      <c r="F295" s="23">
        <f t="shared" si="223"/>
        <v>0</v>
      </c>
      <c r="G295" s="23"/>
      <c r="H295" s="23">
        <f t="shared" si="229"/>
        <v>0</v>
      </c>
      <c r="I295" s="23">
        <f t="shared" si="230"/>
        <v>0</v>
      </c>
      <c r="J295" s="23">
        <f t="shared" si="224"/>
        <v>0</v>
      </c>
      <c r="K295" s="23" t="str">
        <f t="shared" si="225"/>
        <v>0</v>
      </c>
      <c r="L295" s="23" t="str">
        <f t="shared" si="226"/>
        <v>0</v>
      </c>
      <c r="M295" s="3">
        <v>0.2</v>
      </c>
      <c r="N295" s="23">
        <f t="shared" si="231"/>
        <v>0</v>
      </c>
      <c r="O295" s="23">
        <f t="shared" si="232"/>
        <v>0.2</v>
      </c>
      <c r="P295" s="23" t="str">
        <f t="shared" si="227"/>
        <v/>
      </c>
      <c r="Q295" s="7">
        <v>0.1</v>
      </c>
      <c r="R295" s="6">
        <f t="shared" si="228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34"/>
        <v/>
      </c>
      <c r="BQ295" s="4" t="str">
        <f t="shared" si="234"/>
        <v/>
      </c>
      <c r="BR295" s="4" t="str">
        <f t="shared" si="234"/>
        <v/>
      </c>
      <c r="BS295" s="4">
        <f t="shared" si="234"/>
        <v>0</v>
      </c>
      <c r="BT295" s="4" t="str">
        <f t="shared" si="233"/>
        <v/>
      </c>
      <c r="BU295" s="4">
        <f t="shared" si="233"/>
        <v>0</v>
      </c>
      <c r="BV295" s="4" t="str">
        <f t="shared" si="233"/>
        <v/>
      </c>
      <c r="BW295" s="4">
        <f t="shared" si="233"/>
        <v>0</v>
      </c>
      <c r="BX295" s="4" t="str">
        <f t="shared" si="233"/>
        <v/>
      </c>
      <c r="BY295" s="4" t="str">
        <f t="shared" si="233"/>
        <v/>
      </c>
      <c r="BZ295" s="4" t="str">
        <f t="shared" si="233"/>
        <v/>
      </c>
      <c r="CA295" s="4" t="str">
        <f t="shared" si="233"/>
        <v/>
      </c>
      <c r="CB295" s="4" t="str">
        <f t="shared" si="233"/>
        <v/>
      </c>
      <c r="CC295" s="4" t="str">
        <f t="shared" si="233"/>
        <v/>
      </c>
      <c r="CD295" s="4" t="str">
        <f t="shared" si="233"/>
        <v/>
      </c>
      <c r="CE295" s="4" t="str">
        <f t="shared" si="233"/>
        <v/>
      </c>
      <c r="CF295" s="4" t="str">
        <f t="shared" si="233"/>
        <v/>
      </c>
      <c r="CG295" s="4" t="str">
        <f t="shared" si="235"/>
        <v/>
      </c>
      <c r="CH295" s="4" t="str">
        <f t="shared" si="235"/>
        <v/>
      </c>
      <c r="CI295" s="4" t="str">
        <f t="shared" si="235"/>
        <v/>
      </c>
      <c r="CJ295" s="4" t="str">
        <f t="shared" si="235"/>
        <v/>
      </c>
      <c r="CK295" s="4" t="str">
        <f t="shared" si="235"/>
        <v/>
      </c>
      <c r="CL295" s="4" t="str">
        <f t="shared" si="235"/>
        <v/>
      </c>
      <c r="CM295" s="4" t="str">
        <f t="shared" si="235"/>
        <v/>
      </c>
      <c r="CN295" s="4" t="str">
        <f t="shared" si="222"/>
        <v/>
      </c>
      <c r="CO295" s="4" t="str">
        <f t="shared" si="222"/>
        <v/>
      </c>
      <c r="CP295" s="4" t="str">
        <f t="shared" si="222"/>
        <v/>
      </c>
      <c r="CQ295" s="4" t="str">
        <f t="shared" si="222"/>
        <v/>
      </c>
      <c r="CR295" s="4" t="str">
        <f t="shared" si="222"/>
        <v/>
      </c>
      <c r="CS295" s="4" t="str">
        <f t="shared" si="222"/>
        <v/>
      </c>
      <c r="CT295" s="4" t="str">
        <f t="shared" si="222"/>
        <v/>
      </c>
      <c r="CU295" s="4" t="str">
        <f t="shared" si="222"/>
        <v/>
      </c>
      <c r="CV295" s="4" t="str">
        <f t="shared" si="222"/>
        <v/>
      </c>
      <c r="CW295" s="4" t="str">
        <f t="shared" si="222"/>
        <v/>
      </c>
      <c r="CX295" s="4" t="str">
        <f t="shared" si="222"/>
        <v/>
      </c>
      <c r="CY295" s="4" t="str">
        <f t="shared" si="222"/>
        <v/>
      </c>
      <c r="CZ295" s="4" t="str">
        <f t="shared" si="222"/>
        <v/>
      </c>
      <c r="DA295" s="4" t="str">
        <f t="shared" si="216"/>
        <v/>
      </c>
      <c r="DB295" s="4" t="str">
        <f t="shared" si="216"/>
        <v/>
      </c>
      <c r="DC295" s="4" t="str">
        <f t="shared" si="216"/>
        <v/>
      </c>
    </row>
    <row r="296" spans="1:215" s="1" customFormat="1" ht="15" hidden="1" customHeight="1">
      <c r="A296" s="62">
        <v>30700016</v>
      </c>
      <c r="B296" s="31" t="s">
        <v>264</v>
      </c>
      <c r="C296" s="31" t="s">
        <v>265</v>
      </c>
      <c r="D296" s="5"/>
      <c r="E296" s="22">
        <v>7.69</v>
      </c>
      <c r="F296" s="23">
        <f t="shared" si="223"/>
        <v>0</v>
      </c>
      <c r="G296" s="23"/>
      <c r="H296" s="23">
        <f t="shared" si="229"/>
        <v>0</v>
      </c>
      <c r="I296" s="23">
        <f t="shared" si="230"/>
        <v>0</v>
      </c>
      <c r="J296" s="23">
        <f t="shared" si="224"/>
        <v>0</v>
      </c>
      <c r="K296" s="23" t="str">
        <f t="shared" si="225"/>
        <v>0</v>
      </c>
      <c r="L296" s="23" t="str">
        <f t="shared" si="226"/>
        <v>0</v>
      </c>
      <c r="M296" s="3">
        <v>0.2</v>
      </c>
      <c r="N296" s="23">
        <f t="shared" si="231"/>
        <v>0</v>
      </c>
      <c r="O296" s="23">
        <f t="shared" si="232"/>
        <v>0.2</v>
      </c>
      <c r="P296" s="23" t="str">
        <f t="shared" si="227"/>
        <v/>
      </c>
      <c r="Q296" s="7">
        <v>0.1</v>
      </c>
      <c r="R296" s="6">
        <f t="shared" si="228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34"/>
        <v/>
      </c>
      <c r="BQ296" s="4" t="str">
        <f t="shared" si="234"/>
        <v/>
      </c>
      <c r="BR296" s="4" t="str">
        <f t="shared" si="234"/>
        <v/>
      </c>
      <c r="BS296" s="4">
        <f t="shared" si="234"/>
        <v>0</v>
      </c>
      <c r="BT296" s="4" t="str">
        <f t="shared" si="233"/>
        <v/>
      </c>
      <c r="BU296" s="4">
        <f t="shared" si="233"/>
        <v>0</v>
      </c>
      <c r="BV296" s="4" t="str">
        <f t="shared" si="233"/>
        <v/>
      </c>
      <c r="BW296" s="4">
        <f t="shared" si="233"/>
        <v>0</v>
      </c>
      <c r="BX296" s="4" t="str">
        <f t="shared" si="233"/>
        <v/>
      </c>
      <c r="BY296" s="4" t="str">
        <f t="shared" si="233"/>
        <v/>
      </c>
      <c r="BZ296" s="4" t="str">
        <f t="shared" si="233"/>
        <v/>
      </c>
      <c r="CA296" s="4" t="str">
        <f t="shared" si="233"/>
        <v/>
      </c>
      <c r="CB296" s="4" t="str">
        <f t="shared" si="233"/>
        <v/>
      </c>
      <c r="CC296" s="4" t="str">
        <f t="shared" si="233"/>
        <v/>
      </c>
      <c r="CD296" s="4" t="str">
        <f t="shared" si="233"/>
        <v/>
      </c>
      <c r="CE296" s="4" t="str">
        <f t="shared" si="233"/>
        <v/>
      </c>
      <c r="CF296" s="4" t="str">
        <f t="shared" si="233"/>
        <v/>
      </c>
      <c r="CG296" s="4" t="str">
        <f t="shared" si="235"/>
        <v/>
      </c>
      <c r="CH296" s="4" t="str">
        <f t="shared" si="235"/>
        <v/>
      </c>
      <c r="CI296" s="4" t="str">
        <f t="shared" si="235"/>
        <v/>
      </c>
      <c r="CJ296" s="4" t="str">
        <f t="shared" si="235"/>
        <v/>
      </c>
      <c r="CK296" s="4" t="str">
        <f t="shared" si="235"/>
        <v/>
      </c>
      <c r="CL296" s="4" t="str">
        <f t="shared" si="235"/>
        <v/>
      </c>
      <c r="CM296" s="4" t="str">
        <f t="shared" si="235"/>
        <v/>
      </c>
      <c r="CN296" s="4" t="str">
        <f t="shared" si="222"/>
        <v/>
      </c>
      <c r="CO296" s="4" t="str">
        <f t="shared" si="222"/>
        <v/>
      </c>
      <c r="CP296" s="4" t="str">
        <f t="shared" si="222"/>
        <v/>
      </c>
      <c r="CQ296" s="4" t="str">
        <f t="shared" si="222"/>
        <v/>
      </c>
      <c r="CR296" s="4" t="str">
        <f t="shared" si="222"/>
        <v/>
      </c>
      <c r="CS296" s="4" t="str">
        <f t="shared" si="222"/>
        <v/>
      </c>
      <c r="CT296" s="4" t="str">
        <f t="shared" si="222"/>
        <v/>
      </c>
      <c r="CU296" s="4" t="str">
        <f t="shared" si="222"/>
        <v/>
      </c>
      <c r="CV296" s="4" t="str">
        <f t="shared" si="222"/>
        <v/>
      </c>
      <c r="CW296" s="4" t="str">
        <f t="shared" si="222"/>
        <v/>
      </c>
      <c r="CX296" s="4" t="str">
        <f t="shared" si="222"/>
        <v/>
      </c>
      <c r="CY296" s="4" t="str">
        <f t="shared" si="222"/>
        <v/>
      </c>
      <c r="CZ296" s="4" t="str">
        <f t="shared" si="222"/>
        <v/>
      </c>
      <c r="DA296" s="4" t="str">
        <f t="shared" si="216"/>
        <v/>
      </c>
      <c r="DB296" s="4" t="str">
        <f t="shared" si="216"/>
        <v/>
      </c>
      <c r="DC296" s="4" t="str">
        <f t="shared" si="216"/>
        <v/>
      </c>
    </row>
    <row r="297" spans="1:215" s="1" customFormat="1" ht="15" hidden="1" customHeight="1">
      <c r="A297" s="62">
        <v>30700014</v>
      </c>
      <c r="B297" s="31" t="s">
        <v>266</v>
      </c>
      <c r="C297" s="31" t="s">
        <v>267</v>
      </c>
      <c r="D297" s="5"/>
      <c r="E297" s="22">
        <v>6.4</v>
      </c>
      <c r="F297" s="23">
        <f t="shared" si="223"/>
        <v>0</v>
      </c>
      <c r="G297" s="23"/>
      <c r="H297" s="23">
        <f t="shared" si="229"/>
        <v>0</v>
      </c>
      <c r="I297" s="23">
        <f t="shared" si="230"/>
        <v>0</v>
      </c>
      <c r="J297" s="23">
        <f t="shared" si="224"/>
        <v>0</v>
      </c>
      <c r="K297" s="23" t="str">
        <f t="shared" si="225"/>
        <v>0</v>
      </c>
      <c r="L297" s="23" t="str">
        <f t="shared" si="226"/>
        <v>0</v>
      </c>
      <c r="M297" s="3">
        <v>0.2</v>
      </c>
      <c r="N297" s="23">
        <f t="shared" si="231"/>
        <v>0</v>
      </c>
      <c r="O297" s="23">
        <f t="shared" si="232"/>
        <v>0.2</v>
      </c>
      <c r="P297" s="23" t="str">
        <f t="shared" si="227"/>
        <v/>
      </c>
      <c r="Q297" s="7">
        <v>0.1</v>
      </c>
      <c r="R297" s="6">
        <f t="shared" si="228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34"/>
        <v/>
      </c>
      <c r="BQ297" s="4" t="str">
        <f t="shared" si="234"/>
        <v/>
      </c>
      <c r="BR297" s="4" t="str">
        <f t="shared" si="234"/>
        <v/>
      </c>
      <c r="BS297" s="4">
        <f t="shared" si="234"/>
        <v>0</v>
      </c>
      <c r="BT297" s="4" t="str">
        <f t="shared" si="233"/>
        <v/>
      </c>
      <c r="BU297" s="4">
        <f t="shared" si="233"/>
        <v>0</v>
      </c>
      <c r="BV297" s="4" t="str">
        <f t="shared" si="233"/>
        <v/>
      </c>
      <c r="BW297" s="4">
        <f t="shared" si="233"/>
        <v>0</v>
      </c>
      <c r="BX297" s="4" t="str">
        <f t="shared" si="233"/>
        <v/>
      </c>
      <c r="BY297" s="4" t="str">
        <f t="shared" si="233"/>
        <v/>
      </c>
      <c r="BZ297" s="4" t="str">
        <f t="shared" si="233"/>
        <v/>
      </c>
      <c r="CA297" s="4" t="str">
        <f t="shared" si="233"/>
        <v/>
      </c>
      <c r="CB297" s="4" t="str">
        <f t="shared" si="233"/>
        <v/>
      </c>
      <c r="CC297" s="4" t="str">
        <f t="shared" si="233"/>
        <v/>
      </c>
      <c r="CD297" s="4" t="str">
        <f t="shared" si="233"/>
        <v/>
      </c>
      <c r="CE297" s="4" t="str">
        <f t="shared" si="233"/>
        <v/>
      </c>
      <c r="CF297" s="4" t="str">
        <f t="shared" si="233"/>
        <v/>
      </c>
      <c r="CG297" s="4" t="str">
        <f t="shared" si="235"/>
        <v/>
      </c>
      <c r="CH297" s="4" t="str">
        <f t="shared" si="235"/>
        <v/>
      </c>
      <c r="CI297" s="4" t="str">
        <f t="shared" si="235"/>
        <v/>
      </c>
      <c r="CJ297" s="4" t="str">
        <f t="shared" si="235"/>
        <v/>
      </c>
      <c r="CK297" s="4" t="str">
        <f t="shared" si="235"/>
        <v/>
      </c>
      <c r="CL297" s="4" t="str">
        <f t="shared" si="235"/>
        <v/>
      </c>
      <c r="CM297" s="4" t="str">
        <f t="shared" si="235"/>
        <v/>
      </c>
      <c r="CN297" s="4" t="str">
        <f t="shared" si="222"/>
        <v/>
      </c>
      <c r="CO297" s="4" t="str">
        <f t="shared" si="222"/>
        <v/>
      </c>
      <c r="CP297" s="4" t="str">
        <f t="shared" si="222"/>
        <v/>
      </c>
      <c r="CQ297" s="4" t="str">
        <f t="shared" si="222"/>
        <v/>
      </c>
      <c r="CR297" s="4" t="str">
        <f t="shared" si="222"/>
        <v/>
      </c>
      <c r="CS297" s="4" t="str">
        <f t="shared" si="222"/>
        <v/>
      </c>
      <c r="CT297" s="4" t="str">
        <f t="shared" si="222"/>
        <v/>
      </c>
      <c r="CU297" s="4" t="str">
        <f t="shared" si="222"/>
        <v/>
      </c>
      <c r="CV297" s="4" t="str">
        <f t="shared" si="222"/>
        <v/>
      </c>
      <c r="CW297" s="4" t="str">
        <f t="shared" si="222"/>
        <v/>
      </c>
      <c r="CX297" s="4" t="str">
        <f t="shared" si="222"/>
        <v/>
      </c>
      <c r="CY297" s="4" t="str">
        <f t="shared" si="222"/>
        <v/>
      </c>
      <c r="CZ297" s="4" t="str">
        <f t="shared" si="222"/>
        <v/>
      </c>
      <c r="DA297" s="4" t="str">
        <f t="shared" si="216"/>
        <v/>
      </c>
      <c r="DB297" s="4" t="str">
        <f t="shared" si="216"/>
        <v/>
      </c>
      <c r="DC297" s="4" t="str">
        <f t="shared" si="216"/>
        <v/>
      </c>
    </row>
    <row r="298" spans="1:215" s="1" customFormat="1" ht="15" hidden="1" customHeight="1">
      <c r="A298" s="62">
        <v>30700013</v>
      </c>
      <c r="B298" s="31" t="s">
        <v>268</v>
      </c>
      <c r="C298" s="31" t="s">
        <v>269</v>
      </c>
      <c r="D298" s="5"/>
      <c r="E298" s="22">
        <v>3.5</v>
      </c>
      <c r="F298" s="23">
        <f t="shared" si="223"/>
        <v>0</v>
      </c>
      <c r="G298" s="23"/>
      <c r="H298" s="23">
        <f t="shared" si="229"/>
        <v>0</v>
      </c>
      <c r="I298" s="23">
        <f t="shared" si="230"/>
        <v>0</v>
      </c>
      <c r="J298" s="23">
        <f t="shared" si="224"/>
        <v>0</v>
      </c>
      <c r="K298" s="23" t="str">
        <f t="shared" si="225"/>
        <v>0</v>
      </c>
      <c r="L298" s="23" t="str">
        <f t="shared" si="226"/>
        <v>0</v>
      </c>
      <c r="M298" s="3">
        <v>0.2</v>
      </c>
      <c r="N298" s="23">
        <f t="shared" si="231"/>
        <v>0</v>
      </c>
      <c r="O298" s="23">
        <f t="shared" si="232"/>
        <v>0.2</v>
      </c>
      <c r="P298" s="23" t="str">
        <f t="shared" si="227"/>
        <v/>
      </c>
      <c r="Q298" s="7">
        <v>0.1</v>
      </c>
      <c r="R298" s="6">
        <f t="shared" si="228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34"/>
        <v/>
      </c>
      <c r="BQ298" s="4" t="str">
        <f t="shared" si="234"/>
        <v/>
      </c>
      <c r="BR298" s="4" t="str">
        <f t="shared" si="234"/>
        <v/>
      </c>
      <c r="BS298" s="4">
        <f t="shared" si="234"/>
        <v>0</v>
      </c>
      <c r="BT298" s="4" t="str">
        <f t="shared" si="233"/>
        <v/>
      </c>
      <c r="BU298" s="4">
        <f t="shared" si="233"/>
        <v>0</v>
      </c>
      <c r="BV298" s="4" t="str">
        <f t="shared" si="233"/>
        <v/>
      </c>
      <c r="BW298" s="4">
        <f t="shared" si="233"/>
        <v>0</v>
      </c>
      <c r="BX298" s="4" t="str">
        <f t="shared" si="233"/>
        <v/>
      </c>
      <c r="BY298" s="4" t="str">
        <f t="shared" si="233"/>
        <v/>
      </c>
      <c r="BZ298" s="4" t="str">
        <f t="shared" si="233"/>
        <v/>
      </c>
      <c r="CA298" s="4" t="str">
        <f t="shared" si="233"/>
        <v/>
      </c>
      <c r="CB298" s="4" t="str">
        <f t="shared" si="233"/>
        <v/>
      </c>
      <c r="CC298" s="4" t="str">
        <f t="shared" si="233"/>
        <v/>
      </c>
      <c r="CD298" s="4" t="str">
        <f t="shared" si="233"/>
        <v/>
      </c>
      <c r="CE298" s="4" t="str">
        <f t="shared" si="233"/>
        <v/>
      </c>
      <c r="CF298" s="4" t="str">
        <f t="shared" si="233"/>
        <v/>
      </c>
      <c r="CG298" s="4" t="str">
        <f t="shared" si="235"/>
        <v/>
      </c>
      <c r="CH298" s="4" t="str">
        <f t="shared" si="235"/>
        <v/>
      </c>
      <c r="CI298" s="4" t="str">
        <f t="shared" si="235"/>
        <v/>
      </c>
      <c r="CJ298" s="4" t="str">
        <f t="shared" si="235"/>
        <v/>
      </c>
      <c r="CK298" s="4" t="str">
        <f t="shared" si="235"/>
        <v/>
      </c>
      <c r="CL298" s="4" t="str">
        <f t="shared" si="235"/>
        <v/>
      </c>
      <c r="CM298" s="4" t="str">
        <f t="shared" si="235"/>
        <v/>
      </c>
      <c r="CN298" s="4" t="str">
        <f t="shared" si="222"/>
        <v/>
      </c>
      <c r="CO298" s="4" t="str">
        <f t="shared" si="222"/>
        <v/>
      </c>
      <c r="CP298" s="4" t="str">
        <f t="shared" si="222"/>
        <v/>
      </c>
      <c r="CQ298" s="4" t="str">
        <f t="shared" si="222"/>
        <v/>
      </c>
      <c r="CR298" s="4" t="str">
        <f t="shared" si="222"/>
        <v/>
      </c>
      <c r="CS298" s="4" t="str">
        <f t="shared" si="222"/>
        <v/>
      </c>
      <c r="CT298" s="4" t="str">
        <f t="shared" si="222"/>
        <v/>
      </c>
      <c r="CU298" s="4" t="str">
        <f t="shared" si="222"/>
        <v/>
      </c>
      <c r="CV298" s="4" t="str">
        <f t="shared" si="222"/>
        <v/>
      </c>
      <c r="CW298" s="4" t="str">
        <f t="shared" si="222"/>
        <v/>
      </c>
      <c r="CX298" s="4" t="str">
        <f t="shared" si="222"/>
        <v/>
      </c>
      <c r="CY298" s="4" t="str">
        <f t="shared" si="222"/>
        <v/>
      </c>
      <c r="CZ298" s="4" t="str">
        <f t="shared" si="222"/>
        <v/>
      </c>
      <c r="DA298" s="4" t="str">
        <f t="shared" si="216"/>
        <v/>
      </c>
      <c r="DB298" s="4" t="str">
        <f t="shared" si="216"/>
        <v/>
      </c>
      <c r="DC298" s="4" t="str">
        <f t="shared" si="216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270</v>
      </c>
      <c r="C299" s="31" t="s">
        <v>271</v>
      </c>
      <c r="D299" s="5"/>
      <c r="E299" s="22">
        <v>4.8</v>
      </c>
      <c r="F299" s="23">
        <f t="shared" si="223"/>
        <v>0</v>
      </c>
      <c r="G299" s="23"/>
      <c r="H299" s="23">
        <f t="shared" si="229"/>
        <v>0</v>
      </c>
      <c r="I299" s="23">
        <f t="shared" si="230"/>
        <v>0</v>
      </c>
      <c r="J299" s="23">
        <f t="shared" si="224"/>
        <v>0</v>
      </c>
      <c r="K299" s="23" t="str">
        <f t="shared" si="225"/>
        <v>0</v>
      </c>
      <c r="L299" s="23" t="str">
        <f t="shared" si="226"/>
        <v>0</v>
      </c>
      <c r="M299" s="3">
        <v>0.2</v>
      </c>
      <c r="N299" s="23">
        <f t="shared" si="231"/>
        <v>0</v>
      </c>
      <c r="O299" s="23">
        <f t="shared" si="232"/>
        <v>0.2</v>
      </c>
      <c r="P299" s="23" t="str">
        <f t="shared" si="227"/>
        <v/>
      </c>
      <c r="Q299" s="7">
        <v>0.1</v>
      </c>
      <c r="R299" s="6">
        <f t="shared" si="228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34"/>
        <v/>
      </c>
      <c r="BQ299" s="4" t="str">
        <f t="shared" si="234"/>
        <v/>
      </c>
      <c r="BR299" s="4" t="str">
        <f t="shared" si="234"/>
        <v/>
      </c>
      <c r="BS299" s="4">
        <f t="shared" si="234"/>
        <v>0</v>
      </c>
      <c r="BT299" s="4" t="str">
        <f t="shared" si="233"/>
        <v/>
      </c>
      <c r="BU299" s="4">
        <f t="shared" si="233"/>
        <v>0</v>
      </c>
      <c r="BV299" s="4" t="str">
        <f t="shared" si="233"/>
        <v/>
      </c>
      <c r="BW299" s="4">
        <f t="shared" si="233"/>
        <v>0</v>
      </c>
      <c r="BX299" s="4" t="str">
        <f t="shared" si="233"/>
        <v/>
      </c>
      <c r="BY299" s="4" t="str">
        <f t="shared" si="233"/>
        <v/>
      </c>
      <c r="BZ299" s="4" t="str">
        <f t="shared" si="233"/>
        <v/>
      </c>
      <c r="CA299" s="4" t="str">
        <f t="shared" si="233"/>
        <v/>
      </c>
      <c r="CB299" s="4" t="str">
        <f t="shared" si="233"/>
        <v/>
      </c>
      <c r="CC299" s="4" t="str">
        <f t="shared" si="233"/>
        <v/>
      </c>
      <c r="CD299" s="4" t="str">
        <f t="shared" si="233"/>
        <v/>
      </c>
      <c r="CE299" s="4" t="str">
        <f t="shared" si="233"/>
        <v/>
      </c>
      <c r="CF299" s="4" t="str">
        <f t="shared" si="233"/>
        <v/>
      </c>
      <c r="CG299" s="4" t="str">
        <f t="shared" si="235"/>
        <v/>
      </c>
      <c r="CH299" s="4" t="str">
        <f t="shared" si="235"/>
        <v/>
      </c>
      <c r="CI299" s="4" t="str">
        <f t="shared" si="235"/>
        <v/>
      </c>
      <c r="CJ299" s="4" t="str">
        <f t="shared" si="235"/>
        <v/>
      </c>
      <c r="CK299" s="4" t="str">
        <f t="shared" si="235"/>
        <v/>
      </c>
      <c r="CL299" s="4" t="str">
        <f t="shared" si="235"/>
        <v/>
      </c>
      <c r="CM299" s="4" t="str">
        <f t="shared" si="235"/>
        <v/>
      </c>
      <c r="CN299" s="4" t="str">
        <f t="shared" si="222"/>
        <v/>
      </c>
      <c r="CO299" s="4" t="str">
        <f t="shared" si="222"/>
        <v/>
      </c>
      <c r="CP299" s="4" t="str">
        <f t="shared" si="222"/>
        <v/>
      </c>
      <c r="CQ299" s="4" t="str">
        <f t="shared" si="222"/>
        <v/>
      </c>
      <c r="CR299" s="4" t="str">
        <f t="shared" si="222"/>
        <v/>
      </c>
      <c r="CS299" s="4" t="str">
        <f t="shared" si="222"/>
        <v/>
      </c>
      <c r="CT299" s="4" t="str">
        <f t="shared" si="222"/>
        <v/>
      </c>
      <c r="CU299" s="4" t="str">
        <f t="shared" si="222"/>
        <v/>
      </c>
      <c r="CV299" s="4" t="str">
        <f t="shared" si="222"/>
        <v/>
      </c>
      <c r="CW299" s="4" t="str">
        <f t="shared" si="222"/>
        <v/>
      </c>
      <c r="CX299" s="4" t="str">
        <f t="shared" si="222"/>
        <v/>
      </c>
      <c r="CY299" s="4" t="str">
        <f t="shared" si="222"/>
        <v/>
      </c>
      <c r="CZ299" s="4" t="str">
        <f t="shared" si="222"/>
        <v/>
      </c>
      <c r="DA299" s="4" t="str">
        <f t="shared" si="222"/>
        <v/>
      </c>
      <c r="DB299" s="4" t="str">
        <f t="shared" si="222"/>
        <v/>
      </c>
      <c r="DC299" s="4" t="str">
        <f t="shared" si="222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272</v>
      </c>
      <c r="C300" s="31" t="s">
        <v>271</v>
      </c>
      <c r="D300" s="5"/>
      <c r="E300" s="22">
        <v>4.8</v>
      </c>
      <c r="F300" s="23">
        <f t="shared" si="223"/>
        <v>0</v>
      </c>
      <c r="G300" s="23"/>
      <c r="H300" s="23">
        <f t="shared" si="229"/>
        <v>0</v>
      </c>
      <c r="I300" s="23">
        <f t="shared" si="230"/>
        <v>0</v>
      </c>
      <c r="J300" s="23">
        <f t="shared" si="224"/>
        <v>0</v>
      </c>
      <c r="K300" s="23" t="str">
        <f t="shared" si="225"/>
        <v>0</v>
      </c>
      <c r="L300" s="23" t="str">
        <f t="shared" si="226"/>
        <v>0</v>
      </c>
      <c r="M300" s="3">
        <v>0.2</v>
      </c>
      <c r="N300" s="23">
        <f t="shared" si="231"/>
        <v>0</v>
      </c>
      <c r="O300" s="23">
        <f t="shared" si="232"/>
        <v>0.2</v>
      </c>
      <c r="P300" s="23" t="str">
        <f t="shared" si="227"/>
        <v/>
      </c>
      <c r="Q300" s="7">
        <v>0.1</v>
      </c>
      <c r="R300" s="6">
        <f t="shared" si="228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4"/>
        <v/>
      </c>
      <c r="BQ300" s="4" t="str">
        <f t="shared" si="234"/>
        <v/>
      </c>
      <c r="BR300" s="4" t="str">
        <f t="shared" si="234"/>
        <v/>
      </c>
      <c r="BS300" s="4">
        <f t="shared" si="234"/>
        <v>0</v>
      </c>
      <c r="BT300" s="4" t="str">
        <f t="shared" si="233"/>
        <v/>
      </c>
      <c r="BU300" s="4">
        <f t="shared" si="233"/>
        <v>0</v>
      </c>
      <c r="BV300" s="4" t="str">
        <f t="shared" si="233"/>
        <v/>
      </c>
      <c r="BW300" s="4">
        <f t="shared" si="233"/>
        <v>0</v>
      </c>
      <c r="BX300" s="4" t="str">
        <f t="shared" si="233"/>
        <v/>
      </c>
      <c r="BY300" s="4" t="str">
        <f t="shared" si="233"/>
        <v/>
      </c>
      <c r="BZ300" s="4" t="str">
        <f t="shared" si="233"/>
        <v/>
      </c>
      <c r="CA300" s="4" t="str">
        <f t="shared" si="233"/>
        <v/>
      </c>
      <c r="CB300" s="4" t="str">
        <f t="shared" si="233"/>
        <v/>
      </c>
      <c r="CC300" s="4" t="str">
        <f t="shared" si="233"/>
        <v/>
      </c>
      <c r="CD300" s="4" t="str">
        <f t="shared" si="233"/>
        <v/>
      </c>
      <c r="CE300" s="4" t="str">
        <f t="shared" si="233"/>
        <v/>
      </c>
      <c r="CF300" s="4" t="str">
        <f t="shared" si="233"/>
        <v/>
      </c>
      <c r="CG300" s="4" t="str">
        <f t="shared" si="235"/>
        <v/>
      </c>
      <c r="CH300" s="4" t="str">
        <f t="shared" si="235"/>
        <v/>
      </c>
      <c r="CI300" s="4" t="str">
        <f t="shared" si="235"/>
        <v/>
      </c>
      <c r="CJ300" s="4" t="str">
        <f t="shared" si="235"/>
        <v/>
      </c>
      <c r="CK300" s="4" t="str">
        <f t="shared" si="235"/>
        <v/>
      </c>
      <c r="CL300" s="4" t="str">
        <f t="shared" si="235"/>
        <v/>
      </c>
      <c r="CM300" s="4" t="str">
        <f t="shared" si="235"/>
        <v/>
      </c>
      <c r="CN300" s="4" t="str">
        <f t="shared" si="222"/>
        <v/>
      </c>
      <c r="CO300" s="4" t="str">
        <f t="shared" si="222"/>
        <v/>
      </c>
      <c r="CP300" s="4" t="str">
        <f t="shared" si="222"/>
        <v/>
      </c>
      <c r="CQ300" s="4" t="str">
        <f t="shared" si="222"/>
        <v/>
      </c>
      <c r="CR300" s="4" t="str">
        <f t="shared" si="222"/>
        <v/>
      </c>
      <c r="CS300" s="4" t="str">
        <f t="shared" ref="CN300:DC332" si="236">IF(ISERROR(BE300/AM300*100),"",(BE300/AM300*100))</f>
        <v/>
      </c>
      <c r="CT300" s="4" t="str">
        <f t="shared" si="236"/>
        <v/>
      </c>
      <c r="CU300" s="4" t="str">
        <f t="shared" si="236"/>
        <v/>
      </c>
      <c r="CV300" s="4" t="str">
        <f t="shared" si="236"/>
        <v/>
      </c>
      <c r="CW300" s="4" t="str">
        <f t="shared" si="236"/>
        <v/>
      </c>
      <c r="CX300" s="4" t="str">
        <f t="shared" si="236"/>
        <v/>
      </c>
      <c r="CY300" s="4" t="str">
        <f t="shared" si="236"/>
        <v/>
      </c>
      <c r="CZ300" s="4" t="str">
        <f t="shared" si="236"/>
        <v/>
      </c>
      <c r="DA300" s="4" t="str">
        <f t="shared" si="236"/>
        <v/>
      </c>
      <c r="DB300" s="4" t="str">
        <f t="shared" si="236"/>
        <v/>
      </c>
      <c r="DC300" s="4" t="str">
        <f t="shared" si="236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273</v>
      </c>
      <c r="C301" s="31" t="s">
        <v>271</v>
      </c>
      <c r="D301" s="5"/>
      <c r="E301" s="22">
        <v>4.8</v>
      </c>
      <c r="F301" s="23">
        <f t="shared" si="223"/>
        <v>0</v>
      </c>
      <c r="G301" s="23"/>
      <c r="H301" s="23">
        <f t="shared" si="229"/>
        <v>0</v>
      </c>
      <c r="I301" s="23">
        <f t="shared" si="230"/>
        <v>0</v>
      </c>
      <c r="J301" s="23">
        <f t="shared" si="224"/>
        <v>0</v>
      </c>
      <c r="K301" s="23" t="str">
        <f t="shared" si="225"/>
        <v>0</v>
      </c>
      <c r="L301" s="23" t="str">
        <f t="shared" si="226"/>
        <v>0</v>
      </c>
      <c r="M301" s="3">
        <v>0.2</v>
      </c>
      <c r="N301" s="23">
        <f t="shared" si="231"/>
        <v>0</v>
      </c>
      <c r="O301" s="23">
        <f t="shared" si="232"/>
        <v>0.2</v>
      </c>
      <c r="P301" s="23" t="str">
        <f t="shared" si="227"/>
        <v/>
      </c>
      <c r="Q301" s="7">
        <v>0.1</v>
      </c>
      <c r="R301" s="6">
        <f t="shared" si="228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4"/>
        <v/>
      </c>
      <c r="BQ301" s="4" t="str">
        <f t="shared" si="234"/>
        <v/>
      </c>
      <c r="BR301" s="4" t="str">
        <f t="shared" si="234"/>
        <v/>
      </c>
      <c r="BS301" s="4">
        <f t="shared" si="234"/>
        <v>0</v>
      </c>
      <c r="BT301" s="4" t="str">
        <f t="shared" si="233"/>
        <v/>
      </c>
      <c r="BU301" s="4">
        <f t="shared" si="233"/>
        <v>0</v>
      </c>
      <c r="BV301" s="4" t="str">
        <f t="shared" si="233"/>
        <v/>
      </c>
      <c r="BW301" s="4">
        <f t="shared" si="233"/>
        <v>0</v>
      </c>
      <c r="BX301" s="4" t="str">
        <f t="shared" si="233"/>
        <v/>
      </c>
      <c r="BY301" s="4" t="str">
        <f t="shared" si="233"/>
        <v/>
      </c>
      <c r="BZ301" s="4" t="str">
        <f t="shared" si="233"/>
        <v/>
      </c>
      <c r="CA301" s="4" t="str">
        <f t="shared" si="233"/>
        <v/>
      </c>
      <c r="CB301" s="4" t="str">
        <f t="shared" si="233"/>
        <v/>
      </c>
      <c r="CC301" s="4" t="str">
        <f t="shared" si="233"/>
        <v/>
      </c>
      <c r="CD301" s="4" t="str">
        <f t="shared" si="233"/>
        <v/>
      </c>
      <c r="CE301" s="4" t="str">
        <f t="shared" si="233"/>
        <v/>
      </c>
      <c r="CF301" s="4" t="str">
        <f t="shared" si="233"/>
        <v/>
      </c>
      <c r="CG301" s="4" t="str">
        <f t="shared" si="235"/>
        <v/>
      </c>
      <c r="CH301" s="4" t="str">
        <f t="shared" si="235"/>
        <v/>
      </c>
      <c r="CI301" s="4" t="str">
        <f t="shared" si="235"/>
        <v/>
      </c>
      <c r="CJ301" s="4" t="str">
        <f t="shared" si="235"/>
        <v/>
      </c>
      <c r="CK301" s="4" t="str">
        <f t="shared" si="235"/>
        <v/>
      </c>
      <c r="CL301" s="4" t="str">
        <f t="shared" si="235"/>
        <v/>
      </c>
      <c r="CM301" s="4" t="str">
        <f t="shared" si="235"/>
        <v/>
      </c>
      <c r="CN301" s="4" t="str">
        <f t="shared" si="236"/>
        <v/>
      </c>
      <c r="CO301" s="4" t="str">
        <f t="shared" si="236"/>
        <v/>
      </c>
      <c r="CP301" s="4" t="str">
        <f t="shared" si="236"/>
        <v/>
      </c>
      <c r="CQ301" s="4" t="str">
        <f t="shared" si="236"/>
        <v/>
      </c>
      <c r="CR301" s="4" t="str">
        <f t="shared" si="236"/>
        <v/>
      </c>
      <c r="CS301" s="4" t="str">
        <f t="shared" si="236"/>
        <v/>
      </c>
      <c r="CT301" s="4" t="str">
        <f t="shared" si="236"/>
        <v/>
      </c>
      <c r="CU301" s="4" t="str">
        <f t="shared" si="236"/>
        <v/>
      </c>
      <c r="CV301" s="4" t="str">
        <f t="shared" si="236"/>
        <v/>
      </c>
      <c r="CW301" s="4" t="str">
        <f t="shared" si="236"/>
        <v/>
      </c>
      <c r="CX301" s="4" t="str">
        <f t="shared" si="236"/>
        <v/>
      </c>
      <c r="CY301" s="4" t="str">
        <f t="shared" si="236"/>
        <v/>
      </c>
      <c r="CZ301" s="4" t="str">
        <f t="shared" si="236"/>
        <v/>
      </c>
      <c r="DA301" s="4" t="str">
        <f t="shared" si="236"/>
        <v/>
      </c>
      <c r="DB301" s="4" t="str">
        <f t="shared" si="236"/>
        <v/>
      </c>
      <c r="DC301" s="4" t="str">
        <f t="shared" si="236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274</v>
      </c>
      <c r="C302" s="31" t="s">
        <v>275</v>
      </c>
      <c r="D302" s="5"/>
      <c r="E302" s="22">
        <v>4.8</v>
      </c>
      <c r="F302" s="23">
        <f t="shared" si="223"/>
        <v>0</v>
      </c>
      <c r="G302" s="23"/>
      <c r="H302" s="23">
        <f t="shared" si="229"/>
        <v>0</v>
      </c>
      <c r="I302" s="23">
        <f t="shared" si="230"/>
        <v>0</v>
      </c>
      <c r="J302" s="23">
        <f t="shared" si="224"/>
        <v>0</v>
      </c>
      <c r="K302" s="23" t="str">
        <f t="shared" si="225"/>
        <v>0</v>
      </c>
      <c r="L302" s="23" t="str">
        <f t="shared" si="226"/>
        <v>0</v>
      </c>
      <c r="M302" s="3">
        <v>0.2</v>
      </c>
      <c r="N302" s="23">
        <f t="shared" si="231"/>
        <v>0</v>
      </c>
      <c r="O302" s="23">
        <f t="shared" si="232"/>
        <v>0.2</v>
      </c>
      <c r="P302" s="23" t="str">
        <f t="shared" si="227"/>
        <v/>
      </c>
      <c r="Q302" s="7">
        <v>0.1</v>
      </c>
      <c r="R302" s="6">
        <f t="shared" si="228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4"/>
        <v/>
      </c>
      <c r="BQ302" s="4" t="str">
        <f t="shared" si="234"/>
        <v/>
      </c>
      <c r="BR302" s="4" t="str">
        <f t="shared" si="234"/>
        <v/>
      </c>
      <c r="BS302" s="4">
        <f t="shared" si="234"/>
        <v>0</v>
      </c>
      <c r="BT302" s="4" t="str">
        <f t="shared" si="233"/>
        <v/>
      </c>
      <c r="BU302" s="4">
        <f t="shared" si="233"/>
        <v>0</v>
      </c>
      <c r="BV302" s="4" t="str">
        <f t="shared" si="233"/>
        <v/>
      </c>
      <c r="BW302" s="4">
        <f t="shared" si="233"/>
        <v>0</v>
      </c>
      <c r="BX302" s="4" t="str">
        <f t="shared" si="233"/>
        <v/>
      </c>
      <c r="BY302" s="4" t="str">
        <f t="shared" si="233"/>
        <v/>
      </c>
      <c r="BZ302" s="4" t="str">
        <f t="shared" si="233"/>
        <v/>
      </c>
      <c r="CA302" s="4" t="str">
        <f t="shared" si="233"/>
        <v/>
      </c>
      <c r="CB302" s="4" t="str">
        <f t="shared" si="233"/>
        <v/>
      </c>
      <c r="CC302" s="4" t="str">
        <f t="shared" si="233"/>
        <v/>
      </c>
      <c r="CD302" s="4" t="str">
        <f t="shared" si="233"/>
        <v/>
      </c>
      <c r="CE302" s="4" t="str">
        <f t="shared" si="233"/>
        <v/>
      </c>
      <c r="CF302" s="4" t="str">
        <f t="shared" si="233"/>
        <v/>
      </c>
      <c r="CG302" s="4" t="str">
        <f t="shared" si="235"/>
        <v/>
      </c>
      <c r="CH302" s="4" t="str">
        <f t="shared" si="235"/>
        <v/>
      </c>
      <c r="CI302" s="4" t="str">
        <f t="shared" si="235"/>
        <v/>
      </c>
      <c r="CJ302" s="4" t="str">
        <f t="shared" si="235"/>
        <v/>
      </c>
      <c r="CK302" s="4" t="str">
        <f t="shared" si="235"/>
        <v/>
      </c>
      <c r="CL302" s="4" t="str">
        <f t="shared" si="235"/>
        <v/>
      </c>
      <c r="CM302" s="4" t="str">
        <f t="shared" si="235"/>
        <v/>
      </c>
      <c r="CN302" s="4" t="str">
        <f t="shared" si="236"/>
        <v/>
      </c>
      <c r="CO302" s="4" t="str">
        <f t="shared" si="236"/>
        <v/>
      </c>
      <c r="CP302" s="4" t="str">
        <f t="shared" si="236"/>
        <v/>
      </c>
      <c r="CQ302" s="4" t="str">
        <f t="shared" si="236"/>
        <v/>
      </c>
      <c r="CR302" s="4" t="str">
        <f t="shared" si="236"/>
        <v/>
      </c>
      <c r="CS302" s="4" t="str">
        <f t="shared" si="236"/>
        <v/>
      </c>
      <c r="CT302" s="4" t="str">
        <f t="shared" si="236"/>
        <v/>
      </c>
      <c r="CU302" s="4" t="str">
        <f t="shared" si="236"/>
        <v/>
      </c>
      <c r="CV302" s="4" t="str">
        <f t="shared" si="236"/>
        <v/>
      </c>
      <c r="CW302" s="4" t="str">
        <f t="shared" si="236"/>
        <v/>
      </c>
      <c r="CX302" s="4" t="str">
        <f t="shared" si="236"/>
        <v/>
      </c>
      <c r="CY302" s="4" t="str">
        <f t="shared" si="236"/>
        <v/>
      </c>
      <c r="CZ302" s="4" t="str">
        <f t="shared" si="236"/>
        <v/>
      </c>
      <c r="DA302" s="4" t="str">
        <f t="shared" si="236"/>
        <v/>
      </c>
      <c r="DB302" s="4" t="str">
        <f t="shared" si="236"/>
        <v/>
      </c>
      <c r="DC302" s="4" t="str">
        <f t="shared" si="236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70">
        <v>30601015</v>
      </c>
      <c r="B303" s="31" t="s">
        <v>276</v>
      </c>
      <c r="C303" s="31" t="s">
        <v>277</v>
      </c>
      <c r="D303" s="5"/>
      <c r="E303" s="22">
        <v>5.976</v>
      </c>
      <c r="F303" s="23">
        <f t="shared" si="223"/>
        <v>0</v>
      </c>
      <c r="G303" s="23"/>
      <c r="H303" s="23">
        <f t="shared" si="229"/>
        <v>0</v>
      </c>
      <c r="I303" s="23">
        <f t="shared" si="230"/>
        <v>0</v>
      </c>
      <c r="J303" s="23">
        <f t="shared" si="224"/>
        <v>0</v>
      </c>
      <c r="K303" s="23" t="str">
        <f t="shared" si="225"/>
        <v>0</v>
      </c>
      <c r="L303" s="23" t="str">
        <f t="shared" si="226"/>
        <v>0</v>
      </c>
      <c r="M303" s="3">
        <v>0.1</v>
      </c>
      <c r="N303" s="23">
        <f t="shared" si="231"/>
        <v>0</v>
      </c>
      <c r="O303" s="23">
        <f t="shared" si="232"/>
        <v>0.1</v>
      </c>
      <c r="P303" s="23" t="str">
        <f t="shared" si="227"/>
        <v/>
      </c>
      <c r="Q303" s="7">
        <v>0.1</v>
      </c>
      <c r="R303" s="6">
        <f t="shared" si="228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4"/>
        <v/>
      </c>
      <c r="BQ303" s="4" t="str">
        <f t="shared" si="234"/>
        <v/>
      </c>
      <c r="BR303" s="4" t="str">
        <f t="shared" si="234"/>
        <v/>
      </c>
      <c r="BS303" s="4">
        <f t="shared" si="234"/>
        <v>0</v>
      </c>
      <c r="BT303" s="4" t="str">
        <f t="shared" si="233"/>
        <v/>
      </c>
      <c r="BU303" s="4">
        <f t="shared" si="233"/>
        <v>0</v>
      </c>
      <c r="BV303" s="4" t="str">
        <f t="shared" si="233"/>
        <v/>
      </c>
      <c r="BW303" s="4">
        <f t="shared" si="233"/>
        <v>0</v>
      </c>
      <c r="BX303" s="4" t="str">
        <f t="shared" si="233"/>
        <v/>
      </c>
      <c r="BY303" s="4" t="str">
        <f t="shared" si="233"/>
        <v/>
      </c>
      <c r="BZ303" s="4" t="str">
        <f t="shared" si="233"/>
        <v/>
      </c>
      <c r="CA303" s="4" t="str">
        <f t="shared" si="233"/>
        <v/>
      </c>
      <c r="CB303" s="4" t="str">
        <f t="shared" si="233"/>
        <v/>
      </c>
      <c r="CC303" s="4" t="str">
        <f t="shared" si="233"/>
        <v/>
      </c>
      <c r="CD303" s="4" t="str">
        <f t="shared" si="233"/>
        <v/>
      </c>
      <c r="CE303" s="4" t="str">
        <f t="shared" si="233"/>
        <v/>
      </c>
      <c r="CF303" s="4" t="str">
        <f t="shared" si="233"/>
        <v/>
      </c>
      <c r="CG303" s="4" t="str">
        <f t="shared" si="235"/>
        <v/>
      </c>
      <c r="CH303" s="4" t="str">
        <f t="shared" si="235"/>
        <v/>
      </c>
      <c r="CI303" s="4" t="str">
        <f t="shared" si="235"/>
        <v/>
      </c>
      <c r="CJ303" s="4" t="str">
        <f t="shared" si="235"/>
        <v/>
      </c>
      <c r="CK303" s="4" t="str">
        <f t="shared" si="235"/>
        <v/>
      </c>
      <c r="CL303" s="4" t="str">
        <f t="shared" si="235"/>
        <v/>
      </c>
      <c r="CM303" s="4" t="str">
        <f t="shared" si="235"/>
        <v/>
      </c>
      <c r="CN303" s="4" t="str">
        <f t="shared" si="236"/>
        <v/>
      </c>
      <c r="CO303" s="4" t="str">
        <f t="shared" si="236"/>
        <v/>
      </c>
      <c r="CP303" s="4" t="str">
        <f t="shared" si="236"/>
        <v/>
      </c>
      <c r="CQ303" s="4" t="str">
        <f t="shared" si="236"/>
        <v/>
      </c>
      <c r="CR303" s="4" t="str">
        <f t="shared" si="236"/>
        <v/>
      </c>
      <c r="CS303" s="4" t="str">
        <f t="shared" si="236"/>
        <v/>
      </c>
      <c r="CT303" s="4" t="str">
        <f t="shared" si="236"/>
        <v/>
      </c>
      <c r="CU303" s="4" t="str">
        <f t="shared" si="236"/>
        <v/>
      </c>
      <c r="CV303" s="4" t="str">
        <f t="shared" si="236"/>
        <v/>
      </c>
      <c r="CW303" s="4" t="str">
        <f t="shared" si="236"/>
        <v/>
      </c>
      <c r="CX303" s="4" t="str">
        <f t="shared" si="236"/>
        <v/>
      </c>
      <c r="CY303" s="4" t="str">
        <f t="shared" si="236"/>
        <v/>
      </c>
      <c r="CZ303" s="4" t="str">
        <f t="shared" si="236"/>
        <v/>
      </c>
      <c r="DA303" s="4" t="str">
        <f t="shared" si="236"/>
        <v/>
      </c>
      <c r="DB303" s="4" t="str">
        <f t="shared" si="236"/>
        <v/>
      </c>
      <c r="DC303" s="4" t="str">
        <f t="shared" si="236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70">
        <v>30101066</v>
      </c>
      <c r="B304" s="31" t="s">
        <v>307</v>
      </c>
      <c r="C304" s="31" t="s">
        <v>277</v>
      </c>
      <c r="D304" s="5"/>
      <c r="E304" s="22">
        <v>5.976</v>
      </c>
      <c r="F304" s="23">
        <f t="shared" si="223"/>
        <v>0</v>
      </c>
      <c r="G304" s="23"/>
      <c r="H304" s="23">
        <f t="shared" si="229"/>
        <v>0</v>
      </c>
      <c r="I304" s="23">
        <f t="shared" si="230"/>
        <v>0</v>
      </c>
      <c r="J304" s="23">
        <f t="shared" si="224"/>
        <v>0</v>
      </c>
      <c r="K304" s="23" t="str">
        <f t="shared" si="225"/>
        <v>0</v>
      </c>
      <c r="L304" s="23" t="str">
        <f t="shared" si="226"/>
        <v>0</v>
      </c>
      <c r="M304" s="3">
        <v>0.1</v>
      </c>
      <c r="N304" s="23">
        <f t="shared" si="231"/>
        <v>0</v>
      </c>
      <c r="O304" s="23">
        <f t="shared" si="232"/>
        <v>0.1</v>
      </c>
      <c r="P304" s="23" t="str">
        <f t="shared" si="227"/>
        <v/>
      </c>
      <c r="Q304" s="7">
        <v>0.1</v>
      </c>
      <c r="R304" s="6">
        <f t="shared" si="228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4"/>
        <v/>
      </c>
      <c r="BQ304" s="4" t="str">
        <f t="shared" si="234"/>
        <v/>
      </c>
      <c r="BR304" s="4" t="str">
        <f t="shared" si="234"/>
        <v/>
      </c>
      <c r="BS304" s="4">
        <f t="shared" si="234"/>
        <v>0</v>
      </c>
      <c r="BT304" s="4" t="str">
        <f t="shared" si="233"/>
        <v/>
      </c>
      <c r="BU304" s="4">
        <f t="shared" si="233"/>
        <v>0</v>
      </c>
      <c r="BV304" s="4" t="str">
        <f t="shared" si="233"/>
        <v/>
      </c>
      <c r="BW304" s="4">
        <f t="shared" si="233"/>
        <v>0</v>
      </c>
      <c r="BX304" s="4" t="str">
        <f t="shared" si="233"/>
        <v/>
      </c>
      <c r="BY304" s="4" t="str">
        <f t="shared" si="233"/>
        <v/>
      </c>
      <c r="BZ304" s="4" t="str">
        <f t="shared" si="233"/>
        <v/>
      </c>
      <c r="CA304" s="4" t="str">
        <f t="shared" si="233"/>
        <v/>
      </c>
      <c r="CB304" s="4" t="str">
        <f t="shared" si="233"/>
        <v/>
      </c>
      <c r="CC304" s="4" t="str">
        <f t="shared" si="233"/>
        <v/>
      </c>
      <c r="CD304" s="4" t="str">
        <f t="shared" si="233"/>
        <v/>
      </c>
      <c r="CE304" s="4" t="str">
        <f t="shared" si="233"/>
        <v/>
      </c>
      <c r="CF304" s="4" t="str">
        <f t="shared" si="233"/>
        <v/>
      </c>
      <c r="CG304" s="4" t="str">
        <f t="shared" si="235"/>
        <v/>
      </c>
      <c r="CH304" s="4" t="str">
        <f t="shared" si="235"/>
        <v/>
      </c>
      <c r="CI304" s="4" t="str">
        <f t="shared" si="235"/>
        <v/>
      </c>
      <c r="CJ304" s="4" t="str">
        <f t="shared" si="235"/>
        <v/>
      </c>
      <c r="CK304" s="4" t="str">
        <f t="shared" si="235"/>
        <v/>
      </c>
      <c r="CL304" s="4" t="str">
        <f t="shared" si="235"/>
        <v/>
      </c>
      <c r="CM304" s="4" t="str">
        <f t="shared" si="235"/>
        <v/>
      </c>
      <c r="CN304" s="4" t="str">
        <f t="shared" si="236"/>
        <v/>
      </c>
      <c r="CO304" s="4" t="str">
        <f t="shared" si="236"/>
        <v/>
      </c>
      <c r="CP304" s="4" t="str">
        <f t="shared" si="236"/>
        <v/>
      </c>
      <c r="CQ304" s="4" t="str">
        <f t="shared" si="236"/>
        <v/>
      </c>
      <c r="CR304" s="4" t="str">
        <f t="shared" si="236"/>
        <v/>
      </c>
      <c r="CS304" s="4" t="str">
        <f t="shared" si="236"/>
        <v/>
      </c>
      <c r="CT304" s="4" t="str">
        <f t="shared" si="236"/>
        <v/>
      </c>
      <c r="CU304" s="4" t="str">
        <f t="shared" si="236"/>
        <v/>
      </c>
      <c r="CV304" s="4" t="str">
        <f t="shared" si="236"/>
        <v/>
      </c>
      <c r="CW304" s="4" t="str">
        <f t="shared" si="236"/>
        <v/>
      </c>
      <c r="CX304" s="4" t="str">
        <f t="shared" si="236"/>
        <v/>
      </c>
      <c r="CY304" s="4" t="str">
        <f t="shared" si="236"/>
        <v/>
      </c>
      <c r="CZ304" s="4" t="str">
        <f t="shared" si="236"/>
        <v/>
      </c>
      <c r="DA304" s="4" t="str">
        <f t="shared" si="236"/>
        <v/>
      </c>
      <c r="DB304" s="4" t="str">
        <f t="shared" si="236"/>
        <v/>
      </c>
      <c r="DC304" s="4" t="str">
        <f t="shared" si="236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80" t="s">
        <v>279</v>
      </c>
      <c r="C305" s="30" t="s">
        <v>280</v>
      </c>
      <c r="D305" s="5"/>
      <c r="E305" s="22">
        <v>1.55</v>
      </c>
      <c r="F305" s="23">
        <f t="shared" si="223"/>
        <v>0</v>
      </c>
      <c r="G305" s="44"/>
      <c r="H305" s="23">
        <f t="shared" si="229"/>
        <v>0</v>
      </c>
      <c r="I305" s="23">
        <f t="shared" si="230"/>
        <v>0</v>
      </c>
      <c r="J305" s="23">
        <f t="shared" si="224"/>
        <v>0</v>
      </c>
      <c r="K305" s="23" t="str">
        <f t="shared" si="225"/>
        <v>0</v>
      </c>
      <c r="L305" s="23" t="str">
        <f t="shared" si="226"/>
        <v>0</v>
      </c>
      <c r="M305" s="3">
        <v>0.35</v>
      </c>
      <c r="N305" s="23">
        <f t="shared" si="231"/>
        <v>0</v>
      </c>
      <c r="O305" s="23">
        <f t="shared" si="232"/>
        <v>0.35</v>
      </c>
      <c r="P305" s="23" t="str">
        <f t="shared" si="227"/>
        <v/>
      </c>
      <c r="Q305" s="2">
        <v>0.2</v>
      </c>
      <c r="R305" s="6">
        <f t="shared" si="228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4"/>
        <v/>
      </c>
      <c r="BQ305" s="4" t="str">
        <f t="shared" si="234"/>
        <v/>
      </c>
      <c r="BR305" s="4" t="str">
        <f t="shared" si="234"/>
        <v/>
      </c>
      <c r="BS305" s="4">
        <f t="shared" si="234"/>
        <v>0</v>
      </c>
      <c r="BT305" s="4" t="str">
        <f t="shared" si="233"/>
        <v/>
      </c>
      <c r="BU305" s="4">
        <f t="shared" si="233"/>
        <v>0</v>
      </c>
      <c r="BV305" s="4" t="str">
        <f t="shared" si="233"/>
        <v/>
      </c>
      <c r="BW305" s="4">
        <f t="shared" si="233"/>
        <v>0</v>
      </c>
      <c r="BX305" s="4" t="str">
        <f t="shared" si="233"/>
        <v/>
      </c>
      <c r="BY305" s="4" t="str">
        <f t="shared" si="233"/>
        <v/>
      </c>
      <c r="BZ305" s="4" t="str">
        <f t="shared" si="233"/>
        <v/>
      </c>
      <c r="CA305" s="4" t="str">
        <f t="shared" si="233"/>
        <v/>
      </c>
      <c r="CB305" s="4" t="str">
        <f t="shared" si="233"/>
        <v/>
      </c>
      <c r="CC305" s="4" t="str">
        <f t="shared" si="233"/>
        <v/>
      </c>
      <c r="CD305" s="4" t="str">
        <f t="shared" si="233"/>
        <v/>
      </c>
      <c r="CE305" s="4" t="str">
        <f t="shared" si="233"/>
        <v/>
      </c>
      <c r="CF305" s="4" t="str">
        <f t="shared" si="233"/>
        <v/>
      </c>
      <c r="CG305" s="4" t="str">
        <f t="shared" si="235"/>
        <v/>
      </c>
      <c r="CH305" s="4" t="str">
        <f t="shared" si="235"/>
        <v/>
      </c>
      <c r="CI305" s="4" t="str">
        <f t="shared" si="235"/>
        <v/>
      </c>
      <c r="CJ305" s="4" t="str">
        <f t="shared" si="235"/>
        <v/>
      </c>
      <c r="CK305" s="4" t="str">
        <f t="shared" si="235"/>
        <v/>
      </c>
      <c r="CL305" s="4" t="str">
        <f t="shared" si="235"/>
        <v/>
      </c>
      <c r="CM305" s="4" t="str">
        <f t="shared" si="235"/>
        <v/>
      </c>
      <c r="CN305" s="4" t="str">
        <f t="shared" si="235"/>
        <v/>
      </c>
      <c r="CO305" s="4" t="str">
        <f t="shared" si="235"/>
        <v/>
      </c>
      <c r="CP305" s="4" t="str">
        <f t="shared" si="235"/>
        <v/>
      </c>
      <c r="CQ305" s="4" t="str">
        <f t="shared" si="236"/>
        <v/>
      </c>
      <c r="CR305" s="4" t="str">
        <f t="shared" si="236"/>
        <v/>
      </c>
      <c r="CS305" s="4" t="str">
        <f t="shared" si="236"/>
        <v/>
      </c>
      <c r="CT305" s="4" t="str">
        <f t="shared" si="236"/>
        <v/>
      </c>
      <c r="CU305" s="4" t="str">
        <f t="shared" si="236"/>
        <v/>
      </c>
      <c r="CV305" s="4" t="str">
        <f t="shared" si="236"/>
        <v/>
      </c>
      <c r="CW305" s="4" t="str">
        <f t="shared" si="236"/>
        <v/>
      </c>
      <c r="CX305" s="4" t="str">
        <f t="shared" si="236"/>
        <v/>
      </c>
      <c r="CY305" s="4" t="str">
        <f t="shared" si="236"/>
        <v/>
      </c>
      <c r="CZ305" s="4" t="str">
        <f t="shared" si="236"/>
        <v/>
      </c>
      <c r="DA305" s="4" t="str">
        <f t="shared" si="236"/>
        <v/>
      </c>
      <c r="DB305" s="4" t="str">
        <f t="shared" si="236"/>
        <v/>
      </c>
      <c r="DC305" s="4" t="str">
        <f t="shared" si="236"/>
        <v/>
      </c>
    </row>
    <row r="306" spans="1:215" s="9" customFormat="1" ht="15" hidden="1" customHeight="1">
      <c r="A306" s="29">
        <v>201067</v>
      </c>
      <c r="B306" s="80" t="s">
        <v>281</v>
      </c>
      <c r="C306" s="30"/>
      <c r="D306" s="5"/>
      <c r="E306" s="22">
        <v>4.8</v>
      </c>
      <c r="F306" s="23">
        <f t="shared" si="223"/>
        <v>0</v>
      </c>
      <c r="G306" s="44"/>
      <c r="H306" s="23">
        <f t="shared" si="229"/>
        <v>0</v>
      </c>
      <c r="I306" s="23">
        <f t="shared" si="230"/>
        <v>0</v>
      </c>
      <c r="J306" s="23">
        <f t="shared" si="224"/>
        <v>0</v>
      </c>
      <c r="K306" s="23" t="str">
        <f t="shared" si="225"/>
        <v>0</v>
      </c>
      <c r="L306" s="23" t="str">
        <f t="shared" si="226"/>
        <v>0</v>
      </c>
      <c r="M306" s="3">
        <v>0.2</v>
      </c>
      <c r="N306" s="23">
        <f t="shared" si="231"/>
        <v>0</v>
      </c>
      <c r="O306" s="23">
        <f t="shared" si="232"/>
        <v>0.2</v>
      </c>
      <c r="P306" s="23" t="str">
        <f t="shared" si="227"/>
        <v/>
      </c>
      <c r="Q306" s="2">
        <v>0.1</v>
      </c>
      <c r="R306" s="6">
        <f t="shared" si="228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4"/>
        <v/>
      </c>
      <c r="BQ306" s="4" t="str">
        <f t="shared" si="234"/>
        <v/>
      </c>
      <c r="BR306" s="4" t="str">
        <f t="shared" si="234"/>
        <v/>
      </c>
      <c r="BS306" s="4">
        <f t="shared" si="234"/>
        <v>0</v>
      </c>
      <c r="BT306" s="4" t="str">
        <f t="shared" si="233"/>
        <v/>
      </c>
      <c r="BU306" s="4">
        <f t="shared" si="233"/>
        <v>0</v>
      </c>
      <c r="BV306" s="4" t="str">
        <f t="shared" si="233"/>
        <v/>
      </c>
      <c r="BW306" s="4">
        <f t="shared" si="233"/>
        <v>0</v>
      </c>
      <c r="BX306" s="4" t="str">
        <f t="shared" si="233"/>
        <v/>
      </c>
      <c r="BY306" s="4" t="str">
        <f t="shared" si="233"/>
        <v/>
      </c>
      <c r="BZ306" s="4" t="str">
        <f t="shared" si="233"/>
        <v/>
      </c>
      <c r="CA306" s="4" t="str">
        <f t="shared" si="233"/>
        <v/>
      </c>
      <c r="CB306" s="4" t="str">
        <f t="shared" si="233"/>
        <v/>
      </c>
      <c r="CC306" s="4" t="str">
        <f t="shared" si="233"/>
        <v/>
      </c>
      <c r="CD306" s="4" t="str">
        <f t="shared" si="233"/>
        <v/>
      </c>
      <c r="CE306" s="4" t="str">
        <f t="shared" si="233"/>
        <v/>
      </c>
      <c r="CF306" s="4" t="str">
        <f t="shared" si="233"/>
        <v/>
      </c>
      <c r="CG306" s="4" t="str">
        <f t="shared" si="235"/>
        <v/>
      </c>
      <c r="CH306" s="4" t="str">
        <f t="shared" si="235"/>
        <v/>
      </c>
      <c r="CI306" s="4" t="str">
        <f t="shared" si="235"/>
        <v/>
      </c>
      <c r="CJ306" s="4" t="str">
        <f t="shared" si="235"/>
        <v/>
      </c>
      <c r="CK306" s="4" t="str">
        <f t="shared" si="235"/>
        <v/>
      </c>
      <c r="CL306" s="4" t="str">
        <f t="shared" si="235"/>
        <v/>
      </c>
      <c r="CM306" s="4" t="str">
        <f t="shared" si="235"/>
        <v/>
      </c>
      <c r="CN306" s="4" t="str">
        <f t="shared" si="235"/>
        <v/>
      </c>
      <c r="CO306" s="4" t="str">
        <f t="shared" si="235"/>
        <v/>
      </c>
      <c r="CP306" s="4" t="str">
        <f t="shared" si="235"/>
        <v/>
      </c>
      <c r="CQ306" s="4" t="str">
        <f t="shared" si="236"/>
        <v/>
      </c>
      <c r="CR306" s="4" t="str">
        <f t="shared" si="236"/>
        <v/>
      </c>
      <c r="CS306" s="4" t="str">
        <f t="shared" si="236"/>
        <v/>
      </c>
      <c r="CT306" s="4" t="str">
        <f t="shared" si="236"/>
        <v/>
      </c>
      <c r="CU306" s="4" t="str">
        <f t="shared" si="236"/>
        <v/>
      </c>
      <c r="CV306" s="4" t="str">
        <f t="shared" si="236"/>
        <v/>
      </c>
      <c r="CW306" s="4" t="str">
        <f t="shared" si="236"/>
        <v/>
      </c>
      <c r="CX306" s="4" t="str">
        <f t="shared" si="236"/>
        <v/>
      </c>
      <c r="CY306" s="4" t="str">
        <f t="shared" si="236"/>
        <v/>
      </c>
      <c r="CZ306" s="4" t="str">
        <f t="shared" si="236"/>
        <v/>
      </c>
      <c r="DA306" s="4" t="str">
        <f t="shared" si="236"/>
        <v/>
      </c>
      <c r="DB306" s="4" t="str">
        <f t="shared" si="236"/>
        <v/>
      </c>
      <c r="DC306" s="4" t="str">
        <f t="shared" si="236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9618</v>
      </c>
      <c r="E307" s="44"/>
      <c r="F307" s="45">
        <f>SUM(F159:F306)</f>
        <v>48468.179999999986</v>
      </c>
      <c r="G307" s="45">
        <f t="shared" ref="G307:J307" si="237">SUM(G159:G306)</f>
        <v>51374.644</v>
      </c>
      <c r="H307" s="45">
        <f t="shared" si="237"/>
        <v>133.05000000000001</v>
      </c>
      <c r="I307" s="45">
        <f t="shared" si="237"/>
        <v>51</v>
      </c>
      <c r="J307" s="45">
        <f t="shared" si="237"/>
        <v>48601.229999999989</v>
      </c>
      <c r="K307" s="45">
        <f>IF(ISERROR(H307/J307*100),"0",(H307/J307*100))</f>
        <v>0.27375850364280913</v>
      </c>
      <c r="L307" s="45">
        <f>IF(ISERROR(I307/G307*100),"0",(I307/G307*100))</f>
        <v>9.9270760883520659E-2</v>
      </c>
      <c r="M307" s="46">
        <f>IF(ISERROR(N307/J307*100),"",(N307/J307*100))</f>
        <v>0.47667336814315203</v>
      </c>
      <c r="N307" s="45">
        <f>SUM(N159:N306)</f>
        <v>231.66911999999999</v>
      </c>
      <c r="O307" s="45">
        <f>IF(ISERROR(M307-K307-L307),"0",(M307-K307-L307))</f>
        <v>0.10364410361682225</v>
      </c>
      <c r="P307" s="45">
        <f>(S307+T307+U307+V307+W307+X307+Y307+Z307+AA307)/J307*1000</f>
        <v>0.16460488757177549</v>
      </c>
      <c r="Q307" s="47">
        <f>IF(ISERROR(R307/J307*1000),"",(R307/J307*1000))</f>
        <v>0.3095203351849326</v>
      </c>
      <c r="R307" s="45">
        <f>SUM(R159:R306)</f>
        <v>15.043069000000001</v>
      </c>
      <c r="S307" s="45">
        <f t="shared" ref="S307:BO307" si="238">SUM(S159:S306)</f>
        <v>5</v>
      </c>
      <c r="T307" s="45">
        <f t="shared" si="238"/>
        <v>0</v>
      </c>
      <c r="U307" s="45">
        <f t="shared" si="238"/>
        <v>0</v>
      </c>
      <c r="V307" s="45">
        <f t="shared" si="238"/>
        <v>0</v>
      </c>
      <c r="W307" s="45">
        <f t="shared" si="238"/>
        <v>2</v>
      </c>
      <c r="X307" s="45">
        <f t="shared" si="238"/>
        <v>1</v>
      </c>
      <c r="Y307" s="45">
        <f t="shared" si="238"/>
        <v>0</v>
      </c>
      <c r="Z307" s="45">
        <f t="shared" si="238"/>
        <v>0</v>
      </c>
      <c r="AA307" s="45">
        <f t="shared" si="238"/>
        <v>0</v>
      </c>
      <c r="AB307" s="45">
        <f t="shared" si="238"/>
        <v>12</v>
      </c>
      <c r="AC307" s="45">
        <f t="shared" si="238"/>
        <v>83.1</v>
      </c>
      <c r="AD307" s="45">
        <f t="shared" si="238"/>
        <v>9.4499999999999993</v>
      </c>
      <c r="AE307" s="45">
        <f t="shared" si="238"/>
        <v>0</v>
      </c>
      <c r="AF307" s="45">
        <f t="shared" si="238"/>
        <v>8</v>
      </c>
      <c r="AG307" s="45">
        <f t="shared" si="238"/>
        <v>0</v>
      </c>
      <c r="AH307" s="45">
        <f t="shared" si="238"/>
        <v>0</v>
      </c>
      <c r="AI307" s="45">
        <f t="shared" si="238"/>
        <v>0</v>
      </c>
      <c r="AJ307" s="45">
        <f t="shared" si="238"/>
        <v>0</v>
      </c>
      <c r="AK307" s="45">
        <f t="shared" si="238"/>
        <v>0</v>
      </c>
      <c r="AL307" s="45">
        <f t="shared" si="238"/>
        <v>0</v>
      </c>
      <c r="AM307" s="45">
        <f t="shared" si="238"/>
        <v>5</v>
      </c>
      <c r="AN307" s="45">
        <f t="shared" si="238"/>
        <v>0</v>
      </c>
      <c r="AO307" s="45">
        <f t="shared" si="238"/>
        <v>0</v>
      </c>
      <c r="AP307" s="45">
        <f t="shared" si="238"/>
        <v>0</v>
      </c>
      <c r="AQ307" s="45">
        <f t="shared" si="238"/>
        <v>10.5</v>
      </c>
      <c r="AR307" s="45">
        <f t="shared" si="238"/>
        <v>0</v>
      </c>
      <c r="AS307" s="45">
        <f t="shared" si="238"/>
        <v>0</v>
      </c>
      <c r="AT307" s="45">
        <f t="shared" si="238"/>
        <v>0</v>
      </c>
      <c r="AU307" s="45">
        <f t="shared" si="238"/>
        <v>5</v>
      </c>
      <c r="AV307" s="45">
        <f t="shared" si="238"/>
        <v>0</v>
      </c>
      <c r="AW307" s="45">
        <f t="shared" si="238"/>
        <v>0</v>
      </c>
      <c r="AX307" s="45">
        <f t="shared" si="238"/>
        <v>0</v>
      </c>
      <c r="AY307" s="45">
        <f t="shared" si="238"/>
        <v>0</v>
      </c>
      <c r="AZ307" s="45">
        <f t="shared" si="238"/>
        <v>0</v>
      </c>
      <c r="BA307" s="45">
        <f t="shared" si="238"/>
        <v>0</v>
      </c>
      <c r="BB307" s="45">
        <f t="shared" si="238"/>
        <v>19.5</v>
      </c>
      <c r="BC307" s="45">
        <f t="shared" si="238"/>
        <v>0</v>
      </c>
      <c r="BD307" s="45">
        <f t="shared" si="238"/>
        <v>18.5</v>
      </c>
      <c r="BE307" s="45">
        <f t="shared" si="238"/>
        <v>0</v>
      </c>
      <c r="BF307" s="45">
        <f t="shared" si="238"/>
        <v>0</v>
      </c>
      <c r="BG307" s="45">
        <f t="shared" si="238"/>
        <v>0</v>
      </c>
      <c r="BH307" s="45">
        <f t="shared" si="238"/>
        <v>0</v>
      </c>
      <c r="BI307" s="45">
        <f t="shared" si="238"/>
        <v>0</v>
      </c>
      <c r="BJ307" s="45">
        <f t="shared" si="238"/>
        <v>0</v>
      </c>
      <c r="BK307" s="45">
        <f t="shared" si="238"/>
        <v>0</v>
      </c>
      <c r="BL307" s="45">
        <f t="shared" si="238"/>
        <v>13</v>
      </c>
      <c r="BM307" s="45">
        <f t="shared" si="238"/>
        <v>0</v>
      </c>
      <c r="BN307" s="45">
        <f t="shared" si="238"/>
        <v>0</v>
      </c>
      <c r="BO307" s="45">
        <f t="shared" si="238"/>
        <v>0</v>
      </c>
      <c r="BP307" s="48">
        <f>IF(ISERROR(AB307/$J$307*100),"",(AB307/$J$307*100))</f>
        <v>2.4690733135766325E-2</v>
      </c>
      <c r="BQ307" s="48">
        <f>IF(ISERROR(AC307/$J$307*100),"",(AC307/$J$307*100))</f>
        <v>0.17098332696518179</v>
      </c>
      <c r="BR307" s="48">
        <f>IF(ISERROR(AD307/$J$307*100),"",(AD307/$J$307*100))</f>
        <v>1.9443952344415979E-2</v>
      </c>
      <c r="BS307" s="48">
        <f t="shared" ref="BS307:DC307" si="239">IF(ISERROR(AE307/$J$307*100),"",(AE307/$J$307*100))</f>
        <v>0</v>
      </c>
      <c r="BT307" s="48">
        <f t="shared" si="239"/>
        <v>1.6460488757177549E-2</v>
      </c>
      <c r="BU307" s="48">
        <f t="shared" si="239"/>
        <v>0</v>
      </c>
      <c r="BV307" s="48">
        <f t="shared" si="239"/>
        <v>0</v>
      </c>
      <c r="BW307" s="48">
        <f t="shared" si="239"/>
        <v>0</v>
      </c>
      <c r="BX307" s="48">
        <f t="shared" si="239"/>
        <v>0</v>
      </c>
      <c r="BY307" s="48">
        <f t="shared" si="239"/>
        <v>0</v>
      </c>
      <c r="BZ307" s="48">
        <f t="shared" si="239"/>
        <v>0</v>
      </c>
      <c r="CA307" s="48">
        <f t="shared" si="239"/>
        <v>1.0287805473235968E-2</v>
      </c>
      <c r="CB307" s="48">
        <f t="shared" si="239"/>
        <v>0</v>
      </c>
      <c r="CC307" s="48">
        <f t="shared" si="239"/>
        <v>0</v>
      </c>
      <c r="CD307" s="48">
        <f t="shared" si="239"/>
        <v>0</v>
      </c>
      <c r="CE307" s="48">
        <f t="shared" si="239"/>
        <v>2.1604391493795533E-2</v>
      </c>
      <c r="CF307" s="48">
        <f t="shared" si="239"/>
        <v>0</v>
      </c>
      <c r="CG307" s="48">
        <f t="shared" si="239"/>
        <v>0</v>
      </c>
      <c r="CH307" s="48">
        <f t="shared" si="239"/>
        <v>0</v>
      </c>
      <c r="CI307" s="48">
        <f t="shared" si="239"/>
        <v>1.0287805473235968E-2</v>
      </c>
      <c r="CJ307" s="48">
        <f t="shared" si="239"/>
        <v>0</v>
      </c>
      <c r="CK307" s="48">
        <f t="shared" si="239"/>
        <v>0</v>
      </c>
      <c r="CL307" s="48">
        <f t="shared" si="239"/>
        <v>0</v>
      </c>
      <c r="CM307" s="48">
        <f t="shared" si="239"/>
        <v>0</v>
      </c>
      <c r="CN307" s="48">
        <f t="shared" si="239"/>
        <v>0</v>
      </c>
      <c r="CO307" s="48">
        <f t="shared" si="239"/>
        <v>0</v>
      </c>
      <c r="CP307" s="48">
        <f t="shared" si="239"/>
        <v>4.0122441345620277E-2</v>
      </c>
      <c r="CQ307" s="48">
        <f t="shared" si="239"/>
        <v>0</v>
      </c>
      <c r="CR307" s="48">
        <f t="shared" si="239"/>
        <v>3.8064880250973078E-2</v>
      </c>
      <c r="CS307" s="48">
        <f t="shared" si="239"/>
        <v>0</v>
      </c>
      <c r="CT307" s="48">
        <f t="shared" si="239"/>
        <v>0</v>
      </c>
      <c r="CU307" s="48">
        <f t="shared" si="239"/>
        <v>0</v>
      </c>
      <c r="CV307" s="48">
        <f t="shared" si="239"/>
        <v>0</v>
      </c>
      <c r="CW307" s="48">
        <f t="shared" si="239"/>
        <v>0</v>
      </c>
      <c r="CX307" s="48">
        <f t="shared" si="239"/>
        <v>0</v>
      </c>
      <c r="CY307" s="48">
        <f t="shared" si="239"/>
        <v>0</v>
      </c>
      <c r="CZ307" s="48">
        <f t="shared" si="239"/>
        <v>2.6748294230413514E-2</v>
      </c>
      <c r="DA307" s="48">
        <f t="shared" si="239"/>
        <v>0</v>
      </c>
      <c r="DB307" s="48">
        <f t="shared" si="239"/>
        <v>0</v>
      </c>
      <c r="DC307" s="48">
        <f t="shared" si="239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G167:EH167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18" priority="18" stopIfTrue="1" operator="equal">
      <formula>0</formula>
    </cfRule>
  </conditionalFormatting>
  <conditionalFormatting sqref="S6:BO151 S161:BO306 DW4:FS151">
    <cfRule type="cellIs" dxfId="17" priority="17" operator="greaterThan">
      <formula>0</formula>
    </cfRule>
  </conditionalFormatting>
  <conditionalFormatting sqref="E154:G157 E2:G2 DI2:DK2">
    <cfRule type="cellIs" dxfId="16" priority="16" stopIfTrue="1" operator="equal">
      <formula>0</formula>
    </cfRule>
  </conditionalFormatting>
  <conditionalFormatting sqref="S6:BO151 S161:BO306 DW4:FS151">
    <cfRule type="cellIs" dxfId="15" priority="15" operator="greaterThan">
      <formula>0</formula>
    </cfRule>
  </conditionalFormatting>
  <conditionalFormatting sqref="E154:G157 E2:G2 DI2:DK2">
    <cfRule type="cellIs" dxfId="14" priority="14" stopIfTrue="1" operator="equal">
      <formula>0</formula>
    </cfRule>
  </conditionalFormatting>
  <conditionalFormatting sqref="S6:BO151 S161:BO306 DW4:FS151">
    <cfRule type="cellIs" dxfId="13" priority="13" operator="greaterThan">
      <formula>0</formula>
    </cfRule>
  </conditionalFormatting>
  <conditionalFormatting sqref="E154:G157 E2:G2 DI2:DK2">
    <cfRule type="cellIs" dxfId="12" priority="12" stopIfTrue="1" operator="equal">
      <formula>0</formula>
    </cfRule>
  </conditionalFormatting>
  <conditionalFormatting sqref="S6:BO151 S161:BO306 DW4:FS151">
    <cfRule type="cellIs" dxfId="11" priority="11" operator="greaterThan">
      <formula>0</formula>
    </cfRule>
  </conditionalFormatting>
  <conditionalFormatting sqref="E154:G157 E2:G2 DI2:DK2">
    <cfRule type="cellIs" dxfId="10" priority="10" stopIfTrue="1" operator="equal">
      <formula>0</formula>
    </cfRule>
  </conditionalFormatting>
  <conditionalFormatting sqref="S6:BO151 S161:BO306 DW4:FS151">
    <cfRule type="cellIs" dxfId="9" priority="9" operator="greaterThan">
      <formula>0</formula>
    </cfRule>
  </conditionalFormatting>
  <conditionalFormatting sqref="E154:G157 E2:G2 DI2:DK2">
    <cfRule type="cellIs" dxfId="8" priority="8" stopIfTrue="1" operator="equal">
      <formula>0</formula>
    </cfRule>
  </conditionalFormatting>
  <conditionalFormatting sqref="S6:BO151 S161:BO306 DW4:FS151">
    <cfRule type="cellIs" dxfId="7" priority="7" operator="greaterThan">
      <formula>0</formula>
    </cfRule>
  </conditionalFormatting>
  <conditionalFormatting sqref="E154:G157 E2:G2 DI2:DK2">
    <cfRule type="cellIs" dxfId="6" priority="6" stopIfTrue="1" operator="equal">
      <formula>0</formula>
    </cfRule>
  </conditionalFormatting>
  <conditionalFormatting sqref="S6:BO151 S161:BO306 DW4:FS151">
    <cfRule type="cellIs" dxfId="5" priority="5" operator="greaterThan">
      <formula>0</formula>
    </cfRule>
  </conditionalFormatting>
  <conditionalFormatting sqref="E154:G157 E2:G2 DI2:DK2">
    <cfRule type="cellIs" dxfId="4" priority="4" stopIfTrue="1" operator="equal">
      <formula>0</formula>
    </cfRule>
  </conditionalFormatting>
  <conditionalFormatting sqref="S6:BO151 S161:BO306 DW4:FS151">
    <cfRule type="cellIs" dxfId="3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2016-12-26T03:50:29Z</dcterms:modified>
</cp:coreProperties>
</file>