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G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G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G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G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G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G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G182"/>
  <c r="G307" s="1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G118"/>
  <c r="DK118" s="1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G99"/>
  <c r="DK99" s="1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G98"/>
  <c r="DK98" s="1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G65"/>
  <c r="DK65" s="1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G52"/>
  <c r="DK52" s="1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G33"/>
  <c r="DK33" s="1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G32"/>
  <c r="DK32" s="1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G152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FT8"/>
  <c r="FU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P32"/>
  <c r="FT32"/>
  <c r="FU32"/>
  <c r="FV32"/>
  <c r="FX32"/>
  <c r="FZ32"/>
  <c r="GB32"/>
  <c r="K33"/>
  <c r="DO33"/>
  <c r="DP33"/>
  <c r="FT33"/>
  <c r="FU33"/>
  <c r="FV33"/>
  <c r="FX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P52"/>
  <c r="FT52"/>
  <c r="FU52"/>
  <c r="FV52"/>
  <c r="FX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P65"/>
  <c r="FT65"/>
  <c r="FU65"/>
  <c r="FV65"/>
  <c r="FX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EJ167"/>
  <c r="DX156"/>
  <c r="DW153"/>
  <c r="EJ165"/>
  <c r="EJ161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8"/>
  <c r="DP8" s="1"/>
  <c r="FV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P98"/>
  <c r="FT98"/>
  <c r="FU98"/>
  <c r="FV98"/>
  <c r="FX98"/>
  <c r="FZ98"/>
  <c r="GB98"/>
  <c r="K99"/>
  <c r="DO99"/>
  <c r="DP99"/>
  <c r="FT99"/>
  <c r="FU99"/>
  <c r="FV99"/>
  <c r="FX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P118"/>
  <c r="FT118"/>
  <c r="FU118"/>
  <c r="FV118"/>
  <c r="FX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D129"/>
  <c r="HE129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118"/>
  <c r="FY118" s="1"/>
  <c r="DS99"/>
  <c r="FY99" s="1"/>
  <c r="DS98"/>
  <c r="FY98" s="1"/>
  <c r="DK152"/>
  <c r="DP152" s="1"/>
  <c r="FV152" s="1"/>
  <c r="DY156"/>
  <c r="EJ166"/>
  <c r="DS65"/>
  <c r="FY65" s="1"/>
  <c r="DS52"/>
  <c r="FY52" s="1"/>
  <c r="DS33"/>
  <c r="FY33" s="1"/>
  <c r="DS32"/>
  <c r="FY32" s="1"/>
  <c r="DS8"/>
  <c r="FY8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I167"/>
  <c r="EK167" s="1"/>
  <c r="EI166"/>
  <c r="EK166" s="1"/>
  <c r="EI165"/>
  <c r="EK165" s="1"/>
  <c r="EI161"/>
  <c r="EK161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<sst xmlns="http://schemas.openxmlformats.org/spreadsheetml/2006/main" count="1027" uniqueCount="261">
  <si>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</si>
  <si>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</si>
  <si>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</si>
  <si>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</si>
  <si>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</si>
  <si>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</si>
  <si>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</si>
  <si>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</si>
  <si>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</si>
  <si>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</si>
  <si>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</si>
  <si>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</si>
  <si>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</si>
  <si>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</si>
  <si>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</si>
  <si>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</si>
  <si>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</si>
  <si>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</si>
  <si>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</si>
  <si>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</si>
  <si>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</si>
  <si>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</si>
  <si>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</si>
  <si>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</si>
  <si>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</si>
  <si>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</si>
  <si>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</si>
  <si>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</si>
  <si>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</si>
  <si>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</si>
  <si>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</si>
  <si>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</si>
  <si>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</si>
  <si>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</si>
  <si>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</si>
  <si>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</si>
  <si>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</si>
  <si>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</si>
  <si>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</si>
  <si>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</si>
  <si>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</si>
  <si>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</si>
  <si>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</si>
  <si>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</si>
  <si>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</si>
  <si>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</si>
  <si>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</si>
  <si>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</si>
  <si>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</si>
  <si>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</si>
  <si>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</si>
  <si>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</si>
  <si>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</si>
  <si>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</si>
  <si>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</si>
  <si>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A</t>
    <phoneticPr fontId="1" type="noConversion"/>
  </si>
  <si>
    <t>45g奶香酪酸奶</t>
    <phoneticPr fontId="1" type="noConversion"/>
  </si>
  <si>
    <t>气泡</t>
    <phoneticPr fontId="1" type="noConversion"/>
  </si>
  <si>
    <t>日期不良</t>
    <phoneticPr fontId="1" type="noConversion"/>
  </si>
  <si>
    <t>95g苹果果冻</t>
    <phoneticPr fontId="1" type="noConversion"/>
  </si>
  <si>
    <t>气泡、杂物</t>
    <phoneticPr fontId="1" type="noConversion"/>
  </si>
  <si>
    <t>B</t>
    <phoneticPr fontId="1" type="noConversion"/>
  </si>
  <si>
    <t>36g层层哈密瓜</t>
    <phoneticPr fontId="1" type="noConversion"/>
  </si>
  <si>
    <t>翻料、气泡</t>
    <phoneticPr fontId="1" type="noConversion"/>
  </si>
  <si>
    <t>30g果冻条哈密瓜</t>
    <phoneticPr fontId="1" type="noConversion"/>
  </si>
  <si>
    <t>烂糖、长短不一</t>
    <phoneticPr fontId="1" type="noConversion"/>
  </si>
  <si>
    <t>烂糖、日期不良</t>
    <phoneticPr fontId="1" type="noConversion"/>
  </si>
  <si>
    <t>130g可吸哈密瓜</t>
    <phoneticPr fontId="1" type="noConversion"/>
  </si>
  <si>
    <t>A、B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</si>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</sst>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312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.11.12"/>
      <sheetName val="13"/>
      <sheetName val="14"/>
      <sheetName val="15"/>
      <sheetName val="16"/>
      <sheetName val="17.18"/>
      <sheetName val="19"/>
      <sheetName val="20"/>
      <sheetName val="第二周"/>
      <sheetName val="第三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2">
          <cell r="J152">
            <v>21237.289999999997</v>
          </cell>
          <cell r="K152">
            <v>0.46333595293938168</v>
          </cell>
          <cell r="L152">
            <v>0.15175043933667226</v>
          </cell>
          <cell r="M152">
            <v>0.62595976228605466</v>
          </cell>
          <cell r="P152">
            <v>0.56504384504802641</v>
          </cell>
          <cell r="Q152">
            <v>0.2754798517136603</v>
          </cell>
        </row>
        <row r="307">
          <cell r="J307">
            <v>16085.13</v>
          </cell>
          <cell r="K307">
            <v>0.52284314767738893</v>
          </cell>
          <cell r="L307">
            <v>0.53561842138684124</v>
          </cell>
          <cell r="M307">
            <v>0.68638170782579921</v>
          </cell>
          <cell r="P307">
            <v>0.31084610444553451</v>
          </cell>
          <cell r="Q307">
            <v>0.31806289411400462</v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6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6">
          <cell r="L6">
            <v>2745.6</v>
          </cell>
        </row>
        <row r="8">
          <cell r="L8">
            <v>1267.2</v>
          </cell>
        </row>
        <row r="26">
          <cell r="L26">
            <v>4826.32</v>
          </cell>
        </row>
        <row r="54">
          <cell r="L54">
            <v>3493.76</v>
          </cell>
        </row>
        <row r="56">
          <cell r="L56">
            <v>1037.2099999999998</v>
          </cell>
        </row>
        <row r="75">
          <cell r="L75">
            <v>7126.4</v>
          </cell>
        </row>
        <row r="109">
          <cell r="L109">
            <v>733.6</v>
          </cell>
        </row>
        <row r="137">
          <cell r="L137">
            <v>4008.7166666666672</v>
          </cell>
        </row>
        <row r="217">
          <cell r="L217">
            <v>5702.4000000000005</v>
          </cell>
        </row>
        <row r="252">
          <cell r="L252">
            <v>719.18280000000004</v>
          </cell>
        </row>
        <row r="263">
          <cell r="L263">
            <v>4148.8399999999992</v>
          </cell>
        </row>
        <row r="266">
          <cell r="L266">
            <v>163.76999999999998</v>
          </cell>
        </row>
        <row r="317">
          <cell r="L317">
            <v>2095.9999999999995</v>
          </cell>
        </row>
        <row r="318">
          <cell r="L318">
            <v>2829.6</v>
          </cell>
        </row>
        <row r="319">
          <cell r="L319">
            <v>3772.7999999999997</v>
          </cell>
        </row>
        <row r="346">
          <cell r="L346">
            <v>3811.5666666666666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93"/>
      <c r="E2" s="85" t="s">
        <v>27</v>
      </c>
      <c r="F2" s="97" t="s">
        <v>28</v>
      </c>
      <c r="G2" s="98"/>
      <c r="H2" s="101" t="s">
        <v>29</v>
      </c>
      <c r="I2" s="102"/>
      <c r="J2" s="102"/>
      <c r="K2" s="102"/>
      <c r="L2" s="102"/>
      <c r="M2" s="102"/>
      <c r="N2" s="103"/>
    </row>
    <row r="3" spans="1:14" s="17" customFormat="1" ht="48" customHeight="1">
      <c r="A3" s="12" t="s">
        <v>30</v>
      </c>
      <c r="B3" s="15">
        <f>+'[1]20'!$J$152</f>
        <v>21237.289999999997</v>
      </c>
      <c r="C3" s="15">
        <f>+'[1]20'!$J$307</f>
        <v>16085.13</v>
      </c>
      <c r="D3" s="94"/>
      <c r="E3" s="96"/>
      <c r="F3" s="99"/>
      <c r="G3" s="100"/>
      <c r="H3" s="56" t="s">
        <v>31</v>
      </c>
      <c r="I3" s="56" t="s">
        <v>32</v>
      </c>
      <c r="J3" s="90" t="s">
        <v>33</v>
      </c>
      <c r="K3" s="91"/>
      <c r="L3" s="56" t="s">
        <v>34</v>
      </c>
      <c r="M3" s="90" t="s">
        <v>35</v>
      </c>
      <c r="N3" s="91"/>
    </row>
    <row r="4" spans="1:14" s="17" customFormat="1" ht="32.25" customHeight="1">
      <c r="A4" s="13" t="s">
        <v>36</v>
      </c>
      <c r="B4" s="15">
        <f>+'[1]20'!$M$152</f>
        <v>0.62595976228605466</v>
      </c>
      <c r="C4" s="15">
        <f>+'[1]20'!$M$307</f>
        <v>0.68638170782579921</v>
      </c>
      <c r="D4" s="94"/>
      <c r="E4" s="85" t="s">
        <v>55</v>
      </c>
      <c r="F4" s="88" t="s">
        <v>56</v>
      </c>
      <c r="G4" s="89"/>
      <c r="H4" s="18">
        <v>0.2</v>
      </c>
      <c r="I4" s="18">
        <v>0.3</v>
      </c>
      <c r="J4" s="90" t="s">
        <v>57</v>
      </c>
      <c r="K4" s="91"/>
      <c r="L4" s="18">
        <v>0.28999999999999998</v>
      </c>
      <c r="M4" s="90" t="s">
        <v>58</v>
      </c>
      <c r="N4" s="91"/>
    </row>
    <row r="5" spans="1:14" s="17" customFormat="1" ht="32.25" customHeight="1">
      <c r="A5" s="13" t="s">
        <v>32</v>
      </c>
      <c r="B5" s="15">
        <f>+'[1]20'!$K$152</f>
        <v>0.46333595293938168</v>
      </c>
      <c r="C5" s="15">
        <f>+'[1]20'!$K$307</f>
        <v>0.52284314767738893</v>
      </c>
      <c r="D5" s="94"/>
      <c r="E5" s="86"/>
      <c r="F5" s="88" t="s">
        <v>59</v>
      </c>
      <c r="G5" s="89"/>
      <c r="H5" s="18">
        <v>0.8</v>
      </c>
      <c r="I5" s="18">
        <v>1.47</v>
      </c>
      <c r="J5" s="90" t="s">
        <v>60</v>
      </c>
      <c r="K5" s="91"/>
      <c r="L5" s="18">
        <v>0</v>
      </c>
      <c r="M5" s="90"/>
      <c r="N5" s="91"/>
    </row>
    <row r="6" spans="1:14" s="17" customFormat="1" ht="30" customHeight="1">
      <c r="A6" s="13" t="s">
        <v>37</v>
      </c>
      <c r="B6" s="15">
        <f>+'[1]20'!$L$152</f>
        <v>0.15175043933667226</v>
      </c>
      <c r="C6" s="15">
        <f>+'[1]20'!$L$307</f>
        <v>0.53561842138684124</v>
      </c>
      <c r="D6" s="94"/>
      <c r="E6" s="87" t="s">
        <v>61</v>
      </c>
      <c r="F6" s="88" t="s">
        <v>62</v>
      </c>
      <c r="G6" s="89"/>
      <c r="H6" s="18">
        <v>0.8</v>
      </c>
      <c r="I6" s="18">
        <v>2.54</v>
      </c>
      <c r="J6" s="90" t="s">
        <v>63</v>
      </c>
      <c r="K6" s="91"/>
      <c r="L6" s="18">
        <v>0</v>
      </c>
      <c r="M6" s="90"/>
      <c r="N6" s="91"/>
    </row>
    <row r="7" spans="1:14" s="17" customFormat="1" ht="32.25" customHeight="1">
      <c r="A7" s="13" t="s">
        <v>38</v>
      </c>
      <c r="B7" s="15">
        <f>+B5+B6</f>
        <v>0.61508639227605388</v>
      </c>
      <c r="C7" s="15">
        <f>+C5+C6</f>
        <v>1.0584615690642303</v>
      </c>
      <c r="D7" s="94"/>
      <c r="E7" s="87"/>
      <c r="F7" s="88" t="s">
        <v>64</v>
      </c>
      <c r="G7" s="89"/>
      <c r="H7" s="18">
        <v>1</v>
      </c>
      <c r="I7" s="18">
        <v>0.65</v>
      </c>
      <c r="J7" s="90" t="s">
        <v>65</v>
      </c>
      <c r="K7" s="91"/>
      <c r="L7" s="18">
        <v>0.96</v>
      </c>
      <c r="M7" s="90" t="s">
        <v>66</v>
      </c>
      <c r="N7" s="91"/>
    </row>
    <row r="8" spans="1:14" s="17" customFormat="1" ht="32.25" customHeight="1">
      <c r="A8" s="13" t="s">
        <v>39</v>
      </c>
      <c r="B8" s="16">
        <f>+B7-B4</f>
        <v>-1.0873370010000771E-2</v>
      </c>
      <c r="C8" s="16">
        <f>+C7-C4</f>
        <v>0.37207986123843106</v>
      </c>
      <c r="D8" s="94"/>
      <c r="E8" s="84" t="s">
        <v>68</v>
      </c>
      <c r="F8" s="88" t="s">
        <v>67</v>
      </c>
      <c r="G8" s="89"/>
      <c r="H8" s="18">
        <v>0.3</v>
      </c>
      <c r="I8" s="19">
        <v>0.86</v>
      </c>
      <c r="J8" s="90" t="s">
        <v>57</v>
      </c>
      <c r="K8" s="91"/>
      <c r="L8" s="18">
        <v>0</v>
      </c>
      <c r="M8" s="90"/>
      <c r="N8" s="91"/>
    </row>
    <row r="9" spans="1:14" s="17" customFormat="1" ht="32.25" customHeight="1">
      <c r="A9" s="12" t="s">
        <v>40</v>
      </c>
      <c r="B9" s="16">
        <f>+'[1]20'!$Q$152</f>
        <v>0.2754798517136603</v>
      </c>
      <c r="C9" s="16">
        <f>+'[1]20'!$Q$307</f>
        <v>0.31806289411400462</v>
      </c>
      <c r="D9" s="94"/>
      <c r="E9" s="74"/>
      <c r="F9" s="88"/>
      <c r="G9" s="89"/>
      <c r="H9" s="18"/>
      <c r="I9" s="18"/>
      <c r="J9" s="90"/>
      <c r="K9" s="91"/>
      <c r="L9" s="18"/>
      <c r="M9" s="90"/>
      <c r="N9" s="91"/>
    </row>
    <row r="10" spans="1:14" s="17" customFormat="1" ht="32.25" customHeight="1">
      <c r="A10" s="12" t="s">
        <v>44</v>
      </c>
      <c r="B10" s="16">
        <f>+'[1]20'!$P$152</f>
        <v>0.56504384504802641</v>
      </c>
      <c r="C10" s="16">
        <f>+'[1]20'!$P$307</f>
        <v>0.31084610444553451</v>
      </c>
      <c r="D10" s="94"/>
      <c r="E10" s="74"/>
      <c r="F10" s="88"/>
      <c r="G10" s="89"/>
      <c r="H10" s="18"/>
      <c r="I10" s="18"/>
      <c r="J10" s="90"/>
      <c r="K10" s="91"/>
      <c r="L10" s="56"/>
      <c r="M10" s="90"/>
      <c r="N10" s="91"/>
    </row>
    <row r="11" spans="1:14" s="17" customFormat="1" ht="32.25" customHeight="1">
      <c r="A11" s="52"/>
      <c r="B11" s="52"/>
      <c r="C11" s="52"/>
      <c r="D11" s="94"/>
      <c r="E11" s="74"/>
      <c r="F11" s="88"/>
      <c r="G11" s="89"/>
      <c r="H11" s="18"/>
      <c r="I11" s="18"/>
      <c r="J11" s="90"/>
      <c r="K11" s="91"/>
      <c r="L11" s="56"/>
      <c r="M11" s="90"/>
      <c r="N11" s="91"/>
    </row>
    <row r="12" spans="1:14" s="17" customFormat="1" ht="32.25" customHeight="1">
      <c r="A12" s="12"/>
      <c r="B12" s="16"/>
      <c r="C12" s="16"/>
      <c r="D12" s="94"/>
      <c r="E12" s="74"/>
      <c r="F12" s="88"/>
      <c r="G12" s="89"/>
      <c r="H12" s="18"/>
      <c r="I12" s="18"/>
      <c r="J12" s="90"/>
      <c r="K12" s="91"/>
      <c r="L12" s="56"/>
      <c r="M12" s="90"/>
      <c r="N12" s="91"/>
    </row>
    <row r="13" spans="1:14" s="17" customFormat="1" ht="32.25" customHeight="1">
      <c r="A13" s="14"/>
      <c r="B13" s="16"/>
      <c r="C13" s="16"/>
      <c r="D13" s="94"/>
      <c r="E13" s="19"/>
      <c r="F13" s="88"/>
      <c r="G13" s="89"/>
      <c r="H13" s="18"/>
      <c r="I13" s="18"/>
      <c r="J13" s="90"/>
      <c r="K13" s="91"/>
      <c r="L13" s="56"/>
      <c r="M13" s="90"/>
      <c r="N13" s="91"/>
    </row>
    <row r="14" spans="1:14" s="17" customFormat="1" ht="32.25" customHeight="1">
      <c r="A14" s="14"/>
      <c r="B14" s="12"/>
      <c r="C14" s="12"/>
      <c r="D14" s="94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94"/>
      <c r="E15" s="19" t="s">
        <v>42</v>
      </c>
      <c r="F15" s="20">
        <v>7</v>
      </c>
      <c r="G15" s="20">
        <v>2</v>
      </c>
      <c r="H15" s="20">
        <v>0</v>
      </c>
      <c r="I15" s="20">
        <v>0</v>
      </c>
      <c r="J15" s="20">
        <v>1</v>
      </c>
      <c r="K15" s="20">
        <v>1</v>
      </c>
      <c r="L15" s="20">
        <v>0</v>
      </c>
      <c r="M15" s="20">
        <v>1</v>
      </c>
      <c r="N15" s="20">
        <v>0</v>
      </c>
    </row>
    <row r="16" spans="1:14" s="17" customFormat="1" ht="32.25" customHeight="1">
      <c r="A16" s="13"/>
      <c r="B16" s="12"/>
      <c r="C16" s="12"/>
      <c r="D16" s="95"/>
      <c r="E16" s="19" t="s">
        <v>43</v>
      </c>
      <c r="F16" s="20">
        <v>3</v>
      </c>
      <c r="G16" s="20">
        <v>0</v>
      </c>
      <c r="H16" s="20">
        <v>0</v>
      </c>
      <c r="I16" s="20">
        <v>0</v>
      </c>
      <c r="J16" s="20">
        <v>2</v>
      </c>
      <c r="K16" s="20">
        <v>0</v>
      </c>
      <c r="L16" s="20">
        <v>0</v>
      </c>
      <c r="M16" s="20">
        <v>0</v>
      </c>
      <c r="N16" s="20">
        <v>0</v>
      </c>
    </row>
  </sheetData>
  <mergeCells count="39"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5:N5"/>
    <mergeCell ref="F6:G6"/>
    <mergeCell ref="M7:N7"/>
    <mergeCell ref="F8:G8"/>
    <mergeCell ref="J8:K8"/>
    <mergeCell ref="M8:N8"/>
    <mergeCell ref="J6:K6"/>
    <mergeCell ref="M6:N6"/>
    <mergeCell ref="F7:G7"/>
    <mergeCell ref="J7:K7"/>
    <mergeCell ref="F10:G10"/>
    <mergeCell ref="J10:K10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E4:E5"/>
    <mergeCell ref="E6:E7"/>
    <mergeCell ref="F9:G9"/>
    <mergeCell ref="J9:K9"/>
    <mergeCell ref="M9:N9"/>
  </mergeCells>
  <phoneticPr fontId="1" type="noConversion"/>
  <conditionalFormatting sqref="F16:N16">
    <cfRule type="cellIs" dxfId="3121" priority="3108" operator="greaterThan">
      <formula>0</formula>
    </cfRule>
  </conditionalFormatting>
  <conditionalFormatting sqref="F16:N16">
    <cfRule type="cellIs" dxfId="3120" priority="3107" operator="greaterThan">
      <formula>0</formula>
    </cfRule>
  </conditionalFormatting>
  <conditionalFormatting sqref="F16:N16">
    <cfRule type="cellIs" dxfId="3119" priority="3106" operator="greaterThan">
      <formula>0</formula>
    </cfRule>
  </conditionalFormatting>
  <conditionalFormatting sqref="F16:N16">
    <cfRule type="cellIs" dxfId="3118" priority="3105" operator="greaterThan">
      <formula>0</formula>
    </cfRule>
  </conditionalFormatting>
  <conditionalFormatting sqref="F16:N16">
    <cfRule type="cellIs" dxfId="3117" priority="3104" operator="greaterThan">
      <formula>0</formula>
    </cfRule>
  </conditionalFormatting>
  <conditionalFormatting sqref="F16:N16">
    <cfRule type="cellIs" dxfId="3116" priority="3103" operator="greaterThan">
      <formula>0</formula>
    </cfRule>
  </conditionalFormatting>
  <conditionalFormatting sqref="F16:N16">
    <cfRule type="cellIs" dxfId="3115" priority="3102" operator="greaterThan">
      <formula>0</formula>
    </cfRule>
  </conditionalFormatting>
  <conditionalFormatting sqref="F16:N16">
    <cfRule type="cellIs" dxfId="3114" priority="3101" operator="greaterThan">
      <formula>0</formula>
    </cfRule>
  </conditionalFormatting>
  <conditionalFormatting sqref="F16:N16">
    <cfRule type="cellIs" dxfId="3113" priority="3100" operator="greaterThan">
      <formula>0</formula>
    </cfRule>
  </conditionalFormatting>
  <conditionalFormatting sqref="F16:N16">
    <cfRule type="cellIs" dxfId="3112" priority="3099" operator="greaterThan">
      <formula>0</formula>
    </cfRule>
  </conditionalFormatting>
  <conditionalFormatting sqref="F16:N16">
    <cfRule type="cellIs" dxfId="3111" priority="3098" operator="greaterThan">
      <formula>0</formula>
    </cfRule>
  </conditionalFormatting>
  <conditionalFormatting sqref="F16:N16">
    <cfRule type="cellIs" dxfId="3110" priority="3097" operator="greaterThan">
      <formula>0</formula>
    </cfRule>
  </conditionalFormatting>
  <conditionalFormatting sqref="F16:N16">
    <cfRule type="cellIs" dxfId="3109" priority="3096" operator="greaterThan">
      <formula>0</formula>
    </cfRule>
  </conditionalFormatting>
  <conditionalFormatting sqref="F16:N16">
    <cfRule type="cellIs" dxfId="3108" priority="3095" operator="greaterThan">
      <formula>0</formula>
    </cfRule>
  </conditionalFormatting>
  <conditionalFormatting sqref="F16:N16">
    <cfRule type="cellIs" dxfId="3107" priority="3094" operator="greaterThan">
      <formula>0</formula>
    </cfRule>
  </conditionalFormatting>
  <conditionalFormatting sqref="F16:N16">
    <cfRule type="cellIs" dxfId="3106" priority="3093" operator="greaterThan">
      <formula>0</formula>
    </cfRule>
  </conditionalFormatting>
  <conditionalFormatting sqref="F16:N16">
    <cfRule type="cellIs" dxfId="3105" priority="3092" operator="greaterThan">
      <formula>0</formula>
    </cfRule>
  </conditionalFormatting>
  <conditionalFormatting sqref="F16:N16">
    <cfRule type="cellIs" dxfId="3104" priority="3091" operator="greaterThan">
      <formula>0</formula>
    </cfRule>
  </conditionalFormatting>
  <conditionalFormatting sqref="F16:N16">
    <cfRule type="cellIs" dxfId="3103" priority="3090" operator="greaterThan">
      <formula>0</formula>
    </cfRule>
  </conditionalFormatting>
  <conditionalFormatting sqref="F16:N16">
    <cfRule type="cellIs" dxfId="3102" priority="3089" operator="greaterThan">
      <formula>0</formula>
    </cfRule>
  </conditionalFormatting>
  <conditionalFormatting sqref="F16:N16">
    <cfRule type="cellIs" dxfId="3101" priority="3088" operator="greaterThan">
      <formula>0</formula>
    </cfRule>
  </conditionalFormatting>
  <conditionalFormatting sqref="F16:N16">
    <cfRule type="cellIs" dxfId="3100" priority="3087" operator="greaterThan">
      <formula>0</formula>
    </cfRule>
  </conditionalFormatting>
  <conditionalFormatting sqref="F16:N16">
    <cfRule type="cellIs" dxfId="3099" priority="3086" operator="greaterThan">
      <formula>0</formula>
    </cfRule>
  </conditionalFormatting>
  <conditionalFormatting sqref="F16:N16">
    <cfRule type="cellIs" dxfId="3098" priority="3085" operator="greaterThan">
      <formula>0</formula>
    </cfRule>
  </conditionalFormatting>
  <conditionalFormatting sqref="F16:N16">
    <cfRule type="cellIs" dxfId="3097" priority="3084" operator="greaterThan">
      <formula>0</formula>
    </cfRule>
  </conditionalFormatting>
  <conditionalFormatting sqref="F16:N16">
    <cfRule type="cellIs" dxfId="3096" priority="3083" operator="greaterThan">
      <formula>0</formula>
    </cfRule>
  </conditionalFormatting>
  <conditionalFormatting sqref="F16:N16">
    <cfRule type="cellIs" dxfId="3095" priority="3082" operator="greaterThan">
      <formula>0</formula>
    </cfRule>
  </conditionalFormatting>
  <conditionalFormatting sqref="F16:N16">
    <cfRule type="cellIs" dxfId="3094" priority="3081" operator="greaterThan">
      <formula>0</formula>
    </cfRule>
  </conditionalFormatting>
  <conditionalFormatting sqref="F16:N16">
    <cfRule type="cellIs" dxfId="3093" priority="3080" operator="greaterThan">
      <formula>0</formula>
    </cfRule>
  </conditionalFormatting>
  <conditionalFormatting sqref="F16:N16">
    <cfRule type="cellIs" dxfId="3092" priority="3079" operator="greaterThan">
      <formula>0</formula>
    </cfRule>
  </conditionalFormatting>
  <conditionalFormatting sqref="F16:N16">
    <cfRule type="cellIs" dxfId="3091" priority="3078" operator="greaterThan">
      <formula>0</formula>
    </cfRule>
  </conditionalFormatting>
  <conditionalFormatting sqref="F16:N16">
    <cfRule type="cellIs" dxfId="3090" priority="3077" operator="greaterThan">
      <formula>0</formula>
    </cfRule>
  </conditionalFormatting>
  <conditionalFormatting sqref="F16:N16">
    <cfRule type="cellIs" dxfId="3089" priority="3076" operator="greaterThan">
      <formula>0</formula>
    </cfRule>
  </conditionalFormatting>
  <conditionalFormatting sqref="F16:N16">
    <cfRule type="cellIs" dxfId="3088" priority="3075" operator="greaterThan">
      <formula>0</formula>
    </cfRule>
  </conditionalFormatting>
  <conditionalFormatting sqref="F16:N16">
    <cfRule type="cellIs" dxfId="3087" priority="3074" operator="greaterThan">
      <formula>0</formula>
    </cfRule>
  </conditionalFormatting>
  <conditionalFormatting sqref="F16:N16">
    <cfRule type="cellIs" dxfId="3086" priority="3073" operator="greaterThan">
      <formula>0</formula>
    </cfRule>
  </conditionalFormatting>
  <conditionalFormatting sqref="F16:N16">
    <cfRule type="cellIs" dxfId="3085" priority="3072" operator="greaterThan">
      <formula>0</formula>
    </cfRule>
  </conditionalFormatting>
  <conditionalFormatting sqref="F16:N16">
    <cfRule type="cellIs" dxfId="3084" priority="3071" operator="greaterThan">
      <formula>0</formula>
    </cfRule>
  </conditionalFormatting>
  <conditionalFormatting sqref="F16:N16">
    <cfRule type="cellIs" dxfId="3083" priority="3070" operator="greaterThan">
      <formula>0</formula>
    </cfRule>
  </conditionalFormatting>
  <conditionalFormatting sqref="F16:N16">
    <cfRule type="cellIs" dxfId="3082" priority="3069" operator="greaterThan">
      <formula>0</formula>
    </cfRule>
  </conditionalFormatting>
  <conditionalFormatting sqref="F16:N16">
    <cfRule type="cellIs" dxfId="3081" priority="3068" operator="greaterThan">
      <formula>0</formula>
    </cfRule>
  </conditionalFormatting>
  <conditionalFormatting sqref="F16:N16">
    <cfRule type="cellIs" dxfId="3080" priority="3067" operator="greaterThan">
      <formula>0</formula>
    </cfRule>
  </conditionalFormatting>
  <conditionalFormatting sqref="F16:N16">
    <cfRule type="cellIs" dxfId="3079" priority="3066" operator="greaterThan">
      <formula>0</formula>
    </cfRule>
  </conditionalFormatting>
  <conditionalFormatting sqref="F16:N16">
    <cfRule type="cellIs" dxfId="3078" priority="3065" operator="greaterThan">
      <formula>0</formula>
    </cfRule>
  </conditionalFormatting>
  <conditionalFormatting sqref="F16:N16">
    <cfRule type="cellIs" dxfId="3077" priority="3064" operator="greaterThan">
      <formula>0</formula>
    </cfRule>
  </conditionalFormatting>
  <conditionalFormatting sqref="F16:N16">
    <cfRule type="cellIs" dxfId="3076" priority="3063" operator="greaterThan">
      <formula>0</formula>
    </cfRule>
  </conditionalFormatting>
  <conditionalFormatting sqref="F16:N16">
    <cfRule type="cellIs" dxfId="3075" priority="3062" operator="greaterThan">
      <formula>0</formula>
    </cfRule>
  </conditionalFormatting>
  <conditionalFormatting sqref="F16:N16">
    <cfRule type="cellIs" dxfId="3074" priority="3061" operator="greaterThan">
      <formula>0</formula>
    </cfRule>
  </conditionalFormatting>
  <conditionalFormatting sqref="F16:N16">
    <cfRule type="cellIs" dxfId="3073" priority="3060" operator="greaterThan">
      <formula>0</formula>
    </cfRule>
  </conditionalFormatting>
  <conditionalFormatting sqref="F16:N16">
    <cfRule type="cellIs" dxfId="3072" priority="3059" operator="greaterThan">
      <formula>0</formula>
    </cfRule>
  </conditionalFormatting>
  <conditionalFormatting sqref="F16:N16">
    <cfRule type="cellIs" dxfId="3071" priority="3058" operator="greaterThan">
      <formula>0</formula>
    </cfRule>
  </conditionalFormatting>
  <conditionalFormatting sqref="F16:N16">
    <cfRule type="cellIs" dxfId="3070" priority="3057" operator="greaterThan">
      <formula>0</formula>
    </cfRule>
  </conditionalFormatting>
  <conditionalFormatting sqref="F16:N16">
    <cfRule type="cellIs" dxfId="3069" priority="3056" operator="greaterThan">
      <formula>0</formula>
    </cfRule>
  </conditionalFormatting>
  <conditionalFormatting sqref="F16:N16">
    <cfRule type="cellIs" dxfId="3068" priority="3055" operator="greaterThan">
      <formula>0</formula>
    </cfRule>
  </conditionalFormatting>
  <conditionalFormatting sqref="F16:N16">
    <cfRule type="cellIs" dxfId="3067" priority="3054" operator="greaterThan">
      <formula>0</formula>
    </cfRule>
  </conditionalFormatting>
  <conditionalFormatting sqref="F16:N16">
    <cfRule type="cellIs" dxfId="3066" priority="3053" operator="greaterThan">
      <formula>0</formula>
    </cfRule>
  </conditionalFormatting>
  <conditionalFormatting sqref="F16:N16">
    <cfRule type="cellIs" dxfId="3065" priority="3052" operator="greaterThan">
      <formula>0</formula>
    </cfRule>
  </conditionalFormatting>
  <conditionalFormatting sqref="F16:N16">
    <cfRule type="cellIs" dxfId="3064" priority="3051" operator="greaterThan">
      <formula>0</formula>
    </cfRule>
  </conditionalFormatting>
  <conditionalFormatting sqref="F16:N16">
    <cfRule type="cellIs" dxfId="3063" priority="3050" operator="greaterThan">
      <formula>0</formula>
    </cfRule>
  </conditionalFormatting>
  <conditionalFormatting sqref="F16:N16">
    <cfRule type="cellIs" dxfId="3062" priority="3049" operator="greaterThan">
      <formula>0</formula>
    </cfRule>
  </conditionalFormatting>
  <conditionalFormatting sqref="F16:N16">
    <cfRule type="cellIs" dxfId="3061" priority="3048" operator="greaterThan">
      <formula>0</formula>
    </cfRule>
  </conditionalFormatting>
  <conditionalFormatting sqref="F16:N16">
    <cfRule type="cellIs" dxfId="3060" priority="3047" operator="greaterThan">
      <formula>0</formula>
    </cfRule>
  </conditionalFormatting>
  <conditionalFormatting sqref="F16:N16">
    <cfRule type="cellIs" dxfId="3059" priority="3046" operator="greaterThan">
      <formula>0</formula>
    </cfRule>
  </conditionalFormatting>
  <conditionalFormatting sqref="F16:N16">
    <cfRule type="cellIs" dxfId="3058" priority="3045" operator="greaterThan">
      <formula>0</formula>
    </cfRule>
  </conditionalFormatting>
  <conditionalFormatting sqref="F16:N16">
    <cfRule type="cellIs" dxfId="3057" priority="3044" operator="greaterThan">
      <formula>0</formula>
    </cfRule>
  </conditionalFormatting>
  <conditionalFormatting sqref="F16:N16">
    <cfRule type="cellIs" dxfId="3056" priority="3043" operator="greaterThan">
      <formula>0</formula>
    </cfRule>
  </conditionalFormatting>
  <conditionalFormatting sqref="F16:N16">
    <cfRule type="cellIs" dxfId="3055" priority="3042" operator="greaterThan">
      <formula>0</formula>
    </cfRule>
  </conditionalFormatting>
  <conditionalFormatting sqref="F16:N16">
    <cfRule type="cellIs" dxfId="3054" priority="3041" operator="greaterThan">
      <formula>0</formula>
    </cfRule>
  </conditionalFormatting>
  <conditionalFormatting sqref="F16:N16">
    <cfRule type="cellIs" dxfId="3053" priority="3040" operator="greaterThan">
      <formula>0</formula>
    </cfRule>
  </conditionalFormatting>
  <conditionalFormatting sqref="F16:N16">
    <cfRule type="cellIs" dxfId="3052" priority="3039" operator="greaterThan">
      <formula>0</formula>
    </cfRule>
  </conditionalFormatting>
  <conditionalFormatting sqref="F16:N16">
    <cfRule type="cellIs" dxfId="3051" priority="3038" operator="greaterThan">
      <formula>0</formula>
    </cfRule>
  </conditionalFormatting>
  <conditionalFormatting sqref="F16:N16">
    <cfRule type="cellIs" dxfId="3050" priority="3037" operator="greaterThan">
      <formula>0</formula>
    </cfRule>
  </conditionalFormatting>
  <conditionalFormatting sqref="F16:N16">
    <cfRule type="cellIs" dxfId="3049" priority="3036" operator="greaterThan">
      <formula>0</formula>
    </cfRule>
  </conditionalFormatting>
  <conditionalFormatting sqref="F16:N16">
    <cfRule type="cellIs" dxfId="3048" priority="3035" operator="greaterThan">
      <formula>0</formula>
    </cfRule>
  </conditionalFormatting>
  <conditionalFormatting sqref="F16:N16">
    <cfRule type="cellIs" dxfId="3047" priority="3034" operator="greaterThan">
      <formula>0</formula>
    </cfRule>
  </conditionalFormatting>
  <conditionalFormatting sqref="F16:N16">
    <cfRule type="cellIs" dxfId="3046" priority="3033" operator="greaterThan">
      <formula>0</formula>
    </cfRule>
  </conditionalFormatting>
  <conditionalFormatting sqref="F16:N16">
    <cfRule type="cellIs" dxfId="3045" priority="3032" operator="greaterThan">
      <formula>0</formula>
    </cfRule>
  </conditionalFormatting>
  <conditionalFormatting sqref="F16:N16">
    <cfRule type="cellIs" dxfId="3044" priority="3031" operator="greaterThan">
      <formula>0</formula>
    </cfRule>
  </conditionalFormatting>
  <conditionalFormatting sqref="F16:N16">
    <cfRule type="cellIs" dxfId="3043" priority="3030" operator="greaterThan">
      <formula>0</formula>
    </cfRule>
  </conditionalFormatting>
  <conditionalFormatting sqref="F16:N16">
    <cfRule type="cellIs" dxfId="3042" priority="3029" operator="greaterThan">
      <formula>0</formula>
    </cfRule>
  </conditionalFormatting>
  <conditionalFormatting sqref="F16:N16">
    <cfRule type="cellIs" dxfId="3041" priority="3028" operator="greaterThan">
      <formula>0</formula>
    </cfRule>
  </conditionalFormatting>
  <conditionalFormatting sqref="F16:N16">
    <cfRule type="cellIs" dxfId="3040" priority="3027" operator="greaterThan">
      <formula>0</formula>
    </cfRule>
  </conditionalFormatting>
  <conditionalFormatting sqref="F16:N16">
    <cfRule type="cellIs" dxfId="3039" priority="3026" operator="greaterThan">
      <formula>0</formula>
    </cfRule>
  </conditionalFormatting>
  <conditionalFormatting sqref="F16:N16">
    <cfRule type="cellIs" dxfId="3038" priority="3025" operator="greaterThan">
      <formula>0</formula>
    </cfRule>
  </conditionalFormatting>
  <conditionalFormatting sqref="F16:N16">
    <cfRule type="cellIs" dxfId="3037" priority="3024" operator="greaterThan">
      <formula>0</formula>
    </cfRule>
  </conditionalFormatting>
  <conditionalFormatting sqref="F16:N16">
    <cfRule type="cellIs" dxfId="3036" priority="3023" operator="greaterThan">
      <formula>0</formula>
    </cfRule>
  </conditionalFormatting>
  <conditionalFormatting sqref="F16:N16">
    <cfRule type="cellIs" dxfId="3035" priority="3022" operator="greaterThan">
      <formula>0</formula>
    </cfRule>
  </conditionalFormatting>
  <conditionalFormatting sqref="F16:N16">
    <cfRule type="cellIs" dxfId="3034" priority="3021" operator="greaterThan">
      <formula>0</formula>
    </cfRule>
  </conditionalFormatting>
  <conditionalFormatting sqref="F16:N16">
    <cfRule type="cellIs" dxfId="3033" priority="3020" operator="greaterThan">
      <formula>0</formula>
    </cfRule>
  </conditionalFormatting>
  <conditionalFormatting sqref="F16:N16">
    <cfRule type="cellIs" dxfId="3032" priority="3019" operator="greaterThan">
      <formula>0</formula>
    </cfRule>
  </conditionalFormatting>
  <conditionalFormatting sqref="F16:N16">
    <cfRule type="cellIs" dxfId="3031" priority="3018" operator="greaterThan">
      <formula>0</formula>
    </cfRule>
  </conditionalFormatting>
  <conditionalFormatting sqref="F16:N16">
    <cfRule type="cellIs" dxfId="3030" priority="3017" operator="greaterThan">
      <formula>0</formula>
    </cfRule>
  </conditionalFormatting>
  <conditionalFormatting sqref="F16:N16">
    <cfRule type="cellIs" dxfId="3029" priority="3016" operator="greaterThan">
      <formula>0</formula>
    </cfRule>
  </conditionalFormatting>
  <conditionalFormatting sqref="F16:N16">
    <cfRule type="cellIs" dxfId="3028" priority="3015" operator="greaterThan">
      <formula>0</formula>
    </cfRule>
  </conditionalFormatting>
  <conditionalFormatting sqref="F16:N16">
    <cfRule type="cellIs" dxfId="3027" priority="3014" operator="greaterThan">
      <formula>0</formula>
    </cfRule>
  </conditionalFormatting>
  <conditionalFormatting sqref="F16:N16">
    <cfRule type="cellIs" dxfId="3026" priority="3013" operator="greaterThan">
      <formula>0</formula>
    </cfRule>
  </conditionalFormatting>
  <conditionalFormatting sqref="F16:N16">
    <cfRule type="cellIs" dxfId="3025" priority="3012" operator="greaterThan">
      <formula>0</formula>
    </cfRule>
  </conditionalFormatting>
  <conditionalFormatting sqref="F16:N16">
    <cfRule type="cellIs" dxfId="3024" priority="3011" operator="greaterThan">
      <formula>0</formula>
    </cfRule>
  </conditionalFormatting>
  <conditionalFormatting sqref="F16:N16">
    <cfRule type="cellIs" dxfId="3023" priority="3010" operator="greaterThan">
      <formula>0</formula>
    </cfRule>
  </conditionalFormatting>
  <conditionalFormatting sqref="F16:N16">
    <cfRule type="cellIs" dxfId="3022" priority="3009" operator="greaterThan">
      <formula>0</formula>
    </cfRule>
  </conditionalFormatting>
  <conditionalFormatting sqref="F16:N16">
    <cfRule type="cellIs" dxfId="3021" priority="3008" operator="greaterThan">
      <formula>0</formula>
    </cfRule>
  </conditionalFormatting>
  <conditionalFormatting sqref="F16:N16">
    <cfRule type="cellIs" dxfId="3020" priority="3007" operator="greaterThan">
      <formula>0</formula>
    </cfRule>
  </conditionalFormatting>
  <conditionalFormatting sqref="F16:N16">
    <cfRule type="cellIs" dxfId="3019" priority="3006" operator="greaterThan">
      <formula>0</formula>
    </cfRule>
  </conditionalFormatting>
  <conditionalFormatting sqref="F16:N16">
    <cfRule type="cellIs" dxfId="3018" priority="3005" operator="greaterThan">
      <formula>0</formula>
    </cfRule>
  </conditionalFormatting>
  <conditionalFormatting sqref="F16:N16">
    <cfRule type="cellIs" dxfId="3017" priority="3004" operator="greaterThan">
      <formula>0</formula>
    </cfRule>
  </conditionalFormatting>
  <conditionalFormatting sqref="F16:N16">
    <cfRule type="cellIs" dxfId="3016" priority="3003" operator="greaterThan">
      <formula>0</formula>
    </cfRule>
  </conditionalFormatting>
  <conditionalFormatting sqref="F16:N16">
    <cfRule type="cellIs" dxfId="3015" priority="3002" operator="greaterThan">
      <formula>0</formula>
    </cfRule>
  </conditionalFormatting>
  <conditionalFormatting sqref="F16:N16">
    <cfRule type="cellIs" dxfId="3014" priority="3001" operator="greaterThan">
      <formula>0</formula>
    </cfRule>
  </conditionalFormatting>
  <conditionalFormatting sqref="F16:N16">
    <cfRule type="cellIs" dxfId="3013" priority="3000" operator="greaterThan">
      <formula>0</formula>
    </cfRule>
  </conditionalFormatting>
  <conditionalFormatting sqref="F16:N16">
    <cfRule type="cellIs" dxfId="3012" priority="2999" operator="greaterThan">
      <formula>0</formula>
    </cfRule>
  </conditionalFormatting>
  <conditionalFormatting sqref="F16:N16">
    <cfRule type="cellIs" dxfId="3011" priority="2998" operator="greaterThan">
      <formula>0</formula>
    </cfRule>
  </conditionalFormatting>
  <conditionalFormatting sqref="F16:N16">
    <cfRule type="cellIs" dxfId="3010" priority="2997" operator="greaterThan">
      <formula>0</formula>
    </cfRule>
  </conditionalFormatting>
  <conditionalFormatting sqref="F16:N16">
    <cfRule type="cellIs" dxfId="3009" priority="2996" operator="greaterThan">
      <formula>0</formula>
    </cfRule>
  </conditionalFormatting>
  <conditionalFormatting sqref="F16:N16">
    <cfRule type="cellIs" dxfId="3008" priority="2995" operator="greaterThan">
      <formula>0</formula>
    </cfRule>
  </conditionalFormatting>
  <conditionalFormatting sqref="F16:N16">
    <cfRule type="cellIs" dxfId="3007" priority="2994" operator="greaterThan">
      <formula>0</formula>
    </cfRule>
  </conditionalFormatting>
  <conditionalFormatting sqref="F16:N16">
    <cfRule type="cellIs" dxfId="3006" priority="2993" operator="greaterThan">
      <formula>0</formula>
    </cfRule>
  </conditionalFormatting>
  <conditionalFormatting sqref="F16:N16">
    <cfRule type="cellIs" dxfId="3005" priority="2992" operator="greaterThan">
      <formula>0</formula>
    </cfRule>
  </conditionalFormatting>
  <conditionalFormatting sqref="F16:N16">
    <cfRule type="cellIs" dxfId="3004" priority="2991" operator="greaterThan">
      <formula>0</formula>
    </cfRule>
  </conditionalFormatting>
  <conditionalFormatting sqref="F16:N16">
    <cfRule type="cellIs" dxfId="3003" priority="2990" operator="greaterThan">
      <formula>0</formula>
    </cfRule>
  </conditionalFormatting>
  <conditionalFormatting sqref="F16:N16">
    <cfRule type="cellIs" dxfId="3002" priority="2989" operator="greaterThan">
      <formula>0</formula>
    </cfRule>
  </conditionalFormatting>
  <conditionalFormatting sqref="F16:N16">
    <cfRule type="cellIs" dxfId="3001" priority="2988" operator="greaterThan">
      <formula>0</formula>
    </cfRule>
  </conditionalFormatting>
  <conditionalFormatting sqref="F16:N16">
    <cfRule type="cellIs" dxfId="3000" priority="2987" operator="greaterThan">
      <formula>0</formula>
    </cfRule>
  </conditionalFormatting>
  <conditionalFormatting sqref="F16:N16">
    <cfRule type="cellIs" dxfId="2999" priority="2986" operator="greaterThan">
      <formula>0</formula>
    </cfRule>
  </conditionalFormatting>
  <conditionalFormatting sqref="F16:N16">
    <cfRule type="cellIs" dxfId="2998" priority="2985" operator="greaterThan">
      <formula>0</formula>
    </cfRule>
  </conditionalFormatting>
  <conditionalFormatting sqref="F16:N16">
    <cfRule type="cellIs" dxfId="2997" priority="2984" operator="greaterThan">
      <formula>0</formula>
    </cfRule>
  </conditionalFormatting>
  <conditionalFormatting sqref="F16:N16">
    <cfRule type="cellIs" dxfId="2996" priority="2983" operator="greaterThan">
      <formula>0</formula>
    </cfRule>
  </conditionalFormatting>
  <conditionalFormatting sqref="F16:N16">
    <cfRule type="cellIs" dxfId="2995" priority="2982" operator="greaterThan">
      <formula>0</formula>
    </cfRule>
  </conditionalFormatting>
  <conditionalFormatting sqref="F16:N16">
    <cfRule type="cellIs" dxfId="2994" priority="2981" operator="greaterThan">
      <formula>0</formula>
    </cfRule>
  </conditionalFormatting>
  <conditionalFormatting sqref="F16:N16">
    <cfRule type="cellIs" dxfId="2993" priority="2980" operator="greaterThan">
      <formula>0</formula>
    </cfRule>
  </conditionalFormatting>
  <conditionalFormatting sqref="F16:N16">
    <cfRule type="cellIs" dxfId="2992" priority="2979" operator="greaterThan">
      <formula>0</formula>
    </cfRule>
  </conditionalFormatting>
  <conditionalFormatting sqref="F16:N16">
    <cfRule type="cellIs" dxfId="2991" priority="2978" operator="greaterThan">
      <formula>0</formula>
    </cfRule>
  </conditionalFormatting>
  <conditionalFormatting sqref="F16:N16">
    <cfRule type="cellIs" dxfId="2990" priority="2977" operator="greaterThan">
      <formula>0</formula>
    </cfRule>
  </conditionalFormatting>
  <conditionalFormatting sqref="F16:N16">
    <cfRule type="cellIs" dxfId="2989" priority="2976" operator="greaterThan">
      <formula>0</formula>
    </cfRule>
  </conditionalFormatting>
  <conditionalFormatting sqref="F16:N16">
    <cfRule type="cellIs" dxfId="2988" priority="2975" operator="greaterThan">
      <formula>0</formula>
    </cfRule>
  </conditionalFormatting>
  <conditionalFormatting sqref="F16:N16">
    <cfRule type="cellIs" dxfId="2987" priority="2974" operator="greaterThan">
      <formula>0</formula>
    </cfRule>
  </conditionalFormatting>
  <conditionalFormatting sqref="F16:N16">
    <cfRule type="cellIs" dxfId="2986" priority="2973" operator="greaterThan">
      <formula>0</formula>
    </cfRule>
  </conditionalFormatting>
  <conditionalFormatting sqref="F16:N16">
    <cfRule type="cellIs" dxfId="2985" priority="2972" operator="greaterThan">
      <formula>0</formula>
    </cfRule>
  </conditionalFormatting>
  <conditionalFormatting sqref="F16:N16">
    <cfRule type="cellIs" dxfId="2984" priority="2971" operator="greaterThan">
      <formula>0</formula>
    </cfRule>
  </conditionalFormatting>
  <conditionalFormatting sqref="F16:N16">
    <cfRule type="cellIs" dxfId="2983" priority="2970" operator="greaterThan">
      <formula>0</formula>
    </cfRule>
  </conditionalFormatting>
  <conditionalFormatting sqref="F16:N16">
    <cfRule type="cellIs" dxfId="2982" priority="2969" operator="greaterThan">
      <formula>0</formula>
    </cfRule>
  </conditionalFormatting>
  <conditionalFormatting sqref="F16:N16">
    <cfRule type="cellIs" dxfId="2981" priority="2968" operator="greaterThan">
      <formula>0</formula>
    </cfRule>
  </conditionalFormatting>
  <conditionalFormatting sqref="F16:N16">
    <cfRule type="cellIs" dxfId="2980" priority="2967" operator="greaterThan">
      <formula>0</formula>
    </cfRule>
  </conditionalFormatting>
  <conditionalFormatting sqref="F16:N16">
    <cfRule type="cellIs" dxfId="2979" priority="2966" operator="greaterThan">
      <formula>0</formula>
    </cfRule>
  </conditionalFormatting>
  <conditionalFormatting sqref="F16:N16">
    <cfRule type="cellIs" dxfId="2978" priority="2965" operator="greaterThan">
      <formula>0</formula>
    </cfRule>
  </conditionalFormatting>
  <conditionalFormatting sqref="F16:N16">
    <cfRule type="cellIs" dxfId="2977" priority="2964" operator="greaterThan">
      <formula>0</formula>
    </cfRule>
  </conditionalFormatting>
  <conditionalFormatting sqref="F16:N16">
    <cfRule type="cellIs" dxfId="2976" priority="2963" operator="greaterThan">
      <formula>0</formula>
    </cfRule>
  </conditionalFormatting>
  <conditionalFormatting sqref="F16:N16">
    <cfRule type="cellIs" dxfId="2975" priority="2962" operator="greaterThan">
      <formula>0</formula>
    </cfRule>
  </conditionalFormatting>
  <conditionalFormatting sqref="F16:N16">
    <cfRule type="cellIs" dxfId="2974" priority="2961" operator="greaterThan">
      <formula>0</formula>
    </cfRule>
  </conditionalFormatting>
  <conditionalFormatting sqref="F16:N16">
    <cfRule type="cellIs" dxfId="2973" priority="2960" operator="greaterThan">
      <formula>0</formula>
    </cfRule>
  </conditionalFormatting>
  <conditionalFormatting sqref="F16:N16">
    <cfRule type="cellIs" dxfId="2972" priority="2959" operator="greaterThan">
      <formula>0</formula>
    </cfRule>
  </conditionalFormatting>
  <conditionalFormatting sqref="F16:N16">
    <cfRule type="cellIs" dxfId="2971" priority="2958" operator="greaterThan">
      <formula>0</formula>
    </cfRule>
  </conditionalFormatting>
  <conditionalFormatting sqref="F16:N16">
    <cfRule type="cellIs" dxfId="2970" priority="2957" operator="greaterThan">
      <formula>0</formula>
    </cfRule>
  </conditionalFormatting>
  <conditionalFormatting sqref="F16:N16">
    <cfRule type="cellIs" dxfId="2969" priority="2956" operator="greaterThan">
      <formula>0</formula>
    </cfRule>
  </conditionalFormatting>
  <conditionalFormatting sqref="F16:N16">
    <cfRule type="cellIs" dxfId="2968" priority="2955" operator="greaterThan">
      <formula>0</formula>
    </cfRule>
  </conditionalFormatting>
  <conditionalFormatting sqref="F16:N16">
    <cfRule type="cellIs" dxfId="2967" priority="2954" operator="greaterThan">
      <formula>0</formula>
    </cfRule>
  </conditionalFormatting>
  <conditionalFormatting sqref="F16:N16">
    <cfRule type="cellIs" dxfId="2966" priority="2953" operator="greaterThan">
      <formula>0</formula>
    </cfRule>
  </conditionalFormatting>
  <conditionalFormatting sqref="F16:N16">
    <cfRule type="cellIs" dxfId="2965" priority="2952" operator="greaterThan">
      <formula>0</formula>
    </cfRule>
  </conditionalFormatting>
  <conditionalFormatting sqref="F16:N16">
    <cfRule type="cellIs" dxfId="2964" priority="2951" operator="greaterThan">
      <formula>0</formula>
    </cfRule>
  </conditionalFormatting>
  <conditionalFormatting sqref="F16:N16">
    <cfRule type="cellIs" dxfId="2963" priority="2950" operator="greaterThan">
      <formula>0</formula>
    </cfRule>
  </conditionalFormatting>
  <conditionalFormatting sqref="F16:N16">
    <cfRule type="cellIs" dxfId="2962" priority="2949" operator="greaterThan">
      <formula>0</formula>
    </cfRule>
  </conditionalFormatting>
  <conditionalFormatting sqref="F16:N16">
    <cfRule type="cellIs" dxfId="2961" priority="2948" operator="greaterThan">
      <formula>0</formula>
    </cfRule>
  </conditionalFormatting>
  <conditionalFormatting sqref="F16:N16">
    <cfRule type="cellIs" dxfId="2960" priority="2947" operator="greaterThan">
      <formula>0</formula>
    </cfRule>
  </conditionalFormatting>
  <conditionalFormatting sqref="F16:N16">
    <cfRule type="cellIs" dxfId="2959" priority="2946" operator="greaterThan">
      <formula>0</formula>
    </cfRule>
  </conditionalFormatting>
  <conditionalFormatting sqref="F16:N16">
    <cfRule type="cellIs" dxfId="2958" priority="2945" operator="greaterThan">
      <formula>0</formula>
    </cfRule>
  </conditionalFormatting>
  <conditionalFormatting sqref="F16:N16">
    <cfRule type="cellIs" dxfId="2957" priority="2944" operator="greaterThan">
      <formula>0</formula>
    </cfRule>
  </conditionalFormatting>
  <conditionalFormatting sqref="F16:N16">
    <cfRule type="cellIs" dxfId="2956" priority="2943" operator="greaterThan">
      <formula>0</formula>
    </cfRule>
  </conditionalFormatting>
  <conditionalFormatting sqref="F16:N16">
    <cfRule type="cellIs" dxfId="2955" priority="2942" operator="greaterThan">
      <formula>0</formula>
    </cfRule>
  </conditionalFormatting>
  <conditionalFormatting sqref="F16:N16">
    <cfRule type="cellIs" dxfId="2954" priority="2941" operator="greaterThan">
      <formula>0</formula>
    </cfRule>
  </conditionalFormatting>
  <conditionalFormatting sqref="F16:N16">
    <cfRule type="cellIs" dxfId="2953" priority="2940" operator="greaterThan">
      <formula>0</formula>
    </cfRule>
  </conditionalFormatting>
  <conditionalFormatting sqref="F16:N16">
    <cfRule type="cellIs" dxfId="2952" priority="2939" operator="greaterThan">
      <formula>0</formula>
    </cfRule>
  </conditionalFormatting>
  <conditionalFormatting sqref="F16:N16">
    <cfRule type="cellIs" dxfId="2951" priority="2938" operator="greaterThan">
      <formula>0</formula>
    </cfRule>
  </conditionalFormatting>
  <conditionalFormatting sqref="F16:N16">
    <cfRule type="cellIs" dxfId="2950" priority="2937" operator="greaterThan">
      <formula>0</formula>
    </cfRule>
  </conditionalFormatting>
  <conditionalFormatting sqref="F16:N16">
    <cfRule type="cellIs" dxfId="2949" priority="2936" operator="greaterThan">
      <formula>0</formula>
    </cfRule>
  </conditionalFormatting>
  <conditionalFormatting sqref="F16:N16">
    <cfRule type="cellIs" dxfId="2948" priority="2935" operator="greaterThan">
      <formula>0</formula>
    </cfRule>
  </conditionalFormatting>
  <conditionalFormatting sqref="F16:N16">
    <cfRule type="cellIs" dxfId="2947" priority="2934" operator="greaterThan">
      <formula>0</formula>
    </cfRule>
  </conditionalFormatting>
  <conditionalFormatting sqref="F16:N16">
    <cfRule type="cellIs" dxfId="2946" priority="2933" operator="greaterThan">
      <formula>0</formula>
    </cfRule>
  </conditionalFormatting>
  <conditionalFormatting sqref="F16:N16">
    <cfRule type="cellIs" dxfId="2945" priority="2932" operator="greaterThan">
      <formula>0</formula>
    </cfRule>
  </conditionalFormatting>
  <conditionalFormatting sqref="F16:N16">
    <cfRule type="cellIs" dxfId="2944" priority="2931" operator="greaterThan">
      <formula>0</formula>
    </cfRule>
  </conditionalFormatting>
  <conditionalFormatting sqref="F16:N16">
    <cfRule type="cellIs" dxfId="2943" priority="2930" operator="greaterThan">
      <formula>0</formula>
    </cfRule>
  </conditionalFormatting>
  <conditionalFormatting sqref="F16:N16">
    <cfRule type="cellIs" dxfId="2942" priority="2929" operator="greaterThan">
      <formula>0</formula>
    </cfRule>
  </conditionalFormatting>
  <conditionalFormatting sqref="F16:N16">
    <cfRule type="cellIs" dxfId="2941" priority="2928" operator="greaterThan">
      <formula>0</formula>
    </cfRule>
  </conditionalFormatting>
  <conditionalFormatting sqref="F16:N16">
    <cfRule type="cellIs" dxfId="2940" priority="2927" operator="greaterThan">
      <formula>0</formula>
    </cfRule>
  </conditionalFormatting>
  <conditionalFormatting sqref="F16:N16">
    <cfRule type="cellIs" dxfId="2939" priority="2926" operator="greaterThan">
      <formula>0</formula>
    </cfRule>
  </conditionalFormatting>
  <conditionalFormatting sqref="F16:N16">
    <cfRule type="cellIs" dxfId="2938" priority="2925" operator="greaterThan">
      <formula>0</formula>
    </cfRule>
  </conditionalFormatting>
  <conditionalFormatting sqref="F16:N16">
    <cfRule type="cellIs" dxfId="2937" priority="2924" operator="greaterThan">
      <formula>0</formula>
    </cfRule>
  </conditionalFormatting>
  <conditionalFormatting sqref="F16:N16">
    <cfRule type="cellIs" dxfId="2936" priority="2923" operator="greaterThan">
      <formula>0</formula>
    </cfRule>
  </conditionalFormatting>
  <conditionalFormatting sqref="F16:N16">
    <cfRule type="cellIs" dxfId="2935" priority="2922" operator="greaterThan">
      <formula>0</formula>
    </cfRule>
  </conditionalFormatting>
  <conditionalFormatting sqref="F16:N16">
    <cfRule type="cellIs" dxfId="2934" priority="2921" operator="greaterThan">
      <formula>0</formula>
    </cfRule>
  </conditionalFormatting>
  <conditionalFormatting sqref="F16:N16">
    <cfRule type="cellIs" dxfId="2933" priority="2920" operator="greaterThan">
      <formula>0</formula>
    </cfRule>
  </conditionalFormatting>
  <conditionalFormatting sqref="F16:N16">
    <cfRule type="cellIs" dxfId="2932" priority="2919" operator="greaterThan">
      <formula>0</formula>
    </cfRule>
  </conditionalFormatting>
  <conditionalFormatting sqref="F16:N16">
    <cfRule type="cellIs" dxfId="2931" priority="2918" operator="greaterThan">
      <formula>0</formula>
    </cfRule>
  </conditionalFormatting>
  <conditionalFormatting sqref="F16:N16">
    <cfRule type="cellIs" dxfId="2930" priority="2917" operator="greaterThan">
      <formula>0</formula>
    </cfRule>
  </conditionalFormatting>
  <conditionalFormatting sqref="F16:N16">
    <cfRule type="cellIs" dxfId="2929" priority="2916" operator="greaterThan">
      <formula>0</formula>
    </cfRule>
  </conditionalFormatting>
  <conditionalFormatting sqref="F16:N16">
    <cfRule type="cellIs" dxfId="2928" priority="2915" operator="greaterThan">
      <formula>0</formula>
    </cfRule>
  </conditionalFormatting>
  <conditionalFormatting sqref="F16:N16">
    <cfRule type="cellIs" dxfId="2927" priority="2914" operator="greaterThan">
      <formula>0</formula>
    </cfRule>
  </conditionalFormatting>
  <conditionalFormatting sqref="F16:N16">
    <cfRule type="cellIs" dxfId="2926" priority="2913" operator="greaterThan">
      <formula>0</formula>
    </cfRule>
  </conditionalFormatting>
  <conditionalFormatting sqref="F16:N16">
    <cfRule type="cellIs" dxfId="2925" priority="2912" operator="greaterThan">
      <formula>0</formula>
    </cfRule>
  </conditionalFormatting>
  <conditionalFormatting sqref="F16:N16">
    <cfRule type="cellIs" dxfId="2924" priority="2911" operator="greaterThan">
      <formula>0</formula>
    </cfRule>
  </conditionalFormatting>
  <conditionalFormatting sqref="F16:N16">
    <cfRule type="cellIs" dxfId="2923" priority="2910" operator="greaterThan">
      <formula>0</formula>
    </cfRule>
  </conditionalFormatting>
  <conditionalFormatting sqref="F16:N16">
    <cfRule type="cellIs" dxfId="2922" priority="2909" operator="greaterThan">
      <formula>0</formula>
    </cfRule>
  </conditionalFormatting>
  <conditionalFormatting sqref="F16:N16">
    <cfRule type="cellIs" dxfId="2921" priority="2908" operator="greaterThan">
      <formula>0</formula>
    </cfRule>
  </conditionalFormatting>
  <conditionalFormatting sqref="F16:N16">
    <cfRule type="cellIs" dxfId="2920" priority="2907" operator="greaterThan">
      <formula>0</formula>
    </cfRule>
  </conditionalFormatting>
  <conditionalFormatting sqref="F16:N16">
    <cfRule type="cellIs" dxfId="2919" priority="2906" operator="greaterThan">
      <formula>0</formula>
    </cfRule>
  </conditionalFormatting>
  <conditionalFormatting sqref="F16:N16">
    <cfRule type="cellIs" dxfId="2918" priority="2905" operator="greaterThan">
      <formula>0</formula>
    </cfRule>
  </conditionalFormatting>
  <conditionalFormatting sqref="F16:N16">
    <cfRule type="cellIs" dxfId="2917" priority="2904" operator="greaterThan">
      <formula>0</formula>
    </cfRule>
  </conditionalFormatting>
  <conditionalFormatting sqref="F16:N16">
    <cfRule type="cellIs" dxfId="2916" priority="2903" operator="greaterThan">
      <formula>0</formula>
    </cfRule>
  </conditionalFormatting>
  <conditionalFormatting sqref="F16:N16">
    <cfRule type="cellIs" dxfId="2915" priority="2902" operator="greaterThan">
      <formula>0</formula>
    </cfRule>
  </conditionalFormatting>
  <conditionalFormatting sqref="F16:N16">
    <cfRule type="cellIs" dxfId="2914" priority="2901" operator="greaterThan">
      <formula>0</formula>
    </cfRule>
  </conditionalFormatting>
  <conditionalFormatting sqref="F16:N16">
    <cfRule type="cellIs" dxfId="2913" priority="2900" operator="greaterThan">
      <formula>0</formula>
    </cfRule>
  </conditionalFormatting>
  <conditionalFormatting sqref="F16:N16">
    <cfRule type="cellIs" dxfId="2912" priority="2899" operator="greaterThan">
      <formula>0</formula>
    </cfRule>
  </conditionalFormatting>
  <conditionalFormatting sqref="F16:N16">
    <cfRule type="cellIs" dxfId="2911" priority="2898" operator="greaterThan">
      <formula>0</formula>
    </cfRule>
  </conditionalFormatting>
  <conditionalFormatting sqref="F16:N16">
    <cfRule type="cellIs" dxfId="2910" priority="2897" operator="greaterThan">
      <formula>0</formula>
    </cfRule>
  </conditionalFormatting>
  <conditionalFormatting sqref="F16:N16">
    <cfRule type="cellIs" dxfId="2909" priority="2896" operator="greaterThan">
      <formula>0</formula>
    </cfRule>
  </conditionalFormatting>
  <conditionalFormatting sqref="F16:N16">
    <cfRule type="cellIs" dxfId="2908" priority="2895" operator="greaterThan">
      <formula>0</formula>
    </cfRule>
  </conditionalFormatting>
  <conditionalFormatting sqref="F16:N16">
    <cfRule type="cellIs" dxfId="2907" priority="2894" operator="greaterThan">
      <formula>0</formula>
    </cfRule>
  </conditionalFormatting>
  <conditionalFormatting sqref="F16:N16">
    <cfRule type="cellIs" dxfId="2906" priority="2893" operator="greaterThan">
      <formula>0</formula>
    </cfRule>
  </conditionalFormatting>
  <conditionalFormatting sqref="F16:N16">
    <cfRule type="cellIs" dxfId="2905" priority="2892" operator="greaterThan">
      <formula>0</formula>
    </cfRule>
  </conditionalFormatting>
  <conditionalFormatting sqref="F16:N16">
    <cfRule type="cellIs" dxfId="2904" priority="2891" operator="greaterThan">
      <formula>0</formula>
    </cfRule>
  </conditionalFormatting>
  <conditionalFormatting sqref="F16:N16">
    <cfRule type="cellIs" dxfId="2903" priority="2890" operator="greaterThan">
      <formula>0</formula>
    </cfRule>
  </conditionalFormatting>
  <conditionalFormatting sqref="F16:N16">
    <cfRule type="cellIs" dxfId="2902" priority="2889" operator="greaterThan">
      <formula>0</formula>
    </cfRule>
  </conditionalFormatting>
  <conditionalFormatting sqref="F16:N16">
    <cfRule type="cellIs" dxfId="2901" priority="2888" operator="greaterThan">
      <formula>0</formula>
    </cfRule>
  </conditionalFormatting>
  <conditionalFormatting sqref="F16:N16">
    <cfRule type="cellIs" dxfId="2900" priority="2887" operator="greaterThan">
      <formula>0</formula>
    </cfRule>
  </conditionalFormatting>
  <conditionalFormatting sqref="F16:N16">
    <cfRule type="cellIs" dxfId="2899" priority="2886" operator="greaterThan">
      <formula>0</formula>
    </cfRule>
  </conditionalFormatting>
  <conditionalFormatting sqref="F16:N16">
    <cfRule type="cellIs" dxfId="2898" priority="2885" operator="greaterThan">
      <formula>0</formula>
    </cfRule>
  </conditionalFormatting>
  <conditionalFormatting sqref="F16:N16">
    <cfRule type="cellIs" dxfId="2897" priority="2884" operator="greaterThan">
      <formula>0</formula>
    </cfRule>
  </conditionalFormatting>
  <conditionalFormatting sqref="F16:N16">
    <cfRule type="cellIs" dxfId="2896" priority="2883" operator="greaterThan">
      <formula>0</formula>
    </cfRule>
  </conditionalFormatting>
  <conditionalFormatting sqref="F16:N16">
    <cfRule type="cellIs" dxfId="2895" priority="2882" operator="greaterThan">
      <formula>0</formula>
    </cfRule>
  </conditionalFormatting>
  <conditionalFormatting sqref="F16:N16">
    <cfRule type="cellIs" dxfId="2894" priority="2881" operator="greaterThan">
      <formula>0</formula>
    </cfRule>
  </conditionalFormatting>
  <conditionalFormatting sqref="F16:N16">
    <cfRule type="cellIs" dxfId="2893" priority="2880" operator="greaterThan">
      <formula>0</formula>
    </cfRule>
  </conditionalFormatting>
  <conditionalFormatting sqref="F16:N16">
    <cfRule type="cellIs" dxfId="2892" priority="2879" operator="greaterThan">
      <formula>0</formula>
    </cfRule>
  </conditionalFormatting>
  <conditionalFormatting sqref="F16:N16">
    <cfRule type="cellIs" dxfId="2891" priority="2878" operator="greaterThan">
      <formula>0</formula>
    </cfRule>
  </conditionalFormatting>
  <conditionalFormatting sqref="F16:N16">
    <cfRule type="cellIs" dxfId="2890" priority="2877" operator="greaterThan">
      <formula>0</formula>
    </cfRule>
  </conditionalFormatting>
  <conditionalFormatting sqref="F16:N16">
    <cfRule type="cellIs" dxfId="2889" priority="2876" operator="greaterThan">
      <formula>0</formula>
    </cfRule>
  </conditionalFormatting>
  <conditionalFormatting sqref="F16:N16">
    <cfRule type="cellIs" dxfId="2888" priority="2875" operator="greaterThan">
      <formula>0</formula>
    </cfRule>
  </conditionalFormatting>
  <conditionalFormatting sqref="F16:N16">
    <cfRule type="cellIs" dxfId="2887" priority="2874" operator="greaterThan">
      <formula>0</formula>
    </cfRule>
  </conditionalFormatting>
  <conditionalFormatting sqref="F16:N16">
    <cfRule type="cellIs" dxfId="2886" priority="2873" operator="greaterThan">
      <formula>0</formula>
    </cfRule>
  </conditionalFormatting>
  <conditionalFormatting sqref="F16:N16">
    <cfRule type="cellIs" dxfId="2885" priority="2872" operator="greaterThan">
      <formula>0</formula>
    </cfRule>
  </conditionalFormatting>
  <conditionalFormatting sqref="F16:N16">
    <cfRule type="cellIs" dxfId="2884" priority="2871" operator="greaterThan">
      <formula>0</formula>
    </cfRule>
  </conditionalFormatting>
  <conditionalFormatting sqref="F16:N16">
    <cfRule type="cellIs" dxfId="2883" priority="2870" operator="greaterThan">
      <formula>0</formula>
    </cfRule>
  </conditionalFormatting>
  <conditionalFormatting sqref="F16:N16">
    <cfRule type="cellIs" dxfId="2882" priority="2869" operator="greaterThan">
      <formula>0</formula>
    </cfRule>
  </conditionalFormatting>
  <conditionalFormatting sqref="F16:N16">
    <cfRule type="cellIs" dxfId="2881" priority="2868" operator="greaterThan">
      <formula>0</formula>
    </cfRule>
  </conditionalFormatting>
  <conditionalFormatting sqref="F16:N16">
    <cfRule type="cellIs" dxfId="2880" priority="2867" operator="greaterThan">
      <formula>0</formula>
    </cfRule>
  </conditionalFormatting>
  <conditionalFormatting sqref="F16:N16">
    <cfRule type="cellIs" dxfId="2879" priority="2866" operator="greaterThan">
      <formula>0</formula>
    </cfRule>
  </conditionalFormatting>
  <conditionalFormatting sqref="F16:N16">
    <cfRule type="cellIs" dxfId="2878" priority="2865" operator="greaterThan">
      <formula>0</formula>
    </cfRule>
  </conditionalFormatting>
  <conditionalFormatting sqref="F16:N16">
    <cfRule type="cellIs" dxfId="2877" priority="2864" operator="greaterThan">
      <formula>0</formula>
    </cfRule>
  </conditionalFormatting>
  <conditionalFormatting sqref="F16:N16">
    <cfRule type="cellIs" dxfId="2876" priority="2863" operator="greaterThan">
      <formula>0</formula>
    </cfRule>
  </conditionalFormatting>
  <conditionalFormatting sqref="F16:N16">
    <cfRule type="cellIs" dxfId="2875" priority="2862" operator="greaterThan">
      <formula>0</formula>
    </cfRule>
  </conditionalFormatting>
  <conditionalFormatting sqref="F16:N16">
    <cfRule type="cellIs" dxfId="2874" priority="2861" operator="greaterThan">
      <formula>0</formula>
    </cfRule>
  </conditionalFormatting>
  <conditionalFormatting sqref="F16:N16">
    <cfRule type="cellIs" dxfId="2873" priority="2860" operator="greaterThan">
      <formula>0</formula>
    </cfRule>
  </conditionalFormatting>
  <conditionalFormatting sqref="F16:N16">
    <cfRule type="cellIs" dxfId="2872" priority="2859" operator="greaterThan">
      <formula>0</formula>
    </cfRule>
  </conditionalFormatting>
  <conditionalFormatting sqref="F16:N16">
    <cfRule type="cellIs" dxfId="2871" priority="2858" operator="greaterThan">
      <formula>0</formula>
    </cfRule>
  </conditionalFormatting>
  <conditionalFormatting sqref="F16:N16">
    <cfRule type="cellIs" dxfId="2870" priority="2857" operator="greaterThan">
      <formula>0</formula>
    </cfRule>
  </conditionalFormatting>
  <conditionalFormatting sqref="F16:N16">
    <cfRule type="cellIs" dxfId="2869" priority="2856" operator="greaterThan">
      <formula>0</formula>
    </cfRule>
  </conditionalFormatting>
  <conditionalFormatting sqref="F16:N16">
    <cfRule type="cellIs" dxfId="2868" priority="2855" operator="greaterThan">
      <formula>0</formula>
    </cfRule>
  </conditionalFormatting>
  <conditionalFormatting sqref="F16:N16">
    <cfRule type="cellIs" dxfId="2867" priority="2854" operator="greaterThan">
      <formula>0</formula>
    </cfRule>
  </conditionalFormatting>
  <conditionalFormatting sqref="F16:N16">
    <cfRule type="cellIs" dxfId="2866" priority="2853" operator="greaterThan">
      <formula>0</formula>
    </cfRule>
  </conditionalFormatting>
  <conditionalFormatting sqref="F16:N16">
    <cfRule type="cellIs" dxfId="2865" priority="2852" operator="greaterThan">
      <formula>0</formula>
    </cfRule>
  </conditionalFormatting>
  <conditionalFormatting sqref="F16:N16">
    <cfRule type="cellIs" dxfId="2864" priority="2851" operator="greaterThan">
      <formula>0</formula>
    </cfRule>
  </conditionalFormatting>
  <conditionalFormatting sqref="F16:N16">
    <cfRule type="cellIs" dxfId="2863" priority="2850" operator="greaterThan">
      <formula>0</formula>
    </cfRule>
  </conditionalFormatting>
  <conditionalFormatting sqref="F16:N16">
    <cfRule type="cellIs" dxfId="2862" priority="2849" operator="greaterThan">
      <formula>0</formula>
    </cfRule>
  </conditionalFormatting>
  <conditionalFormatting sqref="F16:N16">
    <cfRule type="cellIs" dxfId="2861" priority="2848" operator="greaterThan">
      <formula>0</formula>
    </cfRule>
  </conditionalFormatting>
  <conditionalFormatting sqref="F16:N16">
    <cfRule type="cellIs" dxfId="2860" priority="2847" operator="greaterThan">
      <formula>0</formula>
    </cfRule>
  </conditionalFormatting>
  <conditionalFormatting sqref="F16:N16">
    <cfRule type="cellIs" dxfId="2859" priority="2846" operator="greaterThan">
      <formula>0</formula>
    </cfRule>
  </conditionalFormatting>
  <conditionalFormatting sqref="F16:N16">
    <cfRule type="cellIs" dxfId="2858" priority="2845" operator="greaterThan">
      <formula>0</formula>
    </cfRule>
  </conditionalFormatting>
  <conditionalFormatting sqref="F16:N16">
    <cfRule type="cellIs" dxfId="2857" priority="2844" operator="greaterThan">
      <formula>0</formula>
    </cfRule>
  </conditionalFormatting>
  <conditionalFormatting sqref="F17:M18 F16:N16">
    <cfRule type="cellIs" dxfId="2856" priority="2843" operator="greaterThan">
      <formula>0</formula>
    </cfRule>
  </conditionalFormatting>
  <conditionalFormatting sqref="F17:M18 F16:N16">
    <cfRule type="cellIs" dxfId="2855" priority="2842" operator="greaterThan">
      <formula>0</formula>
    </cfRule>
  </conditionalFormatting>
  <conditionalFormatting sqref="F17:M18 F16:N16">
    <cfRule type="cellIs" dxfId="2854" priority="2841" operator="greaterThan">
      <formula>0</formula>
    </cfRule>
  </conditionalFormatting>
  <conditionalFormatting sqref="F17:M18 F16:N16">
    <cfRule type="cellIs" dxfId="2853" priority="2840" operator="greaterThan">
      <formula>0</formula>
    </cfRule>
  </conditionalFormatting>
  <conditionalFormatting sqref="F17:M18 F16:N16">
    <cfRule type="cellIs" dxfId="2852" priority="2839" operator="greaterThan">
      <formula>0</formula>
    </cfRule>
  </conditionalFormatting>
  <conditionalFormatting sqref="F17:M18 F16:N16">
    <cfRule type="cellIs" dxfId="2851" priority="2838" operator="greaterThan">
      <formula>0</formula>
    </cfRule>
  </conditionalFormatting>
  <conditionalFormatting sqref="F17:M18 F16:N16">
    <cfRule type="cellIs" dxfId="2850" priority="2837" operator="greaterThan">
      <formula>0</formula>
    </cfRule>
  </conditionalFormatting>
  <conditionalFormatting sqref="F17:M18 F16:N16">
    <cfRule type="cellIs" dxfId="2849" priority="2836" operator="greaterThan">
      <formula>0</formula>
    </cfRule>
  </conditionalFormatting>
  <conditionalFormatting sqref="F17:M18 F16:N16">
    <cfRule type="cellIs" dxfId="2848" priority="2835" operator="greaterThan">
      <formula>0</formula>
    </cfRule>
  </conditionalFormatting>
  <conditionalFormatting sqref="F17:M18 F16:N16">
    <cfRule type="cellIs" dxfId="2847" priority="2834" operator="greaterThan">
      <formula>0</formula>
    </cfRule>
  </conditionalFormatting>
  <conditionalFormatting sqref="F17:M18 F16:N16">
    <cfRule type="cellIs" dxfId="2846" priority="2833" operator="greaterThan">
      <formula>0</formula>
    </cfRule>
  </conditionalFormatting>
  <conditionalFormatting sqref="F17:M18 F16:N16">
    <cfRule type="cellIs" dxfId="2845" priority="2832" operator="greaterThan">
      <formula>0</formula>
    </cfRule>
  </conditionalFormatting>
  <conditionalFormatting sqref="F17:M18 F16:N16">
    <cfRule type="cellIs" dxfId="2844" priority="2831" operator="greaterThan">
      <formula>0</formula>
    </cfRule>
  </conditionalFormatting>
  <conditionalFormatting sqref="F17:M18 F16:N16">
    <cfRule type="cellIs" dxfId="2843" priority="2830" operator="greaterThan">
      <formula>0</formula>
    </cfRule>
  </conditionalFormatting>
  <conditionalFormatting sqref="F17:M18 F16:N16">
    <cfRule type="cellIs" dxfId="2842" priority="2829" operator="greaterThan">
      <formula>0</formula>
    </cfRule>
  </conditionalFormatting>
  <conditionalFormatting sqref="F17:M18 F16:N16">
    <cfRule type="cellIs" dxfId="2841" priority="2828" operator="greaterThan">
      <formula>0</formula>
    </cfRule>
  </conditionalFormatting>
  <conditionalFormatting sqref="F17:M18 F16:N16">
    <cfRule type="cellIs" dxfId="2840" priority="2827" operator="greaterThan">
      <formula>0</formula>
    </cfRule>
  </conditionalFormatting>
  <conditionalFormatting sqref="F17:M18 F16:N16">
    <cfRule type="cellIs" dxfId="2839" priority="2826" operator="greaterThan">
      <formula>0</formula>
    </cfRule>
  </conditionalFormatting>
  <conditionalFormatting sqref="F17:M18 F16:N16">
    <cfRule type="cellIs" dxfId="2838" priority="2825" operator="greaterThan">
      <formula>0</formula>
    </cfRule>
  </conditionalFormatting>
  <conditionalFormatting sqref="F17:M18 F16:N16">
    <cfRule type="cellIs" dxfId="2837" priority="2824" operator="greaterThan">
      <formula>0</formula>
    </cfRule>
  </conditionalFormatting>
  <conditionalFormatting sqref="F17:M18 F16:N16">
    <cfRule type="cellIs" dxfId="2836" priority="2823" operator="greaterThan">
      <formula>0</formula>
    </cfRule>
  </conditionalFormatting>
  <conditionalFormatting sqref="F17:M18 F16:N16">
    <cfRule type="cellIs" dxfId="2835" priority="2822" operator="greaterThan">
      <formula>0</formula>
    </cfRule>
  </conditionalFormatting>
  <conditionalFormatting sqref="F17:M18 F16:N16">
    <cfRule type="cellIs" dxfId="2834" priority="2821" operator="greaterThan">
      <formula>0</formula>
    </cfRule>
  </conditionalFormatting>
  <conditionalFormatting sqref="F17:M18 F16:N16">
    <cfRule type="cellIs" dxfId="2833" priority="2820" operator="greaterThan">
      <formula>0</formula>
    </cfRule>
  </conditionalFormatting>
  <conditionalFormatting sqref="F17:M18 F16:N16">
    <cfRule type="cellIs" dxfId="2832" priority="2819" operator="greaterThan">
      <formula>0</formula>
    </cfRule>
  </conditionalFormatting>
  <conditionalFormatting sqref="F17:M18 F16:N16">
    <cfRule type="cellIs" dxfId="2831" priority="2818" operator="greaterThan">
      <formula>0</formula>
    </cfRule>
  </conditionalFormatting>
  <conditionalFormatting sqref="F17:M18 F16:N16">
    <cfRule type="cellIs" dxfId="2830" priority="2817" operator="greaterThan">
      <formula>0</formula>
    </cfRule>
  </conditionalFormatting>
  <conditionalFormatting sqref="F17:M18 F16:N16">
    <cfRule type="cellIs" dxfId="2829" priority="2816" operator="greaterThan">
      <formula>0</formula>
    </cfRule>
  </conditionalFormatting>
  <conditionalFormatting sqref="F17:M18 F16:N16">
    <cfRule type="cellIs" dxfId="2828" priority="2815" operator="greaterThan">
      <formula>0</formula>
    </cfRule>
  </conditionalFormatting>
  <conditionalFormatting sqref="F17:M18 F16:N16">
    <cfRule type="cellIs" dxfId="2827" priority="2814" operator="greaterThan">
      <formula>0</formula>
    </cfRule>
  </conditionalFormatting>
  <conditionalFormatting sqref="F17:M18 F16:N16">
    <cfRule type="cellIs" dxfId="2826" priority="2813" operator="greaterThan">
      <formula>0</formula>
    </cfRule>
  </conditionalFormatting>
  <conditionalFormatting sqref="F17:M18 F16:N16">
    <cfRule type="cellIs" dxfId="2825" priority="2812" operator="greaterThan">
      <formula>0</formula>
    </cfRule>
  </conditionalFormatting>
  <conditionalFormatting sqref="F17:M18 F16:N16">
    <cfRule type="cellIs" dxfId="2824" priority="2811" operator="greaterThan">
      <formula>0</formula>
    </cfRule>
  </conditionalFormatting>
  <conditionalFormatting sqref="F17:M18 F16:N16">
    <cfRule type="cellIs" dxfId="2823" priority="2810" operator="greaterThan">
      <formula>0</formula>
    </cfRule>
  </conditionalFormatting>
  <conditionalFormatting sqref="F17:M18 F16:N16">
    <cfRule type="cellIs" dxfId="2822" priority="2809" operator="greaterThan">
      <formula>0</formula>
    </cfRule>
  </conditionalFormatting>
  <conditionalFormatting sqref="F17:M18 F16:N16">
    <cfRule type="cellIs" dxfId="2821" priority="2808" operator="greaterThan">
      <formula>0</formula>
    </cfRule>
  </conditionalFormatting>
  <conditionalFormatting sqref="F17:M18 F16:N16">
    <cfRule type="cellIs" dxfId="2820" priority="2807" operator="greaterThan">
      <formula>0</formula>
    </cfRule>
  </conditionalFormatting>
  <conditionalFormatting sqref="F16:N16">
    <cfRule type="cellIs" dxfId="2819" priority="2806" operator="greaterThan">
      <formula>0</formula>
    </cfRule>
  </conditionalFormatting>
  <conditionalFormatting sqref="F17:M18 F16:N16">
    <cfRule type="cellIs" dxfId="2818" priority="2805" operator="greaterThan">
      <formula>0</formula>
    </cfRule>
  </conditionalFormatting>
  <conditionalFormatting sqref="F17:M18 F16:N16">
    <cfRule type="cellIs" dxfId="2817" priority="2804" operator="greaterThan">
      <formula>0</formula>
    </cfRule>
  </conditionalFormatting>
  <conditionalFormatting sqref="F17:M18 F16:N16">
    <cfRule type="cellIs" dxfId="2816" priority="2803" operator="greaterThan">
      <formula>0</formula>
    </cfRule>
  </conditionalFormatting>
  <conditionalFormatting sqref="F17:M18 F16:N16">
    <cfRule type="cellIs" dxfId="2815" priority="2802" operator="greaterThan">
      <formula>0</formula>
    </cfRule>
  </conditionalFormatting>
  <conditionalFormatting sqref="F17:M18 F16:N16">
    <cfRule type="cellIs" dxfId="2814" priority="2801" operator="greaterThan">
      <formula>0</formula>
    </cfRule>
  </conditionalFormatting>
  <conditionalFormatting sqref="F17:M18 F16:N16">
    <cfRule type="cellIs" dxfId="2813" priority="2800" operator="greaterThan">
      <formula>0</formula>
    </cfRule>
  </conditionalFormatting>
  <conditionalFormatting sqref="F17:M18 F16:N16">
    <cfRule type="cellIs" dxfId="2812" priority="2799" operator="greaterThan">
      <formula>0</formula>
    </cfRule>
  </conditionalFormatting>
  <conditionalFormatting sqref="F17:M18 F16:N16">
    <cfRule type="cellIs" dxfId="2811" priority="2798" operator="greaterThan">
      <formula>0</formula>
    </cfRule>
  </conditionalFormatting>
  <conditionalFormatting sqref="F17:M18 F16:N16">
    <cfRule type="cellIs" dxfId="2810" priority="2797" operator="greaterThan">
      <formula>0</formula>
    </cfRule>
  </conditionalFormatting>
  <conditionalFormatting sqref="F17:M18 F16:N16">
    <cfRule type="cellIs" dxfId="2809" priority="2796" operator="greaterThan">
      <formula>0</formula>
    </cfRule>
  </conditionalFormatting>
  <conditionalFormatting sqref="F17:M18 F16:N16">
    <cfRule type="cellIs" dxfId="2808" priority="2795" operator="greaterThan">
      <formula>0</formula>
    </cfRule>
  </conditionalFormatting>
  <conditionalFormatting sqref="F17:M18 F16:N16">
    <cfRule type="cellIs" dxfId="2807" priority="2794" operator="greaterThan">
      <formula>0</formula>
    </cfRule>
  </conditionalFormatting>
  <conditionalFormatting sqref="F17:M18 F16:N16">
    <cfRule type="cellIs" dxfId="2806" priority="2793" operator="greaterThan">
      <formula>0</formula>
    </cfRule>
  </conditionalFormatting>
  <conditionalFormatting sqref="F17:M18 F16:N16">
    <cfRule type="cellIs" dxfId="2805" priority="2792" operator="greaterThan">
      <formula>0</formula>
    </cfRule>
  </conditionalFormatting>
  <conditionalFormatting sqref="F17:M18 F16:N16">
    <cfRule type="cellIs" dxfId="2804" priority="2791" operator="greaterThan">
      <formula>0</formula>
    </cfRule>
  </conditionalFormatting>
  <conditionalFormatting sqref="F17:M18 F16:N16">
    <cfRule type="cellIs" dxfId="2803" priority="2790" operator="greaterThan">
      <formula>0</formula>
    </cfRule>
  </conditionalFormatting>
  <conditionalFormatting sqref="F17:M18 F16:N16">
    <cfRule type="cellIs" dxfId="2802" priority="2789" operator="greaterThan">
      <formula>0</formula>
    </cfRule>
  </conditionalFormatting>
  <conditionalFormatting sqref="F17:M18 F16:N16">
    <cfRule type="cellIs" dxfId="2801" priority="2788" operator="greaterThan">
      <formula>0</formula>
    </cfRule>
  </conditionalFormatting>
  <conditionalFormatting sqref="F17:M18 F16:N16">
    <cfRule type="cellIs" dxfId="2800" priority="2787" operator="greaterThan">
      <formula>0</formula>
    </cfRule>
  </conditionalFormatting>
  <conditionalFormatting sqref="F17:M18 F16:N16">
    <cfRule type="cellIs" dxfId="2799" priority="2786" operator="greaterThan">
      <formula>0</formula>
    </cfRule>
  </conditionalFormatting>
  <conditionalFormatting sqref="F17:M18 F16:N16">
    <cfRule type="cellIs" dxfId="2798" priority="2785" operator="greaterThan">
      <formula>0</formula>
    </cfRule>
  </conditionalFormatting>
  <conditionalFormatting sqref="F17:M18 F16:N16">
    <cfRule type="cellIs" dxfId="2797" priority="2784" operator="greaterThan">
      <formula>0</formula>
    </cfRule>
  </conditionalFormatting>
  <conditionalFormatting sqref="F17:M18 F16:N16">
    <cfRule type="cellIs" dxfId="2796" priority="2783" operator="greaterThan">
      <formula>0</formula>
    </cfRule>
  </conditionalFormatting>
  <conditionalFormatting sqref="F17:M18 F16:N16">
    <cfRule type="cellIs" dxfId="2795" priority="2782" operator="greaterThan">
      <formula>0</formula>
    </cfRule>
  </conditionalFormatting>
  <conditionalFormatting sqref="F17:M18 F16:N16">
    <cfRule type="cellIs" dxfId="2794" priority="2781" operator="greaterThan">
      <formula>0</formula>
    </cfRule>
  </conditionalFormatting>
  <conditionalFormatting sqref="F17:M18 F16:N16">
    <cfRule type="cellIs" dxfId="2793" priority="2780" operator="greaterThan">
      <formula>0</formula>
    </cfRule>
  </conditionalFormatting>
  <conditionalFormatting sqref="F17:M18 F16:N16">
    <cfRule type="cellIs" dxfId="2792" priority="2779" operator="greaterThan">
      <formula>0</formula>
    </cfRule>
  </conditionalFormatting>
  <conditionalFormatting sqref="F17:M18 F16:N16">
    <cfRule type="cellIs" dxfId="2791" priority="2778" operator="greaterThan">
      <formula>0</formula>
    </cfRule>
  </conditionalFormatting>
  <conditionalFormatting sqref="F17:M18 F16:N16">
    <cfRule type="cellIs" dxfId="2790" priority="2777" operator="greaterThan">
      <formula>0</formula>
    </cfRule>
  </conditionalFormatting>
  <conditionalFormatting sqref="F17:M18 F16:N16">
    <cfRule type="cellIs" dxfId="2789" priority="2776" operator="greaterThan">
      <formula>0</formula>
    </cfRule>
  </conditionalFormatting>
  <conditionalFormatting sqref="F17:M18 F16:N16">
    <cfRule type="cellIs" dxfId="2788" priority="2775" operator="greaterThan">
      <formula>0</formula>
    </cfRule>
  </conditionalFormatting>
  <conditionalFormatting sqref="F17:M18 F16:N16">
    <cfRule type="cellIs" dxfId="2787" priority="2774" operator="greaterThan">
      <formula>0</formula>
    </cfRule>
  </conditionalFormatting>
  <conditionalFormatting sqref="F17:M18 F16:N16">
    <cfRule type="cellIs" dxfId="2786" priority="2773" operator="greaterThan">
      <formula>0</formula>
    </cfRule>
  </conditionalFormatting>
  <conditionalFormatting sqref="F17:M18 F16:N16">
    <cfRule type="cellIs" dxfId="2785" priority="2772" operator="greaterThan">
      <formula>0</formula>
    </cfRule>
  </conditionalFormatting>
  <conditionalFormatting sqref="F17:M18 F16:N16">
    <cfRule type="cellIs" dxfId="2784" priority="2771" operator="greaterThan">
      <formula>0</formula>
    </cfRule>
  </conditionalFormatting>
  <conditionalFormatting sqref="F17:M18 F16:N16">
    <cfRule type="cellIs" dxfId="2783" priority="2770" operator="greaterThan">
      <formula>0</formula>
    </cfRule>
  </conditionalFormatting>
  <conditionalFormatting sqref="F17:M18 F16:N16">
    <cfRule type="cellIs" dxfId="2782" priority="2769" operator="greaterThan">
      <formula>0</formula>
    </cfRule>
  </conditionalFormatting>
  <conditionalFormatting sqref="F16:N16">
    <cfRule type="cellIs" dxfId="2781" priority="2768" operator="greaterThan">
      <formula>0</formula>
    </cfRule>
  </conditionalFormatting>
  <conditionalFormatting sqref="F17:M18 F16:N16">
    <cfRule type="cellIs" dxfId="2780" priority="2767" operator="greaterThan">
      <formula>0</formula>
    </cfRule>
  </conditionalFormatting>
  <conditionalFormatting sqref="F17:M18 F16:N16">
    <cfRule type="cellIs" dxfId="2779" priority="2766" operator="greaterThan">
      <formula>0</formula>
    </cfRule>
  </conditionalFormatting>
  <conditionalFormatting sqref="F17:M18 F16:N16">
    <cfRule type="cellIs" dxfId="2778" priority="2765" operator="greaterThan">
      <formula>0</formula>
    </cfRule>
  </conditionalFormatting>
  <conditionalFormatting sqref="F17:M18 F16:N16">
    <cfRule type="cellIs" dxfId="2777" priority="2764" operator="greaterThan">
      <formula>0</formula>
    </cfRule>
  </conditionalFormatting>
  <conditionalFormatting sqref="F17:M18 F16:N16">
    <cfRule type="cellIs" dxfId="2776" priority="2763" operator="greaterThan">
      <formula>0</formula>
    </cfRule>
  </conditionalFormatting>
  <conditionalFormatting sqref="F17:M18 F16:N16">
    <cfRule type="cellIs" dxfId="2775" priority="2762" operator="greaterThan">
      <formula>0</formula>
    </cfRule>
  </conditionalFormatting>
  <conditionalFormatting sqref="F17:M18 F16:N16">
    <cfRule type="cellIs" dxfId="2774" priority="2761" operator="greaterThan">
      <formula>0</formula>
    </cfRule>
  </conditionalFormatting>
  <conditionalFormatting sqref="F17:M18 F16:N16">
    <cfRule type="cellIs" dxfId="2773" priority="2760" operator="greaterThan">
      <formula>0</formula>
    </cfRule>
  </conditionalFormatting>
  <conditionalFormatting sqref="F17:M18 F16:N16">
    <cfRule type="cellIs" dxfId="2772" priority="2759" operator="greaterThan">
      <formula>0</formula>
    </cfRule>
  </conditionalFormatting>
  <conditionalFormatting sqref="F17:M18 F16:N16">
    <cfRule type="cellIs" dxfId="2771" priority="2758" operator="greaterThan">
      <formula>0</formula>
    </cfRule>
  </conditionalFormatting>
  <conditionalFormatting sqref="F17:M18 F16:N16">
    <cfRule type="cellIs" dxfId="2770" priority="2757" operator="greaterThan">
      <formula>0</formula>
    </cfRule>
  </conditionalFormatting>
  <conditionalFormatting sqref="F17:M18 F16:N16">
    <cfRule type="cellIs" dxfId="2769" priority="2756" operator="greaterThan">
      <formula>0</formula>
    </cfRule>
  </conditionalFormatting>
  <conditionalFormatting sqref="F17:M18 F16:N16">
    <cfRule type="cellIs" dxfId="2768" priority="2755" operator="greaterThan">
      <formula>0</formula>
    </cfRule>
  </conditionalFormatting>
  <conditionalFormatting sqref="F17:M18 F16:N16">
    <cfRule type="cellIs" dxfId="2767" priority="2754" operator="greaterThan">
      <formula>0</formula>
    </cfRule>
  </conditionalFormatting>
  <conditionalFormatting sqref="F17:M18 F16:N16">
    <cfRule type="cellIs" dxfId="2766" priority="2753" operator="greaterThan">
      <formula>0</formula>
    </cfRule>
  </conditionalFormatting>
  <conditionalFormatting sqref="F17:M18 F16:N16">
    <cfRule type="cellIs" dxfId="2765" priority="2752" operator="greaterThan">
      <formula>0</formula>
    </cfRule>
  </conditionalFormatting>
  <conditionalFormatting sqref="F17:M18 F16:N16">
    <cfRule type="cellIs" dxfId="2764" priority="2751" operator="greaterThan">
      <formula>0</formula>
    </cfRule>
  </conditionalFormatting>
  <conditionalFormatting sqref="F17:M18 F16:N16">
    <cfRule type="cellIs" dxfId="2763" priority="2750" operator="greaterThan">
      <formula>0</formula>
    </cfRule>
  </conditionalFormatting>
  <conditionalFormatting sqref="F17:M18 F16:N16">
    <cfRule type="cellIs" dxfId="2762" priority="2749" operator="greaterThan">
      <formula>0</formula>
    </cfRule>
  </conditionalFormatting>
  <conditionalFormatting sqref="F17:M18 F16:N16">
    <cfRule type="cellIs" dxfId="2761" priority="2748" operator="greaterThan">
      <formula>0</formula>
    </cfRule>
  </conditionalFormatting>
  <conditionalFormatting sqref="F17:M18 F16:N16">
    <cfRule type="cellIs" dxfId="2760" priority="2747" operator="greaterThan">
      <formula>0</formula>
    </cfRule>
  </conditionalFormatting>
  <conditionalFormatting sqref="F17:M18 F16:N16">
    <cfRule type="cellIs" dxfId="2759" priority="2746" operator="greaterThan">
      <formula>0</formula>
    </cfRule>
  </conditionalFormatting>
  <conditionalFormatting sqref="F17:M18 F16:N16">
    <cfRule type="cellIs" dxfId="2758" priority="2745" operator="greaterThan">
      <formula>0</formula>
    </cfRule>
  </conditionalFormatting>
  <conditionalFormatting sqref="F17:M18 F16:N16">
    <cfRule type="cellIs" dxfId="2757" priority="2744" operator="greaterThan">
      <formula>0</formula>
    </cfRule>
  </conditionalFormatting>
  <conditionalFormatting sqref="F17:M18 F16:N16">
    <cfRule type="cellIs" dxfId="2756" priority="2743" operator="greaterThan">
      <formula>0</formula>
    </cfRule>
  </conditionalFormatting>
  <conditionalFormatting sqref="F17:M18 F16:N16">
    <cfRule type="cellIs" dxfId="2755" priority="2742" operator="greaterThan">
      <formula>0</formula>
    </cfRule>
  </conditionalFormatting>
  <conditionalFormatting sqref="F17:M18 F16:N16">
    <cfRule type="cellIs" dxfId="2754" priority="2741" operator="greaterThan">
      <formula>0</formula>
    </cfRule>
  </conditionalFormatting>
  <conditionalFormatting sqref="F17:M18 F16:N16">
    <cfRule type="cellIs" dxfId="2753" priority="2740" operator="greaterThan">
      <formula>0</formula>
    </cfRule>
  </conditionalFormatting>
  <conditionalFormatting sqref="F17:M18 F16:N16">
    <cfRule type="cellIs" dxfId="2752" priority="2739" operator="greaterThan">
      <formula>0</formula>
    </cfRule>
  </conditionalFormatting>
  <conditionalFormatting sqref="F17:M18 F16:N16">
    <cfRule type="cellIs" dxfId="2751" priority="2738" operator="greaterThan">
      <formula>0</formula>
    </cfRule>
  </conditionalFormatting>
  <conditionalFormatting sqref="F17:M18 F16:N16">
    <cfRule type="cellIs" dxfId="2750" priority="2737" operator="greaterThan">
      <formula>0</formula>
    </cfRule>
  </conditionalFormatting>
  <conditionalFormatting sqref="F17:M18 F16:N16">
    <cfRule type="cellIs" dxfId="2749" priority="2736" operator="greaterThan">
      <formula>0</formula>
    </cfRule>
  </conditionalFormatting>
  <conditionalFormatting sqref="F17:M18 F16:N16">
    <cfRule type="cellIs" dxfId="2748" priority="2735" operator="greaterThan">
      <formula>0</formula>
    </cfRule>
  </conditionalFormatting>
  <conditionalFormatting sqref="F17:M18 F16:N16">
    <cfRule type="cellIs" dxfId="2747" priority="2734" operator="greaterThan">
      <formula>0</formula>
    </cfRule>
  </conditionalFormatting>
  <conditionalFormatting sqref="F17:M18 F16:N16">
    <cfRule type="cellIs" dxfId="2746" priority="2733" operator="greaterThan">
      <formula>0</formula>
    </cfRule>
  </conditionalFormatting>
  <conditionalFormatting sqref="F17:M18 F16:N16">
    <cfRule type="cellIs" dxfId="2745" priority="2732" operator="greaterThan">
      <formula>0</formula>
    </cfRule>
  </conditionalFormatting>
  <conditionalFormatting sqref="F17:M18 F16:N16">
    <cfRule type="cellIs" dxfId="2744" priority="2731" operator="greaterThan">
      <formula>0</formula>
    </cfRule>
  </conditionalFormatting>
  <conditionalFormatting sqref="F16:N16">
    <cfRule type="cellIs" dxfId="2743" priority="2730" operator="greaterThan">
      <formula>0</formula>
    </cfRule>
  </conditionalFormatting>
  <conditionalFormatting sqref="F16:N16">
    <cfRule type="cellIs" dxfId="2742" priority="2729" operator="greaterThan">
      <formula>0</formula>
    </cfRule>
  </conditionalFormatting>
  <conditionalFormatting sqref="F16:N16">
    <cfRule type="cellIs" dxfId="2741" priority="2728" operator="greaterThan">
      <formula>0</formula>
    </cfRule>
  </conditionalFormatting>
  <conditionalFormatting sqref="F16:N16">
    <cfRule type="cellIs" dxfId="2740" priority="2727" operator="greaterThan">
      <formula>0</formula>
    </cfRule>
  </conditionalFormatting>
  <conditionalFormatting sqref="F16:N16">
    <cfRule type="cellIs" dxfId="2739" priority="2726" operator="greaterThan">
      <formula>0</formula>
    </cfRule>
  </conditionalFormatting>
  <conditionalFormatting sqref="F16:N16">
    <cfRule type="cellIs" dxfId="2738" priority="2725" operator="greaterThan">
      <formula>0</formula>
    </cfRule>
  </conditionalFormatting>
  <conditionalFormatting sqref="F16:N16">
    <cfRule type="cellIs" dxfId="2737" priority="2724" operator="greaterThan">
      <formula>0</formula>
    </cfRule>
  </conditionalFormatting>
  <conditionalFormatting sqref="F16:N16">
    <cfRule type="cellIs" dxfId="2736" priority="2723" operator="greaterThan">
      <formula>0</formula>
    </cfRule>
  </conditionalFormatting>
  <conditionalFormatting sqref="F16:N16">
    <cfRule type="cellIs" dxfId="2735" priority="2722" operator="greaterThan">
      <formula>0</formula>
    </cfRule>
  </conditionalFormatting>
  <conditionalFormatting sqref="F16:N16">
    <cfRule type="cellIs" dxfId="2734" priority="2721" operator="greaterThan">
      <formula>0</formula>
    </cfRule>
  </conditionalFormatting>
  <conditionalFormatting sqref="F16:N16">
    <cfRule type="cellIs" dxfId="2733" priority="2720" operator="greaterThan">
      <formula>0</formula>
    </cfRule>
  </conditionalFormatting>
  <conditionalFormatting sqref="F16:N16">
    <cfRule type="cellIs" dxfId="2732" priority="2719" operator="greaterThan">
      <formula>0</formula>
    </cfRule>
  </conditionalFormatting>
  <conditionalFormatting sqref="F16:N16">
    <cfRule type="cellIs" dxfId="2731" priority="2718" operator="greaterThan">
      <formula>0</formula>
    </cfRule>
  </conditionalFormatting>
  <conditionalFormatting sqref="F16:N16">
    <cfRule type="cellIs" dxfId="2730" priority="2717" operator="greaterThan">
      <formula>0</formula>
    </cfRule>
  </conditionalFormatting>
  <conditionalFormatting sqref="F16:N16">
    <cfRule type="cellIs" dxfId="2729" priority="2716" operator="greaterThan">
      <formula>0</formula>
    </cfRule>
  </conditionalFormatting>
  <conditionalFormatting sqref="F16:N16">
    <cfRule type="cellIs" dxfId="2728" priority="2715" operator="greaterThan">
      <formula>0</formula>
    </cfRule>
  </conditionalFormatting>
  <conditionalFormatting sqref="F16:N16">
    <cfRule type="cellIs" dxfId="2727" priority="2714" operator="greaterThan">
      <formula>0</formula>
    </cfRule>
  </conditionalFormatting>
  <conditionalFormatting sqref="F16:N16">
    <cfRule type="cellIs" dxfId="2726" priority="2713" operator="greaterThan">
      <formula>0</formula>
    </cfRule>
  </conditionalFormatting>
  <conditionalFormatting sqref="F16:N16">
    <cfRule type="cellIs" dxfId="2725" priority="2712" operator="greaterThan">
      <formula>0</formula>
    </cfRule>
  </conditionalFormatting>
  <conditionalFormatting sqref="F16:N16">
    <cfRule type="cellIs" dxfId="2724" priority="2711" operator="greaterThan">
      <formula>0</formula>
    </cfRule>
  </conditionalFormatting>
  <conditionalFormatting sqref="F16:N16">
    <cfRule type="cellIs" dxfId="2723" priority="2710" operator="greaterThan">
      <formula>0</formula>
    </cfRule>
  </conditionalFormatting>
  <conditionalFormatting sqref="F16:N16">
    <cfRule type="cellIs" dxfId="2722" priority="2709" operator="greaterThan">
      <formula>0</formula>
    </cfRule>
  </conditionalFormatting>
  <conditionalFormatting sqref="F16:N16">
    <cfRule type="cellIs" dxfId="2721" priority="2708" operator="greaterThan">
      <formula>0</formula>
    </cfRule>
  </conditionalFormatting>
  <conditionalFormatting sqref="F16:N16">
    <cfRule type="cellIs" dxfId="2720" priority="2707" operator="greaterThan">
      <formula>0</formula>
    </cfRule>
  </conditionalFormatting>
  <conditionalFormatting sqref="F16:N16">
    <cfRule type="cellIs" dxfId="2719" priority="2706" operator="greaterThan">
      <formula>0</formula>
    </cfRule>
  </conditionalFormatting>
  <conditionalFormatting sqref="F16:N16">
    <cfRule type="cellIs" dxfId="2718" priority="2705" operator="greaterThan">
      <formula>0</formula>
    </cfRule>
  </conditionalFormatting>
  <conditionalFormatting sqref="F16:N16">
    <cfRule type="cellIs" dxfId="2717" priority="2704" operator="greaterThan">
      <formula>0</formula>
    </cfRule>
  </conditionalFormatting>
  <conditionalFormatting sqref="F16:N16">
    <cfRule type="cellIs" dxfId="2716" priority="2703" operator="greaterThan">
      <formula>0</formula>
    </cfRule>
  </conditionalFormatting>
  <conditionalFormatting sqref="F16:N16">
    <cfRule type="cellIs" dxfId="2715" priority="2702" operator="greaterThan">
      <formula>0</formula>
    </cfRule>
  </conditionalFormatting>
  <conditionalFormatting sqref="F16:N16">
    <cfRule type="cellIs" dxfId="2714" priority="2701" operator="greaterThan">
      <formula>0</formula>
    </cfRule>
  </conditionalFormatting>
  <conditionalFormatting sqref="F16:N16">
    <cfRule type="cellIs" dxfId="2713" priority="2700" operator="greaterThan">
      <formula>0</formula>
    </cfRule>
  </conditionalFormatting>
  <conditionalFormatting sqref="F16:N16">
    <cfRule type="cellIs" dxfId="2712" priority="2699" operator="greaterThan">
      <formula>0</formula>
    </cfRule>
  </conditionalFormatting>
  <conditionalFormatting sqref="F16:N16">
    <cfRule type="cellIs" dxfId="2711" priority="2698" operator="greaterThan">
      <formula>0</formula>
    </cfRule>
  </conditionalFormatting>
  <conditionalFormatting sqref="F16:N16">
    <cfRule type="cellIs" dxfId="2710" priority="2697" operator="greaterThan">
      <formula>0</formula>
    </cfRule>
  </conditionalFormatting>
  <conditionalFormatting sqref="F16:N16">
    <cfRule type="cellIs" dxfId="2709" priority="2696" operator="greaterThan">
      <formula>0</formula>
    </cfRule>
  </conditionalFormatting>
  <conditionalFormatting sqref="F16:N16">
    <cfRule type="cellIs" dxfId="2708" priority="2695" operator="greaterThan">
      <formula>0</formula>
    </cfRule>
  </conditionalFormatting>
  <conditionalFormatting sqref="F16:N16">
    <cfRule type="cellIs" dxfId="2707" priority="2694" operator="greaterThan">
      <formula>0</formula>
    </cfRule>
  </conditionalFormatting>
  <conditionalFormatting sqref="F16:N16">
    <cfRule type="cellIs" dxfId="2706" priority="2693" operator="greaterThan">
      <formula>0</formula>
    </cfRule>
  </conditionalFormatting>
  <conditionalFormatting sqref="F16:N16">
    <cfRule type="cellIs" dxfId="2705" priority="2692" operator="greaterThan">
      <formula>0</formula>
    </cfRule>
  </conditionalFormatting>
  <conditionalFormatting sqref="F16:N16">
    <cfRule type="cellIs" dxfId="2704" priority="2691" operator="greaterThan">
      <formula>0</formula>
    </cfRule>
  </conditionalFormatting>
  <conditionalFormatting sqref="F16:N16">
    <cfRule type="cellIs" dxfId="2703" priority="2690" operator="greaterThan">
      <formula>0</formula>
    </cfRule>
  </conditionalFormatting>
  <conditionalFormatting sqref="F16:N16">
    <cfRule type="cellIs" dxfId="2702" priority="2689" operator="greaterThan">
      <formula>0</formula>
    </cfRule>
  </conditionalFormatting>
  <conditionalFormatting sqref="F16:N16">
    <cfRule type="cellIs" dxfId="2701" priority="2688" operator="greaterThan">
      <formula>0</formula>
    </cfRule>
  </conditionalFormatting>
  <conditionalFormatting sqref="F16:N16">
    <cfRule type="cellIs" dxfId="2700" priority="2687" operator="greaterThan">
      <formula>0</formula>
    </cfRule>
  </conditionalFormatting>
  <conditionalFormatting sqref="F16:N16">
    <cfRule type="cellIs" dxfId="2699" priority="2686" operator="greaterThan">
      <formula>0</formula>
    </cfRule>
  </conditionalFormatting>
  <conditionalFormatting sqref="F16:N16">
    <cfRule type="cellIs" dxfId="2698" priority="2685" operator="greaterThan">
      <formula>0</formula>
    </cfRule>
  </conditionalFormatting>
  <conditionalFormatting sqref="F16:N16">
    <cfRule type="cellIs" dxfId="2697" priority="2684" operator="greaterThan">
      <formula>0</formula>
    </cfRule>
  </conditionalFormatting>
  <conditionalFormatting sqref="F16:N16">
    <cfRule type="cellIs" dxfId="2696" priority="2683" operator="greaterThan">
      <formula>0</formula>
    </cfRule>
  </conditionalFormatting>
  <conditionalFormatting sqref="F16:N16">
    <cfRule type="cellIs" dxfId="2695" priority="2682" operator="greaterThan">
      <formula>0</formula>
    </cfRule>
  </conditionalFormatting>
  <conditionalFormatting sqref="F16:N16">
    <cfRule type="cellIs" dxfId="2694" priority="2681" operator="greaterThan">
      <formula>0</formula>
    </cfRule>
  </conditionalFormatting>
  <conditionalFormatting sqref="F16:N16">
    <cfRule type="cellIs" dxfId="2693" priority="2680" operator="greaterThan">
      <formula>0</formula>
    </cfRule>
  </conditionalFormatting>
  <conditionalFormatting sqref="F16:N16">
    <cfRule type="cellIs" dxfId="2692" priority="2679" operator="greaterThan">
      <formula>0</formula>
    </cfRule>
  </conditionalFormatting>
  <conditionalFormatting sqref="F16:N16">
    <cfRule type="cellIs" dxfId="2691" priority="2678" operator="greaterThan">
      <formula>0</formula>
    </cfRule>
  </conditionalFormatting>
  <conditionalFormatting sqref="F16:N16">
    <cfRule type="cellIs" dxfId="2690" priority="2677" operator="greaterThan">
      <formula>0</formula>
    </cfRule>
  </conditionalFormatting>
  <conditionalFormatting sqref="F16:N16">
    <cfRule type="cellIs" dxfId="2689" priority="2676" operator="greaterThan">
      <formula>0</formula>
    </cfRule>
  </conditionalFormatting>
  <conditionalFormatting sqref="F16:N16">
    <cfRule type="cellIs" dxfId="2688" priority="2675" operator="greaterThan">
      <formula>0</formula>
    </cfRule>
  </conditionalFormatting>
  <conditionalFormatting sqref="F16:N16">
    <cfRule type="cellIs" dxfId="2687" priority="2674" operator="greaterThan">
      <formula>0</formula>
    </cfRule>
  </conditionalFormatting>
  <conditionalFormatting sqref="F16:N16">
    <cfRule type="cellIs" dxfId="2686" priority="2673" operator="greaterThan">
      <formula>0</formula>
    </cfRule>
  </conditionalFormatting>
  <conditionalFormatting sqref="F16:N16">
    <cfRule type="cellIs" dxfId="2685" priority="2672" operator="greaterThan">
      <formula>0</formula>
    </cfRule>
  </conditionalFormatting>
  <conditionalFormatting sqref="F16:N16">
    <cfRule type="cellIs" dxfId="2684" priority="2671" operator="greaterThan">
      <formula>0</formula>
    </cfRule>
  </conditionalFormatting>
  <conditionalFormatting sqref="F16:N16">
    <cfRule type="cellIs" dxfId="2683" priority="2670" operator="greaterThan">
      <formula>0</formula>
    </cfRule>
  </conditionalFormatting>
  <conditionalFormatting sqref="F16:N16">
    <cfRule type="cellIs" dxfId="2682" priority="2669" operator="greaterThan">
      <formula>0</formula>
    </cfRule>
  </conditionalFormatting>
  <conditionalFormatting sqref="F16:N16">
    <cfRule type="cellIs" dxfId="2681" priority="2668" operator="greaterThan">
      <formula>0</formula>
    </cfRule>
  </conditionalFormatting>
  <conditionalFormatting sqref="F16:N16">
    <cfRule type="cellIs" dxfId="2680" priority="2667" operator="greaterThan">
      <formula>0</formula>
    </cfRule>
  </conditionalFormatting>
  <conditionalFormatting sqref="F16:N16">
    <cfRule type="cellIs" dxfId="2679" priority="2666" operator="greaterThan">
      <formula>0</formula>
    </cfRule>
  </conditionalFormatting>
  <conditionalFormatting sqref="F16:N16">
    <cfRule type="cellIs" dxfId="2678" priority="2665" operator="greaterThan">
      <formula>0</formula>
    </cfRule>
  </conditionalFormatting>
  <conditionalFormatting sqref="F16:N16">
    <cfRule type="cellIs" dxfId="2677" priority="2664" operator="greaterThan">
      <formula>0</formula>
    </cfRule>
  </conditionalFormatting>
  <conditionalFormatting sqref="F16:N16">
    <cfRule type="cellIs" dxfId="2676" priority="2663" operator="greaterThan">
      <formula>0</formula>
    </cfRule>
  </conditionalFormatting>
  <conditionalFormatting sqref="F16:N16">
    <cfRule type="cellIs" dxfId="2675" priority="2662" operator="greaterThan">
      <formula>0</formula>
    </cfRule>
  </conditionalFormatting>
  <conditionalFormatting sqref="F16:N16">
    <cfRule type="cellIs" dxfId="2674" priority="2661" operator="greaterThan">
      <formula>0</formula>
    </cfRule>
  </conditionalFormatting>
  <conditionalFormatting sqref="F16:N16">
    <cfRule type="cellIs" dxfId="2673" priority="2660" operator="greaterThan">
      <formula>0</formula>
    </cfRule>
  </conditionalFormatting>
  <conditionalFormatting sqref="F16:N16">
    <cfRule type="cellIs" dxfId="2672" priority="2659" operator="greaterThan">
      <formula>0</formula>
    </cfRule>
  </conditionalFormatting>
  <conditionalFormatting sqref="F16:N16">
    <cfRule type="cellIs" dxfId="2671" priority="2658" operator="greaterThan">
      <formula>0</formula>
    </cfRule>
  </conditionalFormatting>
  <conditionalFormatting sqref="F16:N16">
    <cfRule type="cellIs" dxfId="2670" priority="2657" operator="greaterThan">
      <formula>0</formula>
    </cfRule>
  </conditionalFormatting>
  <conditionalFormatting sqref="F16:N16">
    <cfRule type="cellIs" dxfId="2669" priority="2656" operator="greaterThan">
      <formula>0</formula>
    </cfRule>
  </conditionalFormatting>
  <conditionalFormatting sqref="F16:N16">
    <cfRule type="cellIs" dxfId="2668" priority="2655" operator="greaterThan">
      <formula>0</formula>
    </cfRule>
  </conditionalFormatting>
  <conditionalFormatting sqref="F16:N16">
    <cfRule type="cellIs" dxfId="2667" priority="2654" operator="greaterThan">
      <formula>0</formula>
    </cfRule>
  </conditionalFormatting>
  <conditionalFormatting sqref="F16:N16">
    <cfRule type="cellIs" dxfId="2666" priority="2653" operator="greaterThan">
      <formula>0</formula>
    </cfRule>
  </conditionalFormatting>
  <conditionalFormatting sqref="F16:N16">
    <cfRule type="cellIs" dxfId="2665" priority="2652" operator="greaterThan">
      <formula>0</formula>
    </cfRule>
  </conditionalFormatting>
  <conditionalFormatting sqref="F16:N16">
    <cfRule type="cellIs" dxfId="2664" priority="2651" operator="greaterThan">
      <formula>0</formula>
    </cfRule>
  </conditionalFormatting>
  <conditionalFormatting sqref="F16:N16">
    <cfRule type="cellIs" dxfId="2663" priority="2650" operator="greaterThan">
      <formula>0</formula>
    </cfRule>
  </conditionalFormatting>
  <conditionalFormatting sqref="F16:N16">
    <cfRule type="cellIs" dxfId="2662" priority="2649" operator="greaterThan">
      <formula>0</formula>
    </cfRule>
  </conditionalFormatting>
  <conditionalFormatting sqref="F16:N16">
    <cfRule type="cellIs" dxfId="2661" priority="2648" operator="greaterThan">
      <formula>0</formula>
    </cfRule>
  </conditionalFormatting>
  <conditionalFormatting sqref="F16:N16">
    <cfRule type="cellIs" dxfId="2660" priority="2647" operator="greaterThan">
      <formula>0</formula>
    </cfRule>
  </conditionalFormatting>
  <conditionalFormatting sqref="F16:N16">
    <cfRule type="cellIs" dxfId="2659" priority="2646" operator="greaterThan">
      <formula>0</formula>
    </cfRule>
  </conditionalFormatting>
  <conditionalFormatting sqref="F16:N16">
    <cfRule type="cellIs" dxfId="2658" priority="2645" operator="greaterThan">
      <formula>0</formula>
    </cfRule>
  </conditionalFormatting>
  <conditionalFormatting sqref="F16:N16">
    <cfRule type="cellIs" dxfId="2657" priority="2644" operator="greaterThan">
      <formula>0</formula>
    </cfRule>
  </conditionalFormatting>
  <conditionalFormatting sqref="F16:N16">
    <cfRule type="cellIs" dxfId="2656" priority="2643" operator="greaterThan">
      <formula>0</formula>
    </cfRule>
  </conditionalFormatting>
  <conditionalFormatting sqref="F16:N16">
    <cfRule type="cellIs" dxfId="2655" priority="2642" operator="greaterThan">
      <formula>0</formula>
    </cfRule>
  </conditionalFormatting>
  <conditionalFormatting sqref="F16:N16">
    <cfRule type="cellIs" dxfId="2654" priority="2641" operator="greaterThan">
      <formula>0</formula>
    </cfRule>
  </conditionalFormatting>
  <conditionalFormatting sqref="F16:N16">
    <cfRule type="cellIs" dxfId="2653" priority="2640" operator="greaterThan">
      <formula>0</formula>
    </cfRule>
  </conditionalFormatting>
  <conditionalFormatting sqref="F16:N16">
    <cfRule type="cellIs" dxfId="2652" priority="2639" operator="greaterThan">
      <formula>0</formula>
    </cfRule>
  </conditionalFormatting>
  <conditionalFormatting sqref="F16:N16">
    <cfRule type="cellIs" dxfId="2651" priority="2638" operator="greaterThan">
      <formula>0</formula>
    </cfRule>
  </conditionalFormatting>
  <conditionalFormatting sqref="F16:N16">
    <cfRule type="cellIs" dxfId="2650" priority="2637" operator="greaterThan">
      <formula>0</formula>
    </cfRule>
  </conditionalFormatting>
  <conditionalFormatting sqref="F16:N16">
    <cfRule type="cellIs" dxfId="2649" priority="2636" operator="greaterThan">
      <formula>0</formula>
    </cfRule>
  </conditionalFormatting>
  <conditionalFormatting sqref="F16:N16">
    <cfRule type="cellIs" dxfId="2648" priority="2635" operator="greaterThan">
      <formula>0</formula>
    </cfRule>
  </conditionalFormatting>
  <conditionalFormatting sqref="F16:N16">
    <cfRule type="cellIs" dxfId="2647" priority="2634" operator="greaterThan">
      <formula>0</formula>
    </cfRule>
  </conditionalFormatting>
  <conditionalFormatting sqref="F16:N16">
    <cfRule type="cellIs" dxfId="2646" priority="2633" operator="greaterThan">
      <formula>0</formula>
    </cfRule>
  </conditionalFormatting>
  <conditionalFormatting sqref="F16:N16">
    <cfRule type="cellIs" dxfId="2645" priority="2632" operator="greaterThan">
      <formula>0</formula>
    </cfRule>
  </conditionalFormatting>
  <conditionalFormatting sqref="F16:N16">
    <cfRule type="cellIs" dxfId="2644" priority="2631" operator="greaterThan">
      <formula>0</formula>
    </cfRule>
  </conditionalFormatting>
  <conditionalFormatting sqref="F16:N16">
    <cfRule type="cellIs" dxfId="2643" priority="2630" operator="greaterThan">
      <formula>0</formula>
    </cfRule>
  </conditionalFormatting>
  <conditionalFormatting sqref="F16:N16">
    <cfRule type="cellIs" dxfId="2642" priority="2629" operator="greaterThan">
      <formula>0</formula>
    </cfRule>
  </conditionalFormatting>
  <conditionalFormatting sqref="F16:N16">
    <cfRule type="cellIs" dxfId="2641" priority="2628" operator="greaterThan">
      <formula>0</formula>
    </cfRule>
  </conditionalFormatting>
  <conditionalFormatting sqref="F16:N16">
    <cfRule type="cellIs" dxfId="2640" priority="2627" operator="greaterThan">
      <formula>0</formula>
    </cfRule>
  </conditionalFormatting>
  <conditionalFormatting sqref="F16:N16">
    <cfRule type="cellIs" dxfId="2639" priority="2626" operator="greaterThan">
      <formula>0</formula>
    </cfRule>
  </conditionalFormatting>
  <conditionalFormatting sqref="F16:N16">
    <cfRule type="cellIs" dxfId="2638" priority="2625" operator="greaterThan">
      <formula>0</formula>
    </cfRule>
  </conditionalFormatting>
  <conditionalFormatting sqref="F16:N16">
    <cfRule type="cellIs" dxfId="2637" priority="2624" operator="greaterThan">
      <formula>0</formula>
    </cfRule>
  </conditionalFormatting>
  <conditionalFormatting sqref="F16:N16">
    <cfRule type="cellIs" dxfId="2636" priority="2623" operator="greaterThan">
      <formula>0</formula>
    </cfRule>
  </conditionalFormatting>
  <conditionalFormatting sqref="F16:N16">
    <cfRule type="cellIs" dxfId="2635" priority="2622" operator="greaterThan">
      <formula>0</formula>
    </cfRule>
  </conditionalFormatting>
  <conditionalFormatting sqref="F16:N16">
    <cfRule type="cellIs" dxfId="2634" priority="2621" operator="greaterThan">
      <formula>0</formula>
    </cfRule>
  </conditionalFormatting>
  <conditionalFormatting sqref="F16:N16">
    <cfRule type="cellIs" dxfId="2633" priority="2620" operator="greaterThan">
      <formula>0</formula>
    </cfRule>
  </conditionalFormatting>
  <conditionalFormatting sqref="F16:N16">
    <cfRule type="cellIs" dxfId="2632" priority="2619" operator="greaterThan">
      <formula>0</formula>
    </cfRule>
  </conditionalFormatting>
  <conditionalFormatting sqref="F16:N16">
    <cfRule type="cellIs" dxfId="2631" priority="2618" operator="greaterThan">
      <formula>0</formula>
    </cfRule>
  </conditionalFormatting>
  <conditionalFormatting sqref="F16:N16">
    <cfRule type="cellIs" dxfId="2630" priority="2617" operator="greaterThan">
      <formula>0</formula>
    </cfRule>
  </conditionalFormatting>
  <conditionalFormatting sqref="N16">
    <cfRule type="cellIs" dxfId="2629" priority="2616" operator="greaterThan">
      <formula>0</formula>
    </cfRule>
  </conditionalFormatting>
  <conditionalFormatting sqref="N16">
    <cfRule type="cellIs" dxfId="2628" priority="2615" operator="greaterThan">
      <formula>0</formula>
    </cfRule>
  </conditionalFormatting>
  <conditionalFormatting sqref="N16">
    <cfRule type="cellIs" dxfId="2627" priority="2614" operator="greaterThan">
      <formula>0</formula>
    </cfRule>
  </conditionalFormatting>
  <conditionalFormatting sqref="N16">
    <cfRule type="cellIs" dxfId="2626" priority="2613" operator="greaterThan">
      <formula>0</formula>
    </cfRule>
  </conditionalFormatting>
  <conditionalFormatting sqref="N16">
    <cfRule type="cellIs" dxfId="2625" priority="2612" operator="greaterThan">
      <formula>0</formula>
    </cfRule>
  </conditionalFormatting>
  <conditionalFormatting sqref="N16">
    <cfRule type="cellIs" dxfId="2624" priority="2611" operator="greaterThan">
      <formula>0</formula>
    </cfRule>
  </conditionalFormatting>
  <conditionalFormatting sqref="N16">
    <cfRule type="cellIs" dxfId="2623" priority="2610" operator="greaterThan">
      <formula>0</formula>
    </cfRule>
  </conditionalFormatting>
  <conditionalFormatting sqref="N16">
    <cfRule type="cellIs" dxfId="2622" priority="2609" operator="greaterThan">
      <formula>0</formula>
    </cfRule>
  </conditionalFormatting>
  <conditionalFormatting sqref="N16">
    <cfRule type="cellIs" dxfId="2621" priority="2608" operator="greaterThan">
      <formula>0</formula>
    </cfRule>
  </conditionalFormatting>
  <conditionalFormatting sqref="N16">
    <cfRule type="cellIs" dxfId="2620" priority="2607" operator="greaterThan">
      <formula>0</formula>
    </cfRule>
  </conditionalFormatting>
  <conditionalFormatting sqref="N16">
    <cfRule type="cellIs" dxfId="2619" priority="2606" operator="greaterThan">
      <formula>0</formula>
    </cfRule>
  </conditionalFormatting>
  <conditionalFormatting sqref="N16">
    <cfRule type="cellIs" dxfId="2618" priority="2605" operator="greaterThan">
      <formula>0</formula>
    </cfRule>
  </conditionalFormatting>
  <conditionalFormatting sqref="N16">
    <cfRule type="cellIs" dxfId="2617" priority="2604" operator="greaterThan">
      <formula>0</formula>
    </cfRule>
  </conditionalFormatting>
  <conditionalFormatting sqref="N16">
    <cfRule type="cellIs" dxfId="2616" priority="2603" operator="greaterThan">
      <formula>0</formula>
    </cfRule>
  </conditionalFormatting>
  <conditionalFormatting sqref="N16">
    <cfRule type="cellIs" dxfId="2615" priority="2602" operator="greaterThan">
      <formula>0</formula>
    </cfRule>
  </conditionalFormatting>
  <conditionalFormatting sqref="N16">
    <cfRule type="cellIs" dxfId="2614" priority="2601" operator="greaterThan">
      <formula>0</formula>
    </cfRule>
  </conditionalFormatting>
  <conditionalFormatting sqref="N16">
    <cfRule type="cellIs" dxfId="2613" priority="2600" operator="greaterThan">
      <formula>0</formula>
    </cfRule>
  </conditionalFormatting>
  <conditionalFormatting sqref="N16">
    <cfRule type="cellIs" dxfId="2612" priority="2599" operator="greaterThan">
      <formula>0</formula>
    </cfRule>
  </conditionalFormatting>
  <conditionalFormatting sqref="N16">
    <cfRule type="cellIs" dxfId="2611" priority="2598" operator="greaterThan">
      <formula>0</formula>
    </cfRule>
  </conditionalFormatting>
  <conditionalFormatting sqref="N16">
    <cfRule type="cellIs" dxfId="2610" priority="2597" operator="greaterThan">
      <formula>0</formula>
    </cfRule>
  </conditionalFormatting>
  <conditionalFormatting sqref="N16">
    <cfRule type="cellIs" dxfId="2609" priority="2596" operator="greaterThan">
      <formula>0</formula>
    </cfRule>
  </conditionalFormatting>
  <conditionalFormatting sqref="N16">
    <cfRule type="cellIs" dxfId="2608" priority="2595" operator="greaterThan">
      <formula>0</formula>
    </cfRule>
  </conditionalFormatting>
  <conditionalFormatting sqref="N16">
    <cfRule type="cellIs" dxfId="2607" priority="2594" operator="greaterThan">
      <formula>0</formula>
    </cfRule>
  </conditionalFormatting>
  <conditionalFormatting sqref="N16">
    <cfRule type="cellIs" dxfId="2606" priority="2593" operator="greaterThan">
      <formula>0</formula>
    </cfRule>
  </conditionalFormatting>
  <conditionalFormatting sqref="N16">
    <cfRule type="cellIs" dxfId="2605" priority="2592" operator="greaterThan">
      <formula>0</formula>
    </cfRule>
  </conditionalFormatting>
  <conditionalFormatting sqref="N16">
    <cfRule type="cellIs" dxfId="2604" priority="2591" operator="greaterThan">
      <formula>0</formula>
    </cfRule>
  </conditionalFormatting>
  <conditionalFormatting sqref="N16">
    <cfRule type="cellIs" dxfId="2603" priority="2590" operator="greaterThan">
      <formula>0</formula>
    </cfRule>
  </conditionalFormatting>
  <conditionalFormatting sqref="N16">
    <cfRule type="cellIs" dxfId="2602" priority="2589" operator="greaterThan">
      <formula>0</formula>
    </cfRule>
  </conditionalFormatting>
  <conditionalFormatting sqref="N16">
    <cfRule type="cellIs" dxfId="2601" priority="2588" operator="greaterThan">
      <formula>0</formula>
    </cfRule>
  </conditionalFormatting>
  <conditionalFormatting sqref="N16">
    <cfRule type="cellIs" dxfId="2600" priority="2587" operator="greaterThan">
      <formula>0</formula>
    </cfRule>
  </conditionalFormatting>
  <conditionalFormatting sqref="N16">
    <cfRule type="cellIs" dxfId="2599" priority="2586" operator="greaterThan">
      <formula>0</formula>
    </cfRule>
  </conditionalFormatting>
  <conditionalFormatting sqref="N16">
    <cfRule type="cellIs" dxfId="2598" priority="2585" operator="greaterThan">
      <formula>0</formula>
    </cfRule>
  </conditionalFormatting>
  <conditionalFormatting sqref="N16">
    <cfRule type="cellIs" dxfId="2597" priority="2584" operator="greaterThan">
      <formula>0</formula>
    </cfRule>
  </conditionalFormatting>
  <conditionalFormatting sqref="N16">
    <cfRule type="cellIs" dxfId="2596" priority="2583" operator="greaterThan">
      <formula>0</formula>
    </cfRule>
  </conditionalFormatting>
  <conditionalFormatting sqref="N16">
    <cfRule type="cellIs" dxfId="2595" priority="2582" operator="greaterThan">
      <formula>0</formula>
    </cfRule>
  </conditionalFormatting>
  <conditionalFormatting sqref="N16">
    <cfRule type="cellIs" dxfId="2594" priority="2581" operator="greaterThan">
      <formula>0</formula>
    </cfRule>
  </conditionalFormatting>
  <conditionalFormatting sqref="N16">
    <cfRule type="cellIs" dxfId="2593" priority="2580" operator="greaterThan">
      <formula>0</formula>
    </cfRule>
  </conditionalFormatting>
  <conditionalFormatting sqref="N16">
    <cfRule type="cellIs" dxfId="2592" priority="2579" operator="greaterThan">
      <formula>0</formula>
    </cfRule>
  </conditionalFormatting>
  <conditionalFormatting sqref="F16:N16">
    <cfRule type="cellIs" dxfId="2591" priority="2578" operator="greaterThan">
      <formula>0</formula>
    </cfRule>
  </conditionalFormatting>
  <conditionalFormatting sqref="F16:N16">
    <cfRule type="cellIs" dxfId="2590" priority="2577" operator="greaterThan">
      <formula>0</formula>
    </cfRule>
  </conditionalFormatting>
  <conditionalFormatting sqref="F16:N16">
    <cfRule type="cellIs" dxfId="2589" priority="2576" operator="greaterThan">
      <formula>0</formula>
    </cfRule>
  </conditionalFormatting>
  <conditionalFormatting sqref="F16:N16">
    <cfRule type="cellIs" dxfId="2588" priority="2575" operator="greaterThan">
      <formula>0</formula>
    </cfRule>
  </conditionalFormatting>
  <conditionalFormatting sqref="F16:N16">
    <cfRule type="cellIs" dxfId="2587" priority="2574" operator="greaterThan">
      <formula>0</formula>
    </cfRule>
  </conditionalFormatting>
  <conditionalFormatting sqref="F16:N16">
    <cfRule type="cellIs" dxfId="2586" priority="2573" operator="greaterThan">
      <formula>0</formula>
    </cfRule>
  </conditionalFormatting>
  <conditionalFormatting sqref="F16:N16">
    <cfRule type="cellIs" dxfId="2585" priority="2572" operator="greaterThan">
      <formula>0</formula>
    </cfRule>
  </conditionalFormatting>
  <conditionalFormatting sqref="F16:N16">
    <cfRule type="cellIs" dxfId="2584" priority="2571" operator="greaterThan">
      <formula>0</formula>
    </cfRule>
  </conditionalFormatting>
  <conditionalFormatting sqref="F16:N16">
    <cfRule type="cellIs" dxfId="2583" priority="2570" operator="greaterThan">
      <formula>0</formula>
    </cfRule>
  </conditionalFormatting>
  <conditionalFormatting sqref="F16:N16">
    <cfRule type="cellIs" dxfId="2582" priority="2569" operator="greaterThan">
      <formula>0</formula>
    </cfRule>
  </conditionalFormatting>
  <conditionalFormatting sqref="F16:N16">
    <cfRule type="cellIs" dxfId="2581" priority="2568" operator="greaterThan">
      <formula>0</formula>
    </cfRule>
  </conditionalFormatting>
  <conditionalFormatting sqref="F16:N16">
    <cfRule type="cellIs" dxfId="2580" priority="2567" operator="greaterThan">
      <formula>0</formula>
    </cfRule>
  </conditionalFormatting>
  <conditionalFormatting sqref="F16:N16">
    <cfRule type="cellIs" dxfId="2579" priority="2566" operator="greaterThan">
      <formula>0</formula>
    </cfRule>
  </conditionalFormatting>
  <conditionalFormatting sqref="F16:N16">
    <cfRule type="cellIs" dxfId="2578" priority="2565" operator="greaterThan">
      <formula>0</formula>
    </cfRule>
  </conditionalFormatting>
  <conditionalFormatting sqref="F16:N16">
    <cfRule type="cellIs" dxfId="2577" priority="2564" operator="greaterThan">
      <formula>0</formula>
    </cfRule>
  </conditionalFormatting>
  <conditionalFormatting sqref="F16:N16">
    <cfRule type="cellIs" dxfId="2576" priority="2563" operator="greaterThan">
      <formula>0</formula>
    </cfRule>
  </conditionalFormatting>
  <conditionalFormatting sqref="F16:N16">
    <cfRule type="cellIs" dxfId="2575" priority="2562" operator="greaterThan">
      <formula>0</formula>
    </cfRule>
  </conditionalFormatting>
  <conditionalFormatting sqref="F16:N16">
    <cfRule type="cellIs" dxfId="2574" priority="2561" operator="greaterThan">
      <formula>0</formula>
    </cfRule>
  </conditionalFormatting>
  <conditionalFormatting sqref="F16:N16">
    <cfRule type="cellIs" dxfId="2573" priority="2560" operator="greaterThan">
      <formula>0</formula>
    </cfRule>
  </conditionalFormatting>
  <conditionalFormatting sqref="F16:N16">
    <cfRule type="cellIs" dxfId="2572" priority="2559" operator="greaterThan">
      <formula>0</formula>
    </cfRule>
  </conditionalFormatting>
  <conditionalFormatting sqref="F16:N16">
    <cfRule type="cellIs" dxfId="2571" priority="2558" operator="greaterThan">
      <formula>0</formula>
    </cfRule>
  </conditionalFormatting>
  <conditionalFormatting sqref="F16:N16">
    <cfRule type="cellIs" dxfId="2570" priority="2557" operator="greaterThan">
      <formula>0</formula>
    </cfRule>
  </conditionalFormatting>
  <conditionalFormatting sqref="F16:N16">
    <cfRule type="cellIs" dxfId="2569" priority="2556" operator="greaterThan">
      <formula>0</formula>
    </cfRule>
  </conditionalFormatting>
  <conditionalFormatting sqref="F16:N16">
    <cfRule type="cellIs" dxfId="2568" priority="2555" operator="greaterThan">
      <formula>0</formula>
    </cfRule>
  </conditionalFormatting>
  <conditionalFormatting sqref="F16:N16">
    <cfRule type="cellIs" dxfId="2567" priority="2554" operator="greaterThan">
      <formula>0</formula>
    </cfRule>
  </conditionalFormatting>
  <conditionalFormatting sqref="F16:N16">
    <cfRule type="cellIs" dxfId="2566" priority="2553" operator="greaterThan">
      <formula>0</formula>
    </cfRule>
  </conditionalFormatting>
  <conditionalFormatting sqref="F16:N16">
    <cfRule type="cellIs" dxfId="2565" priority="2552" operator="greaterThan">
      <formula>0</formula>
    </cfRule>
  </conditionalFormatting>
  <conditionalFormatting sqref="F16:N16">
    <cfRule type="cellIs" dxfId="2564" priority="2551" operator="greaterThan">
      <formula>0</formula>
    </cfRule>
  </conditionalFormatting>
  <conditionalFormatting sqref="F16:N16">
    <cfRule type="cellIs" dxfId="2563" priority="2550" operator="greaterThan">
      <formula>0</formula>
    </cfRule>
  </conditionalFormatting>
  <conditionalFormatting sqref="F16:N16">
    <cfRule type="cellIs" dxfId="2562" priority="2549" operator="greaterThan">
      <formula>0</formula>
    </cfRule>
  </conditionalFormatting>
  <conditionalFormatting sqref="F16:N16">
    <cfRule type="cellIs" dxfId="2561" priority="2548" operator="greaterThan">
      <formula>0</formula>
    </cfRule>
  </conditionalFormatting>
  <conditionalFormatting sqref="F16:N16">
    <cfRule type="cellIs" dxfId="2560" priority="2547" operator="greaterThan">
      <formula>0</formula>
    </cfRule>
  </conditionalFormatting>
  <conditionalFormatting sqref="F16:N16">
    <cfRule type="cellIs" dxfId="2559" priority="2546" operator="greaterThan">
      <formula>0</formula>
    </cfRule>
  </conditionalFormatting>
  <conditionalFormatting sqref="F16:N16">
    <cfRule type="cellIs" dxfId="2558" priority="2545" operator="greaterThan">
      <formula>0</formula>
    </cfRule>
  </conditionalFormatting>
  <conditionalFormatting sqref="F16:N16">
    <cfRule type="cellIs" dxfId="2557" priority="2544" operator="greaterThan">
      <formula>0</formula>
    </cfRule>
  </conditionalFormatting>
  <conditionalFormatting sqref="F16:N16">
    <cfRule type="cellIs" dxfId="2556" priority="2543" operator="greaterThan">
      <formula>0</formula>
    </cfRule>
  </conditionalFormatting>
  <conditionalFormatting sqref="F16:N16">
    <cfRule type="cellIs" dxfId="2555" priority="2542" operator="greaterThan">
      <formula>0</formula>
    </cfRule>
  </conditionalFormatting>
  <conditionalFormatting sqref="F16:N16">
    <cfRule type="cellIs" dxfId="2554" priority="2541" operator="greaterThan">
      <formula>0</formula>
    </cfRule>
  </conditionalFormatting>
  <conditionalFormatting sqref="N16">
    <cfRule type="cellIs" dxfId="2553" priority="2540" operator="greaterThan">
      <formula>0</formula>
    </cfRule>
  </conditionalFormatting>
  <conditionalFormatting sqref="F17:M18 N16">
    <cfRule type="cellIs" dxfId="2552" priority="2539" operator="greaterThan">
      <formula>0</formula>
    </cfRule>
  </conditionalFormatting>
  <conditionalFormatting sqref="F17:M18 N16">
    <cfRule type="cellIs" dxfId="2551" priority="2538" operator="greaterThan">
      <formula>0</formula>
    </cfRule>
  </conditionalFormatting>
  <conditionalFormatting sqref="F17:M18 N16">
    <cfRule type="cellIs" dxfId="2550" priority="2537" operator="greaterThan">
      <formula>0</formula>
    </cfRule>
  </conditionalFormatting>
  <conditionalFormatting sqref="F17:M18 N16">
    <cfRule type="cellIs" dxfId="2549" priority="2536" operator="greaterThan">
      <formula>0</formula>
    </cfRule>
  </conditionalFormatting>
  <conditionalFormatting sqref="F17:M18 N16">
    <cfRule type="cellIs" dxfId="2548" priority="2535" operator="greaterThan">
      <formula>0</formula>
    </cfRule>
  </conditionalFormatting>
  <conditionalFormatting sqref="F17:M18 N16">
    <cfRule type="cellIs" dxfId="2547" priority="2534" operator="greaterThan">
      <formula>0</formula>
    </cfRule>
  </conditionalFormatting>
  <conditionalFormatting sqref="F17:M18 N16">
    <cfRule type="cellIs" dxfId="2546" priority="2533" operator="greaterThan">
      <formula>0</formula>
    </cfRule>
  </conditionalFormatting>
  <conditionalFormatting sqref="F17:M18 N16">
    <cfRule type="cellIs" dxfId="2545" priority="2532" operator="greaterThan">
      <formula>0</formula>
    </cfRule>
  </conditionalFormatting>
  <conditionalFormatting sqref="F17:M18 N16">
    <cfRule type="cellIs" dxfId="2544" priority="2531" operator="greaterThan">
      <formula>0</formula>
    </cfRule>
  </conditionalFormatting>
  <conditionalFormatting sqref="F17:M18 N16">
    <cfRule type="cellIs" dxfId="2543" priority="2530" operator="greaterThan">
      <formula>0</formula>
    </cfRule>
  </conditionalFormatting>
  <conditionalFormatting sqref="F17:M18 N16">
    <cfRule type="cellIs" dxfId="2542" priority="2529" operator="greaterThan">
      <formula>0</formula>
    </cfRule>
  </conditionalFormatting>
  <conditionalFormatting sqref="F17:M18 N16">
    <cfRule type="cellIs" dxfId="2541" priority="2528" operator="greaterThan">
      <formula>0</formula>
    </cfRule>
  </conditionalFormatting>
  <conditionalFormatting sqref="F17:M18 N16">
    <cfRule type="cellIs" dxfId="2540" priority="2527" operator="greaterThan">
      <formula>0</formula>
    </cfRule>
  </conditionalFormatting>
  <conditionalFormatting sqref="F17:M18 N16">
    <cfRule type="cellIs" dxfId="2539" priority="2526" operator="greaterThan">
      <formula>0</formula>
    </cfRule>
  </conditionalFormatting>
  <conditionalFormatting sqref="F17:M18 N16">
    <cfRule type="cellIs" dxfId="2538" priority="2525" operator="greaterThan">
      <formula>0</formula>
    </cfRule>
  </conditionalFormatting>
  <conditionalFormatting sqref="F17:M18 N16">
    <cfRule type="cellIs" dxfId="2537" priority="2524" operator="greaterThan">
      <formula>0</formula>
    </cfRule>
  </conditionalFormatting>
  <conditionalFormatting sqref="F17:M18 N16">
    <cfRule type="cellIs" dxfId="2536" priority="2523" operator="greaterThan">
      <formula>0</formula>
    </cfRule>
  </conditionalFormatting>
  <conditionalFormatting sqref="F17:M18 N16">
    <cfRule type="cellIs" dxfId="2535" priority="2522" operator="greaterThan">
      <formula>0</formula>
    </cfRule>
  </conditionalFormatting>
  <conditionalFormatting sqref="F17:M18 N16">
    <cfRule type="cellIs" dxfId="2534" priority="2521" operator="greaterThan">
      <formula>0</formula>
    </cfRule>
  </conditionalFormatting>
  <conditionalFormatting sqref="F17:M18 N16">
    <cfRule type="cellIs" dxfId="2533" priority="2520" operator="greaterThan">
      <formula>0</formula>
    </cfRule>
  </conditionalFormatting>
  <conditionalFormatting sqref="F17:M18 N16">
    <cfRule type="cellIs" dxfId="2532" priority="2519" operator="greaterThan">
      <formula>0</formula>
    </cfRule>
  </conditionalFormatting>
  <conditionalFormatting sqref="F17:M18 N16">
    <cfRule type="cellIs" dxfId="2531" priority="2518" operator="greaterThan">
      <formula>0</formula>
    </cfRule>
  </conditionalFormatting>
  <conditionalFormatting sqref="F17:M18 N16">
    <cfRule type="cellIs" dxfId="2530" priority="2517" operator="greaterThan">
      <formula>0</formula>
    </cfRule>
  </conditionalFormatting>
  <conditionalFormatting sqref="F17:M18 N16">
    <cfRule type="cellIs" dxfId="2529" priority="2516" operator="greaterThan">
      <formula>0</formula>
    </cfRule>
  </conditionalFormatting>
  <conditionalFormatting sqref="F17:M18 N16">
    <cfRule type="cellIs" dxfId="2528" priority="2515" operator="greaterThan">
      <formula>0</formula>
    </cfRule>
  </conditionalFormatting>
  <conditionalFormatting sqref="F17:M18 N16">
    <cfRule type="cellIs" dxfId="2527" priority="2514" operator="greaterThan">
      <formula>0</formula>
    </cfRule>
  </conditionalFormatting>
  <conditionalFormatting sqref="F17:M18 N16">
    <cfRule type="cellIs" dxfId="2526" priority="2513" operator="greaterThan">
      <formula>0</formula>
    </cfRule>
  </conditionalFormatting>
  <conditionalFormatting sqref="F17:M18 N16">
    <cfRule type="cellIs" dxfId="2525" priority="2512" operator="greaterThan">
      <formula>0</formula>
    </cfRule>
  </conditionalFormatting>
  <conditionalFormatting sqref="F17:M18 N16">
    <cfRule type="cellIs" dxfId="2524" priority="2511" operator="greaterThan">
      <formula>0</formula>
    </cfRule>
  </conditionalFormatting>
  <conditionalFormatting sqref="F17:M18 N16">
    <cfRule type="cellIs" dxfId="2523" priority="2510" operator="greaterThan">
      <formula>0</formula>
    </cfRule>
  </conditionalFormatting>
  <conditionalFormatting sqref="F17:M18 N16">
    <cfRule type="cellIs" dxfId="2522" priority="2509" operator="greaterThan">
      <formula>0</formula>
    </cfRule>
  </conditionalFormatting>
  <conditionalFormatting sqref="F17:M18 N16">
    <cfRule type="cellIs" dxfId="2521" priority="2508" operator="greaterThan">
      <formula>0</formula>
    </cfRule>
  </conditionalFormatting>
  <conditionalFormatting sqref="F17:M18 N16">
    <cfRule type="cellIs" dxfId="2520" priority="2507" operator="greaterThan">
      <formula>0</formula>
    </cfRule>
  </conditionalFormatting>
  <conditionalFormatting sqref="F17:M18 N16">
    <cfRule type="cellIs" dxfId="2519" priority="2506" operator="greaterThan">
      <formula>0</formula>
    </cfRule>
  </conditionalFormatting>
  <conditionalFormatting sqref="F17:M18 N16">
    <cfRule type="cellIs" dxfId="2518" priority="2505" operator="greaterThan">
      <formula>0</formula>
    </cfRule>
  </conditionalFormatting>
  <conditionalFormatting sqref="F17:M18 N16">
    <cfRule type="cellIs" dxfId="2517" priority="2504" operator="greaterThan">
      <formula>0</formula>
    </cfRule>
  </conditionalFormatting>
  <conditionalFormatting sqref="F17:M18 N16">
    <cfRule type="cellIs" dxfId="2516" priority="2503" operator="greaterThan">
      <formula>0</formula>
    </cfRule>
  </conditionalFormatting>
  <conditionalFormatting sqref="F16:N16">
    <cfRule type="cellIs" dxfId="2515" priority="2502" operator="greaterThan">
      <formula>0</formula>
    </cfRule>
  </conditionalFormatting>
  <conditionalFormatting sqref="F16:N16">
    <cfRule type="cellIs" dxfId="2514" priority="2501" operator="greaterThan">
      <formula>0</formula>
    </cfRule>
  </conditionalFormatting>
  <conditionalFormatting sqref="F16:N16">
    <cfRule type="cellIs" dxfId="2513" priority="2500" operator="greaterThan">
      <formula>0</formula>
    </cfRule>
  </conditionalFormatting>
  <conditionalFormatting sqref="F16:N16">
    <cfRule type="cellIs" dxfId="2512" priority="2499" operator="greaterThan">
      <formula>0</formula>
    </cfRule>
  </conditionalFormatting>
  <conditionalFormatting sqref="F16:N16">
    <cfRule type="cellIs" dxfId="2511" priority="2498" operator="greaterThan">
      <formula>0</formula>
    </cfRule>
  </conditionalFormatting>
  <conditionalFormatting sqref="F16:N16">
    <cfRule type="cellIs" dxfId="2510" priority="2497" operator="greaterThan">
      <formula>0</formula>
    </cfRule>
  </conditionalFormatting>
  <conditionalFormatting sqref="F16:N16">
    <cfRule type="cellIs" dxfId="2509" priority="2496" operator="greaterThan">
      <formula>0</formula>
    </cfRule>
  </conditionalFormatting>
  <conditionalFormatting sqref="F16:N16">
    <cfRule type="cellIs" dxfId="2508" priority="2495" operator="greaterThan">
      <formula>0</formula>
    </cfRule>
  </conditionalFormatting>
  <conditionalFormatting sqref="F16:N16">
    <cfRule type="cellIs" dxfId="2507" priority="2494" operator="greaterThan">
      <formula>0</formula>
    </cfRule>
  </conditionalFormatting>
  <conditionalFormatting sqref="F16:N16">
    <cfRule type="cellIs" dxfId="2506" priority="2493" operator="greaterThan">
      <formula>0</formula>
    </cfRule>
  </conditionalFormatting>
  <conditionalFormatting sqref="F16:N16">
    <cfRule type="cellIs" dxfId="2505" priority="2492" operator="greaterThan">
      <formula>0</formula>
    </cfRule>
  </conditionalFormatting>
  <conditionalFormatting sqref="F16:N16">
    <cfRule type="cellIs" dxfId="2504" priority="2491" operator="greaterThan">
      <formula>0</formula>
    </cfRule>
  </conditionalFormatting>
  <conditionalFormatting sqref="F16:N16">
    <cfRule type="cellIs" dxfId="2503" priority="2490" operator="greaterThan">
      <formula>0</formula>
    </cfRule>
  </conditionalFormatting>
  <conditionalFormatting sqref="F16:N16">
    <cfRule type="cellIs" dxfId="2502" priority="2489" operator="greaterThan">
      <formula>0</formula>
    </cfRule>
  </conditionalFormatting>
  <conditionalFormatting sqref="F16:N16">
    <cfRule type="cellIs" dxfId="2501" priority="2488" operator="greaterThan">
      <formula>0</formula>
    </cfRule>
  </conditionalFormatting>
  <conditionalFormatting sqref="F16:N16">
    <cfRule type="cellIs" dxfId="2500" priority="2487" operator="greaterThan">
      <formula>0</formula>
    </cfRule>
  </conditionalFormatting>
  <conditionalFormatting sqref="F16:N16">
    <cfRule type="cellIs" dxfId="2499" priority="2486" operator="greaterThan">
      <formula>0</formula>
    </cfRule>
  </conditionalFormatting>
  <conditionalFormatting sqref="F16:N16">
    <cfRule type="cellIs" dxfId="2498" priority="2485" operator="greaterThan">
      <formula>0</formula>
    </cfRule>
  </conditionalFormatting>
  <conditionalFormatting sqref="F16:N16">
    <cfRule type="cellIs" dxfId="2497" priority="2484" operator="greaterThan">
      <formula>0</formula>
    </cfRule>
  </conditionalFormatting>
  <conditionalFormatting sqref="F16:N16">
    <cfRule type="cellIs" dxfId="2496" priority="2483" operator="greaterThan">
      <formula>0</formula>
    </cfRule>
  </conditionalFormatting>
  <conditionalFormatting sqref="F16:N16">
    <cfRule type="cellIs" dxfId="2495" priority="2482" operator="greaterThan">
      <formula>0</formula>
    </cfRule>
  </conditionalFormatting>
  <conditionalFormatting sqref="F16:N16">
    <cfRule type="cellIs" dxfId="2494" priority="2481" operator="greaterThan">
      <formula>0</formula>
    </cfRule>
  </conditionalFormatting>
  <conditionalFormatting sqref="F16:N16">
    <cfRule type="cellIs" dxfId="2493" priority="2480" operator="greaterThan">
      <formula>0</formula>
    </cfRule>
  </conditionalFormatting>
  <conditionalFormatting sqref="F16:N16">
    <cfRule type="cellIs" dxfId="2492" priority="2479" operator="greaterThan">
      <formula>0</formula>
    </cfRule>
  </conditionalFormatting>
  <conditionalFormatting sqref="F16:N16">
    <cfRule type="cellIs" dxfId="2491" priority="2478" operator="greaterThan">
      <formula>0</formula>
    </cfRule>
  </conditionalFormatting>
  <conditionalFormatting sqref="F16:N16">
    <cfRule type="cellIs" dxfId="2490" priority="2477" operator="greaterThan">
      <formula>0</formula>
    </cfRule>
  </conditionalFormatting>
  <conditionalFormatting sqref="F16:N16">
    <cfRule type="cellIs" dxfId="2489" priority="2476" operator="greaterThan">
      <formula>0</formula>
    </cfRule>
  </conditionalFormatting>
  <conditionalFormatting sqref="F16:N16">
    <cfRule type="cellIs" dxfId="2488" priority="2475" operator="greaterThan">
      <formula>0</formula>
    </cfRule>
  </conditionalFormatting>
  <conditionalFormatting sqref="F16:N16">
    <cfRule type="cellIs" dxfId="2487" priority="2474" operator="greaterThan">
      <formula>0</formula>
    </cfRule>
  </conditionalFormatting>
  <conditionalFormatting sqref="F16:N16">
    <cfRule type="cellIs" dxfId="2486" priority="2473" operator="greaterThan">
      <formula>0</formula>
    </cfRule>
  </conditionalFormatting>
  <conditionalFormatting sqref="F16:N16">
    <cfRule type="cellIs" dxfId="2485" priority="2472" operator="greaterThan">
      <formula>0</formula>
    </cfRule>
  </conditionalFormatting>
  <conditionalFormatting sqref="F16:N16">
    <cfRule type="cellIs" dxfId="2484" priority="2471" operator="greaterThan">
      <formula>0</formula>
    </cfRule>
  </conditionalFormatting>
  <conditionalFormatting sqref="F16:N16">
    <cfRule type="cellIs" dxfId="2483" priority="2470" operator="greaterThan">
      <formula>0</formula>
    </cfRule>
  </conditionalFormatting>
  <conditionalFormatting sqref="F16:N16">
    <cfRule type="cellIs" dxfId="2482" priority="2469" operator="greaterThan">
      <formula>0</formula>
    </cfRule>
  </conditionalFormatting>
  <conditionalFormatting sqref="F16:N16">
    <cfRule type="cellIs" dxfId="2481" priority="2468" operator="greaterThan">
      <formula>0</formula>
    </cfRule>
  </conditionalFormatting>
  <conditionalFormatting sqref="F16:N16">
    <cfRule type="cellIs" dxfId="2480" priority="2467" operator="greaterThan">
      <formula>0</formula>
    </cfRule>
  </conditionalFormatting>
  <conditionalFormatting sqref="F16:N16">
    <cfRule type="cellIs" dxfId="2479" priority="2466" operator="greaterThan">
      <formula>0</formula>
    </cfRule>
  </conditionalFormatting>
  <conditionalFormatting sqref="F16:N16">
    <cfRule type="cellIs" dxfId="2478" priority="2465" operator="greaterThan">
      <formula>0</formula>
    </cfRule>
  </conditionalFormatting>
  <conditionalFormatting sqref="N16">
    <cfRule type="cellIs" dxfId="2477" priority="2464" operator="greaterThan">
      <formula>0</formula>
    </cfRule>
  </conditionalFormatting>
  <conditionalFormatting sqref="F17:M18 N16">
    <cfRule type="cellIs" dxfId="2476" priority="2463" operator="greaterThan">
      <formula>0</formula>
    </cfRule>
  </conditionalFormatting>
  <conditionalFormatting sqref="F17:M18 N16">
    <cfRule type="cellIs" dxfId="2475" priority="2462" operator="greaterThan">
      <formula>0</formula>
    </cfRule>
  </conditionalFormatting>
  <conditionalFormatting sqref="F17:M18 N16">
    <cfRule type="cellIs" dxfId="2474" priority="2461" operator="greaterThan">
      <formula>0</formula>
    </cfRule>
  </conditionalFormatting>
  <conditionalFormatting sqref="F17:M18 N16">
    <cfRule type="cellIs" dxfId="2473" priority="2460" operator="greaterThan">
      <formula>0</formula>
    </cfRule>
  </conditionalFormatting>
  <conditionalFormatting sqref="F17:M18 N16">
    <cfRule type="cellIs" dxfId="2472" priority="2459" operator="greaterThan">
      <formula>0</formula>
    </cfRule>
  </conditionalFormatting>
  <conditionalFormatting sqref="F17:M18 N16">
    <cfRule type="cellIs" dxfId="2471" priority="2458" operator="greaterThan">
      <formula>0</formula>
    </cfRule>
  </conditionalFormatting>
  <conditionalFormatting sqref="F17:M18 N16">
    <cfRule type="cellIs" dxfId="2470" priority="2457" operator="greaterThan">
      <formula>0</formula>
    </cfRule>
  </conditionalFormatting>
  <conditionalFormatting sqref="F17:M18 N16">
    <cfRule type="cellIs" dxfId="2469" priority="2456" operator="greaterThan">
      <formula>0</formula>
    </cfRule>
  </conditionalFormatting>
  <conditionalFormatting sqref="F17:M18 N16">
    <cfRule type="cellIs" dxfId="2468" priority="2455" operator="greaterThan">
      <formula>0</formula>
    </cfRule>
  </conditionalFormatting>
  <conditionalFormatting sqref="F17:M18 N16">
    <cfRule type="cellIs" dxfId="2467" priority="2454" operator="greaterThan">
      <formula>0</formula>
    </cfRule>
  </conditionalFormatting>
  <conditionalFormatting sqref="F17:M18 N16">
    <cfRule type="cellIs" dxfId="2466" priority="2453" operator="greaterThan">
      <formula>0</formula>
    </cfRule>
  </conditionalFormatting>
  <conditionalFormatting sqref="F17:M18 N16">
    <cfRule type="cellIs" dxfId="2465" priority="2452" operator="greaterThan">
      <formula>0</formula>
    </cfRule>
  </conditionalFormatting>
  <conditionalFormatting sqref="F17:M18 N16">
    <cfRule type="cellIs" dxfId="2464" priority="2451" operator="greaterThan">
      <formula>0</formula>
    </cfRule>
  </conditionalFormatting>
  <conditionalFormatting sqref="F17:M18 N16">
    <cfRule type="cellIs" dxfId="2463" priority="2450" operator="greaterThan">
      <formula>0</formula>
    </cfRule>
  </conditionalFormatting>
  <conditionalFormatting sqref="F17:M18 N16">
    <cfRule type="cellIs" dxfId="2462" priority="2449" operator="greaterThan">
      <formula>0</formula>
    </cfRule>
  </conditionalFormatting>
  <conditionalFormatting sqref="F17:M18 N16">
    <cfRule type="cellIs" dxfId="2461" priority="2448" operator="greaterThan">
      <formula>0</formula>
    </cfRule>
  </conditionalFormatting>
  <conditionalFormatting sqref="F17:M18 N16">
    <cfRule type="cellIs" dxfId="2460" priority="2447" operator="greaterThan">
      <formula>0</formula>
    </cfRule>
  </conditionalFormatting>
  <conditionalFormatting sqref="F17:M18 N16">
    <cfRule type="cellIs" dxfId="2459" priority="2446" operator="greaterThan">
      <formula>0</formula>
    </cfRule>
  </conditionalFormatting>
  <conditionalFormatting sqref="F17:M18 N16">
    <cfRule type="cellIs" dxfId="2458" priority="2445" operator="greaterThan">
      <formula>0</formula>
    </cfRule>
  </conditionalFormatting>
  <conditionalFormatting sqref="F17:M18 N16">
    <cfRule type="cellIs" dxfId="2457" priority="2444" operator="greaterThan">
      <formula>0</formula>
    </cfRule>
  </conditionalFormatting>
  <conditionalFormatting sqref="F17:M18 N16">
    <cfRule type="cellIs" dxfId="2456" priority="2443" operator="greaterThan">
      <formula>0</formula>
    </cfRule>
  </conditionalFormatting>
  <conditionalFormatting sqref="F17:M18 N16">
    <cfRule type="cellIs" dxfId="2455" priority="2442" operator="greaterThan">
      <formula>0</formula>
    </cfRule>
  </conditionalFormatting>
  <conditionalFormatting sqref="F17:M18 N16">
    <cfRule type="cellIs" dxfId="2454" priority="2441" operator="greaterThan">
      <formula>0</formula>
    </cfRule>
  </conditionalFormatting>
  <conditionalFormatting sqref="F17:M18 N16">
    <cfRule type="cellIs" dxfId="2453" priority="2440" operator="greaterThan">
      <formula>0</formula>
    </cfRule>
  </conditionalFormatting>
  <conditionalFormatting sqref="F17:M18 N16">
    <cfRule type="cellIs" dxfId="2452" priority="2439" operator="greaterThan">
      <formula>0</formula>
    </cfRule>
  </conditionalFormatting>
  <conditionalFormatting sqref="F17:M18 N16">
    <cfRule type="cellIs" dxfId="2451" priority="2438" operator="greaterThan">
      <formula>0</formula>
    </cfRule>
  </conditionalFormatting>
  <conditionalFormatting sqref="F17:M18 N16">
    <cfRule type="cellIs" dxfId="2450" priority="2437" operator="greaterThan">
      <formula>0</formula>
    </cfRule>
  </conditionalFormatting>
  <conditionalFormatting sqref="F17:M18 N16">
    <cfRule type="cellIs" dxfId="2449" priority="2436" operator="greaterThan">
      <formula>0</formula>
    </cfRule>
  </conditionalFormatting>
  <conditionalFormatting sqref="F17:M18 N16">
    <cfRule type="cellIs" dxfId="2448" priority="2435" operator="greaterThan">
      <formula>0</formula>
    </cfRule>
  </conditionalFormatting>
  <conditionalFormatting sqref="F17:M18 N16">
    <cfRule type="cellIs" dxfId="2447" priority="2434" operator="greaterThan">
      <formula>0</formula>
    </cfRule>
  </conditionalFormatting>
  <conditionalFormatting sqref="F17:M18 N16">
    <cfRule type="cellIs" dxfId="2446" priority="2433" operator="greaterThan">
      <formula>0</formula>
    </cfRule>
  </conditionalFormatting>
  <conditionalFormatting sqref="F17:M18 N16">
    <cfRule type="cellIs" dxfId="2445" priority="2432" operator="greaterThan">
      <formula>0</formula>
    </cfRule>
  </conditionalFormatting>
  <conditionalFormatting sqref="F17:M18 N16">
    <cfRule type="cellIs" dxfId="2444" priority="2431" operator="greaterThan">
      <formula>0</formula>
    </cfRule>
  </conditionalFormatting>
  <conditionalFormatting sqref="F17:M18 N16">
    <cfRule type="cellIs" dxfId="2443" priority="2430" operator="greaterThan">
      <formula>0</formula>
    </cfRule>
  </conditionalFormatting>
  <conditionalFormatting sqref="F17:M18 N16">
    <cfRule type="cellIs" dxfId="2442" priority="2429" operator="greaterThan">
      <formula>0</formula>
    </cfRule>
  </conditionalFormatting>
  <conditionalFormatting sqref="F17:M18 N16">
    <cfRule type="cellIs" dxfId="2441" priority="2428" operator="greaterThan">
      <formula>0</formula>
    </cfRule>
  </conditionalFormatting>
  <conditionalFormatting sqref="F17:M18 N16">
    <cfRule type="cellIs" dxfId="2440" priority="2427" operator="greaterThan">
      <formula>0</formula>
    </cfRule>
  </conditionalFormatting>
  <conditionalFormatting sqref="F16:N16">
    <cfRule type="cellIs" dxfId="2439" priority="2426" operator="greaterThan">
      <formula>0</formula>
    </cfRule>
  </conditionalFormatting>
  <conditionalFormatting sqref="F16:N16">
    <cfRule type="cellIs" dxfId="2438" priority="2425" operator="greaterThan">
      <formula>0</formula>
    </cfRule>
  </conditionalFormatting>
  <conditionalFormatting sqref="F16:N16">
    <cfRule type="cellIs" dxfId="2437" priority="2424" operator="greaterThan">
      <formula>0</formula>
    </cfRule>
  </conditionalFormatting>
  <conditionalFormatting sqref="F16:N16">
    <cfRule type="cellIs" dxfId="2436" priority="2423" operator="greaterThan">
      <formula>0</formula>
    </cfRule>
  </conditionalFormatting>
  <conditionalFormatting sqref="F16:N16">
    <cfRule type="cellIs" dxfId="2435" priority="2422" operator="greaterThan">
      <formula>0</formula>
    </cfRule>
  </conditionalFormatting>
  <conditionalFormatting sqref="F16:N16">
    <cfRule type="cellIs" dxfId="2434" priority="2421" operator="greaterThan">
      <formula>0</formula>
    </cfRule>
  </conditionalFormatting>
  <conditionalFormatting sqref="F16:N16">
    <cfRule type="cellIs" dxfId="2433" priority="2420" operator="greaterThan">
      <formula>0</formula>
    </cfRule>
  </conditionalFormatting>
  <conditionalFormatting sqref="F16:N16">
    <cfRule type="cellIs" dxfId="2432" priority="2419" operator="greaterThan">
      <formula>0</formula>
    </cfRule>
  </conditionalFormatting>
  <conditionalFormatting sqref="F16:N16">
    <cfRule type="cellIs" dxfId="2431" priority="2418" operator="greaterThan">
      <formula>0</formula>
    </cfRule>
  </conditionalFormatting>
  <conditionalFormatting sqref="F16:N16">
    <cfRule type="cellIs" dxfId="2430" priority="2417" operator="greaterThan">
      <formula>0</formula>
    </cfRule>
  </conditionalFormatting>
  <conditionalFormatting sqref="F16:N16">
    <cfRule type="cellIs" dxfId="2429" priority="2416" operator="greaterThan">
      <formula>0</formula>
    </cfRule>
  </conditionalFormatting>
  <conditionalFormatting sqref="F16:N16">
    <cfRule type="cellIs" dxfId="2428" priority="2415" operator="greaterThan">
      <formula>0</formula>
    </cfRule>
  </conditionalFormatting>
  <conditionalFormatting sqref="F16:N16">
    <cfRule type="cellIs" dxfId="2427" priority="2414" operator="greaterThan">
      <formula>0</formula>
    </cfRule>
  </conditionalFormatting>
  <conditionalFormatting sqref="F16:N16">
    <cfRule type="cellIs" dxfId="2426" priority="2413" operator="greaterThan">
      <formula>0</formula>
    </cfRule>
  </conditionalFormatting>
  <conditionalFormatting sqref="F16:N16">
    <cfRule type="cellIs" dxfId="2425" priority="2412" operator="greaterThan">
      <formula>0</formula>
    </cfRule>
  </conditionalFormatting>
  <conditionalFormatting sqref="F16:N16">
    <cfRule type="cellIs" dxfId="2424" priority="2411" operator="greaterThan">
      <formula>0</formula>
    </cfRule>
  </conditionalFormatting>
  <conditionalFormatting sqref="F16:N16">
    <cfRule type="cellIs" dxfId="2423" priority="2410" operator="greaterThan">
      <formula>0</formula>
    </cfRule>
  </conditionalFormatting>
  <conditionalFormatting sqref="F16:N16">
    <cfRule type="cellIs" dxfId="2422" priority="2409" operator="greaterThan">
      <formula>0</formula>
    </cfRule>
  </conditionalFormatting>
  <conditionalFormatting sqref="F16:N16">
    <cfRule type="cellIs" dxfId="2421" priority="2408" operator="greaterThan">
      <formula>0</formula>
    </cfRule>
  </conditionalFormatting>
  <conditionalFormatting sqref="F16:N16">
    <cfRule type="cellIs" dxfId="2420" priority="2407" operator="greaterThan">
      <formula>0</formula>
    </cfRule>
  </conditionalFormatting>
  <conditionalFormatting sqref="F16:N16">
    <cfRule type="cellIs" dxfId="2419" priority="2406" operator="greaterThan">
      <formula>0</formula>
    </cfRule>
  </conditionalFormatting>
  <conditionalFormatting sqref="F16:N16">
    <cfRule type="cellIs" dxfId="2418" priority="2405" operator="greaterThan">
      <formula>0</formula>
    </cfRule>
  </conditionalFormatting>
  <conditionalFormatting sqref="F16:N16">
    <cfRule type="cellIs" dxfId="2417" priority="2404" operator="greaterThan">
      <formula>0</formula>
    </cfRule>
  </conditionalFormatting>
  <conditionalFormatting sqref="F16:N16">
    <cfRule type="cellIs" dxfId="2416" priority="2403" operator="greaterThan">
      <formula>0</formula>
    </cfRule>
  </conditionalFormatting>
  <conditionalFormatting sqref="F16:N16">
    <cfRule type="cellIs" dxfId="2415" priority="2402" operator="greaterThan">
      <formula>0</formula>
    </cfRule>
  </conditionalFormatting>
  <conditionalFormatting sqref="F16:N16">
    <cfRule type="cellIs" dxfId="2414" priority="2401" operator="greaterThan">
      <formula>0</formula>
    </cfRule>
  </conditionalFormatting>
  <conditionalFormatting sqref="F16:N16">
    <cfRule type="cellIs" dxfId="2413" priority="2400" operator="greaterThan">
      <formula>0</formula>
    </cfRule>
  </conditionalFormatting>
  <conditionalFormatting sqref="F16:N16">
    <cfRule type="cellIs" dxfId="2412" priority="2399" operator="greaterThan">
      <formula>0</formula>
    </cfRule>
  </conditionalFormatting>
  <conditionalFormatting sqref="F16:N16">
    <cfRule type="cellIs" dxfId="2411" priority="2398" operator="greaterThan">
      <formula>0</formula>
    </cfRule>
  </conditionalFormatting>
  <conditionalFormatting sqref="F16:N16">
    <cfRule type="cellIs" dxfId="2410" priority="2397" operator="greaterThan">
      <formula>0</formula>
    </cfRule>
  </conditionalFormatting>
  <conditionalFormatting sqref="F16:N16">
    <cfRule type="cellIs" dxfId="2409" priority="2396" operator="greaterThan">
      <formula>0</formula>
    </cfRule>
  </conditionalFormatting>
  <conditionalFormatting sqref="F16:N16">
    <cfRule type="cellIs" dxfId="2408" priority="2395" operator="greaterThan">
      <formula>0</formula>
    </cfRule>
  </conditionalFormatting>
  <conditionalFormatting sqref="F16:N16">
    <cfRule type="cellIs" dxfId="2407" priority="2394" operator="greaterThan">
      <formula>0</formula>
    </cfRule>
  </conditionalFormatting>
  <conditionalFormatting sqref="F16:N16">
    <cfRule type="cellIs" dxfId="2406" priority="2393" operator="greaterThan">
      <formula>0</formula>
    </cfRule>
  </conditionalFormatting>
  <conditionalFormatting sqref="F16:N16">
    <cfRule type="cellIs" dxfId="2405" priority="2392" operator="greaterThan">
      <formula>0</formula>
    </cfRule>
  </conditionalFormatting>
  <conditionalFormatting sqref="F16:N16">
    <cfRule type="cellIs" dxfId="2404" priority="2391" operator="greaterThan">
      <formula>0</formula>
    </cfRule>
  </conditionalFormatting>
  <conditionalFormatting sqref="F16:N16">
    <cfRule type="cellIs" dxfId="2403" priority="2390" operator="greaterThan">
      <formula>0</formula>
    </cfRule>
  </conditionalFormatting>
  <conditionalFormatting sqref="F16:N16">
    <cfRule type="cellIs" dxfId="2402" priority="2389" operator="greaterThan">
      <formula>0</formula>
    </cfRule>
  </conditionalFormatting>
  <conditionalFormatting sqref="N16">
    <cfRule type="cellIs" dxfId="2401" priority="2388" operator="greaterThan">
      <formula>0</formula>
    </cfRule>
  </conditionalFormatting>
  <conditionalFormatting sqref="F17:M18 N16">
    <cfRule type="cellIs" dxfId="2400" priority="2387" operator="greaterThan">
      <formula>0</formula>
    </cfRule>
  </conditionalFormatting>
  <conditionalFormatting sqref="F17:M18 N16">
    <cfRule type="cellIs" dxfId="2399" priority="2386" operator="greaterThan">
      <formula>0</formula>
    </cfRule>
  </conditionalFormatting>
  <conditionalFormatting sqref="F17:M18 N16">
    <cfRule type="cellIs" dxfId="2398" priority="2385" operator="greaterThan">
      <formula>0</formula>
    </cfRule>
  </conditionalFormatting>
  <conditionalFormatting sqref="F17:M18 N16">
    <cfRule type="cellIs" dxfId="2397" priority="2384" operator="greaterThan">
      <formula>0</formula>
    </cfRule>
  </conditionalFormatting>
  <conditionalFormatting sqref="F17:M18 N16">
    <cfRule type="cellIs" dxfId="2396" priority="2383" operator="greaterThan">
      <formula>0</formula>
    </cfRule>
  </conditionalFormatting>
  <conditionalFormatting sqref="F17:M18 N16">
    <cfRule type="cellIs" dxfId="2395" priority="2382" operator="greaterThan">
      <formula>0</formula>
    </cfRule>
  </conditionalFormatting>
  <conditionalFormatting sqref="F17:M18 N16">
    <cfRule type="cellIs" dxfId="2394" priority="2381" operator="greaterThan">
      <formula>0</formula>
    </cfRule>
  </conditionalFormatting>
  <conditionalFormatting sqref="F17:M18 N16">
    <cfRule type="cellIs" dxfId="2393" priority="2380" operator="greaterThan">
      <formula>0</formula>
    </cfRule>
  </conditionalFormatting>
  <conditionalFormatting sqref="F17:M18 N16">
    <cfRule type="cellIs" dxfId="2392" priority="2379" operator="greaterThan">
      <formula>0</formula>
    </cfRule>
  </conditionalFormatting>
  <conditionalFormatting sqref="F17:M18 N16">
    <cfRule type="cellIs" dxfId="2391" priority="2378" operator="greaterThan">
      <formula>0</formula>
    </cfRule>
  </conditionalFormatting>
  <conditionalFormatting sqref="F17:M18 N16">
    <cfRule type="cellIs" dxfId="2390" priority="2377" operator="greaterThan">
      <formula>0</formula>
    </cfRule>
  </conditionalFormatting>
  <conditionalFormatting sqref="F17:M18 N16">
    <cfRule type="cellIs" dxfId="2389" priority="2376" operator="greaterThan">
      <formula>0</formula>
    </cfRule>
  </conditionalFormatting>
  <conditionalFormatting sqref="F17:M18 N16">
    <cfRule type="cellIs" dxfId="2388" priority="2375" operator="greaterThan">
      <formula>0</formula>
    </cfRule>
  </conditionalFormatting>
  <conditionalFormatting sqref="F17:M18 N16">
    <cfRule type="cellIs" dxfId="2387" priority="2374" operator="greaterThan">
      <formula>0</formula>
    </cfRule>
  </conditionalFormatting>
  <conditionalFormatting sqref="F17:M18 N16">
    <cfRule type="cellIs" dxfId="2386" priority="2373" operator="greaterThan">
      <formula>0</formula>
    </cfRule>
  </conditionalFormatting>
  <conditionalFormatting sqref="F17:M18 N16">
    <cfRule type="cellIs" dxfId="2385" priority="2372" operator="greaterThan">
      <formula>0</formula>
    </cfRule>
  </conditionalFormatting>
  <conditionalFormatting sqref="F17:M18 N16">
    <cfRule type="cellIs" dxfId="2384" priority="2371" operator="greaterThan">
      <formula>0</formula>
    </cfRule>
  </conditionalFormatting>
  <conditionalFormatting sqref="F17:M18 N16">
    <cfRule type="cellIs" dxfId="2383" priority="2370" operator="greaterThan">
      <formula>0</formula>
    </cfRule>
  </conditionalFormatting>
  <conditionalFormatting sqref="F17:M18 N16">
    <cfRule type="cellIs" dxfId="2382" priority="2369" operator="greaterThan">
      <formula>0</formula>
    </cfRule>
  </conditionalFormatting>
  <conditionalFormatting sqref="F17:M18 N16">
    <cfRule type="cellIs" dxfId="2381" priority="2368" operator="greaterThan">
      <formula>0</formula>
    </cfRule>
  </conditionalFormatting>
  <conditionalFormatting sqref="F17:M18 N16">
    <cfRule type="cellIs" dxfId="2380" priority="2367" operator="greaterThan">
      <formula>0</formula>
    </cfRule>
  </conditionalFormatting>
  <conditionalFormatting sqref="F17:M18 N16">
    <cfRule type="cellIs" dxfId="2379" priority="2366" operator="greaterThan">
      <formula>0</formula>
    </cfRule>
  </conditionalFormatting>
  <conditionalFormatting sqref="F17:M18 N16">
    <cfRule type="cellIs" dxfId="2378" priority="2365" operator="greaterThan">
      <formula>0</formula>
    </cfRule>
  </conditionalFormatting>
  <conditionalFormatting sqref="F17:M18 N16">
    <cfRule type="cellIs" dxfId="2377" priority="2364" operator="greaterThan">
      <formula>0</formula>
    </cfRule>
  </conditionalFormatting>
  <conditionalFormatting sqref="F17:M18 N16">
    <cfRule type="cellIs" dxfId="2376" priority="2363" operator="greaterThan">
      <formula>0</formula>
    </cfRule>
  </conditionalFormatting>
  <conditionalFormatting sqref="F17:M18 N16">
    <cfRule type="cellIs" dxfId="2375" priority="2362" operator="greaterThan">
      <formula>0</formula>
    </cfRule>
  </conditionalFormatting>
  <conditionalFormatting sqref="F17:M18 N16">
    <cfRule type="cellIs" dxfId="2374" priority="2361" operator="greaterThan">
      <formula>0</formula>
    </cfRule>
  </conditionalFormatting>
  <conditionalFormatting sqref="F17:M18 N16">
    <cfRule type="cellIs" dxfId="2373" priority="2360" operator="greaterThan">
      <formula>0</formula>
    </cfRule>
  </conditionalFormatting>
  <conditionalFormatting sqref="F17:M18 N16">
    <cfRule type="cellIs" dxfId="2372" priority="2359" operator="greaterThan">
      <formula>0</formula>
    </cfRule>
  </conditionalFormatting>
  <conditionalFormatting sqref="F17:M18 N16">
    <cfRule type="cellIs" dxfId="2371" priority="2358" operator="greaterThan">
      <formula>0</formula>
    </cfRule>
  </conditionalFormatting>
  <conditionalFormatting sqref="F17:M18 N16">
    <cfRule type="cellIs" dxfId="2370" priority="2357" operator="greaterThan">
      <formula>0</formula>
    </cfRule>
  </conditionalFormatting>
  <conditionalFormatting sqref="F17:M18 N16">
    <cfRule type="cellIs" dxfId="2369" priority="2356" operator="greaterThan">
      <formula>0</formula>
    </cfRule>
  </conditionalFormatting>
  <conditionalFormatting sqref="F17:M18 N16">
    <cfRule type="cellIs" dxfId="2368" priority="2355" operator="greaterThan">
      <formula>0</formula>
    </cfRule>
  </conditionalFormatting>
  <conditionalFormatting sqref="F17:M18 N16">
    <cfRule type="cellIs" dxfId="2367" priority="2354" operator="greaterThan">
      <formula>0</formula>
    </cfRule>
  </conditionalFormatting>
  <conditionalFormatting sqref="F17:M18 N16">
    <cfRule type="cellIs" dxfId="2366" priority="2353" operator="greaterThan">
      <formula>0</formula>
    </cfRule>
  </conditionalFormatting>
  <conditionalFormatting sqref="F17:M18 N16">
    <cfRule type="cellIs" dxfId="2365" priority="2352" operator="greaterThan">
      <formula>0</formula>
    </cfRule>
  </conditionalFormatting>
  <conditionalFormatting sqref="F17:M18 N16">
    <cfRule type="cellIs" dxfId="2364" priority="2351" operator="greaterThan">
      <formula>0</formula>
    </cfRule>
  </conditionalFormatting>
  <conditionalFormatting sqref="F16:N16">
    <cfRule type="cellIs" dxfId="2363" priority="2350" operator="greaterThan">
      <formula>0</formula>
    </cfRule>
  </conditionalFormatting>
  <conditionalFormatting sqref="F16:N16">
    <cfRule type="cellIs" dxfId="2362" priority="2349" operator="greaterThan">
      <formula>0</formula>
    </cfRule>
  </conditionalFormatting>
  <conditionalFormatting sqref="F16:N16">
    <cfRule type="cellIs" dxfId="2361" priority="2348" operator="greaterThan">
      <formula>0</formula>
    </cfRule>
  </conditionalFormatting>
  <conditionalFormatting sqref="F16:N16">
    <cfRule type="cellIs" dxfId="2360" priority="2347" operator="greaterThan">
      <formula>0</formula>
    </cfRule>
  </conditionalFormatting>
  <conditionalFormatting sqref="F16:N16">
    <cfRule type="cellIs" dxfId="2359" priority="2346" operator="greaterThan">
      <formula>0</formula>
    </cfRule>
  </conditionalFormatting>
  <conditionalFormatting sqref="F16:N16">
    <cfRule type="cellIs" dxfId="2358" priority="2345" operator="greaterThan">
      <formula>0</formula>
    </cfRule>
  </conditionalFormatting>
  <conditionalFormatting sqref="F16:N16">
    <cfRule type="cellIs" dxfId="2357" priority="2344" operator="greaterThan">
      <formula>0</formula>
    </cfRule>
  </conditionalFormatting>
  <conditionalFormatting sqref="F16:N16">
    <cfRule type="cellIs" dxfId="2356" priority="2343" operator="greaterThan">
      <formula>0</formula>
    </cfRule>
  </conditionalFormatting>
  <conditionalFormatting sqref="F16:N16">
    <cfRule type="cellIs" dxfId="2355" priority="2342" operator="greaterThan">
      <formula>0</formula>
    </cfRule>
  </conditionalFormatting>
  <conditionalFormatting sqref="F16:N16">
    <cfRule type="cellIs" dxfId="2354" priority="2341" operator="greaterThan">
      <formula>0</formula>
    </cfRule>
  </conditionalFormatting>
  <conditionalFormatting sqref="F16:N16">
    <cfRule type="cellIs" dxfId="2353" priority="2340" operator="greaterThan">
      <formula>0</formula>
    </cfRule>
  </conditionalFormatting>
  <conditionalFormatting sqref="F16:N16">
    <cfRule type="cellIs" dxfId="2352" priority="2339" operator="greaterThan">
      <formula>0</formula>
    </cfRule>
  </conditionalFormatting>
  <conditionalFormatting sqref="F16:N16">
    <cfRule type="cellIs" dxfId="2351" priority="2338" operator="greaterThan">
      <formula>0</formula>
    </cfRule>
  </conditionalFormatting>
  <conditionalFormatting sqref="F16:N16">
    <cfRule type="cellIs" dxfId="2350" priority="2337" operator="greaterThan">
      <formula>0</formula>
    </cfRule>
  </conditionalFormatting>
  <conditionalFormatting sqref="F16:N16">
    <cfRule type="cellIs" dxfId="2349" priority="2336" operator="greaterThan">
      <formula>0</formula>
    </cfRule>
  </conditionalFormatting>
  <conditionalFormatting sqref="F16:N16">
    <cfRule type="cellIs" dxfId="2348" priority="2335" operator="greaterThan">
      <formula>0</formula>
    </cfRule>
  </conditionalFormatting>
  <conditionalFormatting sqref="F16:N16">
    <cfRule type="cellIs" dxfId="2347" priority="2334" operator="greaterThan">
      <formula>0</formula>
    </cfRule>
  </conditionalFormatting>
  <conditionalFormatting sqref="F16:N16">
    <cfRule type="cellIs" dxfId="2346" priority="2333" operator="greaterThan">
      <formula>0</formula>
    </cfRule>
  </conditionalFormatting>
  <conditionalFormatting sqref="F16:N16">
    <cfRule type="cellIs" dxfId="2345" priority="2332" operator="greaterThan">
      <formula>0</formula>
    </cfRule>
  </conditionalFormatting>
  <conditionalFormatting sqref="F16:N16">
    <cfRule type="cellIs" dxfId="2344" priority="2331" operator="greaterThan">
      <formula>0</formula>
    </cfRule>
  </conditionalFormatting>
  <conditionalFormatting sqref="F16:N16">
    <cfRule type="cellIs" dxfId="2343" priority="2330" operator="greaterThan">
      <formula>0</formula>
    </cfRule>
  </conditionalFormatting>
  <conditionalFormatting sqref="F16:N16">
    <cfRule type="cellIs" dxfId="2342" priority="2329" operator="greaterThan">
      <formula>0</formula>
    </cfRule>
  </conditionalFormatting>
  <conditionalFormatting sqref="F16:N16">
    <cfRule type="cellIs" dxfId="2341" priority="2328" operator="greaterThan">
      <formula>0</formula>
    </cfRule>
  </conditionalFormatting>
  <conditionalFormatting sqref="F16:N16">
    <cfRule type="cellIs" dxfId="2340" priority="2327" operator="greaterThan">
      <formula>0</formula>
    </cfRule>
  </conditionalFormatting>
  <conditionalFormatting sqref="F16:N16">
    <cfRule type="cellIs" dxfId="2339" priority="2326" operator="greaterThan">
      <formula>0</formula>
    </cfRule>
  </conditionalFormatting>
  <conditionalFormatting sqref="F16:N16">
    <cfRule type="cellIs" dxfId="2338" priority="2325" operator="greaterThan">
      <formula>0</formula>
    </cfRule>
  </conditionalFormatting>
  <conditionalFormatting sqref="F16:N16">
    <cfRule type="cellIs" dxfId="2337" priority="2324" operator="greaterThan">
      <formula>0</formula>
    </cfRule>
  </conditionalFormatting>
  <conditionalFormatting sqref="F16:N16">
    <cfRule type="cellIs" dxfId="2336" priority="2323" operator="greaterThan">
      <formula>0</formula>
    </cfRule>
  </conditionalFormatting>
  <conditionalFormatting sqref="F16:N16">
    <cfRule type="cellIs" dxfId="2335" priority="2322" operator="greaterThan">
      <formula>0</formula>
    </cfRule>
  </conditionalFormatting>
  <conditionalFormatting sqref="F16:N16">
    <cfRule type="cellIs" dxfId="2334" priority="2321" operator="greaterThan">
      <formula>0</formula>
    </cfRule>
  </conditionalFormatting>
  <conditionalFormatting sqref="F16:N16">
    <cfRule type="cellIs" dxfId="2333" priority="2320" operator="greaterThan">
      <formula>0</formula>
    </cfRule>
  </conditionalFormatting>
  <conditionalFormatting sqref="F16:N16">
    <cfRule type="cellIs" dxfId="2332" priority="2319" operator="greaterThan">
      <formula>0</formula>
    </cfRule>
  </conditionalFormatting>
  <conditionalFormatting sqref="F16:N16">
    <cfRule type="cellIs" dxfId="2331" priority="2318" operator="greaterThan">
      <formula>0</formula>
    </cfRule>
  </conditionalFormatting>
  <conditionalFormatting sqref="F16:N16">
    <cfRule type="cellIs" dxfId="2330" priority="2317" operator="greaterThan">
      <formula>0</formula>
    </cfRule>
  </conditionalFormatting>
  <conditionalFormatting sqref="F16:N16">
    <cfRule type="cellIs" dxfId="2329" priority="2316" operator="greaterThan">
      <formula>0</formula>
    </cfRule>
  </conditionalFormatting>
  <conditionalFormatting sqref="F16:N16">
    <cfRule type="cellIs" dxfId="2328" priority="2315" operator="greaterThan">
      <formula>0</formula>
    </cfRule>
  </conditionalFormatting>
  <conditionalFormatting sqref="F16:N16">
    <cfRule type="cellIs" dxfId="2327" priority="2314" operator="greaterThan">
      <formula>0</formula>
    </cfRule>
  </conditionalFormatting>
  <conditionalFormatting sqref="F16:N16">
    <cfRule type="cellIs" dxfId="2326" priority="2313" operator="greaterThan">
      <formula>0</formula>
    </cfRule>
  </conditionalFormatting>
  <conditionalFormatting sqref="N16">
    <cfRule type="cellIs" dxfId="2325" priority="2312" operator="greaterThan">
      <formula>0</formula>
    </cfRule>
  </conditionalFormatting>
  <conditionalFormatting sqref="F17:M18 N16">
    <cfRule type="cellIs" dxfId="2324" priority="2311" operator="greaterThan">
      <formula>0</formula>
    </cfRule>
  </conditionalFormatting>
  <conditionalFormatting sqref="F17:M18 N16">
    <cfRule type="cellIs" dxfId="2323" priority="2310" operator="greaterThan">
      <formula>0</formula>
    </cfRule>
  </conditionalFormatting>
  <conditionalFormatting sqref="F17:M18 N16">
    <cfRule type="cellIs" dxfId="2322" priority="2309" operator="greaterThan">
      <formula>0</formula>
    </cfRule>
  </conditionalFormatting>
  <conditionalFormatting sqref="F17:M18 N16">
    <cfRule type="cellIs" dxfId="2321" priority="2308" operator="greaterThan">
      <formula>0</formula>
    </cfRule>
  </conditionalFormatting>
  <conditionalFormatting sqref="F17:M18 N16">
    <cfRule type="cellIs" dxfId="2320" priority="2307" operator="greaterThan">
      <formula>0</formula>
    </cfRule>
  </conditionalFormatting>
  <conditionalFormatting sqref="F17:M18 N16">
    <cfRule type="cellIs" dxfId="2319" priority="2306" operator="greaterThan">
      <formula>0</formula>
    </cfRule>
  </conditionalFormatting>
  <conditionalFormatting sqref="F17:M18 N16">
    <cfRule type="cellIs" dxfId="2318" priority="2305" operator="greaterThan">
      <formula>0</formula>
    </cfRule>
  </conditionalFormatting>
  <conditionalFormatting sqref="F17:M18 N16">
    <cfRule type="cellIs" dxfId="2317" priority="2304" operator="greaterThan">
      <formula>0</formula>
    </cfRule>
  </conditionalFormatting>
  <conditionalFormatting sqref="F17:M18 N16">
    <cfRule type="cellIs" dxfId="2316" priority="2303" operator="greaterThan">
      <formula>0</formula>
    </cfRule>
  </conditionalFormatting>
  <conditionalFormatting sqref="F17:M18 N16">
    <cfRule type="cellIs" dxfId="2315" priority="2302" operator="greaterThan">
      <formula>0</formula>
    </cfRule>
  </conditionalFormatting>
  <conditionalFormatting sqref="F17:M18 N16">
    <cfRule type="cellIs" dxfId="2314" priority="2301" operator="greaterThan">
      <formula>0</formula>
    </cfRule>
  </conditionalFormatting>
  <conditionalFormatting sqref="F17:M18 N16">
    <cfRule type="cellIs" dxfId="2313" priority="2300" operator="greaterThan">
      <formula>0</formula>
    </cfRule>
  </conditionalFormatting>
  <conditionalFormatting sqref="F17:M18 N16">
    <cfRule type="cellIs" dxfId="2312" priority="2299" operator="greaterThan">
      <formula>0</formula>
    </cfRule>
  </conditionalFormatting>
  <conditionalFormatting sqref="F17:M18 N16">
    <cfRule type="cellIs" dxfId="2311" priority="2298" operator="greaterThan">
      <formula>0</formula>
    </cfRule>
  </conditionalFormatting>
  <conditionalFormatting sqref="F17:M18 N16">
    <cfRule type="cellIs" dxfId="2310" priority="2297" operator="greaterThan">
      <formula>0</formula>
    </cfRule>
  </conditionalFormatting>
  <conditionalFormatting sqref="F17:M18 N16">
    <cfRule type="cellIs" dxfId="2309" priority="2296" operator="greaterThan">
      <formula>0</formula>
    </cfRule>
  </conditionalFormatting>
  <conditionalFormatting sqref="F17:M18 N16">
    <cfRule type="cellIs" dxfId="2308" priority="2295" operator="greaterThan">
      <formula>0</formula>
    </cfRule>
  </conditionalFormatting>
  <conditionalFormatting sqref="F17:M18 N16">
    <cfRule type="cellIs" dxfId="2307" priority="2294" operator="greaterThan">
      <formula>0</formula>
    </cfRule>
  </conditionalFormatting>
  <conditionalFormatting sqref="F17:M18 N16">
    <cfRule type="cellIs" dxfId="2306" priority="2293" operator="greaterThan">
      <formula>0</formula>
    </cfRule>
  </conditionalFormatting>
  <conditionalFormatting sqref="F17:M18 N16">
    <cfRule type="cellIs" dxfId="2305" priority="2292" operator="greaterThan">
      <formula>0</formula>
    </cfRule>
  </conditionalFormatting>
  <conditionalFormatting sqref="F17:M18 N16">
    <cfRule type="cellIs" dxfId="2304" priority="2291" operator="greaterThan">
      <formula>0</formula>
    </cfRule>
  </conditionalFormatting>
  <conditionalFormatting sqref="F17:M18 N16">
    <cfRule type="cellIs" dxfId="2303" priority="2290" operator="greaterThan">
      <formula>0</formula>
    </cfRule>
  </conditionalFormatting>
  <conditionalFormatting sqref="F17:M18 N16">
    <cfRule type="cellIs" dxfId="2302" priority="2289" operator="greaterThan">
      <formula>0</formula>
    </cfRule>
  </conditionalFormatting>
  <conditionalFormatting sqref="F17:M18 N16">
    <cfRule type="cellIs" dxfId="2301" priority="2288" operator="greaterThan">
      <formula>0</formula>
    </cfRule>
  </conditionalFormatting>
  <conditionalFormatting sqref="F17:M18 N16">
    <cfRule type="cellIs" dxfId="2300" priority="2287" operator="greaterThan">
      <formula>0</formula>
    </cfRule>
  </conditionalFormatting>
  <conditionalFormatting sqref="F17:M18 N16">
    <cfRule type="cellIs" dxfId="2299" priority="2286" operator="greaterThan">
      <formula>0</formula>
    </cfRule>
  </conditionalFormatting>
  <conditionalFormatting sqref="F17:M18 N16">
    <cfRule type="cellIs" dxfId="2298" priority="2285" operator="greaterThan">
      <formula>0</formula>
    </cfRule>
  </conditionalFormatting>
  <conditionalFormatting sqref="F17:M18 N16">
    <cfRule type="cellIs" dxfId="2297" priority="2284" operator="greaterThan">
      <formula>0</formula>
    </cfRule>
  </conditionalFormatting>
  <conditionalFormatting sqref="F17:M18 N16">
    <cfRule type="cellIs" dxfId="2296" priority="2283" operator="greaterThan">
      <formula>0</formula>
    </cfRule>
  </conditionalFormatting>
  <conditionalFormatting sqref="F17:M18 N16">
    <cfRule type="cellIs" dxfId="2295" priority="2282" operator="greaterThan">
      <formula>0</formula>
    </cfRule>
  </conditionalFormatting>
  <conditionalFormatting sqref="F17:M18 N16">
    <cfRule type="cellIs" dxfId="2294" priority="2281" operator="greaterThan">
      <formula>0</formula>
    </cfRule>
  </conditionalFormatting>
  <conditionalFormatting sqref="F17:M18 N16">
    <cfRule type="cellIs" dxfId="2293" priority="2280" operator="greaterThan">
      <formula>0</formula>
    </cfRule>
  </conditionalFormatting>
  <conditionalFormatting sqref="F17:M18 N16">
    <cfRule type="cellIs" dxfId="2292" priority="2279" operator="greaterThan">
      <formula>0</formula>
    </cfRule>
  </conditionalFormatting>
  <conditionalFormatting sqref="F17:M18 N16">
    <cfRule type="cellIs" dxfId="2291" priority="2278" operator="greaterThan">
      <formula>0</formula>
    </cfRule>
  </conditionalFormatting>
  <conditionalFormatting sqref="F17:M18 N16">
    <cfRule type="cellIs" dxfId="2290" priority="2277" operator="greaterThan">
      <formula>0</formula>
    </cfRule>
  </conditionalFormatting>
  <conditionalFormatting sqref="F17:M18 N16">
    <cfRule type="cellIs" dxfId="2289" priority="2276" operator="greaterThan">
      <formula>0</formula>
    </cfRule>
  </conditionalFormatting>
  <conditionalFormatting sqref="F17:M18 N16">
    <cfRule type="cellIs" dxfId="2288" priority="2275" operator="greaterThan">
      <formula>0</formula>
    </cfRule>
  </conditionalFormatting>
  <conditionalFormatting sqref="F16:N16">
    <cfRule type="cellIs" dxfId="2287" priority="2274" operator="greaterThan">
      <formula>0</formula>
    </cfRule>
  </conditionalFormatting>
  <conditionalFormatting sqref="F16:N16">
    <cfRule type="cellIs" dxfId="2286" priority="2273" operator="greaterThan">
      <formula>0</formula>
    </cfRule>
  </conditionalFormatting>
  <conditionalFormatting sqref="F16:N16">
    <cfRule type="cellIs" dxfId="2285" priority="2272" operator="greaterThan">
      <formula>0</formula>
    </cfRule>
  </conditionalFormatting>
  <conditionalFormatting sqref="F16:N16">
    <cfRule type="cellIs" dxfId="2284" priority="2271" operator="greaterThan">
      <formula>0</formula>
    </cfRule>
  </conditionalFormatting>
  <conditionalFormatting sqref="F16:N16">
    <cfRule type="cellIs" dxfId="2283" priority="2270" operator="greaterThan">
      <formula>0</formula>
    </cfRule>
  </conditionalFormatting>
  <conditionalFormatting sqref="F16:N16">
    <cfRule type="cellIs" dxfId="2282" priority="2269" operator="greaterThan">
      <formula>0</formula>
    </cfRule>
  </conditionalFormatting>
  <conditionalFormatting sqref="F16:N16">
    <cfRule type="cellIs" dxfId="2281" priority="2268" operator="greaterThan">
      <formula>0</formula>
    </cfRule>
  </conditionalFormatting>
  <conditionalFormatting sqref="F16:N16">
    <cfRule type="cellIs" dxfId="2280" priority="2267" operator="greaterThan">
      <formula>0</formula>
    </cfRule>
  </conditionalFormatting>
  <conditionalFormatting sqref="F16:N16">
    <cfRule type="cellIs" dxfId="2279" priority="2266" operator="greaterThan">
      <formula>0</formula>
    </cfRule>
  </conditionalFormatting>
  <conditionalFormatting sqref="F16:N16">
    <cfRule type="cellIs" dxfId="2278" priority="2265" operator="greaterThan">
      <formula>0</formula>
    </cfRule>
  </conditionalFormatting>
  <conditionalFormatting sqref="F16:N16">
    <cfRule type="cellIs" dxfId="2277" priority="2264" operator="greaterThan">
      <formula>0</formula>
    </cfRule>
  </conditionalFormatting>
  <conditionalFormatting sqref="F16:N16">
    <cfRule type="cellIs" dxfId="2276" priority="2263" operator="greaterThan">
      <formula>0</formula>
    </cfRule>
  </conditionalFormatting>
  <conditionalFormatting sqref="F16:N16">
    <cfRule type="cellIs" dxfId="2275" priority="2262" operator="greaterThan">
      <formula>0</formula>
    </cfRule>
  </conditionalFormatting>
  <conditionalFormatting sqref="F16:N16">
    <cfRule type="cellIs" dxfId="2274" priority="2261" operator="greaterThan">
      <formula>0</formula>
    </cfRule>
  </conditionalFormatting>
  <conditionalFormatting sqref="F16:N16">
    <cfRule type="cellIs" dxfId="2273" priority="2260" operator="greaterThan">
      <formula>0</formula>
    </cfRule>
  </conditionalFormatting>
  <conditionalFormatting sqref="F16:N16">
    <cfRule type="cellIs" dxfId="2272" priority="2259" operator="greaterThan">
      <formula>0</formula>
    </cfRule>
  </conditionalFormatting>
  <conditionalFormatting sqref="F16:N16">
    <cfRule type="cellIs" dxfId="2271" priority="2258" operator="greaterThan">
      <formula>0</formula>
    </cfRule>
  </conditionalFormatting>
  <conditionalFormatting sqref="F16:N16">
    <cfRule type="cellIs" dxfId="2270" priority="2257" operator="greaterThan">
      <formula>0</formula>
    </cfRule>
  </conditionalFormatting>
  <conditionalFormatting sqref="F16:N16">
    <cfRule type="cellIs" dxfId="2269" priority="2256" operator="greaterThan">
      <formula>0</formula>
    </cfRule>
  </conditionalFormatting>
  <conditionalFormatting sqref="F16:N16">
    <cfRule type="cellIs" dxfId="2268" priority="2255" operator="greaterThan">
      <formula>0</formula>
    </cfRule>
  </conditionalFormatting>
  <conditionalFormatting sqref="F16:N16">
    <cfRule type="cellIs" dxfId="2267" priority="2254" operator="greaterThan">
      <formula>0</formula>
    </cfRule>
  </conditionalFormatting>
  <conditionalFormatting sqref="F16:N16">
    <cfRule type="cellIs" dxfId="2266" priority="2253" operator="greaterThan">
      <formula>0</formula>
    </cfRule>
  </conditionalFormatting>
  <conditionalFormatting sqref="F16:N16">
    <cfRule type="cellIs" dxfId="2265" priority="2252" operator="greaterThan">
      <formula>0</formula>
    </cfRule>
  </conditionalFormatting>
  <conditionalFormatting sqref="F16:N16">
    <cfRule type="cellIs" dxfId="2264" priority="2251" operator="greaterThan">
      <formula>0</formula>
    </cfRule>
  </conditionalFormatting>
  <conditionalFormatting sqref="F16:N16">
    <cfRule type="cellIs" dxfId="2263" priority="2250" operator="greaterThan">
      <formula>0</formula>
    </cfRule>
  </conditionalFormatting>
  <conditionalFormatting sqref="F16:N16">
    <cfRule type="cellIs" dxfId="2262" priority="2249" operator="greaterThan">
      <formula>0</formula>
    </cfRule>
  </conditionalFormatting>
  <conditionalFormatting sqref="F16:N16">
    <cfRule type="cellIs" dxfId="2261" priority="2248" operator="greaterThan">
      <formula>0</formula>
    </cfRule>
  </conditionalFormatting>
  <conditionalFormatting sqref="F16:N16">
    <cfRule type="cellIs" dxfId="2260" priority="2247" operator="greaterThan">
      <formula>0</formula>
    </cfRule>
  </conditionalFormatting>
  <conditionalFormatting sqref="F16:N16">
    <cfRule type="cellIs" dxfId="2259" priority="2246" operator="greaterThan">
      <formula>0</formula>
    </cfRule>
  </conditionalFormatting>
  <conditionalFormatting sqref="F16:N16">
    <cfRule type="cellIs" dxfId="2258" priority="2245" operator="greaterThan">
      <formula>0</formula>
    </cfRule>
  </conditionalFormatting>
  <conditionalFormatting sqref="F16:N16">
    <cfRule type="cellIs" dxfId="2257" priority="2244" operator="greaterThan">
      <formula>0</formula>
    </cfRule>
  </conditionalFormatting>
  <conditionalFormatting sqref="F16:N16">
    <cfRule type="cellIs" dxfId="2256" priority="2243" operator="greaterThan">
      <formula>0</formula>
    </cfRule>
  </conditionalFormatting>
  <conditionalFormatting sqref="F16:N16">
    <cfRule type="cellIs" dxfId="2255" priority="2242" operator="greaterThan">
      <formula>0</formula>
    </cfRule>
  </conditionalFormatting>
  <conditionalFormatting sqref="F16:N16">
    <cfRule type="cellIs" dxfId="2254" priority="2241" operator="greaterThan">
      <formula>0</formula>
    </cfRule>
  </conditionalFormatting>
  <conditionalFormatting sqref="F16:N16">
    <cfRule type="cellIs" dxfId="2253" priority="2240" operator="greaterThan">
      <formula>0</formula>
    </cfRule>
  </conditionalFormatting>
  <conditionalFormatting sqref="F16:N16">
    <cfRule type="cellIs" dxfId="2252" priority="2239" operator="greaterThan">
      <formula>0</formula>
    </cfRule>
  </conditionalFormatting>
  <conditionalFormatting sqref="F16:N16">
    <cfRule type="cellIs" dxfId="2251" priority="2238" operator="greaterThan">
      <formula>0</formula>
    </cfRule>
  </conditionalFormatting>
  <conditionalFormatting sqref="F16:N16">
    <cfRule type="cellIs" dxfId="2250" priority="2237" operator="greaterThan">
      <formula>0</formula>
    </cfRule>
  </conditionalFormatting>
  <conditionalFormatting sqref="F16:N16">
    <cfRule type="cellIs" dxfId="2249" priority="2236" operator="greaterThan">
      <formula>0</formula>
    </cfRule>
  </conditionalFormatting>
  <conditionalFormatting sqref="F16:N16">
    <cfRule type="cellIs" dxfId="2248" priority="2235" operator="greaterThan">
      <formula>0</formula>
    </cfRule>
  </conditionalFormatting>
  <conditionalFormatting sqref="F16:N16">
    <cfRule type="cellIs" dxfId="2247" priority="2234" operator="greaterThan">
      <formula>0</formula>
    </cfRule>
  </conditionalFormatting>
  <conditionalFormatting sqref="F16:N16">
    <cfRule type="cellIs" dxfId="2246" priority="2233" operator="greaterThan">
      <formula>0</formula>
    </cfRule>
  </conditionalFormatting>
  <conditionalFormatting sqref="F16:N16">
    <cfRule type="cellIs" dxfId="2245" priority="2232" operator="greaterThan">
      <formula>0</formula>
    </cfRule>
  </conditionalFormatting>
  <conditionalFormatting sqref="F16:N16">
    <cfRule type="cellIs" dxfId="2244" priority="2231" operator="greaterThan">
      <formula>0</formula>
    </cfRule>
  </conditionalFormatting>
  <conditionalFormatting sqref="F16:N16">
    <cfRule type="cellIs" dxfId="2243" priority="2230" operator="greaterThan">
      <formula>0</formula>
    </cfRule>
  </conditionalFormatting>
  <conditionalFormatting sqref="F16:N16">
    <cfRule type="cellIs" dxfId="2242" priority="2229" operator="greaterThan">
      <formula>0</formula>
    </cfRule>
  </conditionalFormatting>
  <conditionalFormatting sqref="F16:N16">
    <cfRule type="cellIs" dxfId="2241" priority="2228" operator="greaterThan">
      <formula>0</formula>
    </cfRule>
  </conditionalFormatting>
  <conditionalFormatting sqref="F16:N16">
    <cfRule type="cellIs" dxfId="2240" priority="2227" operator="greaterThan">
      <formula>0</formula>
    </cfRule>
  </conditionalFormatting>
  <conditionalFormatting sqref="F16:N16">
    <cfRule type="cellIs" dxfId="2239" priority="2226" operator="greaterThan">
      <formula>0</formula>
    </cfRule>
  </conditionalFormatting>
  <conditionalFormatting sqref="F16:N16">
    <cfRule type="cellIs" dxfId="2238" priority="2225" operator="greaterThan">
      <formula>0</formula>
    </cfRule>
  </conditionalFormatting>
  <conditionalFormatting sqref="F16:N16">
    <cfRule type="cellIs" dxfId="2237" priority="2224" operator="greaterThan">
      <formula>0</formula>
    </cfRule>
  </conditionalFormatting>
  <conditionalFormatting sqref="F16:N16">
    <cfRule type="cellIs" dxfId="2236" priority="2223" operator="greaterThan">
      <formula>0</formula>
    </cfRule>
  </conditionalFormatting>
  <conditionalFormatting sqref="F16:N16">
    <cfRule type="cellIs" dxfId="2235" priority="2222" operator="greaterThan">
      <formula>0</formula>
    </cfRule>
  </conditionalFormatting>
  <conditionalFormatting sqref="F16:N16">
    <cfRule type="cellIs" dxfId="2234" priority="2221" operator="greaterThan">
      <formula>0</formula>
    </cfRule>
  </conditionalFormatting>
  <conditionalFormatting sqref="F16:N16">
    <cfRule type="cellIs" dxfId="2233" priority="2220" operator="greaterThan">
      <formula>0</formula>
    </cfRule>
  </conditionalFormatting>
  <conditionalFormatting sqref="F16:N16">
    <cfRule type="cellIs" dxfId="2232" priority="2219" operator="greaterThan">
      <formula>0</formula>
    </cfRule>
  </conditionalFormatting>
  <conditionalFormatting sqref="F16:N16">
    <cfRule type="cellIs" dxfId="2231" priority="2218" operator="greaterThan">
      <formula>0</formula>
    </cfRule>
  </conditionalFormatting>
  <conditionalFormatting sqref="F16:N16">
    <cfRule type="cellIs" dxfId="2230" priority="2217" operator="greaterThan">
      <formula>0</formula>
    </cfRule>
  </conditionalFormatting>
  <conditionalFormatting sqref="F16:N16">
    <cfRule type="cellIs" dxfId="2229" priority="2216" operator="greaterThan">
      <formula>0</formula>
    </cfRule>
  </conditionalFormatting>
  <conditionalFormatting sqref="F16:N16">
    <cfRule type="cellIs" dxfId="2228" priority="2215" operator="greaterThan">
      <formula>0</formula>
    </cfRule>
  </conditionalFormatting>
  <conditionalFormatting sqref="F16:N16">
    <cfRule type="cellIs" dxfId="2227" priority="2214" operator="greaterThan">
      <formula>0</formula>
    </cfRule>
  </conditionalFormatting>
  <conditionalFormatting sqref="F16:N16">
    <cfRule type="cellIs" dxfId="2226" priority="2213" operator="greaterThan">
      <formula>0</formula>
    </cfRule>
  </conditionalFormatting>
  <conditionalFormatting sqref="F16:N16">
    <cfRule type="cellIs" dxfId="2225" priority="2212" operator="greaterThan">
      <formula>0</formula>
    </cfRule>
  </conditionalFormatting>
  <conditionalFormatting sqref="F16:N16">
    <cfRule type="cellIs" dxfId="2224" priority="2211" operator="greaterThan">
      <formula>0</formula>
    </cfRule>
  </conditionalFormatting>
  <conditionalFormatting sqref="F16:N16">
    <cfRule type="cellIs" dxfId="2223" priority="2210" operator="greaterThan">
      <formula>0</formula>
    </cfRule>
  </conditionalFormatting>
  <conditionalFormatting sqref="F16:N16">
    <cfRule type="cellIs" dxfId="2222" priority="2209" operator="greaterThan">
      <formula>0</formula>
    </cfRule>
  </conditionalFormatting>
  <conditionalFormatting sqref="F16:N16">
    <cfRule type="cellIs" dxfId="2221" priority="2208" operator="greaterThan">
      <formula>0</formula>
    </cfRule>
  </conditionalFormatting>
  <conditionalFormatting sqref="F16:N16">
    <cfRule type="cellIs" dxfId="2220" priority="2207" operator="greaterThan">
      <formula>0</formula>
    </cfRule>
  </conditionalFormatting>
  <conditionalFormatting sqref="F16:N16">
    <cfRule type="cellIs" dxfId="2219" priority="2206" operator="greaterThan">
      <formula>0</formula>
    </cfRule>
  </conditionalFormatting>
  <conditionalFormatting sqref="F16:N16">
    <cfRule type="cellIs" dxfId="2218" priority="2205" operator="greaterThan">
      <formula>0</formula>
    </cfRule>
  </conditionalFormatting>
  <conditionalFormatting sqref="F16:N16">
    <cfRule type="cellIs" dxfId="2217" priority="2204" operator="greaterThan">
      <formula>0</formula>
    </cfRule>
  </conditionalFormatting>
  <conditionalFormatting sqref="F16:N16">
    <cfRule type="cellIs" dxfId="2216" priority="2203" operator="greaterThan">
      <formula>0</formula>
    </cfRule>
  </conditionalFormatting>
  <conditionalFormatting sqref="F16:N16">
    <cfRule type="cellIs" dxfId="2215" priority="2202" operator="greaterThan">
      <formula>0</formula>
    </cfRule>
  </conditionalFormatting>
  <conditionalFormatting sqref="F16:N16">
    <cfRule type="cellIs" dxfId="2214" priority="2201" operator="greaterThan">
      <formula>0</formula>
    </cfRule>
  </conditionalFormatting>
  <conditionalFormatting sqref="F16:N16">
    <cfRule type="cellIs" dxfId="2213" priority="2200" operator="greaterThan">
      <formula>0</formula>
    </cfRule>
  </conditionalFormatting>
  <conditionalFormatting sqref="F16:N16">
    <cfRule type="cellIs" dxfId="2212" priority="2199" operator="greaterThan">
      <formula>0</formula>
    </cfRule>
  </conditionalFormatting>
  <conditionalFormatting sqref="F16:N16">
    <cfRule type="cellIs" dxfId="2211" priority="2198" operator="greaterThan">
      <formula>0</formula>
    </cfRule>
  </conditionalFormatting>
  <conditionalFormatting sqref="F16:N16">
    <cfRule type="cellIs" dxfId="2210" priority="2197" operator="greaterThan">
      <formula>0</formula>
    </cfRule>
  </conditionalFormatting>
  <conditionalFormatting sqref="F16:N16">
    <cfRule type="cellIs" dxfId="2209" priority="2196" operator="greaterThan">
      <formula>0</formula>
    </cfRule>
  </conditionalFormatting>
  <conditionalFormatting sqref="F16:N16">
    <cfRule type="cellIs" dxfId="2208" priority="2195" operator="greaterThan">
      <formula>0</formula>
    </cfRule>
  </conditionalFormatting>
  <conditionalFormatting sqref="F16:N16">
    <cfRule type="cellIs" dxfId="2207" priority="2194" operator="greaterThan">
      <formula>0</formula>
    </cfRule>
  </conditionalFormatting>
  <conditionalFormatting sqref="F16:N16">
    <cfRule type="cellIs" dxfId="2206" priority="2193" operator="greaterThan">
      <formula>0</formula>
    </cfRule>
  </conditionalFormatting>
  <conditionalFormatting sqref="F16:N16">
    <cfRule type="cellIs" dxfId="2205" priority="2192" operator="greaterThan">
      <formula>0</formula>
    </cfRule>
  </conditionalFormatting>
  <conditionalFormatting sqref="F16:N16">
    <cfRule type="cellIs" dxfId="2204" priority="2191" operator="greaterThan">
      <formula>0</formula>
    </cfRule>
  </conditionalFormatting>
  <conditionalFormatting sqref="F16:N16">
    <cfRule type="cellIs" dxfId="2203" priority="2190" operator="greaterThan">
      <formula>0</formula>
    </cfRule>
  </conditionalFormatting>
  <conditionalFormatting sqref="F16:N16">
    <cfRule type="cellIs" dxfId="2202" priority="2189" operator="greaterThan">
      <formula>0</formula>
    </cfRule>
  </conditionalFormatting>
  <conditionalFormatting sqref="F16:N16">
    <cfRule type="cellIs" dxfId="2201" priority="2188" operator="greaterThan">
      <formula>0</formula>
    </cfRule>
  </conditionalFormatting>
  <conditionalFormatting sqref="F16:N16">
    <cfRule type="cellIs" dxfId="2200" priority="2187" operator="greaterThan">
      <formula>0</formula>
    </cfRule>
  </conditionalFormatting>
  <conditionalFormatting sqref="F16:N16">
    <cfRule type="cellIs" dxfId="2199" priority="2186" operator="greaterThan">
      <formula>0</formula>
    </cfRule>
  </conditionalFormatting>
  <conditionalFormatting sqref="F16:N16">
    <cfRule type="cellIs" dxfId="2198" priority="2185" operator="greaterThan">
      <formula>0</formula>
    </cfRule>
  </conditionalFormatting>
  <conditionalFormatting sqref="F16:N16">
    <cfRule type="cellIs" dxfId="2197" priority="2184" operator="greaterThan">
      <formula>0</formula>
    </cfRule>
  </conditionalFormatting>
  <conditionalFormatting sqref="F16:N16">
    <cfRule type="cellIs" dxfId="2196" priority="2183" operator="greaterThan">
      <formula>0</formula>
    </cfRule>
  </conditionalFormatting>
  <conditionalFormatting sqref="F16:N16">
    <cfRule type="cellIs" dxfId="2195" priority="2182" operator="greaterThan">
      <formula>0</formula>
    </cfRule>
  </conditionalFormatting>
  <conditionalFormatting sqref="F16:N16">
    <cfRule type="cellIs" dxfId="2194" priority="2181" operator="greaterThan">
      <formula>0</formula>
    </cfRule>
  </conditionalFormatting>
  <conditionalFormatting sqref="F16:N16">
    <cfRule type="cellIs" dxfId="2193" priority="2180" operator="greaterThan">
      <formula>0</formula>
    </cfRule>
  </conditionalFormatting>
  <conditionalFormatting sqref="F16:N16">
    <cfRule type="cellIs" dxfId="2192" priority="2179" operator="greaterThan">
      <formula>0</formula>
    </cfRule>
  </conditionalFormatting>
  <conditionalFormatting sqref="F16:N16">
    <cfRule type="cellIs" dxfId="2191" priority="2178" operator="greaterThan">
      <formula>0</formula>
    </cfRule>
  </conditionalFormatting>
  <conditionalFormatting sqref="F16:N16">
    <cfRule type="cellIs" dxfId="2190" priority="2177" operator="greaterThan">
      <formula>0</formula>
    </cfRule>
  </conditionalFormatting>
  <conditionalFormatting sqref="F16:N16">
    <cfRule type="cellIs" dxfId="2189" priority="2176" operator="greaterThan">
      <formula>0</formula>
    </cfRule>
  </conditionalFormatting>
  <conditionalFormatting sqref="F16:N16">
    <cfRule type="cellIs" dxfId="2188" priority="2175" operator="greaterThan">
      <formula>0</formula>
    </cfRule>
  </conditionalFormatting>
  <conditionalFormatting sqref="F16:N16">
    <cfRule type="cellIs" dxfId="2187" priority="2174" operator="greaterThan">
      <formula>0</formula>
    </cfRule>
  </conditionalFormatting>
  <conditionalFormatting sqref="F16:N16">
    <cfRule type="cellIs" dxfId="2186" priority="2173" operator="greaterThan">
      <formula>0</formula>
    </cfRule>
  </conditionalFormatting>
  <conditionalFormatting sqref="F16:N16">
    <cfRule type="cellIs" dxfId="2185" priority="2172" operator="greaterThan">
      <formula>0</formula>
    </cfRule>
  </conditionalFormatting>
  <conditionalFormatting sqref="F16:N16">
    <cfRule type="cellIs" dxfId="2184" priority="2171" operator="greaterThan">
      <formula>0</formula>
    </cfRule>
  </conditionalFormatting>
  <conditionalFormatting sqref="F16:N16">
    <cfRule type="cellIs" dxfId="2183" priority="2170" operator="greaterThan">
      <formula>0</formula>
    </cfRule>
  </conditionalFormatting>
  <conditionalFormatting sqref="F16:N16">
    <cfRule type="cellIs" dxfId="2182" priority="2169" operator="greaterThan">
      <formula>0</formula>
    </cfRule>
  </conditionalFormatting>
  <conditionalFormatting sqref="F16:N16">
    <cfRule type="cellIs" dxfId="2181" priority="2168" operator="greaterThan">
      <formula>0</formula>
    </cfRule>
  </conditionalFormatting>
  <conditionalFormatting sqref="F16:N16">
    <cfRule type="cellIs" dxfId="2180" priority="2167" operator="greaterThan">
      <formula>0</formula>
    </cfRule>
  </conditionalFormatting>
  <conditionalFormatting sqref="F16:N16">
    <cfRule type="cellIs" dxfId="2179" priority="2166" operator="greaterThan">
      <formula>0</formula>
    </cfRule>
  </conditionalFormatting>
  <conditionalFormatting sqref="F16:N16">
    <cfRule type="cellIs" dxfId="2178" priority="2165" operator="greaterThan">
      <formula>0</formula>
    </cfRule>
  </conditionalFormatting>
  <conditionalFormatting sqref="F16:N16">
    <cfRule type="cellIs" dxfId="2177" priority="2164" operator="greaterThan">
      <formula>0</formula>
    </cfRule>
  </conditionalFormatting>
  <conditionalFormatting sqref="F16:N16">
    <cfRule type="cellIs" dxfId="2176" priority="2163" operator="greaterThan">
      <formula>0</formula>
    </cfRule>
  </conditionalFormatting>
  <conditionalFormatting sqref="F16:N16">
    <cfRule type="cellIs" dxfId="2175" priority="2162" operator="greaterThan">
      <formula>0</formula>
    </cfRule>
  </conditionalFormatting>
  <conditionalFormatting sqref="F16:N16">
    <cfRule type="cellIs" dxfId="2174" priority="2161" operator="greaterThan">
      <formula>0</formula>
    </cfRule>
  </conditionalFormatting>
  <conditionalFormatting sqref="F16:N16">
    <cfRule type="cellIs" dxfId="2173" priority="2160" operator="greaterThan">
      <formula>0</formula>
    </cfRule>
  </conditionalFormatting>
  <conditionalFormatting sqref="F16:N16">
    <cfRule type="cellIs" dxfId="2172" priority="2159" operator="greaterThan">
      <formula>0</formula>
    </cfRule>
  </conditionalFormatting>
  <conditionalFormatting sqref="F16:N16">
    <cfRule type="cellIs" dxfId="2171" priority="2158" operator="greaterThan">
      <formula>0</formula>
    </cfRule>
  </conditionalFormatting>
  <conditionalFormatting sqref="F16:N16">
    <cfRule type="cellIs" dxfId="2170" priority="2157" operator="greaterThan">
      <formula>0</formula>
    </cfRule>
  </conditionalFormatting>
  <conditionalFormatting sqref="F16:N16">
    <cfRule type="cellIs" dxfId="2169" priority="2156" operator="greaterThan">
      <formula>0</formula>
    </cfRule>
  </conditionalFormatting>
  <conditionalFormatting sqref="F16:N16">
    <cfRule type="cellIs" dxfId="2168" priority="2155" operator="greaterThan">
      <formula>0</formula>
    </cfRule>
  </conditionalFormatting>
  <conditionalFormatting sqref="F16:N16">
    <cfRule type="cellIs" dxfId="2167" priority="2154" operator="greaterThan">
      <formula>0</formula>
    </cfRule>
  </conditionalFormatting>
  <conditionalFormatting sqref="F16:N16">
    <cfRule type="cellIs" dxfId="2166" priority="2153" operator="greaterThan">
      <formula>0</formula>
    </cfRule>
  </conditionalFormatting>
  <conditionalFormatting sqref="F16:N16">
    <cfRule type="cellIs" dxfId="2165" priority="2152" operator="greaterThan">
      <formula>0</formula>
    </cfRule>
  </conditionalFormatting>
  <conditionalFormatting sqref="F16:N16">
    <cfRule type="cellIs" dxfId="2164" priority="2151" operator="greaterThan">
      <formula>0</formula>
    </cfRule>
  </conditionalFormatting>
  <conditionalFormatting sqref="F16:N16">
    <cfRule type="cellIs" dxfId="2163" priority="2150" operator="greaterThan">
      <formula>0</formula>
    </cfRule>
  </conditionalFormatting>
  <conditionalFormatting sqref="F16:N16">
    <cfRule type="cellIs" dxfId="2162" priority="2149" operator="greaterThan">
      <formula>0</formula>
    </cfRule>
  </conditionalFormatting>
  <conditionalFormatting sqref="F16:N16">
    <cfRule type="cellIs" dxfId="2161" priority="2148" operator="greaterThan">
      <formula>0</formula>
    </cfRule>
  </conditionalFormatting>
  <conditionalFormatting sqref="F16:N16">
    <cfRule type="cellIs" dxfId="2160" priority="2147" operator="greaterThan">
      <formula>0</formula>
    </cfRule>
  </conditionalFormatting>
  <conditionalFormatting sqref="F16:N16">
    <cfRule type="cellIs" dxfId="2159" priority="2146" operator="greaterThan">
      <formula>0</formula>
    </cfRule>
  </conditionalFormatting>
  <conditionalFormatting sqref="F16:N16">
    <cfRule type="cellIs" dxfId="2158" priority="2145" operator="greaterThan">
      <formula>0</formula>
    </cfRule>
  </conditionalFormatting>
  <conditionalFormatting sqref="F16:N16">
    <cfRule type="cellIs" dxfId="2157" priority="2144" operator="greaterThan">
      <formula>0</formula>
    </cfRule>
  </conditionalFormatting>
  <conditionalFormatting sqref="F16:N16">
    <cfRule type="cellIs" dxfId="2156" priority="2143" operator="greaterThan">
      <formula>0</formula>
    </cfRule>
  </conditionalFormatting>
  <conditionalFormatting sqref="F16:N16">
    <cfRule type="cellIs" dxfId="2155" priority="2142" operator="greaterThan">
      <formula>0</formula>
    </cfRule>
  </conditionalFormatting>
  <conditionalFormatting sqref="F16:N16">
    <cfRule type="cellIs" dxfId="2154" priority="2141" operator="greaterThan">
      <formula>0</formula>
    </cfRule>
  </conditionalFormatting>
  <conditionalFormatting sqref="F16:N16">
    <cfRule type="cellIs" dxfId="2153" priority="2140" operator="greaterThan">
      <formula>0</formula>
    </cfRule>
  </conditionalFormatting>
  <conditionalFormatting sqref="F16:N16">
    <cfRule type="cellIs" dxfId="2152" priority="2139" operator="greaterThan">
      <formula>0</formula>
    </cfRule>
  </conditionalFormatting>
  <conditionalFormatting sqref="F16:N16">
    <cfRule type="cellIs" dxfId="2151" priority="2138" operator="greaterThan">
      <formula>0</formula>
    </cfRule>
  </conditionalFormatting>
  <conditionalFormatting sqref="F16:N16">
    <cfRule type="cellIs" dxfId="2150" priority="2137" operator="greaterThan">
      <formula>0</formula>
    </cfRule>
  </conditionalFormatting>
  <conditionalFormatting sqref="F16:N16">
    <cfRule type="cellIs" dxfId="2149" priority="2136" operator="greaterThan">
      <formula>0</formula>
    </cfRule>
  </conditionalFormatting>
  <conditionalFormatting sqref="F16:N16">
    <cfRule type="cellIs" dxfId="2148" priority="2135" operator="greaterThan">
      <formula>0</formula>
    </cfRule>
  </conditionalFormatting>
  <conditionalFormatting sqref="F16:N16">
    <cfRule type="cellIs" dxfId="2147" priority="2134" operator="greaterThan">
      <formula>0</formula>
    </cfRule>
  </conditionalFormatting>
  <conditionalFormatting sqref="F16:N16">
    <cfRule type="cellIs" dxfId="2146" priority="2133" operator="greaterThan">
      <formula>0</formula>
    </cfRule>
  </conditionalFormatting>
  <conditionalFormatting sqref="F16:N16">
    <cfRule type="cellIs" dxfId="2145" priority="2132" operator="greaterThan">
      <formula>0</formula>
    </cfRule>
  </conditionalFormatting>
  <conditionalFormatting sqref="F16:N16">
    <cfRule type="cellIs" dxfId="2144" priority="2131" operator="greaterThan">
      <formula>0</formula>
    </cfRule>
  </conditionalFormatting>
  <conditionalFormatting sqref="F16:N16">
    <cfRule type="cellIs" dxfId="2143" priority="2130" operator="greaterThan">
      <formula>0</formula>
    </cfRule>
  </conditionalFormatting>
  <conditionalFormatting sqref="F16:N16">
    <cfRule type="cellIs" dxfId="2142" priority="2129" operator="greaterThan">
      <formula>0</formula>
    </cfRule>
  </conditionalFormatting>
  <conditionalFormatting sqref="F16:N16">
    <cfRule type="cellIs" dxfId="2141" priority="2128" operator="greaterThan">
      <formula>0</formula>
    </cfRule>
  </conditionalFormatting>
  <conditionalFormatting sqref="F16:N16">
    <cfRule type="cellIs" dxfId="2140" priority="2127" operator="greaterThan">
      <formula>0</formula>
    </cfRule>
  </conditionalFormatting>
  <conditionalFormatting sqref="F16:N16">
    <cfRule type="cellIs" dxfId="2139" priority="2126" operator="greaterThan">
      <formula>0</formula>
    </cfRule>
  </conditionalFormatting>
  <conditionalFormatting sqref="F16:N16">
    <cfRule type="cellIs" dxfId="2138" priority="2125" operator="greaterThan">
      <formula>0</formula>
    </cfRule>
  </conditionalFormatting>
  <conditionalFormatting sqref="F16:N16">
    <cfRule type="cellIs" dxfId="2137" priority="2124" operator="greaterThan">
      <formula>0</formula>
    </cfRule>
  </conditionalFormatting>
  <conditionalFormatting sqref="F16:N16">
    <cfRule type="cellIs" dxfId="2136" priority="2123" operator="greaterThan">
      <formula>0</formula>
    </cfRule>
  </conditionalFormatting>
  <conditionalFormatting sqref="F16:N16">
    <cfRule type="cellIs" dxfId="2135" priority="2122" operator="greaterThan">
      <formula>0</formula>
    </cfRule>
  </conditionalFormatting>
  <conditionalFormatting sqref="F16:N16">
    <cfRule type="cellIs" dxfId="2134" priority="2121" operator="greaterThan">
      <formula>0</formula>
    </cfRule>
  </conditionalFormatting>
  <conditionalFormatting sqref="F16:N16">
    <cfRule type="cellIs" dxfId="2133" priority="2120" operator="greaterThan">
      <formula>0</formula>
    </cfRule>
  </conditionalFormatting>
  <conditionalFormatting sqref="F16:N16">
    <cfRule type="cellIs" dxfId="2132" priority="2119" operator="greaterThan">
      <formula>0</formula>
    </cfRule>
  </conditionalFormatting>
  <conditionalFormatting sqref="F16:N16">
    <cfRule type="cellIs" dxfId="2131" priority="2118" operator="greaterThan">
      <formula>0</formula>
    </cfRule>
  </conditionalFormatting>
  <conditionalFormatting sqref="F16:N16">
    <cfRule type="cellIs" dxfId="2130" priority="2117" operator="greaterThan">
      <formula>0</formula>
    </cfRule>
  </conditionalFormatting>
  <conditionalFormatting sqref="F16:N16">
    <cfRule type="cellIs" dxfId="2129" priority="2116" operator="greaterThan">
      <formula>0</formula>
    </cfRule>
  </conditionalFormatting>
  <conditionalFormatting sqref="F16:N16">
    <cfRule type="cellIs" dxfId="2128" priority="2115" operator="greaterThan">
      <formula>0</formula>
    </cfRule>
  </conditionalFormatting>
  <conditionalFormatting sqref="F16:N16">
    <cfRule type="cellIs" dxfId="2127" priority="2114" operator="greaterThan">
      <formula>0</formula>
    </cfRule>
  </conditionalFormatting>
  <conditionalFormatting sqref="F16:N16">
    <cfRule type="cellIs" dxfId="2126" priority="2113" operator="greaterThan">
      <formula>0</formula>
    </cfRule>
  </conditionalFormatting>
  <conditionalFormatting sqref="F16:N16">
    <cfRule type="cellIs" dxfId="2125" priority="2112" operator="greaterThan">
      <formula>0</formula>
    </cfRule>
  </conditionalFormatting>
  <conditionalFormatting sqref="F16:N16">
    <cfRule type="cellIs" dxfId="2124" priority="2111" operator="greaterThan">
      <formula>0</formula>
    </cfRule>
  </conditionalFormatting>
  <conditionalFormatting sqref="F16:N16">
    <cfRule type="cellIs" dxfId="2123" priority="2110" operator="greaterThan">
      <formula>0</formula>
    </cfRule>
  </conditionalFormatting>
  <conditionalFormatting sqref="F16:N16">
    <cfRule type="cellIs" dxfId="2122" priority="2109" operator="greaterThan">
      <formula>0</formula>
    </cfRule>
  </conditionalFormatting>
  <conditionalFormatting sqref="F16:N16">
    <cfRule type="cellIs" dxfId="2121" priority="2108" operator="greaterThan">
      <formula>0</formula>
    </cfRule>
  </conditionalFormatting>
  <conditionalFormatting sqref="F16:N16">
    <cfRule type="cellIs" dxfId="2120" priority="2107" operator="greaterThan">
      <formula>0</formula>
    </cfRule>
  </conditionalFormatting>
  <conditionalFormatting sqref="F16:N16">
    <cfRule type="cellIs" dxfId="2119" priority="2106" operator="greaterThan">
      <formula>0</formula>
    </cfRule>
  </conditionalFormatting>
  <conditionalFormatting sqref="F16:N16">
    <cfRule type="cellIs" dxfId="2118" priority="2105" operator="greaterThan">
      <formula>0</formula>
    </cfRule>
  </conditionalFormatting>
  <conditionalFormatting sqref="F16:N16">
    <cfRule type="cellIs" dxfId="2117" priority="2104" operator="greaterThan">
      <formula>0</formula>
    </cfRule>
  </conditionalFormatting>
  <conditionalFormatting sqref="F16:N16">
    <cfRule type="cellIs" dxfId="2116" priority="2103" operator="greaterThan">
      <formula>0</formula>
    </cfRule>
  </conditionalFormatting>
  <conditionalFormatting sqref="F16:N16">
    <cfRule type="cellIs" dxfId="2115" priority="2102" operator="greaterThan">
      <formula>0</formula>
    </cfRule>
  </conditionalFormatting>
  <conditionalFormatting sqref="F16:N16">
    <cfRule type="cellIs" dxfId="2114" priority="2101" operator="greaterThan">
      <formula>0</formula>
    </cfRule>
  </conditionalFormatting>
  <conditionalFormatting sqref="F16:N16">
    <cfRule type="cellIs" dxfId="2113" priority="2100" operator="greaterThan">
      <formula>0</formula>
    </cfRule>
  </conditionalFormatting>
  <conditionalFormatting sqref="F16:N16">
    <cfRule type="cellIs" dxfId="2112" priority="2099" operator="greaterThan">
      <formula>0</formula>
    </cfRule>
  </conditionalFormatting>
  <conditionalFormatting sqref="F16:N16">
    <cfRule type="cellIs" dxfId="2111" priority="2098" operator="greaterThan">
      <formula>0</formula>
    </cfRule>
  </conditionalFormatting>
  <conditionalFormatting sqref="F16:N16">
    <cfRule type="cellIs" dxfId="2110" priority="2097" operator="greaterThan">
      <formula>0</formula>
    </cfRule>
  </conditionalFormatting>
  <conditionalFormatting sqref="F16:N16">
    <cfRule type="cellIs" dxfId="2109" priority="2096" operator="greaterThan">
      <formula>0</formula>
    </cfRule>
  </conditionalFormatting>
  <conditionalFormatting sqref="F16:N16">
    <cfRule type="cellIs" dxfId="2108" priority="2095" operator="greaterThan">
      <formula>0</formula>
    </cfRule>
  </conditionalFormatting>
  <conditionalFormatting sqref="F16:N16">
    <cfRule type="cellIs" dxfId="2107" priority="2094" operator="greaterThan">
      <formula>0</formula>
    </cfRule>
  </conditionalFormatting>
  <conditionalFormatting sqref="F16:N16">
    <cfRule type="cellIs" dxfId="2106" priority="2093" operator="greaterThan">
      <formula>0</formula>
    </cfRule>
  </conditionalFormatting>
  <conditionalFormatting sqref="F16:N16">
    <cfRule type="cellIs" dxfId="2105" priority="2092" operator="greaterThan">
      <formula>0</formula>
    </cfRule>
  </conditionalFormatting>
  <conditionalFormatting sqref="F16:N16">
    <cfRule type="cellIs" dxfId="2104" priority="2091" operator="greaterThan">
      <formula>0</formula>
    </cfRule>
  </conditionalFormatting>
  <conditionalFormatting sqref="F16:N16">
    <cfRule type="cellIs" dxfId="2103" priority="2090" operator="greaterThan">
      <formula>0</formula>
    </cfRule>
  </conditionalFormatting>
  <conditionalFormatting sqref="F16:N16">
    <cfRule type="cellIs" dxfId="2102" priority="2089" operator="greaterThan">
      <formula>0</formula>
    </cfRule>
  </conditionalFormatting>
  <conditionalFormatting sqref="F16:N16">
    <cfRule type="cellIs" dxfId="2101" priority="2088" operator="greaterThan">
      <formula>0</formula>
    </cfRule>
  </conditionalFormatting>
  <conditionalFormatting sqref="F16:N16">
    <cfRule type="cellIs" dxfId="2100" priority="2087" operator="greaterThan">
      <formula>0</formula>
    </cfRule>
  </conditionalFormatting>
  <conditionalFormatting sqref="F16:N16">
    <cfRule type="cellIs" dxfId="2099" priority="2086" operator="greaterThan">
      <formula>0</formula>
    </cfRule>
  </conditionalFormatting>
  <conditionalFormatting sqref="F16:N16">
    <cfRule type="cellIs" dxfId="2098" priority="2085" operator="greaterThan">
      <formula>0</formula>
    </cfRule>
  </conditionalFormatting>
  <conditionalFormatting sqref="F16:N16">
    <cfRule type="cellIs" dxfId="2097" priority="2084" operator="greaterThan">
      <formula>0</formula>
    </cfRule>
  </conditionalFormatting>
  <conditionalFormatting sqref="F16:N16">
    <cfRule type="cellIs" dxfId="2096" priority="2083" operator="greaterThan">
      <formula>0</formula>
    </cfRule>
  </conditionalFormatting>
  <conditionalFormatting sqref="F16:N16">
    <cfRule type="cellIs" dxfId="2095" priority="2082" operator="greaterThan">
      <formula>0</formula>
    </cfRule>
  </conditionalFormatting>
  <conditionalFormatting sqref="F16:N16">
    <cfRule type="cellIs" dxfId="2094" priority="2081" operator="greaterThan">
      <formula>0</formula>
    </cfRule>
  </conditionalFormatting>
  <conditionalFormatting sqref="F16:N16">
    <cfRule type="cellIs" dxfId="2093" priority="2080" operator="greaterThan">
      <formula>0</formula>
    </cfRule>
  </conditionalFormatting>
  <conditionalFormatting sqref="F16:N16">
    <cfRule type="cellIs" dxfId="2092" priority="2079" operator="greaterThan">
      <formula>0</formula>
    </cfRule>
  </conditionalFormatting>
  <conditionalFormatting sqref="F16:N16">
    <cfRule type="cellIs" dxfId="2091" priority="2078" operator="greaterThan">
      <formula>0</formula>
    </cfRule>
  </conditionalFormatting>
  <conditionalFormatting sqref="F16:N16">
    <cfRule type="cellIs" dxfId="2090" priority="2077" operator="greaterThan">
      <formula>0</formula>
    </cfRule>
  </conditionalFormatting>
  <conditionalFormatting sqref="F16:N16">
    <cfRule type="cellIs" dxfId="2089" priority="2076" operator="greaterThan">
      <formula>0</formula>
    </cfRule>
  </conditionalFormatting>
  <conditionalFormatting sqref="F16:N16">
    <cfRule type="cellIs" dxfId="2088" priority="2075" operator="greaterThan">
      <formula>0</formula>
    </cfRule>
  </conditionalFormatting>
  <conditionalFormatting sqref="F16:N16">
    <cfRule type="cellIs" dxfId="2087" priority="2074" operator="greaterThan">
      <formula>0</formula>
    </cfRule>
  </conditionalFormatting>
  <conditionalFormatting sqref="F16:N16">
    <cfRule type="cellIs" dxfId="2086" priority="2073" operator="greaterThan">
      <formula>0</formula>
    </cfRule>
  </conditionalFormatting>
  <conditionalFormatting sqref="F16:N16">
    <cfRule type="cellIs" dxfId="2085" priority="2072" operator="greaterThan">
      <formula>0</formula>
    </cfRule>
  </conditionalFormatting>
  <conditionalFormatting sqref="F16:N16">
    <cfRule type="cellIs" dxfId="2084" priority="2071" operator="greaterThan">
      <formula>0</formula>
    </cfRule>
  </conditionalFormatting>
  <conditionalFormatting sqref="F16:N16">
    <cfRule type="cellIs" dxfId="2083" priority="2070" operator="greaterThan">
      <formula>0</formula>
    </cfRule>
  </conditionalFormatting>
  <conditionalFormatting sqref="F16:N16">
    <cfRule type="cellIs" dxfId="2082" priority="2069" operator="greaterThan">
      <formula>0</formula>
    </cfRule>
  </conditionalFormatting>
  <conditionalFormatting sqref="F16:N16">
    <cfRule type="cellIs" dxfId="2081" priority="2068" operator="greaterThan">
      <formula>0</formula>
    </cfRule>
  </conditionalFormatting>
  <conditionalFormatting sqref="F16:N16">
    <cfRule type="cellIs" dxfId="2080" priority="2067" operator="greaterThan">
      <formula>0</formula>
    </cfRule>
  </conditionalFormatting>
  <conditionalFormatting sqref="F16:N16">
    <cfRule type="cellIs" dxfId="2079" priority="2066" operator="greaterThan">
      <formula>0</formula>
    </cfRule>
  </conditionalFormatting>
  <conditionalFormatting sqref="F16:N16">
    <cfRule type="cellIs" dxfId="2078" priority="2065" operator="greaterThan">
      <formula>0</formula>
    </cfRule>
  </conditionalFormatting>
  <conditionalFormatting sqref="F16:N16">
    <cfRule type="cellIs" dxfId="2077" priority="2064" operator="greaterThan">
      <formula>0</formula>
    </cfRule>
  </conditionalFormatting>
  <conditionalFormatting sqref="F16:N16">
    <cfRule type="cellIs" dxfId="2076" priority="2063" operator="greaterThan">
      <formula>0</formula>
    </cfRule>
  </conditionalFormatting>
  <conditionalFormatting sqref="F16:N16">
    <cfRule type="cellIs" dxfId="2075" priority="2062" operator="greaterThan">
      <formula>0</formula>
    </cfRule>
  </conditionalFormatting>
  <conditionalFormatting sqref="F16:N16">
    <cfRule type="cellIs" dxfId="2074" priority="2061" operator="greaterThan">
      <formula>0</formula>
    </cfRule>
  </conditionalFormatting>
  <conditionalFormatting sqref="F16:N16">
    <cfRule type="cellIs" dxfId="2073" priority="2060" operator="greaterThan">
      <formula>0</formula>
    </cfRule>
  </conditionalFormatting>
  <conditionalFormatting sqref="F16:N16">
    <cfRule type="cellIs" dxfId="2072" priority="2059" operator="greaterThan">
      <formula>0</formula>
    </cfRule>
  </conditionalFormatting>
  <conditionalFormatting sqref="F16:N16">
    <cfRule type="cellIs" dxfId="2071" priority="2058" operator="greaterThan">
      <formula>0</formula>
    </cfRule>
  </conditionalFormatting>
  <conditionalFormatting sqref="F16:N16">
    <cfRule type="cellIs" dxfId="2070" priority="2057" operator="greaterThan">
      <formula>0</formula>
    </cfRule>
  </conditionalFormatting>
  <conditionalFormatting sqref="F16:N16">
    <cfRule type="cellIs" dxfId="2069" priority="2056" operator="greaterThan">
      <formula>0</formula>
    </cfRule>
  </conditionalFormatting>
  <conditionalFormatting sqref="F16:N16">
    <cfRule type="cellIs" dxfId="2068" priority="2055" operator="greaterThan">
      <formula>0</formula>
    </cfRule>
  </conditionalFormatting>
  <conditionalFormatting sqref="F16:N16">
    <cfRule type="cellIs" dxfId="2067" priority="2054" operator="greaterThan">
      <formula>0</formula>
    </cfRule>
  </conditionalFormatting>
  <conditionalFormatting sqref="F16:N16">
    <cfRule type="cellIs" dxfId="2066" priority="2053" operator="greaterThan">
      <formula>0</formula>
    </cfRule>
  </conditionalFormatting>
  <conditionalFormatting sqref="F16:N16">
    <cfRule type="cellIs" dxfId="2065" priority="2052" operator="greaterThan">
      <formula>0</formula>
    </cfRule>
  </conditionalFormatting>
  <conditionalFormatting sqref="F16:N16">
    <cfRule type="cellIs" dxfId="2064" priority="2051" operator="greaterThan">
      <formula>0</formula>
    </cfRule>
  </conditionalFormatting>
  <conditionalFormatting sqref="F16:N16">
    <cfRule type="cellIs" dxfId="2063" priority="2050" operator="greaterThan">
      <formula>0</formula>
    </cfRule>
  </conditionalFormatting>
  <conditionalFormatting sqref="F16:N16">
    <cfRule type="cellIs" dxfId="2062" priority="2049" operator="greaterThan">
      <formula>0</formula>
    </cfRule>
  </conditionalFormatting>
  <conditionalFormatting sqref="F16:N16">
    <cfRule type="cellIs" dxfId="2061" priority="2048" operator="greaterThan">
      <formula>0</formula>
    </cfRule>
  </conditionalFormatting>
  <conditionalFormatting sqref="F16:N16">
    <cfRule type="cellIs" dxfId="2060" priority="2047" operator="greaterThan">
      <formula>0</formula>
    </cfRule>
  </conditionalFormatting>
  <conditionalFormatting sqref="F16:N16">
    <cfRule type="cellIs" dxfId="2059" priority="2046" operator="greaterThan">
      <formula>0</formula>
    </cfRule>
  </conditionalFormatting>
  <conditionalFormatting sqref="F16:N16">
    <cfRule type="cellIs" dxfId="2058" priority="2045" operator="greaterThan">
      <formula>0</formula>
    </cfRule>
  </conditionalFormatting>
  <conditionalFormatting sqref="F16:N16">
    <cfRule type="cellIs" dxfId="2057" priority="2044" operator="greaterThan">
      <formula>0</formula>
    </cfRule>
  </conditionalFormatting>
  <conditionalFormatting sqref="F16:N16">
    <cfRule type="cellIs" dxfId="2056" priority="2043" operator="greaterThan">
      <formula>0</formula>
    </cfRule>
  </conditionalFormatting>
  <conditionalFormatting sqref="F16:N16">
    <cfRule type="cellIs" dxfId="2055" priority="2042" operator="greaterThan">
      <formula>0</formula>
    </cfRule>
  </conditionalFormatting>
  <conditionalFormatting sqref="F16:N16">
    <cfRule type="cellIs" dxfId="2054" priority="2041" operator="greaterThan">
      <formula>0</formula>
    </cfRule>
  </conditionalFormatting>
  <conditionalFormatting sqref="F16:N16">
    <cfRule type="cellIs" dxfId="2053" priority="2040" operator="greaterThan">
      <formula>0</formula>
    </cfRule>
  </conditionalFormatting>
  <conditionalFormatting sqref="F16:N16">
    <cfRule type="cellIs" dxfId="2052" priority="2039" operator="greaterThan">
      <formula>0</formula>
    </cfRule>
  </conditionalFormatting>
  <conditionalFormatting sqref="F16:N16">
    <cfRule type="cellIs" dxfId="2051" priority="2038" operator="greaterThan">
      <formula>0</formula>
    </cfRule>
  </conditionalFormatting>
  <conditionalFormatting sqref="F16:N16">
    <cfRule type="cellIs" dxfId="2050" priority="2037" operator="greaterThan">
      <formula>0</formula>
    </cfRule>
  </conditionalFormatting>
  <conditionalFormatting sqref="F16:N16">
    <cfRule type="cellIs" dxfId="2049" priority="2036" operator="greaterThan">
      <formula>0</formula>
    </cfRule>
  </conditionalFormatting>
  <conditionalFormatting sqref="F16:N16">
    <cfRule type="cellIs" dxfId="2048" priority="2035" operator="greaterThan">
      <formula>0</formula>
    </cfRule>
  </conditionalFormatting>
  <conditionalFormatting sqref="F16:N16">
    <cfRule type="cellIs" dxfId="2047" priority="2034" operator="greaterThan">
      <formula>0</formula>
    </cfRule>
  </conditionalFormatting>
  <conditionalFormatting sqref="F16:N16">
    <cfRule type="cellIs" dxfId="2046" priority="2033" operator="greaterThan">
      <formula>0</formula>
    </cfRule>
  </conditionalFormatting>
  <conditionalFormatting sqref="F16:N16">
    <cfRule type="cellIs" dxfId="2045" priority="2032" operator="greaterThan">
      <formula>0</formula>
    </cfRule>
  </conditionalFormatting>
  <conditionalFormatting sqref="F16:N16">
    <cfRule type="cellIs" dxfId="2044" priority="2031" operator="greaterThan">
      <formula>0</formula>
    </cfRule>
  </conditionalFormatting>
  <conditionalFormatting sqref="F16:N16">
    <cfRule type="cellIs" dxfId="2043" priority="2030" operator="greaterThan">
      <formula>0</formula>
    </cfRule>
  </conditionalFormatting>
  <conditionalFormatting sqref="F16:N16">
    <cfRule type="cellIs" dxfId="2042" priority="2029" operator="greaterThan">
      <formula>0</formula>
    </cfRule>
  </conditionalFormatting>
  <conditionalFormatting sqref="F16:N16">
    <cfRule type="cellIs" dxfId="2041" priority="2028" operator="greaterThan">
      <formula>0</formula>
    </cfRule>
  </conditionalFormatting>
  <conditionalFormatting sqref="F16:N16">
    <cfRule type="cellIs" dxfId="2040" priority="2027" operator="greaterThan">
      <formula>0</formula>
    </cfRule>
  </conditionalFormatting>
  <conditionalFormatting sqref="F16:N16">
    <cfRule type="cellIs" dxfId="2039" priority="2026" operator="greaterThan">
      <formula>0</formula>
    </cfRule>
  </conditionalFormatting>
  <conditionalFormatting sqref="F16:N16">
    <cfRule type="cellIs" dxfId="2038" priority="2025" operator="greaterThan">
      <formula>0</formula>
    </cfRule>
  </conditionalFormatting>
  <conditionalFormatting sqref="F16:N16">
    <cfRule type="cellIs" dxfId="2037" priority="2024" operator="greaterThan">
      <formula>0</formula>
    </cfRule>
  </conditionalFormatting>
  <conditionalFormatting sqref="F16:N16">
    <cfRule type="cellIs" dxfId="2036" priority="2023" operator="greaterThan">
      <formula>0</formula>
    </cfRule>
  </conditionalFormatting>
  <conditionalFormatting sqref="F16:N16">
    <cfRule type="cellIs" dxfId="2035" priority="2022" operator="greaterThan">
      <formula>0</formula>
    </cfRule>
  </conditionalFormatting>
  <conditionalFormatting sqref="F16:N16">
    <cfRule type="cellIs" dxfId="2034" priority="2021" operator="greaterThan">
      <formula>0</formula>
    </cfRule>
  </conditionalFormatting>
  <conditionalFormatting sqref="F16:N16">
    <cfRule type="cellIs" dxfId="2033" priority="2020" operator="greaterThan">
      <formula>0</formula>
    </cfRule>
  </conditionalFormatting>
  <conditionalFormatting sqref="F16:N16">
    <cfRule type="cellIs" dxfId="2032" priority="2019" operator="greaterThan">
      <formula>0</formula>
    </cfRule>
  </conditionalFormatting>
  <conditionalFormatting sqref="F16:N16">
    <cfRule type="cellIs" dxfId="2031" priority="2018" operator="greaterThan">
      <formula>0</formula>
    </cfRule>
  </conditionalFormatting>
  <conditionalFormatting sqref="F16:N16">
    <cfRule type="cellIs" dxfId="2030" priority="2017" operator="greaterThan">
      <formula>0</formula>
    </cfRule>
  </conditionalFormatting>
  <conditionalFormatting sqref="F16:N16">
    <cfRule type="cellIs" dxfId="2029" priority="2016" operator="greaterThan">
      <formula>0</formula>
    </cfRule>
  </conditionalFormatting>
  <conditionalFormatting sqref="F16:N16">
    <cfRule type="cellIs" dxfId="2028" priority="2015" operator="greaterThan">
      <formula>0</formula>
    </cfRule>
  </conditionalFormatting>
  <conditionalFormatting sqref="F16:N16">
    <cfRule type="cellIs" dxfId="2027" priority="2014" operator="greaterThan">
      <formula>0</formula>
    </cfRule>
  </conditionalFormatting>
  <conditionalFormatting sqref="F16:N16">
    <cfRule type="cellIs" dxfId="2026" priority="2013" operator="greaterThan">
      <formula>0</formula>
    </cfRule>
  </conditionalFormatting>
  <conditionalFormatting sqref="F16:N16">
    <cfRule type="cellIs" dxfId="2025" priority="2012" operator="greaterThan">
      <formula>0</formula>
    </cfRule>
  </conditionalFormatting>
  <conditionalFormatting sqref="F16:N16">
    <cfRule type="cellIs" dxfId="2024" priority="2011" operator="greaterThan">
      <formula>0</formula>
    </cfRule>
  </conditionalFormatting>
  <conditionalFormatting sqref="F16:N16">
    <cfRule type="cellIs" dxfId="2023" priority="2010" operator="greaterThan">
      <formula>0</formula>
    </cfRule>
  </conditionalFormatting>
  <conditionalFormatting sqref="F16:N16">
    <cfRule type="cellIs" dxfId="2022" priority="2009" operator="greaterThan">
      <formula>0</formula>
    </cfRule>
  </conditionalFormatting>
  <conditionalFormatting sqref="F16:N16">
    <cfRule type="cellIs" dxfId="2021" priority="2008" operator="greaterThan">
      <formula>0</formula>
    </cfRule>
  </conditionalFormatting>
  <conditionalFormatting sqref="F16:N16">
    <cfRule type="cellIs" dxfId="2020" priority="2007" operator="greaterThan">
      <formula>0</formula>
    </cfRule>
  </conditionalFormatting>
  <conditionalFormatting sqref="F16:N16">
    <cfRule type="cellIs" dxfId="2019" priority="2006" operator="greaterThan">
      <formula>0</formula>
    </cfRule>
  </conditionalFormatting>
  <conditionalFormatting sqref="F16:N16">
    <cfRule type="cellIs" dxfId="2018" priority="2005" operator="greaterThan">
      <formula>0</formula>
    </cfRule>
  </conditionalFormatting>
  <conditionalFormatting sqref="F16:N16">
    <cfRule type="cellIs" dxfId="2017" priority="2004" operator="greaterThan">
      <formula>0</formula>
    </cfRule>
  </conditionalFormatting>
  <conditionalFormatting sqref="F16:N16">
    <cfRule type="cellIs" dxfId="2016" priority="2003" operator="greaterThan">
      <formula>0</formula>
    </cfRule>
  </conditionalFormatting>
  <conditionalFormatting sqref="F16:N16">
    <cfRule type="cellIs" dxfId="2015" priority="2002" operator="greaterThan">
      <formula>0</formula>
    </cfRule>
  </conditionalFormatting>
  <conditionalFormatting sqref="F16:N16">
    <cfRule type="cellIs" dxfId="2014" priority="2001" operator="greaterThan">
      <formula>0</formula>
    </cfRule>
  </conditionalFormatting>
  <conditionalFormatting sqref="F16:N16">
    <cfRule type="cellIs" dxfId="2013" priority="2000" operator="greaterThan">
      <formula>0</formula>
    </cfRule>
  </conditionalFormatting>
  <conditionalFormatting sqref="F16:N16">
    <cfRule type="cellIs" dxfId="2012" priority="1999" operator="greaterThan">
      <formula>0</formula>
    </cfRule>
  </conditionalFormatting>
  <conditionalFormatting sqref="F16:N16">
    <cfRule type="cellIs" dxfId="2011" priority="1998" operator="greaterThan">
      <formula>0</formula>
    </cfRule>
  </conditionalFormatting>
  <conditionalFormatting sqref="F16:N16">
    <cfRule type="cellIs" dxfId="2010" priority="1997" operator="greaterThan">
      <formula>0</formula>
    </cfRule>
  </conditionalFormatting>
  <conditionalFormatting sqref="F16:N16">
    <cfRule type="cellIs" dxfId="2009" priority="1996" operator="greaterThan">
      <formula>0</formula>
    </cfRule>
  </conditionalFormatting>
  <conditionalFormatting sqref="F16:N16">
    <cfRule type="cellIs" dxfId="2008" priority="1995" operator="greaterThan">
      <formula>0</formula>
    </cfRule>
  </conditionalFormatting>
  <conditionalFormatting sqref="F16:N16">
    <cfRule type="cellIs" dxfId="2007" priority="1994" operator="greaterThan">
      <formula>0</formula>
    </cfRule>
  </conditionalFormatting>
  <conditionalFormatting sqref="F16:N16">
    <cfRule type="cellIs" dxfId="2006" priority="1993" operator="greaterThan">
      <formula>0</formula>
    </cfRule>
  </conditionalFormatting>
  <conditionalFormatting sqref="F16:N16">
    <cfRule type="cellIs" dxfId="2005" priority="1992" operator="greaterThan">
      <formula>0</formula>
    </cfRule>
  </conditionalFormatting>
  <conditionalFormatting sqref="F16:N16">
    <cfRule type="cellIs" dxfId="2004" priority="1991" operator="greaterThan">
      <formula>0</formula>
    </cfRule>
  </conditionalFormatting>
  <conditionalFormatting sqref="F16:N16">
    <cfRule type="cellIs" dxfId="2003" priority="1990" operator="greaterThan">
      <formula>0</formula>
    </cfRule>
  </conditionalFormatting>
  <conditionalFormatting sqref="F16:N16">
    <cfRule type="cellIs" dxfId="2002" priority="1989" operator="greaterThan">
      <formula>0</formula>
    </cfRule>
  </conditionalFormatting>
  <conditionalFormatting sqref="F16:N16">
    <cfRule type="cellIs" dxfId="2001" priority="1988" operator="greaterThan">
      <formula>0</formula>
    </cfRule>
  </conditionalFormatting>
  <conditionalFormatting sqref="F16:N16">
    <cfRule type="cellIs" dxfId="2000" priority="1987" operator="greaterThan">
      <formula>0</formula>
    </cfRule>
  </conditionalFormatting>
  <conditionalFormatting sqref="F16:N16">
    <cfRule type="cellIs" dxfId="1999" priority="1986" operator="greaterThan">
      <formula>0</formula>
    </cfRule>
  </conditionalFormatting>
  <conditionalFormatting sqref="F16:N16">
    <cfRule type="cellIs" dxfId="1998" priority="1985" operator="greaterThan">
      <formula>0</formula>
    </cfRule>
  </conditionalFormatting>
  <conditionalFormatting sqref="F16:N16">
    <cfRule type="cellIs" dxfId="1997" priority="1984" operator="greaterThan">
      <formula>0</formula>
    </cfRule>
  </conditionalFormatting>
  <conditionalFormatting sqref="F16:N16">
    <cfRule type="cellIs" dxfId="1996" priority="1983" operator="greaterThan">
      <formula>0</formula>
    </cfRule>
  </conditionalFormatting>
  <conditionalFormatting sqref="F16:N16">
    <cfRule type="cellIs" dxfId="1995" priority="1982" operator="greaterThan">
      <formula>0</formula>
    </cfRule>
  </conditionalFormatting>
  <conditionalFormatting sqref="F16:N16">
    <cfRule type="cellIs" dxfId="1994" priority="1981" operator="greaterThan">
      <formula>0</formula>
    </cfRule>
  </conditionalFormatting>
  <conditionalFormatting sqref="F16:N16">
    <cfRule type="cellIs" dxfId="1993" priority="1980" operator="greaterThan">
      <formula>0</formula>
    </cfRule>
  </conditionalFormatting>
  <conditionalFormatting sqref="F16:N16">
    <cfRule type="cellIs" dxfId="1992" priority="1979" operator="greaterThan">
      <formula>0</formula>
    </cfRule>
  </conditionalFormatting>
  <conditionalFormatting sqref="F16:N16">
    <cfRule type="cellIs" dxfId="1991" priority="1978" operator="greaterThan">
      <formula>0</formula>
    </cfRule>
  </conditionalFormatting>
  <conditionalFormatting sqref="F16:N16">
    <cfRule type="cellIs" dxfId="1990" priority="1977" operator="greaterThan">
      <formula>0</formula>
    </cfRule>
  </conditionalFormatting>
  <conditionalFormatting sqref="F16:N16">
    <cfRule type="cellIs" dxfId="1989" priority="1976" operator="greaterThan">
      <formula>0</formula>
    </cfRule>
  </conditionalFormatting>
  <conditionalFormatting sqref="F16:N16">
    <cfRule type="cellIs" dxfId="1988" priority="1975" operator="greaterThan">
      <formula>0</formula>
    </cfRule>
  </conditionalFormatting>
  <conditionalFormatting sqref="F16:N16">
    <cfRule type="cellIs" dxfId="1987" priority="1974" operator="greaterThan">
      <formula>0</formula>
    </cfRule>
  </conditionalFormatting>
  <conditionalFormatting sqref="F16:N16">
    <cfRule type="cellIs" dxfId="1986" priority="1973" operator="greaterThan">
      <formula>0</formula>
    </cfRule>
  </conditionalFormatting>
  <conditionalFormatting sqref="F16:N16">
    <cfRule type="cellIs" dxfId="1985" priority="1972" operator="greaterThan">
      <formula>0</formula>
    </cfRule>
  </conditionalFormatting>
  <conditionalFormatting sqref="F16:N16">
    <cfRule type="cellIs" dxfId="1984" priority="1971" operator="greaterThan">
      <formula>0</formula>
    </cfRule>
  </conditionalFormatting>
  <conditionalFormatting sqref="F16:N16">
    <cfRule type="cellIs" dxfId="1983" priority="1970" operator="greaterThan">
      <formula>0</formula>
    </cfRule>
  </conditionalFormatting>
  <conditionalFormatting sqref="F16:N16">
    <cfRule type="cellIs" dxfId="1982" priority="1969" operator="greaterThan">
      <formula>0</formula>
    </cfRule>
  </conditionalFormatting>
  <conditionalFormatting sqref="F16:N16">
    <cfRule type="cellIs" dxfId="1981" priority="1968" operator="greaterThan">
      <formula>0</formula>
    </cfRule>
  </conditionalFormatting>
  <conditionalFormatting sqref="F16:N16">
    <cfRule type="cellIs" dxfId="1980" priority="1967" operator="greaterThan">
      <formula>0</formula>
    </cfRule>
  </conditionalFormatting>
  <conditionalFormatting sqref="F16:N16">
    <cfRule type="cellIs" dxfId="1979" priority="1966" operator="greaterThan">
      <formula>0</formula>
    </cfRule>
  </conditionalFormatting>
  <conditionalFormatting sqref="F16:N16">
    <cfRule type="cellIs" dxfId="1978" priority="1965" operator="greaterThan">
      <formula>0</formula>
    </cfRule>
  </conditionalFormatting>
  <conditionalFormatting sqref="F16:N16">
    <cfRule type="cellIs" dxfId="1977" priority="1964" operator="greaterThan">
      <formula>0</formula>
    </cfRule>
  </conditionalFormatting>
  <conditionalFormatting sqref="F16:N16">
    <cfRule type="cellIs" dxfId="1976" priority="1963" operator="greaterThan">
      <formula>0</formula>
    </cfRule>
  </conditionalFormatting>
  <conditionalFormatting sqref="F16:N16">
    <cfRule type="cellIs" dxfId="1975" priority="1962" operator="greaterThan">
      <formula>0</formula>
    </cfRule>
  </conditionalFormatting>
  <conditionalFormatting sqref="F16:N16">
    <cfRule type="cellIs" dxfId="1974" priority="1961" operator="greaterThan">
      <formula>0</formula>
    </cfRule>
  </conditionalFormatting>
  <conditionalFormatting sqref="F16:N16">
    <cfRule type="cellIs" dxfId="1973" priority="1960" operator="greaterThan">
      <formula>0</formula>
    </cfRule>
  </conditionalFormatting>
  <conditionalFormatting sqref="F16:N16">
    <cfRule type="cellIs" dxfId="1972" priority="1959" operator="greaterThan">
      <formula>0</formula>
    </cfRule>
  </conditionalFormatting>
  <conditionalFormatting sqref="F16:N16">
    <cfRule type="cellIs" dxfId="1971" priority="1958" operator="greaterThan">
      <formula>0</formula>
    </cfRule>
  </conditionalFormatting>
  <conditionalFormatting sqref="F16:N16">
    <cfRule type="cellIs" dxfId="1970" priority="1957" operator="greaterThan">
      <formula>0</formula>
    </cfRule>
  </conditionalFormatting>
  <conditionalFormatting sqref="F16:N16">
    <cfRule type="cellIs" dxfId="1969" priority="1956" operator="greaterThan">
      <formula>0</formula>
    </cfRule>
  </conditionalFormatting>
  <conditionalFormatting sqref="F16:N16">
    <cfRule type="cellIs" dxfId="1968" priority="1955" operator="greaterThan">
      <formula>0</formula>
    </cfRule>
  </conditionalFormatting>
  <conditionalFormatting sqref="F16:N16">
    <cfRule type="cellIs" dxfId="1967" priority="1954" operator="greaterThan">
      <formula>0</formula>
    </cfRule>
  </conditionalFormatting>
  <conditionalFormatting sqref="F16:N16">
    <cfRule type="cellIs" dxfId="1966" priority="1953" operator="greaterThan">
      <formula>0</formula>
    </cfRule>
  </conditionalFormatting>
  <conditionalFormatting sqref="F16:N16">
    <cfRule type="cellIs" dxfId="1965" priority="1952" operator="greaterThan">
      <formula>0</formula>
    </cfRule>
  </conditionalFormatting>
  <conditionalFormatting sqref="F16:N16">
    <cfRule type="cellIs" dxfId="1964" priority="1951" operator="greaterThan">
      <formula>0</formula>
    </cfRule>
  </conditionalFormatting>
  <conditionalFormatting sqref="F16:N16">
    <cfRule type="cellIs" dxfId="1963" priority="1950" operator="greaterThan">
      <formula>0</formula>
    </cfRule>
  </conditionalFormatting>
  <conditionalFormatting sqref="F16:N16">
    <cfRule type="cellIs" dxfId="1962" priority="1949" operator="greaterThan">
      <formula>0</formula>
    </cfRule>
  </conditionalFormatting>
  <conditionalFormatting sqref="F16:N16">
    <cfRule type="cellIs" dxfId="1961" priority="1948" operator="greaterThan">
      <formula>0</formula>
    </cfRule>
  </conditionalFormatting>
  <conditionalFormatting sqref="F16:N16">
    <cfRule type="cellIs" dxfId="1960" priority="1947" operator="greaterThan">
      <formula>0</formula>
    </cfRule>
  </conditionalFormatting>
  <conditionalFormatting sqref="F16:N16">
    <cfRule type="cellIs" dxfId="1959" priority="1946" operator="greaterThan">
      <formula>0</formula>
    </cfRule>
  </conditionalFormatting>
  <conditionalFormatting sqref="F16:N16">
    <cfRule type="cellIs" dxfId="1958" priority="1945" operator="greaterThan">
      <formula>0</formula>
    </cfRule>
  </conditionalFormatting>
  <conditionalFormatting sqref="F16:N16">
    <cfRule type="cellIs" dxfId="1957" priority="1944" operator="greaterThan">
      <formula>0</formula>
    </cfRule>
  </conditionalFormatting>
  <conditionalFormatting sqref="F16:N16">
    <cfRule type="cellIs" dxfId="1956" priority="1943" operator="greaterThan">
      <formula>0</formula>
    </cfRule>
  </conditionalFormatting>
  <conditionalFormatting sqref="F16:N16">
    <cfRule type="cellIs" dxfId="1955" priority="1942" operator="greaterThan">
      <formula>0</formula>
    </cfRule>
  </conditionalFormatting>
  <conditionalFormatting sqref="F16:N16">
    <cfRule type="cellIs" dxfId="1954" priority="1941" operator="greaterThan">
      <formula>0</formula>
    </cfRule>
  </conditionalFormatting>
  <conditionalFormatting sqref="F16:N16">
    <cfRule type="cellIs" dxfId="1953" priority="1940" operator="greaterThan">
      <formula>0</formula>
    </cfRule>
  </conditionalFormatting>
  <conditionalFormatting sqref="F16:N16">
    <cfRule type="cellIs" dxfId="1952" priority="1939" operator="greaterThan">
      <formula>0</formula>
    </cfRule>
  </conditionalFormatting>
  <conditionalFormatting sqref="F16:N16">
    <cfRule type="cellIs" dxfId="1951" priority="1938" operator="greaterThan">
      <formula>0</formula>
    </cfRule>
  </conditionalFormatting>
  <conditionalFormatting sqref="F16:N16">
    <cfRule type="cellIs" dxfId="1950" priority="1937" operator="greaterThan">
      <formula>0</formula>
    </cfRule>
  </conditionalFormatting>
  <conditionalFormatting sqref="F16:N16">
    <cfRule type="cellIs" dxfId="1949" priority="1936" operator="greaterThan">
      <formula>0</formula>
    </cfRule>
  </conditionalFormatting>
  <conditionalFormatting sqref="F16:N16">
    <cfRule type="cellIs" dxfId="1948" priority="1935" operator="greaterThan">
      <formula>0</formula>
    </cfRule>
  </conditionalFormatting>
  <conditionalFormatting sqref="F16:N16">
    <cfRule type="cellIs" dxfId="1947" priority="1934" operator="greaterThan">
      <formula>0</formula>
    </cfRule>
  </conditionalFormatting>
  <conditionalFormatting sqref="F16:N16">
    <cfRule type="cellIs" dxfId="1946" priority="1933" operator="greaterThan">
      <formula>0</formula>
    </cfRule>
  </conditionalFormatting>
  <conditionalFormatting sqref="F16:N16">
    <cfRule type="cellIs" dxfId="1945" priority="1932" operator="greaterThan">
      <formula>0</formula>
    </cfRule>
  </conditionalFormatting>
  <conditionalFormatting sqref="F16:N16">
    <cfRule type="cellIs" dxfId="1944" priority="1931" operator="greaterThan">
      <formula>0</formula>
    </cfRule>
  </conditionalFormatting>
  <conditionalFormatting sqref="F16:N16">
    <cfRule type="cellIs" dxfId="1943" priority="1930" operator="greaterThan">
      <formula>0</formula>
    </cfRule>
  </conditionalFormatting>
  <conditionalFormatting sqref="F16:N16">
    <cfRule type="cellIs" dxfId="1942" priority="1929" operator="greaterThan">
      <formula>0</formula>
    </cfRule>
  </conditionalFormatting>
  <conditionalFormatting sqref="F16:N16">
    <cfRule type="cellIs" dxfId="1941" priority="1928" operator="greaterThan">
      <formula>0</formula>
    </cfRule>
  </conditionalFormatting>
  <conditionalFormatting sqref="F16:N16">
    <cfRule type="cellIs" dxfId="1940" priority="1927" operator="greaterThan">
      <formula>0</formula>
    </cfRule>
  </conditionalFormatting>
  <conditionalFormatting sqref="F16:N16">
    <cfRule type="cellIs" dxfId="1939" priority="1926" operator="greaterThan">
      <formula>0</formula>
    </cfRule>
  </conditionalFormatting>
  <conditionalFormatting sqref="F16:N16">
    <cfRule type="cellIs" dxfId="1938" priority="1925" operator="greaterThan">
      <formula>0</formula>
    </cfRule>
  </conditionalFormatting>
  <conditionalFormatting sqref="F16:N16">
    <cfRule type="cellIs" dxfId="1937" priority="1924" operator="greaterThan">
      <formula>0</formula>
    </cfRule>
  </conditionalFormatting>
  <conditionalFormatting sqref="F16:N16">
    <cfRule type="cellIs" dxfId="1936" priority="1923" operator="greaterThan">
      <formula>0</formula>
    </cfRule>
  </conditionalFormatting>
  <conditionalFormatting sqref="F16:N16">
    <cfRule type="cellIs" dxfId="1935" priority="1922" operator="greaterThan">
      <formula>0</formula>
    </cfRule>
  </conditionalFormatting>
  <conditionalFormatting sqref="F16:N16">
    <cfRule type="cellIs" dxfId="1934" priority="1921" operator="greaterThan">
      <formula>0</formula>
    </cfRule>
  </conditionalFormatting>
  <conditionalFormatting sqref="F16:N16">
    <cfRule type="cellIs" dxfId="1933" priority="1920" operator="greaterThan">
      <formula>0</formula>
    </cfRule>
  </conditionalFormatting>
  <conditionalFormatting sqref="F16:N16">
    <cfRule type="cellIs" dxfId="1932" priority="1919" operator="greaterThan">
      <formula>0</formula>
    </cfRule>
  </conditionalFormatting>
  <conditionalFormatting sqref="F16:N16">
    <cfRule type="cellIs" dxfId="1931" priority="1918" operator="greaterThan">
      <formula>0</formula>
    </cfRule>
  </conditionalFormatting>
  <conditionalFormatting sqref="F16:N16">
    <cfRule type="cellIs" dxfId="1930" priority="1917" operator="greaterThan">
      <formula>0</formula>
    </cfRule>
  </conditionalFormatting>
  <conditionalFormatting sqref="F16:N16">
    <cfRule type="cellIs" dxfId="1929" priority="1916" operator="greaterThan">
      <formula>0</formula>
    </cfRule>
  </conditionalFormatting>
  <conditionalFormatting sqref="F16:N16">
    <cfRule type="cellIs" dxfId="1928" priority="1915" operator="greaterThan">
      <formula>0</formula>
    </cfRule>
  </conditionalFormatting>
  <conditionalFormatting sqref="F16:N16">
    <cfRule type="cellIs" dxfId="1927" priority="1914" operator="greaterThan">
      <formula>0</formula>
    </cfRule>
  </conditionalFormatting>
  <conditionalFormatting sqref="F16:N16">
    <cfRule type="cellIs" dxfId="1926" priority="1913" operator="greaterThan">
      <formula>0</formula>
    </cfRule>
  </conditionalFormatting>
  <conditionalFormatting sqref="F16:N16">
    <cfRule type="cellIs" dxfId="1925" priority="1912" operator="greaterThan">
      <formula>0</formula>
    </cfRule>
  </conditionalFormatting>
  <conditionalFormatting sqref="F16:N16">
    <cfRule type="cellIs" dxfId="1924" priority="1911" operator="greaterThan">
      <formula>0</formula>
    </cfRule>
  </conditionalFormatting>
  <conditionalFormatting sqref="F16:N16">
    <cfRule type="cellIs" dxfId="1923" priority="1910" operator="greaterThan">
      <formula>0</formula>
    </cfRule>
  </conditionalFormatting>
  <conditionalFormatting sqref="F16:N16">
    <cfRule type="cellIs" dxfId="1922" priority="1909" operator="greaterThan">
      <formula>0</formula>
    </cfRule>
  </conditionalFormatting>
  <conditionalFormatting sqref="F16:N16">
    <cfRule type="cellIs" dxfId="1921" priority="1908" operator="greaterThan">
      <formula>0</formula>
    </cfRule>
  </conditionalFormatting>
  <conditionalFormatting sqref="F16:N16">
    <cfRule type="cellIs" dxfId="1920" priority="1907" operator="greaterThan">
      <formula>0</formula>
    </cfRule>
  </conditionalFormatting>
  <conditionalFormatting sqref="F16:N16">
    <cfRule type="cellIs" dxfId="1919" priority="1906" operator="greaterThan">
      <formula>0</formula>
    </cfRule>
  </conditionalFormatting>
  <conditionalFormatting sqref="F16:N16">
    <cfRule type="cellIs" dxfId="1918" priority="1905" operator="greaterThan">
      <formula>0</formula>
    </cfRule>
  </conditionalFormatting>
  <conditionalFormatting sqref="F16:N16">
    <cfRule type="cellIs" dxfId="1917" priority="1904" operator="greaterThan">
      <formula>0</formula>
    </cfRule>
  </conditionalFormatting>
  <conditionalFormatting sqref="F16:N16">
    <cfRule type="cellIs" dxfId="1916" priority="1903" operator="greaterThan">
      <formula>0</formula>
    </cfRule>
  </conditionalFormatting>
  <conditionalFormatting sqref="F16:N16">
    <cfRule type="cellIs" dxfId="1915" priority="1902" operator="greaterThan">
      <formula>0</formula>
    </cfRule>
  </conditionalFormatting>
  <conditionalFormatting sqref="F16:N16">
    <cfRule type="cellIs" dxfId="1914" priority="1901" operator="greaterThan">
      <formula>0</formula>
    </cfRule>
  </conditionalFormatting>
  <conditionalFormatting sqref="F16:N16">
    <cfRule type="cellIs" dxfId="1913" priority="1900" operator="greaterThan">
      <formula>0</formula>
    </cfRule>
  </conditionalFormatting>
  <conditionalFormatting sqref="F16:N16">
    <cfRule type="cellIs" dxfId="1912" priority="1899" operator="greaterThan">
      <formula>0</formula>
    </cfRule>
  </conditionalFormatting>
  <conditionalFormatting sqref="F16:N16">
    <cfRule type="cellIs" dxfId="1911" priority="1898" operator="greaterThan">
      <formula>0</formula>
    </cfRule>
  </conditionalFormatting>
  <conditionalFormatting sqref="F16:N16">
    <cfRule type="cellIs" dxfId="1910" priority="1897" operator="greaterThan">
      <formula>0</formula>
    </cfRule>
  </conditionalFormatting>
  <conditionalFormatting sqref="F16:N16">
    <cfRule type="cellIs" dxfId="1909" priority="1896" operator="greaterThan">
      <formula>0</formula>
    </cfRule>
  </conditionalFormatting>
  <conditionalFormatting sqref="F16:N16">
    <cfRule type="cellIs" dxfId="1908" priority="1895" operator="greaterThan">
      <formula>0</formula>
    </cfRule>
  </conditionalFormatting>
  <conditionalFormatting sqref="F16:N16">
    <cfRule type="cellIs" dxfId="1907" priority="1894" operator="greaterThan">
      <formula>0</formula>
    </cfRule>
  </conditionalFormatting>
  <conditionalFormatting sqref="F16:N16">
    <cfRule type="cellIs" dxfId="1906" priority="1893" operator="greaterThan">
      <formula>0</formula>
    </cfRule>
  </conditionalFormatting>
  <conditionalFormatting sqref="F16:N16">
    <cfRule type="cellIs" dxfId="1905" priority="1892" operator="greaterThan">
      <formula>0</formula>
    </cfRule>
  </conditionalFormatting>
  <conditionalFormatting sqref="F16:N16">
    <cfRule type="cellIs" dxfId="1904" priority="1891" operator="greaterThan">
      <formula>0</formula>
    </cfRule>
  </conditionalFormatting>
  <conditionalFormatting sqref="F16:N16">
    <cfRule type="cellIs" dxfId="1903" priority="1890" operator="greaterThan">
      <formula>0</formula>
    </cfRule>
  </conditionalFormatting>
  <conditionalFormatting sqref="F16:N16">
    <cfRule type="cellIs" dxfId="1902" priority="1889" operator="greaterThan">
      <formula>0</formula>
    </cfRule>
  </conditionalFormatting>
  <conditionalFormatting sqref="F16:N16">
    <cfRule type="cellIs" dxfId="1901" priority="1888" operator="greaterThan">
      <formula>0</formula>
    </cfRule>
  </conditionalFormatting>
  <conditionalFormatting sqref="F16:N16">
    <cfRule type="cellIs" dxfId="1900" priority="1887" operator="greaterThan">
      <formula>0</formula>
    </cfRule>
  </conditionalFormatting>
  <conditionalFormatting sqref="F16:N16">
    <cfRule type="cellIs" dxfId="1899" priority="1886" operator="greaterThan">
      <formula>0</formula>
    </cfRule>
  </conditionalFormatting>
  <conditionalFormatting sqref="F16:N16">
    <cfRule type="cellIs" dxfId="1898" priority="1885" operator="greaterThan">
      <formula>0</formula>
    </cfRule>
  </conditionalFormatting>
  <conditionalFormatting sqref="F16:N16">
    <cfRule type="cellIs" dxfId="1897" priority="1884" operator="greaterThan">
      <formula>0</formula>
    </cfRule>
  </conditionalFormatting>
  <conditionalFormatting sqref="F16:N16">
    <cfRule type="cellIs" dxfId="1896" priority="1883" operator="greaterThan">
      <formula>0</formula>
    </cfRule>
  </conditionalFormatting>
  <conditionalFormatting sqref="F16:N16">
    <cfRule type="cellIs" dxfId="1895" priority="1882" operator="greaterThan">
      <formula>0</formula>
    </cfRule>
  </conditionalFormatting>
  <conditionalFormatting sqref="F16:N16">
    <cfRule type="cellIs" dxfId="1894" priority="1881" operator="greaterThan">
      <formula>0</formula>
    </cfRule>
  </conditionalFormatting>
  <conditionalFormatting sqref="F16:N16">
    <cfRule type="cellIs" dxfId="1893" priority="1880" operator="greaterThan">
      <formula>0</formula>
    </cfRule>
  </conditionalFormatting>
  <conditionalFormatting sqref="F16:N16">
    <cfRule type="cellIs" dxfId="1892" priority="1879" operator="greaterThan">
      <formula>0</formula>
    </cfRule>
  </conditionalFormatting>
  <conditionalFormatting sqref="F16:N16">
    <cfRule type="cellIs" dxfId="1891" priority="1878" operator="greaterThan">
      <formula>0</formula>
    </cfRule>
  </conditionalFormatting>
  <conditionalFormatting sqref="F16:N16">
    <cfRule type="cellIs" dxfId="1890" priority="1877" operator="greaterThan">
      <formula>0</formula>
    </cfRule>
  </conditionalFormatting>
  <conditionalFormatting sqref="F16:N16">
    <cfRule type="cellIs" dxfId="1889" priority="1876" operator="greaterThan">
      <formula>0</formula>
    </cfRule>
  </conditionalFormatting>
  <conditionalFormatting sqref="F16:N16">
    <cfRule type="cellIs" dxfId="1888" priority="1875" operator="greaterThan">
      <formula>0</formula>
    </cfRule>
  </conditionalFormatting>
  <conditionalFormatting sqref="F16:N16">
    <cfRule type="cellIs" dxfId="1887" priority="1874" operator="greaterThan">
      <formula>0</formula>
    </cfRule>
  </conditionalFormatting>
  <conditionalFormatting sqref="F16:N16">
    <cfRule type="cellIs" dxfId="1886" priority="1873" operator="greaterThan">
      <formula>0</formula>
    </cfRule>
  </conditionalFormatting>
  <conditionalFormatting sqref="F16:N16">
    <cfRule type="cellIs" dxfId="1885" priority="1872" operator="greaterThan">
      <formula>0</formula>
    </cfRule>
  </conditionalFormatting>
  <conditionalFormatting sqref="F16:N16">
    <cfRule type="cellIs" dxfId="1884" priority="1871" operator="greaterThan">
      <formula>0</formula>
    </cfRule>
  </conditionalFormatting>
  <conditionalFormatting sqref="F16:N16">
    <cfRule type="cellIs" dxfId="1883" priority="1870" operator="greaterThan">
      <formula>0</formula>
    </cfRule>
  </conditionalFormatting>
  <conditionalFormatting sqref="F16:N16">
    <cfRule type="cellIs" dxfId="1882" priority="1869" operator="greaterThan">
      <formula>0</formula>
    </cfRule>
  </conditionalFormatting>
  <conditionalFormatting sqref="F16:N16">
    <cfRule type="cellIs" dxfId="1881" priority="1868" operator="greaterThan">
      <formula>0</formula>
    </cfRule>
  </conditionalFormatting>
  <conditionalFormatting sqref="F16:N16">
    <cfRule type="cellIs" dxfId="1880" priority="1867" operator="greaterThan">
      <formula>0</formula>
    </cfRule>
  </conditionalFormatting>
  <conditionalFormatting sqref="F16:N16">
    <cfRule type="cellIs" dxfId="1879" priority="1866" operator="greaterThan">
      <formula>0</formula>
    </cfRule>
  </conditionalFormatting>
  <conditionalFormatting sqref="F16:N16">
    <cfRule type="cellIs" dxfId="1878" priority="1865" operator="greaterThan">
      <formula>0</formula>
    </cfRule>
  </conditionalFormatting>
  <conditionalFormatting sqref="F16:N16">
    <cfRule type="cellIs" dxfId="1877" priority="1864" operator="greaterThan">
      <formula>0</formula>
    </cfRule>
  </conditionalFormatting>
  <conditionalFormatting sqref="F16:N16">
    <cfRule type="cellIs" dxfId="1876" priority="1863" operator="greaterThan">
      <formula>0</formula>
    </cfRule>
  </conditionalFormatting>
  <conditionalFormatting sqref="F16:N16">
    <cfRule type="cellIs" dxfId="1875" priority="1862" operator="greaterThan">
      <formula>0</formula>
    </cfRule>
  </conditionalFormatting>
  <conditionalFormatting sqref="F16:N16">
    <cfRule type="cellIs" dxfId="1874" priority="1861" operator="greaterThan">
      <formula>0</formula>
    </cfRule>
  </conditionalFormatting>
  <conditionalFormatting sqref="F16:N16">
    <cfRule type="cellIs" dxfId="1873" priority="1860" operator="greaterThan">
      <formula>0</formula>
    </cfRule>
  </conditionalFormatting>
  <conditionalFormatting sqref="F16:N16">
    <cfRule type="cellIs" dxfId="1872" priority="1859" operator="greaterThan">
      <formula>0</formula>
    </cfRule>
  </conditionalFormatting>
  <conditionalFormatting sqref="F16:N16">
    <cfRule type="cellIs" dxfId="1871" priority="1858" operator="greaterThan">
      <formula>0</formula>
    </cfRule>
  </conditionalFormatting>
  <conditionalFormatting sqref="F16:N16">
    <cfRule type="cellIs" dxfId="1870" priority="1857" operator="greaterThan">
      <formula>0</formula>
    </cfRule>
  </conditionalFormatting>
  <conditionalFormatting sqref="F16:N16">
    <cfRule type="cellIs" dxfId="1869" priority="1856" operator="greaterThan">
      <formula>0</formula>
    </cfRule>
  </conditionalFormatting>
  <conditionalFormatting sqref="F16:N16">
    <cfRule type="cellIs" dxfId="1868" priority="1855" operator="greaterThan">
      <formula>0</formula>
    </cfRule>
  </conditionalFormatting>
  <conditionalFormatting sqref="F16:N16">
    <cfRule type="cellIs" dxfId="1867" priority="1854" operator="greaterThan">
      <formula>0</formula>
    </cfRule>
  </conditionalFormatting>
  <conditionalFormatting sqref="F16:N16">
    <cfRule type="cellIs" dxfId="1866" priority="1853" operator="greaterThan">
      <formula>0</formula>
    </cfRule>
  </conditionalFormatting>
  <conditionalFormatting sqref="F16:N16">
    <cfRule type="cellIs" dxfId="1865" priority="1852" operator="greaterThan">
      <formula>0</formula>
    </cfRule>
  </conditionalFormatting>
  <conditionalFormatting sqref="F16:N16">
    <cfRule type="cellIs" dxfId="1864" priority="1851" operator="greaterThan">
      <formula>0</formula>
    </cfRule>
  </conditionalFormatting>
  <conditionalFormatting sqref="F16:N16">
    <cfRule type="cellIs" dxfId="1863" priority="1850" operator="greaterThan">
      <formula>0</formula>
    </cfRule>
  </conditionalFormatting>
  <conditionalFormatting sqref="F16:N16">
    <cfRule type="cellIs" dxfId="1862" priority="1849" operator="greaterThan">
      <formula>0</formula>
    </cfRule>
  </conditionalFormatting>
  <conditionalFormatting sqref="F16:N16">
    <cfRule type="cellIs" dxfId="1861" priority="1848" operator="greaterThan">
      <formula>0</formula>
    </cfRule>
  </conditionalFormatting>
  <conditionalFormatting sqref="F16:N16">
    <cfRule type="cellIs" dxfId="1860" priority="1847" operator="greaterThan">
      <formula>0</formula>
    </cfRule>
  </conditionalFormatting>
  <conditionalFormatting sqref="F16:N16">
    <cfRule type="cellIs" dxfId="1859" priority="1846" operator="greaterThan">
      <formula>0</formula>
    </cfRule>
  </conditionalFormatting>
  <conditionalFormatting sqref="F16:N16">
    <cfRule type="cellIs" dxfId="1858" priority="1845" operator="greaterThan">
      <formula>0</formula>
    </cfRule>
  </conditionalFormatting>
  <conditionalFormatting sqref="F16:N16">
    <cfRule type="cellIs" dxfId="1857" priority="1844" operator="greaterThan">
      <formula>0</formula>
    </cfRule>
  </conditionalFormatting>
  <conditionalFormatting sqref="F16:N16">
    <cfRule type="cellIs" dxfId="1856" priority="1843" operator="greaterThan">
      <formula>0</formula>
    </cfRule>
  </conditionalFormatting>
  <conditionalFormatting sqref="F16:N16">
    <cfRule type="cellIs" dxfId="1855" priority="1842" operator="greaterThan">
      <formula>0</formula>
    </cfRule>
  </conditionalFormatting>
  <conditionalFormatting sqref="F16:N16">
    <cfRule type="cellIs" dxfId="1854" priority="1841" operator="greaterThan">
      <formula>0</formula>
    </cfRule>
  </conditionalFormatting>
  <conditionalFormatting sqref="F16:N16">
    <cfRule type="cellIs" dxfId="1853" priority="1840" operator="greaterThan">
      <formula>0</formula>
    </cfRule>
  </conditionalFormatting>
  <conditionalFormatting sqref="F16:N16">
    <cfRule type="cellIs" dxfId="1852" priority="1839" operator="greaterThan">
      <formula>0</formula>
    </cfRule>
  </conditionalFormatting>
  <conditionalFormatting sqref="F16:N16">
    <cfRule type="cellIs" dxfId="1851" priority="1838" operator="greaterThan">
      <formula>0</formula>
    </cfRule>
  </conditionalFormatting>
  <conditionalFormatting sqref="F16:N16">
    <cfRule type="cellIs" dxfId="1850" priority="1837" operator="greaterThan">
      <formula>0</formula>
    </cfRule>
  </conditionalFormatting>
  <conditionalFormatting sqref="F16:N16">
    <cfRule type="cellIs" dxfId="1849" priority="1836" operator="greaterThan">
      <formula>0</formula>
    </cfRule>
  </conditionalFormatting>
  <conditionalFormatting sqref="F16:N16">
    <cfRule type="cellIs" dxfId="1848" priority="1835" operator="greaterThan">
      <formula>0</formula>
    </cfRule>
  </conditionalFormatting>
  <conditionalFormatting sqref="F16:N16">
    <cfRule type="cellIs" dxfId="1847" priority="1834" operator="greaterThan">
      <formula>0</formula>
    </cfRule>
  </conditionalFormatting>
  <conditionalFormatting sqref="F16:N16">
    <cfRule type="cellIs" dxfId="1846" priority="1833" operator="greaterThan">
      <formula>0</formula>
    </cfRule>
  </conditionalFormatting>
  <conditionalFormatting sqref="F16:N16">
    <cfRule type="cellIs" dxfId="1845" priority="1832" operator="greaterThan">
      <formula>0</formula>
    </cfRule>
  </conditionalFormatting>
  <conditionalFormatting sqref="F16:N16">
    <cfRule type="cellIs" dxfId="1844" priority="1831" operator="greaterThan">
      <formula>0</formula>
    </cfRule>
  </conditionalFormatting>
  <conditionalFormatting sqref="F16:N16">
    <cfRule type="cellIs" dxfId="1843" priority="1830" operator="greaterThan">
      <formula>0</formula>
    </cfRule>
  </conditionalFormatting>
  <conditionalFormatting sqref="F16:N16">
    <cfRule type="cellIs" dxfId="1842" priority="1829" operator="greaterThan">
      <formula>0</formula>
    </cfRule>
  </conditionalFormatting>
  <conditionalFormatting sqref="F16:N16">
    <cfRule type="cellIs" dxfId="1841" priority="1828" operator="greaterThan">
      <formula>0</formula>
    </cfRule>
  </conditionalFormatting>
  <conditionalFormatting sqref="F16:N16">
    <cfRule type="cellIs" dxfId="1840" priority="1827" operator="greaterThan">
      <formula>0</formula>
    </cfRule>
  </conditionalFormatting>
  <conditionalFormatting sqref="F16:N16">
    <cfRule type="cellIs" dxfId="1839" priority="1826" operator="greaterThan">
      <formula>0</formula>
    </cfRule>
  </conditionalFormatting>
  <conditionalFormatting sqref="F16:N16">
    <cfRule type="cellIs" dxfId="1838" priority="1825" operator="greaterThan">
      <formula>0</formula>
    </cfRule>
  </conditionalFormatting>
  <conditionalFormatting sqref="F16:N16">
    <cfRule type="cellIs" dxfId="1837" priority="1824" operator="greaterThan">
      <formula>0</formula>
    </cfRule>
  </conditionalFormatting>
  <conditionalFormatting sqref="F16:N16">
    <cfRule type="cellIs" dxfId="1836" priority="1823" operator="greaterThan">
      <formula>0</formula>
    </cfRule>
  </conditionalFormatting>
  <conditionalFormatting sqref="F16:N16">
    <cfRule type="cellIs" dxfId="1835" priority="1822" operator="greaterThan">
      <formula>0</formula>
    </cfRule>
  </conditionalFormatting>
  <conditionalFormatting sqref="F16:N16">
    <cfRule type="cellIs" dxfId="1834" priority="1821" operator="greaterThan">
      <formula>0</formula>
    </cfRule>
  </conditionalFormatting>
  <conditionalFormatting sqref="F16:N16">
    <cfRule type="cellIs" dxfId="1833" priority="1820" operator="greaterThan">
      <formula>0</formula>
    </cfRule>
  </conditionalFormatting>
  <conditionalFormatting sqref="F16:N16">
    <cfRule type="cellIs" dxfId="1832" priority="1819" operator="greaterThan">
      <formula>0</formula>
    </cfRule>
  </conditionalFormatting>
  <conditionalFormatting sqref="F16:N16">
    <cfRule type="cellIs" dxfId="1831" priority="1818" operator="greaterThan">
      <formula>0</formula>
    </cfRule>
  </conditionalFormatting>
  <conditionalFormatting sqref="F16:N16">
    <cfRule type="cellIs" dxfId="1830" priority="1817" operator="greaterThan">
      <formula>0</formula>
    </cfRule>
  </conditionalFormatting>
  <conditionalFormatting sqref="F16:N16">
    <cfRule type="cellIs" dxfId="1829" priority="1816" operator="greaterThan">
      <formula>0</formula>
    </cfRule>
  </conditionalFormatting>
  <conditionalFormatting sqref="F16:N16">
    <cfRule type="cellIs" dxfId="1828" priority="1815" operator="greaterThan">
      <formula>0</formula>
    </cfRule>
  </conditionalFormatting>
  <conditionalFormatting sqref="F16:N16">
    <cfRule type="cellIs" dxfId="1827" priority="1814" operator="greaterThan">
      <formula>0</formula>
    </cfRule>
  </conditionalFormatting>
  <conditionalFormatting sqref="F16:N16">
    <cfRule type="cellIs" dxfId="1826" priority="1813" operator="greaterThan">
      <formula>0</formula>
    </cfRule>
  </conditionalFormatting>
  <conditionalFormatting sqref="F16:N16">
    <cfRule type="cellIs" dxfId="1825" priority="1812" operator="greaterThan">
      <formula>0</formula>
    </cfRule>
  </conditionalFormatting>
  <conditionalFormatting sqref="F16:N16">
    <cfRule type="cellIs" dxfId="1824" priority="1811" operator="greaterThan">
      <formula>0</formula>
    </cfRule>
  </conditionalFormatting>
  <conditionalFormatting sqref="F16:N16">
    <cfRule type="cellIs" dxfId="1823" priority="1810" operator="greaterThan">
      <formula>0</formula>
    </cfRule>
  </conditionalFormatting>
  <conditionalFormatting sqref="F16:N16">
    <cfRule type="cellIs" dxfId="1822" priority="1809" operator="greaterThan">
      <formula>0</formula>
    </cfRule>
  </conditionalFormatting>
  <conditionalFormatting sqref="F16:N16">
    <cfRule type="cellIs" dxfId="1821" priority="1808" operator="greaterThan">
      <formula>0</formula>
    </cfRule>
  </conditionalFormatting>
  <conditionalFormatting sqref="F16:N16">
    <cfRule type="cellIs" dxfId="1820" priority="1807" operator="greaterThan">
      <formula>0</formula>
    </cfRule>
  </conditionalFormatting>
  <conditionalFormatting sqref="F16:N16">
    <cfRule type="cellIs" dxfId="1819" priority="1806" operator="greaterThan">
      <formula>0</formula>
    </cfRule>
  </conditionalFormatting>
  <conditionalFormatting sqref="F16:N16">
    <cfRule type="cellIs" dxfId="1818" priority="1805" operator="greaterThan">
      <formula>0</formula>
    </cfRule>
  </conditionalFormatting>
  <conditionalFormatting sqref="F16:N16">
    <cfRule type="cellIs" dxfId="1817" priority="1804" operator="greaterThan">
      <formula>0</formula>
    </cfRule>
  </conditionalFormatting>
  <conditionalFormatting sqref="F16:N16">
    <cfRule type="cellIs" dxfId="1816" priority="1803" operator="greaterThan">
      <formula>0</formula>
    </cfRule>
  </conditionalFormatting>
  <conditionalFormatting sqref="F16:N16">
    <cfRule type="cellIs" dxfId="1815" priority="1802" operator="greaterThan">
      <formula>0</formula>
    </cfRule>
  </conditionalFormatting>
  <conditionalFormatting sqref="F16:N16">
    <cfRule type="cellIs" dxfId="1814" priority="1801" operator="greaterThan">
      <formula>0</formula>
    </cfRule>
  </conditionalFormatting>
  <conditionalFormatting sqref="F16:N16">
    <cfRule type="cellIs" dxfId="1813" priority="1800" operator="greaterThan">
      <formula>0</formula>
    </cfRule>
  </conditionalFormatting>
  <conditionalFormatting sqref="F16:N16">
    <cfRule type="cellIs" dxfId="1812" priority="1799" operator="greaterThan">
      <formula>0</formula>
    </cfRule>
  </conditionalFormatting>
  <conditionalFormatting sqref="F16:N16">
    <cfRule type="cellIs" dxfId="1811" priority="1798" operator="greaterThan">
      <formula>0</formula>
    </cfRule>
  </conditionalFormatting>
  <conditionalFormatting sqref="F16:N16">
    <cfRule type="cellIs" dxfId="1810" priority="1797" operator="greaterThan">
      <formula>0</formula>
    </cfRule>
  </conditionalFormatting>
  <conditionalFormatting sqref="F16:N16">
    <cfRule type="cellIs" dxfId="1809" priority="1796" operator="greaterThan">
      <formula>0</formula>
    </cfRule>
  </conditionalFormatting>
  <conditionalFormatting sqref="F16:N16">
    <cfRule type="cellIs" dxfId="1808" priority="1795" operator="greaterThan">
      <formula>0</formula>
    </cfRule>
  </conditionalFormatting>
  <conditionalFormatting sqref="F16:N16">
    <cfRule type="cellIs" dxfId="1807" priority="1794" operator="greaterThan">
      <formula>0</formula>
    </cfRule>
  </conditionalFormatting>
  <conditionalFormatting sqref="F16:N16">
    <cfRule type="cellIs" dxfId="1806" priority="1793" operator="greaterThan">
      <formula>0</formula>
    </cfRule>
  </conditionalFormatting>
  <conditionalFormatting sqref="F16:N16">
    <cfRule type="cellIs" dxfId="1805" priority="1792" operator="greaterThan">
      <formula>0</formula>
    </cfRule>
  </conditionalFormatting>
  <conditionalFormatting sqref="F16:N16">
    <cfRule type="cellIs" dxfId="1804" priority="1791" operator="greaterThan">
      <formula>0</formula>
    </cfRule>
  </conditionalFormatting>
  <conditionalFormatting sqref="F16:N16">
    <cfRule type="cellIs" dxfId="1803" priority="1790" operator="greaterThan">
      <formula>0</formula>
    </cfRule>
  </conditionalFormatting>
  <conditionalFormatting sqref="F16:N16">
    <cfRule type="cellIs" dxfId="1802" priority="1789" operator="greaterThan">
      <formula>0</formula>
    </cfRule>
  </conditionalFormatting>
  <conditionalFormatting sqref="F16:N16">
    <cfRule type="cellIs" dxfId="1801" priority="1788" operator="greaterThan">
      <formula>0</formula>
    </cfRule>
  </conditionalFormatting>
  <conditionalFormatting sqref="F16:N16">
    <cfRule type="cellIs" dxfId="1800" priority="1787" operator="greaterThan">
      <formula>0</formula>
    </cfRule>
  </conditionalFormatting>
  <conditionalFormatting sqref="F16:N16">
    <cfRule type="cellIs" dxfId="1799" priority="1786" operator="greaterThan">
      <formula>0</formula>
    </cfRule>
  </conditionalFormatting>
  <conditionalFormatting sqref="F16:N16">
    <cfRule type="cellIs" dxfId="1798" priority="1785" operator="greaterThan">
      <formula>0</formula>
    </cfRule>
  </conditionalFormatting>
  <conditionalFormatting sqref="F16:N16">
    <cfRule type="cellIs" dxfId="1797" priority="1784" operator="greaterThan">
      <formula>0</formula>
    </cfRule>
  </conditionalFormatting>
  <conditionalFormatting sqref="F16:N16">
    <cfRule type="cellIs" dxfId="1796" priority="1783" operator="greaterThan">
      <formula>0</formula>
    </cfRule>
  </conditionalFormatting>
  <conditionalFormatting sqref="F16:N16">
    <cfRule type="cellIs" dxfId="1795" priority="1782" operator="greaterThan">
      <formula>0</formula>
    </cfRule>
  </conditionalFormatting>
  <conditionalFormatting sqref="F16:N16">
    <cfRule type="cellIs" dxfId="1794" priority="1781" operator="greaterThan">
      <formula>0</formula>
    </cfRule>
  </conditionalFormatting>
  <conditionalFormatting sqref="F16:N16">
    <cfRule type="cellIs" dxfId="1793" priority="1780" operator="greaterThan">
      <formula>0</formula>
    </cfRule>
  </conditionalFormatting>
  <conditionalFormatting sqref="F16:N16">
    <cfRule type="cellIs" dxfId="1792" priority="1779" operator="greaterThan">
      <formula>0</formula>
    </cfRule>
  </conditionalFormatting>
  <conditionalFormatting sqref="F16:N16">
    <cfRule type="cellIs" dxfId="1791" priority="1778" operator="greaterThan">
      <formula>0</formula>
    </cfRule>
  </conditionalFormatting>
  <conditionalFormatting sqref="F16:N16">
    <cfRule type="cellIs" dxfId="1790" priority="1777" operator="greaterThan">
      <formula>0</formula>
    </cfRule>
  </conditionalFormatting>
  <conditionalFormatting sqref="F16:N16">
    <cfRule type="cellIs" dxfId="1789" priority="1776" operator="greaterThan">
      <formula>0</formula>
    </cfRule>
  </conditionalFormatting>
  <conditionalFormatting sqref="F16:N16">
    <cfRule type="cellIs" dxfId="1788" priority="1775" operator="greaterThan">
      <formula>0</formula>
    </cfRule>
  </conditionalFormatting>
  <conditionalFormatting sqref="F16:N16">
    <cfRule type="cellIs" dxfId="1787" priority="1774" operator="greaterThan">
      <formula>0</formula>
    </cfRule>
  </conditionalFormatting>
  <conditionalFormatting sqref="F16:N16">
    <cfRule type="cellIs" dxfId="1786" priority="1773" operator="greaterThan">
      <formula>0</formula>
    </cfRule>
  </conditionalFormatting>
  <conditionalFormatting sqref="F16:N16">
    <cfRule type="cellIs" dxfId="1785" priority="1772" operator="greaterThan">
      <formula>0</formula>
    </cfRule>
  </conditionalFormatting>
  <conditionalFormatting sqref="F16:N16">
    <cfRule type="cellIs" dxfId="1784" priority="1771" operator="greaterThan">
      <formula>0</formula>
    </cfRule>
  </conditionalFormatting>
  <conditionalFormatting sqref="F16:N16">
    <cfRule type="cellIs" dxfId="1783" priority="1770" operator="greaterThan">
      <formula>0</formula>
    </cfRule>
  </conditionalFormatting>
  <conditionalFormatting sqref="F16:N16">
    <cfRule type="cellIs" dxfId="1782" priority="1769" operator="greaterThan">
      <formula>0</formula>
    </cfRule>
  </conditionalFormatting>
  <conditionalFormatting sqref="F16:N16">
    <cfRule type="cellIs" dxfId="1781" priority="1768" operator="greaterThan">
      <formula>0</formula>
    </cfRule>
  </conditionalFormatting>
  <conditionalFormatting sqref="F16:N16">
    <cfRule type="cellIs" dxfId="1780" priority="1767" operator="greaterThan">
      <formula>0</formula>
    </cfRule>
  </conditionalFormatting>
  <conditionalFormatting sqref="F16:N16">
    <cfRule type="cellIs" dxfId="1779" priority="1766" operator="greaterThan">
      <formula>0</formula>
    </cfRule>
  </conditionalFormatting>
  <conditionalFormatting sqref="F16:N16">
    <cfRule type="cellIs" dxfId="1778" priority="1765" operator="greaterThan">
      <formula>0</formula>
    </cfRule>
  </conditionalFormatting>
  <conditionalFormatting sqref="F16:N16">
    <cfRule type="cellIs" dxfId="1777" priority="1764" operator="greaterThan">
      <formula>0</formula>
    </cfRule>
  </conditionalFormatting>
  <conditionalFormatting sqref="F16:N16">
    <cfRule type="cellIs" dxfId="1776" priority="1763" operator="greaterThan">
      <formula>0</formula>
    </cfRule>
  </conditionalFormatting>
  <conditionalFormatting sqref="F16:N16">
    <cfRule type="cellIs" dxfId="1775" priority="1762" operator="greaterThan">
      <formula>0</formula>
    </cfRule>
  </conditionalFormatting>
  <conditionalFormatting sqref="F16:N16">
    <cfRule type="cellIs" dxfId="1774" priority="1761" operator="greaterThan">
      <formula>0</formula>
    </cfRule>
  </conditionalFormatting>
  <conditionalFormatting sqref="F16:N16">
    <cfRule type="cellIs" dxfId="1773" priority="1760" operator="greaterThan">
      <formula>0</formula>
    </cfRule>
  </conditionalFormatting>
  <conditionalFormatting sqref="F16:N16">
    <cfRule type="cellIs" dxfId="1772" priority="1759" operator="greaterThan">
      <formula>0</formula>
    </cfRule>
  </conditionalFormatting>
  <conditionalFormatting sqref="F16:N16">
    <cfRule type="cellIs" dxfId="1771" priority="1758" operator="greaterThan">
      <formula>0</formula>
    </cfRule>
  </conditionalFormatting>
  <conditionalFormatting sqref="F16:N16">
    <cfRule type="cellIs" dxfId="1770" priority="1757" operator="greaterThan">
      <formula>0</formula>
    </cfRule>
  </conditionalFormatting>
  <conditionalFormatting sqref="F16:N16">
    <cfRule type="cellIs" dxfId="1769" priority="1756" operator="greaterThan">
      <formula>0</formula>
    </cfRule>
  </conditionalFormatting>
  <conditionalFormatting sqref="F16:N16">
    <cfRule type="cellIs" dxfId="1768" priority="1755" operator="greaterThan">
      <formula>0</formula>
    </cfRule>
  </conditionalFormatting>
  <conditionalFormatting sqref="F16:N16">
    <cfRule type="cellIs" dxfId="1767" priority="1754" operator="greaterThan">
      <formula>0</formula>
    </cfRule>
  </conditionalFormatting>
  <conditionalFormatting sqref="F16:N16">
    <cfRule type="cellIs" dxfId="1766" priority="1753" operator="greaterThan">
      <formula>0</formula>
    </cfRule>
  </conditionalFormatting>
  <conditionalFormatting sqref="F16:N16">
    <cfRule type="cellIs" dxfId="1765" priority="1752" operator="greaterThan">
      <formula>0</formula>
    </cfRule>
  </conditionalFormatting>
  <conditionalFormatting sqref="F16:N16">
    <cfRule type="cellIs" dxfId="1764" priority="1751" operator="greaterThan">
      <formula>0</formula>
    </cfRule>
  </conditionalFormatting>
  <conditionalFormatting sqref="F16:N16">
    <cfRule type="cellIs" dxfId="1763" priority="1750" operator="greaterThan">
      <formula>0</formula>
    </cfRule>
  </conditionalFormatting>
  <conditionalFormatting sqref="F16:N16">
    <cfRule type="cellIs" dxfId="1762" priority="1749" operator="greaterThan">
      <formula>0</formula>
    </cfRule>
  </conditionalFormatting>
  <conditionalFormatting sqref="F16:N16">
    <cfRule type="cellIs" dxfId="1761" priority="1748" operator="greaterThan">
      <formula>0</formula>
    </cfRule>
  </conditionalFormatting>
  <conditionalFormatting sqref="F16:N16">
    <cfRule type="cellIs" dxfId="1760" priority="1747" operator="greaterThan">
      <formula>0</formula>
    </cfRule>
  </conditionalFormatting>
  <conditionalFormatting sqref="F16:N16">
    <cfRule type="cellIs" dxfId="1759" priority="1746" operator="greaterThan">
      <formula>0</formula>
    </cfRule>
  </conditionalFormatting>
  <conditionalFormatting sqref="F16:N16">
    <cfRule type="cellIs" dxfId="1758" priority="1745" operator="greaterThan">
      <formula>0</formula>
    </cfRule>
  </conditionalFormatting>
  <conditionalFormatting sqref="N16">
    <cfRule type="cellIs" dxfId="1757" priority="1744" operator="greaterThan">
      <formula>0</formula>
    </cfRule>
  </conditionalFormatting>
  <conditionalFormatting sqref="N16">
    <cfRule type="cellIs" dxfId="1756" priority="1743" operator="greaterThan">
      <formula>0</formula>
    </cfRule>
  </conditionalFormatting>
  <conditionalFormatting sqref="N16">
    <cfRule type="cellIs" dxfId="1755" priority="1742" operator="greaterThan">
      <formula>0</formula>
    </cfRule>
  </conditionalFormatting>
  <conditionalFormatting sqref="N16">
    <cfRule type="cellIs" dxfId="1754" priority="1741" operator="greaterThan">
      <formula>0</formula>
    </cfRule>
  </conditionalFormatting>
  <conditionalFormatting sqref="N16">
    <cfRule type="cellIs" dxfId="1753" priority="1740" operator="greaterThan">
      <formula>0</formula>
    </cfRule>
  </conditionalFormatting>
  <conditionalFormatting sqref="N16">
    <cfRule type="cellIs" dxfId="1752" priority="1739" operator="greaterThan">
      <formula>0</formula>
    </cfRule>
  </conditionalFormatting>
  <conditionalFormatting sqref="N16">
    <cfRule type="cellIs" dxfId="1751" priority="1738" operator="greaterThan">
      <formula>0</formula>
    </cfRule>
  </conditionalFormatting>
  <conditionalFormatting sqref="N16">
    <cfRule type="cellIs" dxfId="1750" priority="1737" operator="greaterThan">
      <formula>0</formula>
    </cfRule>
  </conditionalFormatting>
  <conditionalFormatting sqref="N16">
    <cfRule type="cellIs" dxfId="1749" priority="1736" operator="greaterThan">
      <formula>0</formula>
    </cfRule>
  </conditionalFormatting>
  <conditionalFormatting sqref="N16">
    <cfRule type="cellIs" dxfId="1748" priority="1735" operator="greaterThan">
      <formula>0</formula>
    </cfRule>
  </conditionalFormatting>
  <conditionalFormatting sqref="N16">
    <cfRule type="cellIs" dxfId="1747" priority="1734" operator="greaterThan">
      <formula>0</formula>
    </cfRule>
  </conditionalFormatting>
  <conditionalFormatting sqref="N16">
    <cfRule type="cellIs" dxfId="1746" priority="1733" operator="greaterThan">
      <formula>0</formula>
    </cfRule>
  </conditionalFormatting>
  <conditionalFormatting sqref="N16">
    <cfRule type="cellIs" dxfId="1745" priority="1732" operator="greaterThan">
      <formula>0</formula>
    </cfRule>
  </conditionalFormatting>
  <conditionalFormatting sqref="N16">
    <cfRule type="cellIs" dxfId="1744" priority="1731" operator="greaterThan">
      <formula>0</formula>
    </cfRule>
  </conditionalFormatting>
  <conditionalFormatting sqref="N16">
    <cfRule type="cellIs" dxfId="1743" priority="1730" operator="greaterThan">
      <formula>0</formula>
    </cfRule>
  </conditionalFormatting>
  <conditionalFormatting sqref="N16">
    <cfRule type="cellIs" dxfId="1742" priority="1729" operator="greaterThan">
      <formula>0</formula>
    </cfRule>
  </conditionalFormatting>
  <conditionalFormatting sqref="N16">
    <cfRule type="cellIs" dxfId="1741" priority="1728" operator="greaterThan">
      <formula>0</formula>
    </cfRule>
  </conditionalFormatting>
  <conditionalFormatting sqref="N16">
    <cfRule type="cellIs" dxfId="1740" priority="1727" operator="greaterThan">
      <formula>0</formula>
    </cfRule>
  </conditionalFormatting>
  <conditionalFormatting sqref="N16">
    <cfRule type="cellIs" dxfId="1739" priority="1726" operator="greaterThan">
      <formula>0</formula>
    </cfRule>
  </conditionalFormatting>
  <conditionalFormatting sqref="N16">
    <cfRule type="cellIs" dxfId="1738" priority="1725" operator="greaterThan">
      <formula>0</formula>
    </cfRule>
  </conditionalFormatting>
  <conditionalFormatting sqref="N16">
    <cfRule type="cellIs" dxfId="1737" priority="1724" operator="greaterThan">
      <formula>0</formula>
    </cfRule>
  </conditionalFormatting>
  <conditionalFormatting sqref="N16">
    <cfRule type="cellIs" dxfId="1736" priority="1723" operator="greaterThan">
      <formula>0</formula>
    </cfRule>
  </conditionalFormatting>
  <conditionalFormatting sqref="N16">
    <cfRule type="cellIs" dxfId="1735" priority="1722" operator="greaterThan">
      <formula>0</formula>
    </cfRule>
  </conditionalFormatting>
  <conditionalFormatting sqref="N16">
    <cfRule type="cellIs" dxfId="1734" priority="1721" operator="greaterThan">
      <formula>0</formula>
    </cfRule>
  </conditionalFormatting>
  <conditionalFormatting sqref="N16">
    <cfRule type="cellIs" dxfId="1733" priority="1720" operator="greaterThan">
      <formula>0</formula>
    </cfRule>
  </conditionalFormatting>
  <conditionalFormatting sqref="N16">
    <cfRule type="cellIs" dxfId="1732" priority="1719" operator="greaterThan">
      <formula>0</formula>
    </cfRule>
  </conditionalFormatting>
  <conditionalFormatting sqref="N16">
    <cfRule type="cellIs" dxfId="1731" priority="1718" operator="greaterThan">
      <formula>0</formula>
    </cfRule>
  </conditionalFormatting>
  <conditionalFormatting sqref="N16">
    <cfRule type="cellIs" dxfId="1730" priority="1717" operator="greaterThan">
      <formula>0</formula>
    </cfRule>
  </conditionalFormatting>
  <conditionalFormatting sqref="N16">
    <cfRule type="cellIs" dxfId="1729" priority="1716" operator="greaterThan">
      <formula>0</formula>
    </cfRule>
  </conditionalFormatting>
  <conditionalFormatting sqref="N16">
    <cfRule type="cellIs" dxfId="1728" priority="1715" operator="greaterThan">
      <formula>0</formula>
    </cfRule>
  </conditionalFormatting>
  <conditionalFormatting sqref="N16">
    <cfRule type="cellIs" dxfId="1727" priority="1714" operator="greaterThan">
      <formula>0</formula>
    </cfRule>
  </conditionalFormatting>
  <conditionalFormatting sqref="N16">
    <cfRule type="cellIs" dxfId="1726" priority="1713" operator="greaterThan">
      <formula>0</formula>
    </cfRule>
  </conditionalFormatting>
  <conditionalFormatting sqref="N16">
    <cfRule type="cellIs" dxfId="1725" priority="1712" operator="greaterThan">
      <formula>0</formula>
    </cfRule>
  </conditionalFormatting>
  <conditionalFormatting sqref="N16">
    <cfRule type="cellIs" dxfId="1724" priority="1711" operator="greaterThan">
      <formula>0</formula>
    </cfRule>
  </conditionalFormatting>
  <conditionalFormatting sqref="N16">
    <cfRule type="cellIs" dxfId="1723" priority="1710" operator="greaterThan">
      <formula>0</formula>
    </cfRule>
  </conditionalFormatting>
  <conditionalFormatting sqref="N16">
    <cfRule type="cellIs" dxfId="1722" priority="1709" operator="greaterThan">
      <formula>0</formula>
    </cfRule>
  </conditionalFormatting>
  <conditionalFormatting sqref="N16">
    <cfRule type="cellIs" dxfId="1721" priority="1708" operator="greaterThan">
      <formula>0</formula>
    </cfRule>
  </conditionalFormatting>
  <conditionalFormatting sqref="N16">
    <cfRule type="cellIs" dxfId="1720" priority="1707" operator="greaterThan">
      <formula>0</formula>
    </cfRule>
  </conditionalFormatting>
  <conditionalFormatting sqref="F16:N16">
    <cfRule type="cellIs" dxfId="1719" priority="1706" operator="greaterThan">
      <formula>0</formula>
    </cfRule>
  </conditionalFormatting>
  <conditionalFormatting sqref="F16:N16">
    <cfRule type="cellIs" dxfId="1718" priority="1705" operator="greaterThan">
      <formula>0</formula>
    </cfRule>
  </conditionalFormatting>
  <conditionalFormatting sqref="F16:N16">
    <cfRule type="cellIs" dxfId="1717" priority="1704" operator="greaterThan">
      <formula>0</formula>
    </cfRule>
  </conditionalFormatting>
  <conditionalFormatting sqref="F16:N16">
    <cfRule type="cellIs" dxfId="1716" priority="1703" operator="greaterThan">
      <formula>0</formula>
    </cfRule>
  </conditionalFormatting>
  <conditionalFormatting sqref="F16:N16">
    <cfRule type="cellIs" dxfId="1715" priority="1702" operator="greaterThan">
      <formula>0</formula>
    </cfRule>
  </conditionalFormatting>
  <conditionalFormatting sqref="F16:N16">
    <cfRule type="cellIs" dxfId="1714" priority="1701" operator="greaterThan">
      <formula>0</formula>
    </cfRule>
  </conditionalFormatting>
  <conditionalFormatting sqref="F16:N16">
    <cfRule type="cellIs" dxfId="1713" priority="1700" operator="greaterThan">
      <formula>0</formula>
    </cfRule>
  </conditionalFormatting>
  <conditionalFormatting sqref="F16:N16">
    <cfRule type="cellIs" dxfId="1712" priority="1699" operator="greaterThan">
      <formula>0</formula>
    </cfRule>
  </conditionalFormatting>
  <conditionalFormatting sqref="F16:N16">
    <cfRule type="cellIs" dxfId="1711" priority="1698" operator="greaterThan">
      <formula>0</formula>
    </cfRule>
  </conditionalFormatting>
  <conditionalFormatting sqref="F16:N16">
    <cfRule type="cellIs" dxfId="1710" priority="1697" operator="greaterThan">
      <formula>0</formula>
    </cfRule>
  </conditionalFormatting>
  <conditionalFormatting sqref="F16:N16">
    <cfRule type="cellIs" dxfId="1709" priority="1696" operator="greaterThan">
      <formula>0</formula>
    </cfRule>
  </conditionalFormatting>
  <conditionalFormatting sqref="F16:N16">
    <cfRule type="cellIs" dxfId="1708" priority="1695" operator="greaterThan">
      <formula>0</formula>
    </cfRule>
  </conditionalFormatting>
  <conditionalFormatting sqref="F16:N16">
    <cfRule type="cellIs" dxfId="1707" priority="1694" operator="greaterThan">
      <formula>0</formula>
    </cfRule>
  </conditionalFormatting>
  <conditionalFormatting sqref="F16:N16">
    <cfRule type="cellIs" dxfId="1706" priority="1693" operator="greaterThan">
      <formula>0</formula>
    </cfRule>
  </conditionalFormatting>
  <conditionalFormatting sqref="F16:N16">
    <cfRule type="cellIs" dxfId="1705" priority="1692" operator="greaterThan">
      <formula>0</formula>
    </cfRule>
  </conditionalFormatting>
  <conditionalFormatting sqref="F16:N16">
    <cfRule type="cellIs" dxfId="1704" priority="1691" operator="greaterThan">
      <formula>0</formula>
    </cfRule>
  </conditionalFormatting>
  <conditionalFormatting sqref="F16:N16">
    <cfRule type="cellIs" dxfId="1703" priority="1690" operator="greaterThan">
      <formula>0</formula>
    </cfRule>
  </conditionalFormatting>
  <conditionalFormatting sqref="F16:N16">
    <cfRule type="cellIs" dxfId="1702" priority="1689" operator="greaterThan">
      <formula>0</formula>
    </cfRule>
  </conditionalFormatting>
  <conditionalFormatting sqref="F16:N16">
    <cfRule type="cellIs" dxfId="1701" priority="1688" operator="greaterThan">
      <formula>0</formula>
    </cfRule>
  </conditionalFormatting>
  <conditionalFormatting sqref="F16:N16">
    <cfRule type="cellIs" dxfId="1700" priority="1687" operator="greaterThan">
      <formula>0</formula>
    </cfRule>
  </conditionalFormatting>
  <conditionalFormatting sqref="F16:N16">
    <cfRule type="cellIs" dxfId="1699" priority="1686" operator="greaterThan">
      <formula>0</formula>
    </cfRule>
  </conditionalFormatting>
  <conditionalFormatting sqref="F16:N16">
    <cfRule type="cellIs" dxfId="1698" priority="1685" operator="greaterThan">
      <formula>0</formula>
    </cfRule>
  </conditionalFormatting>
  <conditionalFormatting sqref="F16:N16">
    <cfRule type="cellIs" dxfId="1697" priority="1684" operator="greaterThan">
      <formula>0</formula>
    </cfRule>
  </conditionalFormatting>
  <conditionalFormatting sqref="F16:N16">
    <cfRule type="cellIs" dxfId="1696" priority="1683" operator="greaterThan">
      <formula>0</formula>
    </cfRule>
  </conditionalFormatting>
  <conditionalFormatting sqref="F16:N16">
    <cfRule type="cellIs" dxfId="1695" priority="1682" operator="greaterThan">
      <formula>0</formula>
    </cfRule>
  </conditionalFormatting>
  <conditionalFormatting sqref="F16:N16">
    <cfRule type="cellIs" dxfId="1694" priority="1681" operator="greaterThan">
      <formula>0</formula>
    </cfRule>
  </conditionalFormatting>
  <conditionalFormatting sqref="F16:N16">
    <cfRule type="cellIs" dxfId="1693" priority="1680" operator="greaterThan">
      <formula>0</formula>
    </cfRule>
  </conditionalFormatting>
  <conditionalFormatting sqref="F16:N16">
    <cfRule type="cellIs" dxfId="1692" priority="1679" operator="greaterThan">
      <formula>0</formula>
    </cfRule>
  </conditionalFormatting>
  <conditionalFormatting sqref="F16:N16">
    <cfRule type="cellIs" dxfId="1691" priority="1678" operator="greaterThan">
      <formula>0</formula>
    </cfRule>
  </conditionalFormatting>
  <conditionalFormatting sqref="F16:N16">
    <cfRule type="cellIs" dxfId="1690" priority="1677" operator="greaterThan">
      <formula>0</formula>
    </cfRule>
  </conditionalFormatting>
  <conditionalFormatting sqref="F16:N16">
    <cfRule type="cellIs" dxfId="1689" priority="1676" operator="greaterThan">
      <formula>0</formula>
    </cfRule>
  </conditionalFormatting>
  <conditionalFormatting sqref="F16:N16">
    <cfRule type="cellIs" dxfId="1688" priority="1675" operator="greaterThan">
      <formula>0</formula>
    </cfRule>
  </conditionalFormatting>
  <conditionalFormatting sqref="F16:N16">
    <cfRule type="cellIs" dxfId="1687" priority="1674" operator="greaterThan">
      <formula>0</formula>
    </cfRule>
  </conditionalFormatting>
  <conditionalFormatting sqref="F16:N16">
    <cfRule type="cellIs" dxfId="1686" priority="1673" operator="greaterThan">
      <formula>0</formula>
    </cfRule>
  </conditionalFormatting>
  <conditionalFormatting sqref="F16:N16">
    <cfRule type="cellIs" dxfId="1685" priority="1672" operator="greaterThan">
      <formula>0</formula>
    </cfRule>
  </conditionalFormatting>
  <conditionalFormatting sqref="F16:N16">
    <cfRule type="cellIs" dxfId="1684" priority="1671" operator="greaterThan">
      <formula>0</formula>
    </cfRule>
  </conditionalFormatting>
  <conditionalFormatting sqref="F16:N16">
    <cfRule type="cellIs" dxfId="1683" priority="1670" operator="greaterThan">
      <formula>0</formula>
    </cfRule>
  </conditionalFormatting>
  <conditionalFormatting sqref="F16:N16">
    <cfRule type="cellIs" dxfId="1682" priority="1669" operator="greaterThan">
      <formula>0</formula>
    </cfRule>
  </conditionalFormatting>
  <conditionalFormatting sqref="N16">
    <cfRule type="cellIs" dxfId="1681" priority="1668" operator="greaterThan">
      <formula>0</formula>
    </cfRule>
  </conditionalFormatting>
  <conditionalFormatting sqref="N16">
    <cfRule type="cellIs" dxfId="1680" priority="1667" operator="greaterThan">
      <formula>0</formula>
    </cfRule>
  </conditionalFormatting>
  <conditionalFormatting sqref="N16">
    <cfRule type="cellIs" dxfId="1679" priority="1666" operator="greaterThan">
      <formula>0</formula>
    </cfRule>
  </conditionalFormatting>
  <conditionalFormatting sqref="N16">
    <cfRule type="cellIs" dxfId="1678" priority="1665" operator="greaterThan">
      <formula>0</formula>
    </cfRule>
  </conditionalFormatting>
  <conditionalFormatting sqref="N16">
    <cfRule type="cellIs" dxfId="1677" priority="1664" operator="greaterThan">
      <formula>0</formula>
    </cfRule>
  </conditionalFormatting>
  <conditionalFormatting sqref="N16">
    <cfRule type="cellIs" dxfId="1676" priority="1663" operator="greaterThan">
      <formula>0</formula>
    </cfRule>
  </conditionalFormatting>
  <conditionalFormatting sqref="N16">
    <cfRule type="cellIs" dxfId="1675" priority="1662" operator="greaterThan">
      <formula>0</formula>
    </cfRule>
  </conditionalFormatting>
  <conditionalFormatting sqref="N16">
    <cfRule type="cellIs" dxfId="1674" priority="1661" operator="greaterThan">
      <formula>0</formula>
    </cfRule>
  </conditionalFormatting>
  <conditionalFormatting sqref="N16">
    <cfRule type="cellIs" dxfId="1673" priority="1660" operator="greaterThan">
      <formula>0</formula>
    </cfRule>
  </conditionalFormatting>
  <conditionalFormatting sqref="N16">
    <cfRule type="cellIs" dxfId="1672" priority="1659" operator="greaterThan">
      <formula>0</formula>
    </cfRule>
  </conditionalFormatting>
  <conditionalFormatting sqref="N16">
    <cfRule type="cellIs" dxfId="1671" priority="1658" operator="greaterThan">
      <formula>0</formula>
    </cfRule>
  </conditionalFormatting>
  <conditionalFormatting sqref="N16">
    <cfRule type="cellIs" dxfId="1670" priority="1657" operator="greaterThan">
      <formula>0</formula>
    </cfRule>
  </conditionalFormatting>
  <conditionalFormatting sqref="N16">
    <cfRule type="cellIs" dxfId="1669" priority="1656" operator="greaterThan">
      <formula>0</formula>
    </cfRule>
  </conditionalFormatting>
  <conditionalFormatting sqref="N16">
    <cfRule type="cellIs" dxfId="1668" priority="1655" operator="greaterThan">
      <formula>0</formula>
    </cfRule>
  </conditionalFormatting>
  <conditionalFormatting sqref="N16">
    <cfRule type="cellIs" dxfId="1667" priority="1654" operator="greaterThan">
      <formula>0</formula>
    </cfRule>
  </conditionalFormatting>
  <conditionalFormatting sqref="N16">
    <cfRule type="cellIs" dxfId="1666" priority="1653" operator="greaterThan">
      <formula>0</formula>
    </cfRule>
  </conditionalFormatting>
  <conditionalFormatting sqref="N16">
    <cfRule type="cellIs" dxfId="1665" priority="1652" operator="greaterThan">
      <formula>0</formula>
    </cfRule>
  </conditionalFormatting>
  <conditionalFormatting sqref="N16">
    <cfRule type="cellIs" dxfId="1664" priority="1651" operator="greaterThan">
      <formula>0</formula>
    </cfRule>
  </conditionalFormatting>
  <conditionalFormatting sqref="N16">
    <cfRule type="cellIs" dxfId="1663" priority="1650" operator="greaterThan">
      <formula>0</formula>
    </cfRule>
  </conditionalFormatting>
  <conditionalFormatting sqref="N16">
    <cfRule type="cellIs" dxfId="1662" priority="1649" operator="greaterThan">
      <formula>0</formula>
    </cfRule>
  </conditionalFormatting>
  <conditionalFormatting sqref="N16">
    <cfRule type="cellIs" dxfId="1661" priority="1648" operator="greaterThan">
      <formula>0</formula>
    </cfRule>
  </conditionalFormatting>
  <conditionalFormatting sqref="N16">
    <cfRule type="cellIs" dxfId="1660" priority="1647" operator="greaterThan">
      <formula>0</formula>
    </cfRule>
  </conditionalFormatting>
  <conditionalFormatting sqref="N16">
    <cfRule type="cellIs" dxfId="1659" priority="1646" operator="greaterThan">
      <formula>0</formula>
    </cfRule>
  </conditionalFormatting>
  <conditionalFormatting sqref="N16">
    <cfRule type="cellIs" dxfId="1658" priority="1645" operator="greaterThan">
      <formula>0</formula>
    </cfRule>
  </conditionalFormatting>
  <conditionalFormatting sqref="N16">
    <cfRule type="cellIs" dxfId="1657" priority="1644" operator="greaterThan">
      <formula>0</formula>
    </cfRule>
  </conditionalFormatting>
  <conditionalFormatting sqref="N16">
    <cfRule type="cellIs" dxfId="1656" priority="1643" operator="greaterThan">
      <formula>0</formula>
    </cfRule>
  </conditionalFormatting>
  <conditionalFormatting sqref="N16">
    <cfRule type="cellIs" dxfId="1655" priority="1642" operator="greaterThan">
      <formula>0</formula>
    </cfRule>
  </conditionalFormatting>
  <conditionalFormatting sqref="N16">
    <cfRule type="cellIs" dxfId="1654" priority="1641" operator="greaterThan">
      <formula>0</formula>
    </cfRule>
  </conditionalFormatting>
  <conditionalFormatting sqref="N16">
    <cfRule type="cellIs" dxfId="1653" priority="1640" operator="greaterThan">
      <formula>0</formula>
    </cfRule>
  </conditionalFormatting>
  <conditionalFormatting sqref="N16">
    <cfRule type="cellIs" dxfId="1652" priority="1639" operator="greaterThan">
      <formula>0</formula>
    </cfRule>
  </conditionalFormatting>
  <conditionalFormatting sqref="N16">
    <cfRule type="cellIs" dxfId="1651" priority="1638" operator="greaterThan">
      <formula>0</formula>
    </cfRule>
  </conditionalFormatting>
  <conditionalFormatting sqref="N16">
    <cfRule type="cellIs" dxfId="1650" priority="1637" operator="greaterThan">
      <formula>0</formula>
    </cfRule>
  </conditionalFormatting>
  <conditionalFormatting sqref="N16">
    <cfRule type="cellIs" dxfId="1649" priority="1636" operator="greaterThan">
      <formula>0</formula>
    </cfRule>
  </conditionalFormatting>
  <conditionalFormatting sqref="N16">
    <cfRule type="cellIs" dxfId="1648" priority="1635" operator="greaterThan">
      <formula>0</formula>
    </cfRule>
  </conditionalFormatting>
  <conditionalFormatting sqref="N16">
    <cfRule type="cellIs" dxfId="1647" priority="1634" operator="greaterThan">
      <formula>0</formula>
    </cfRule>
  </conditionalFormatting>
  <conditionalFormatting sqref="N16">
    <cfRule type="cellIs" dxfId="1646" priority="1633" operator="greaterThan">
      <formula>0</formula>
    </cfRule>
  </conditionalFormatting>
  <conditionalFormatting sqref="N16">
    <cfRule type="cellIs" dxfId="1645" priority="1632" operator="greaterThan">
      <formula>0</formula>
    </cfRule>
  </conditionalFormatting>
  <conditionalFormatting sqref="N16">
    <cfRule type="cellIs" dxfId="1644" priority="1631" operator="greaterThan">
      <formula>0</formula>
    </cfRule>
  </conditionalFormatting>
  <conditionalFormatting sqref="F16:N16">
    <cfRule type="cellIs" dxfId="1643" priority="1630" operator="greaterThan">
      <formula>0</formula>
    </cfRule>
  </conditionalFormatting>
  <conditionalFormatting sqref="F16:N16">
    <cfRule type="cellIs" dxfId="1642" priority="1629" operator="greaterThan">
      <formula>0</formula>
    </cfRule>
  </conditionalFormatting>
  <conditionalFormatting sqref="F16:N16">
    <cfRule type="cellIs" dxfId="1641" priority="1628" operator="greaterThan">
      <formula>0</formula>
    </cfRule>
  </conditionalFormatting>
  <conditionalFormatting sqref="F16:N16">
    <cfRule type="cellIs" dxfId="1640" priority="1627" operator="greaterThan">
      <formula>0</formula>
    </cfRule>
  </conditionalFormatting>
  <conditionalFormatting sqref="F16:N16">
    <cfRule type="cellIs" dxfId="1639" priority="1626" operator="greaterThan">
      <formula>0</formula>
    </cfRule>
  </conditionalFormatting>
  <conditionalFormatting sqref="F16:N16">
    <cfRule type="cellIs" dxfId="1638" priority="1625" operator="greaterThan">
      <formula>0</formula>
    </cfRule>
  </conditionalFormatting>
  <conditionalFormatting sqref="F16:N16">
    <cfRule type="cellIs" dxfId="1637" priority="1624" operator="greaterThan">
      <formula>0</formula>
    </cfRule>
  </conditionalFormatting>
  <conditionalFormatting sqref="F16:N16">
    <cfRule type="cellIs" dxfId="1636" priority="1623" operator="greaterThan">
      <formula>0</formula>
    </cfRule>
  </conditionalFormatting>
  <conditionalFormatting sqref="F16:N16">
    <cfRule type="cellIs" dxfId="1635" priority="1622" operator="greaterThan">
      <formula>0</formula>
    </cfRule>
  </conditionalFormatting>
  <conditionalFormatting sqref="F16:N16">
    <cfRule type="cellIs" dxfId="1634" priority="1621" operator="greaterThan">
      <formula>0</formula>
    </cfRule>
  </conditionalFormatting>
  <conditionalFormatting sqref="F16:N16">
    <cfRule type="cellIs" dxfId="1633" priority="1620" operator="greaterThan">
      <formula>0</formula>
    </cfRule>
  </conditionalFormatting>
  <conditionalFormatting sqref="F16:N16">
    <cfRule type="cellIs" dxfId="1632" priority="1619" operator="greaterThan">
      <formula>0</formula>
    </cfRule>
  </conditionalFormatting>
  <conditionalFormatting sqref="F16:N16">
    <cfRule type="cellIs" dxfId="1631" priority="1618" operator="greaterThan">
      <formula>0</formula>
    </cfRule>
  </conditionalFormatting>
  <conditionalFormatting sqref="F16:N16">
    <cfRule type="cellIs" dxfId="1630" priority="1617" operator="greaterThan">
      <formula>0</formula>
    </cfRule>
  </conditionalFormatting>
  <conditionalFormatting sqref="F16:N16">
    <cfRule type="cellIs" dxfId="1629" priority="1616" operator="greaterThan">
      <formula>0</formula>
    </cfRule>
  </conditionalFormatting>
  <conditionalFormatting sqref="F16:N16">
    <cfRule type="cellIs" dxfId="1628" priority="1615" operator="greaterThan">
      <formula>0</formula>
    </cfRule>
  </conditionalFormatting>
  <conditionalFormatting sqref="F16:N16">
    <cfRule type="cellIs" dxfId="1627" priority="1614" operator="greaterThan">
      <formula>0</formula>
    </cfRule>
  </conditionalFormatting>
  <conditionalFormatting sqref="F16:N16">
    <cfRule type="cellIs" dxfId="1626" priority="1613" operator="greaterThan">
      <formula>0</formula>
    </cfRule>
  </conditionalFormatting>
  <conditionalFormatting sqref="F16:N16">
    <cfRule type="cellIs" dxfId="1625" priority="1612" operator="greaterThan">
      <formula>0</formula>
    </cfRule>
  </conditionalFormatting>
  <conditionalFormatting sqref="F16:N16">
    <cfRule type="cellIs" dxfId="1624" priority="1611" operator="greaterThan">
      <formula>0</formula>
    </cfRule>
  </conditionalFormatting>
  <conditionalFormatting sqref="F16:N16">
    <cfRule type="cellIs" dxfId="1623" priority="1610" operator="greaterThan">
      <formula>0</formula>
    </cfRule>
  </conditionalFormatting>
  <conditionalFormatting sqref="F16:N16">
    <cfRule type="cellIs" dxfId="1622" priority="1609" operator="greaterThan">
      <formula>0</formula>
    </cfRule>
  </conditionalFormatting>
  <conditionalFormatting sqref="F16:N16">
    <cfRule type="cellIs" dxfId="1621" priority="1608" operator="greaterThan">
      <formula>0</formula>
    </cfRule>
  </conditionalFormatting>
  <conditionalFormatting sqref="F16:N16">
    <cfRule type="cellIs" dxfId="1620" priority="1607" operator="greaterThan">
      <formula>0</formula>
    </cfRule>
  </conditionalFormatting>
  <conditionalFormatting sqref="F16:N16">
    <cfRule type="cellIs" dxfId="1619" priority="1606" operator="greaterThan">
      <formula>0</formula>
    </cfRule>
  </conditionalFormatting>
  <conditionalFormatting sqref="F16:N16">
    <cfRule type="cellIs" dxfId="1618" priority="1605" operator="greaterThan">
      <formula>0</formula>
    </cfRule>
  </conditionalFormatting>
  <conditionalFormatting sqref="F16:N16">
    <cfRule type="cellIs" dxfId="1617" priority="1604" operator="greaterThan">
      <formula>0</formula>
    </cfRule>
  </conditionalFormatting>
  <conditionalFormatting sqref="F16:N16">
    <cfRule type="cellIs" dxfId="1616" priority="1603" operator="greaterThan">
      <formula>0</formula>
    </cfRule>
  </conditionalFormatting>
  <conditionalFormatting sqref="F16:N16">
    <cfRule type="cellIs" dxfId="1615" priority="1602" operator="greaterThan">
      <formula>0</formula>
    </cfRule>
  </conditionalFormatting>
  <conditionalFormatting sqref="F16:N16">
    <cfRule type="cellIs" dxfId="1614" priority="1601" operator="greaterThan">
      <formula>0</formula>
    </cfRule>
  </conditionalFormatting>
  <conditionalFormatting sqref="F16:N16">
    <cfRule type="cellIs" dxfId="1613" priority="1600" operator="greaterThan">
      <formula>0</formula>
    </cfRule>
  </conditionalFormatting>
  <conditionalFormatting sqref="F16:N16">
    <cfRule type="cellIs" dxfId="1612" priority="1599" operator="greaterThan">
      <formula>0</formula>
    </cfRule>
  </conditionalFormatting>
  <conditionalFormatting sqref="F16:N16">
    <cfRule type="cellIs" dxfId="1611" priority="1598" operator="greaterThan">
      <formula>0</formula>
    </cfRule>
  </conditionalFormatting>
  <conditionalFormatting sqref="F16:N16">
    <cfRule type="cellIs" dxfId="1610" priority="1597" operator="greaterThan">
      <formula>0</formula>
    </cfRule>
  </conditionalFormatting>
  <conditionalFormatting sqref="F16:N16">
    <cfRule type="cellIs" dxfId="1609" priority="1596" operator="greaterThan">
      <formula>0</formula>
    </cfRule>
  </conditionalFormatting>
  <conditionalFormatting sqref="F16:N16">
    <cfRule type="cellIs" dxfId="1608" priority="1595" operator="greaterThan">
      <formula>0</formula>
    </cfRule>
  </conditionalFormatting>
  <conditionalFormatting sqref="F16:N16">
    <cfRule type="cellIs" dxfId="1607" priority="1594" operator="greaterThan">
      <formula>0</formula>
    </cfRule>
  </conditionalFormatting>
  <conditionalFormatting sqref="F16:N16">
    <cfRule type="cellIs" dxfId="1606" priority="1593" operator="greaterThan">
      <formula>0</formula>
    </cfRule>
  </conditionalFormatting>
  <conditionalFormatting sqref="N16">
    <cfRule type="cellIs" dxfId="1605" priority="1592" operator="greaterThan">
      <formula>0</formula>
    </cfRule>
  </conditionalFormatting>
  <conditionalFormatting sqref="N16">
    <cfRule type="cellIs" dxfId="1604" priority="1591" operator="greaterThan">
      <formula>0</formula>
    </cfRule>
  </conditionalFormatting>
  <conditionalFormatting sqref="N16">
    <cfRule type="cellIs" dxfId="1603" priority="1590" operator="greaterThan">
      <formula>0</formula>
    </cfRule>
  </conditionalFormatting>
  <conditionalFormatting sqref="N16">
    <cfRule type="cellIs" dxfId="1602" priority="1589" operator="greaterThan">
      <formula>0</formula>
    </cfRule>
  </conditionalFormatting>
  <conditionalFormatting sqref="N16">
    <cfRule type="cellIs" dxfId="1601" priority="1588" operator="greaterThan">
      <formula>0</formula>
    </cfRule>
  </conditionalFormatting>
  <conditionalFormatting sqref="N16">
    <cfRule type="cellIs" dxfId="1600" priority="1587" operator="greaterThan">
      <formula>0</formula>
    </cfRule>
  </conditionalFormatting>
  <conditionalFormatting sqref="N16">
    <cfRule type="cellIs" dxfId="1599" priority="1586" operator="greaterThan">
      <formula>0</formula>
    </cfRule>
  </conditionalFormatting>
  <conditionalFormatting sqref="N16">
    <cfRule type="cellIs" dxfId="1598" priority="1585" operator="greaterThan">
      <formula>0</formula>
    </cfRule>
  </conditionalFormatting>
  <conditionalFormatting sqref="N16">
    <cfRule type="cellIs" dxfId="1597" priority="1584" operator="greaterThan">
      <formula>0</formula>
    </cfRule>
  </conditionalFormatting>
  <conditionalFormatting sqref="N16">
    <cfRule type="cellIs" dxfId="1596" priority="1583" operator="greaterThan">
      <formula>0</formula>
    </cfRule>
  </conditionalFormatting>
  <conditionalFormatting sqref="N16">
    <cfRule type="cellIs" dxfId="1595" priority="1582" operator="greaterThan">
      <formula>0</formula>
    </cfRule>
  </conditionalFormatting>
  <conditionalFormatting sqref="N16">
    <cfRule type="cellIs" dxfId="1594" priority="1581" operator="greaterThan">
      <formula>0</formula>
    </cfRule>
  </conditionalFormatting>
  <conditionalFormatting sqref="N16">
    <cfRule type="cellIs" dxfId="1593" priority="1580" operator="greaterThan">
      <formula>0</formula>
    </cfRule>
  </conditionalFormatting>
  <conditionalFormatting sqref="N16">
    <cfRule type="cellIs" dxfId="1592" priority="1579" operator="greaterThan">
      <formula>0</formula>
    </cfRule>
  </conditionalFormatting>
  <conditionalFormatting sqref="N16">
    <cfRule type="cellIs" dxfId="1591" priority="1578" operator="greaterThan">
      <formula>0</formula>
    </cfRule>
  </conditionalFormatting>
  <conditionalFormatting sqref="N16">
    <cfRule type="cellIs" dxfId="1590" priority="1577" operator="greaterThan">
      <formula>0</formula>
    </cfRule>
  </conditionalFormatting>
  <conditionalFormatting sqref="N16">
    <cfRule type="cellIs" dxfId="1589" priority="1576" operator="greaterThan">
      <formula>0</formula>
    </cfRule>
  </conditionalFormatting>
  <conditionalFormatting sqref="N16">
    <cfRule type="cellIs" dxfId="1588" priority="1575" operator="greaterThan">
      <formula>0</formula>
    </cfRule>
  </conditionalFormatting>
  <conditionalFormatting sqref="N16">
    <cfRule type="cellIs" dxfId="1587" priority="1574" operator="greaterThan">
      <formula>0</formula>
    </cfRule>
  </conditionalFormatting>
  <conditionalFormatting sqref="N16">
    <cfRule type="cellIs" dxfId="1586" priority="1573" operator="greaterThan">
      <formula>0</formula>
    </cfRule>
  </conditionalFormatting>
  <conditionalFormatting sqref="N16">
    <cfRule type="cellIs" dxfId="1585" priority="1572" operator="greaterThan">
      <formula>0</formula>
    </cfRule>
  </conditionalFormatting>
  <conditionalFormatting sqref="N16">
    <cfRule type="cellIs" dxfId="1584" priority="1571" operator="greaterThan">
      <formula>0</formula>
    </cfRule>
  </conditionalFormatting>
  <conditionalFormatting sqref="N16">
    <cfRule type="cellIs" dxfId="1583" priority="1570" operator="greaterThan">
      <formula>0</formula>
    </cfRule>
  </conditionalFormatting>
  <conditionalFormatting sqref="N16">
    <cfRule type="cellIs" dxfId="1582" priority="1569" operator="greaterThan">
      <formula>0</formula>
    </cfRule>
  </conditionalFormatting>
  <conditionalFormatting sqref="N16">
    <cfRule type="cellIs" dxfId="1581" priority="1568" operator="greaterThan">
      <formula>0</formula>
    </cfRule>
  </conditionalFormatting>
  <conditionalFormatting sqref="N16">
    <cfRule type="cellIs" dxfId="1580" priority="1567" operator="greaterThan">
      <formula>0</formula>
    </cfRule>
  </conditionalFormatting>
  <conditionalFormatting sqref="N16">
    <cfRule type="cellIs" dxfId="1579" priority="1566" operator="greaterThan">
      <formula>0</formula>
    </cfRule>
  </conditionalFormatting>
  <conditionalFormatting sqref="N16">
    <cfRule type="cellIs" dxfId="1578" priority="1565" operator="greaterThan">
      <formula>0</formula>
    </cfRule>
  </conditionalFormatting>
  <conditionalFormatting sqref="N16">
    <cfRule type="cellIs" dxfId="1577" priority="1564" operator="greaterThan">
      <formula>0</formula>
    </cfRule>
  </conditionalFormatting>
  <conditionalFormatting sqref="N16">
    <cfRule type="cellIs" dxfId="1576" priority="1563" operator="greaterThan">
      <formula>0</formula>
    </cfRule>
  </conditionalFormatting>
  <conditionalFormatting sqref="N16">
    <cfRule type="cellIs" dxfId="1575" priority="1562" operator="greaterThan">
      <formula>0</formula>
    </cfRule>
  </conditionalFormatting>
  <conditionalFormatting sqref="N16">
    <cfRule type="cellIs" dxfId="1574" priority="1561" operator="greaterThan">
      <formula>0</formula>
    </cfRule>
  </conditionalFormatting>
  <conditionalFormatting sqref="N16">
    <cfRule type="cellIs" dxfId="1573" priority="1560" operator="greaterThan">
      <formula>0</formula>
    </cfRule>
  </conditionalFormatting>
  <conditionalFormatting sqref="N16">
    <cfRule type="cellIs" dxfId="1572" priority="1559" operator="greaterThan">
      <formula>0</formula>
    </cfRule>
  </conditionalFormatting>
  <conditionalFormatting sqref="N16">
    <cfRule type="cellIs" dxfId="1571" priority="1558" operator="greaterThan">
      <formula>0</formula>
    </cfRule>
  </conditionalFormatting>
  <conditionalFormatting sqref="N16">
    <cfRule type="cellIs" dxfId="1570" priority="1557" operator="greaterThan">
      <formula>0</formula>
    </cfRule>
  </conditionalFormatting>
  <conditionalFormatting sqref="N16">
    <cfRule type="cellIs" dxfId="1569" priority="1556" operator="greaterThan">
      <formula>0</formula>
    </cfRule>
  </conditionalFormatting>
  <conditionalFormatting sqref="N16">
    <cfRule type="cellIs" dxfId="1568" priority="1555" operator="greaterThan">
      <formula>0</formula>
    </cfRule>
  </conditionalFormatting>
  <conditionalFormatting sqref="F16:N16">
    <cfRule type="cellIs" dxfId="1567" priority="1554" operator="greaterThan">
      <formula>0</formula>
    </cfRule>
  </conditionalFormatting>
  <conditionalFormatting sqref="F16:N16">
    <cfRule type="cellIs" dxfId="1566" priority="1553" operator="greaterThan">
      <formula>0</formula>
    </cfRule>
  </conditionalFormatting>
  <conditionalFormatting sqref="F16:N16">
    <cfRule type="cellIs" dxfId="1565" priority="1552" operator="greaterThan">
      <formula>0</formula>
    </cfRule>
  </conditionalFormatting>
  <conditionalFormatting sqref="F16:N16">
    <cfRule type="cellIs" dxfId="1564" priority="1551" operator="greaterThan">
      <formula>0</formula>
    </cfRule>
  </conditionalFormatting>
  <conditionalFormatting sqref="F16:N16">
    <cfRule type="cellIs" dxfId="1563" priority="1550" operator="greaterThan">
      <formula>0</formula>
    </cfRule>
  </conditionalFormatting>
  <conditionalFormatting sqref="F16:N16">
    <cfRule type="cellIs" dxfId="1562" priority="1549" operator="greaterThan">
      <formula>0</formula>
    </cfRule>
  </conditionalFormatting>
  <conditionalFormatting sqref="F16:N16">
    <cfRule type="cellIs" dxfId="1561" priority="1548" operator="greaterThan">
      <formula>0</formula>
    </cfRule>
  </conditionalFormatting>
  <conditionalFormatting sqref="F16:N16">
    <cfRule type="cellIs" dxfId="1560" priority="1547" operator="greaterThan">
      <formula>0</formula>
    </cfRule>
  </conditionalFormatting>
  <conditionalFormatting sqref="F16:N16">
    <cfRule type="cellIs" dxfId="1559" priority="1546" operator="greaterThan">
      <formula>0</formula>
    </cfRule>
  </conditionalFormatting>
  <conditionalFormatting sqref="F16:N16">
    <cfRule type="cellIs" dxfId="1558" priority="1545" operator="greaterThan">
      <formula>0</formula>
    </cfRule>
  </conditionalFormatting>
  <conditionalFormatting sqref="F16:N16">
    <cfRule type="cellIs" dxfId="1557" priority="1544" operator="greaterThan">
      <formula>0</formula>
    </cfRule>
  </conditionalFormatting>
  <conditionalFormatting sqref="F16:N16">
    <cfRule type="cellIs" dxfId="1556" priority="1543" operator="greaterThan">
      <formula>0</formula>
    </cfRule>
  </conditionalFormatting>
  <conditionalFormatting sqref="F16:N16">
    <cfRule type="cellIs" dxfId="1555" priority="1542" operator="greaterThan">
      <formula>0</formula>
    </cfRule>
  </conditionalFormatting>
  <conditionalFormatting sqref="F16:N16">
    <cfRule type="cellIs" dxfId="1554" priority="1541" operator="greaterThan">
      <formula>0</formula>
    </cfRule>
  </conditionalFormatting>
  <conditionalFormatting sqref="F16:N16">
    <cfRule type="cellIs" dxfId="1553" priority="1540" operator="greaterThan">
      <formula>0</formula>
    </cfRule>
  </conditionalFormatting>
  <conditionalFormatting sqref="F16:N16">
    <cfRule type="cellIs" dxfId="1552" priority="1539" operator="greaterThan">
      <formula>0</formula>
    </cfRule>
  </conditionalFormatting>
  <conditionalFormatting sqref="F16:N16">
    <cfRule type="cellIs" dxfId="1551" priority="1538" operator="greaterThan">
      <formula>0</formula>
    </cfRule>
  </conditionalFormatting>
  <conditionalFormatting sqref="F16:N16">
    <cfRule type="cellIs" dxfId="1550" priority="1537" operator="greaterThan">
      <formula>0</formula>
    </cfRule>
  </conditionalFormatting>
  <conditionalFormatting sqref="F16:N16">
    <cfRule type="cellIs" dxfId="1549" priority="1536" operator="greaterThan">
      <formula>0</formula>
    </cfRule>
  </conditionalFormatting>
  <conditionalFormatting sqref="F16:N16">
    <cfRule type="cellIs" dxfId="1548" priority="1535" operator="greaterThan">
      <formula>0</formula>
    </cfRule>
  </conditionalFormatting>
  <conditionalFormatting sqref="F16:N16">
    <cfRule type="cellIs" dxfId="1547" priority="1534" operator="greaterThan">
      <formula>0</formula>
    </cfRule>
  </conditionalFormatting>
  <conditionalFormatting sqref="F16:N16">
    <cfRule type="cellIs" dxfId="1546" priority="1533" operator="greaterThan">
      <formula>0</formula>
    </cfRule>
  </conditionalFormatting>
  <conditionalFormatting sqref="F16:N16">
    <cfRule type="cellIs" dxfId="1545" priority="1532" operator="greaterThan">
      <formula>0</formula>
    </cfRule>
  </conditionalFormatting>
  <conditionalFormatting sqref="F16:N16">
    <cfRule type="cellIs" dxfId="1544" priority="1531" operator="greaterThan">
      <formula>0</formula>
    </cfRule>
  </conditionalFormatting>
  <conditionalFormatting sqref="F16:N16">
    <cfRule type="cellIs" dxfId="1543" priority="1530" operator="greaterThan">
      <formula>0</formula>
    </cfRule>
  </conditionalFormatting>
  <conditionalFormatting sqref="F16:N16">
    <cfRule type="cellIs" dxfId="1542" priority="1529" operator="greaterThan">
      <formula>0</formula>
    </cfRule>
  </conditionalFormatting>
  <conditionalFormatting sqref="F16:N16">
    <cfRule type="cellIs" dxfId="1541" priority="1528" operator="greaterThan">
      <formula>0</formula>
    </cfRule>
  </conditionalFormatting>
  <conditionalFormatting sqref="F16:N16">
    <cfRule type="cellIs" dxfId="1540" priority="1527" operator="greaterThan">
      <formula>0</formula>
    </cfRule>
  </conditionalFormatting>
  <conditionalFormatting sqref="F16:N16">
    <cfRule type="cellIs" dxfId="1539" priority="1526" operator="greaterThan">
      <formula>0</formula>
    </cfRule>
  </conditionalFormatting>
  <conditionalFormatting sqref="F16:N16">
    <cfRule type="cellIs" dxfId="1538" priority="1525" operator="greaterThan">
      <formula>0</formula>
    </cfRule>
  </conditionalFormatting>
  <conditionalFormatting sqref="F16:N16">
    <cfRule type="cellIs" dxfId="1537" priority="1524" operator="greaterThan">
      <formula>0</formula>
    </cfRule>
  </conditionalFormatting>
  <conditionalFormatting sqref="F16:N16">
    <cfRule type="cellIs" dxfId="1536" priority="1523" operator="greaterThan">
      <formula>0</formula>
    </cfRule>
  </conditionalFormatting>
  <conditionalFormatting sqref="F16:N16">
    <cfRule type="cellIs" dxfId="1535" priority="1522" operator="greaterThan">
      <formula>0</formula>
    </cfRule>
  </conditionalFormatting>
  <conditionalFormatting sqref="F16:N16">
    <cfRule type="cellIs" dxfId="1534" priority="1521" operator="greaterThan">
      <formula>0</formula>
    </cfRule>
  </conditionalFormatting>
  <conditionalFormatting sqref="F16:N16">
    <cfRule type="cellIs" dxfId="1533" priority="1520" operator="greaterThan">
      <formula>0</formula>
    </cfRule>
  </conditionalFormatting>
  <conditionalFormatting sqref="F16:N16">
    <cfRule type="cellIs" dxfId="1532" priority="1519" operator="greaterThan">
      <formula>0</formula>
    </cfRule>
  </conditionalFormatting>
  <conditionalFormatting sqref="F16:N16">
    <cfRule type="cellIs" dxfId="1531" priority="1518" operator="greaterThan">
      <formula>0</formula>
    </cfRule>
  </conditionalFormatting>
  <conditionalFormatting sqref="F16:N16">
    <cfRule type="cellIs" dxfId="1530" priority="1517" operator="greaterThan">
      <formula>0</formula>
    </cfRule>
  </conditionalFormatting>
  <conditionalFormatting sqref="N16">
    <cfRule type="cellIs" dxfId="1529" priority="1516" operator="greaterThan">
      <formula>0</formula>
    </cfRule>
  </conditionalFormatting>
  <conditionalFormatting sqref="N16">
    <cfRule type="cellIs" dxfId="1528" priority="1515" operator="greaterThan">
      <formula>0</formula>
    </cfRule>
  </conditionalFormatting>
  <conditionalFormatting sqref="N16">
    <cfRule type="cellIs" dxfId="1527" priority="1514" operator="greaterThan">
      <formula>0</formula>
    </cfRule>
  </conditionalFormatting>
  <conditionalFormatting sqref="N16">
    <cfRule type="cellIs" dxfId="1526" priority="1513" operator="greaterThan">
      <formula>0</formula>
    </cfRule>
  </conditionalFormatting>
  <conditionalFormatting sqref="N16">
    <cfRule type="cellIs" dxfId="1525" priority="1512" operator="greaterThan">
      <formula>0</formula>
    </cfRule>
  </conditionalFormatting>
  <conditionalFormatting sqref="N16">
    <cfRule type="cellIs" dxfId="1524" priority="1511" operator="greaterThan">
      <formula>0</formula>
    </cfRule>
  </conditionalFormatting>
  <conditionalFormatting sqref="N16">
    <cfRule type="cellIs" dxfId="1523" priority="1510" operator="greaterThan">
      <formula>0</formula>
    </cfRule>
  </conditionalFormatting>
  <conditionalFormatting sqref="N16">
    <cfRule type="cellIs" dxfId="1522" priority="1509" operator="greaterThan">
      <formula>0</formula>
    </cfRule>
  </conditionalFormatting>
  <conditionalFormatting sqref="N16">
    <cfRule type="cellIs" dxfId="1521" priority="1508" operator="greaterThan">
      <formula>0</formula>
    </cfRule>
  </conditionalFormatting>
  <conditionalFormatting sqref="N16">
    <cfRule type="cellIs" dxfId="1520" priority="1507" operator="greaterThan">
      <formula>0</formula>
    </cfRule>
  </conditionalFormatting>
  <conditionalFormatting sqref="N16">
    <cfRule type="cellIs" dxfId="1519" priority="1506" operator="greaterThan">
      <formula>0</formula>
    </cfRule>
  </conditionalFormatting>
  <conditionalFormatting sqref="N16">
    <cfRule type="cellIs" dxfId="1518" priority="1505" operator="greaterThan">
      <formula>0</formula>
    </cfRule>
  </conditionalFormatting>
  <conditionalFormatting sqref="N16">
    <cfRule type="cellIs" dxfId="1517" priority="1504" operator="greaterThan">
      <formula>0</formula>
    </cfRule>
  </conditionalFormatting>
  <conditionalFormatting sqref="N16">
    <cfRule type="cellIs" dxfId="1516" priority="1503" operator="greaterThan">
      <formula>0</formula>
    </cfRule>
  </conditionalFormatting>
  <conditionalFormatting sqref="N16">
    <cfRule type="cellIs" dxfId="1515" priority="1502" operator="greaterThan">
      <formula>0</formula>
    </cfRule>
  </conditionalFormatting>
  <conditionalFormatting sqref="N16">
    <cfRule type="cellIs" dxfId="1514" priority="1501" operator="greaterThan">
      <formula>0</formula>
    </cfRule>
  </conditionalFormatting>
  <conditionalFormatting sqref="N16">
    <cfRule type="cellIs" dxfId="1513" priority="1500" operator="greaterThan">
      <formula>0</formula>
    </cfRule>
  </conditionalFormatting>
  <conditionalFormatting sqref="N16">
    <cfRule type="cellIs" dxfId="1512" priority="1499" operator="greaterThan">
      <formula>0</formula>
    </cfRule>
  </conditionalFormatting>
  <conditionalFormatting sqref="N16">
    <cfRule type="cellIs" dxfId="1511" priority="1498" operator="greaterThan">
      <formula>0</formula>
    </cfRule>
  </conditionalFormatting>
  <conditionalFormatting sqref="N16">
    <cfRule type="cellIs" dxfId="1510" priority="1497" operator="greaterThan">
      <formula>0</formula>
    </cfRule>
  </conditionalFormatting>
  <conditionalFormatting sqref="N16">
    <cfRule type="cellIs" dxfId="1509" priority="1496" operator="greaterThan">
      <formula>0</formula>
    </cfRule>
  </conditionalFormatting>
  <conditionalFormatting sqref="N16">
    <cfRule type="cellIs" dxfId="1508" priority="1495" operator="greaterThan">
      <formula>0</formula>
    </cfRule>
  </conditionalFormatting>
  <conditionalFormatting sqref="N16">
    <cfRule type="cellIs" dxfId="1507" priority="1494" operator="greaterThan">
      <formula>0</formula>
    </cfRule>
  </conditionalFormatting>
  <conditionalFormatting sqref="N16">
    <cfRule type="cellIs" dxfId="1506" priority="1493" operator="greaterThan">
      <formula>0</formula>
    </cfRule>
  </conditionalFormatting>
  <conditionalFormatting sqref="N16">
    <cfRule type="cellIs" dxfId="1505" priority="1492" operator="greaterThan">
      <formula>0</formula>
    </cfRule>
  </conditionalFormatting>
  <conditionalFormatting sqref="N16">
    <cfRule type="cellIs" dxfId="1504" priority="1491" operator="greaterThan">
      <formula>0</formula>
    </cfRule>
  </conditionalFormatting>
  <conditionalFormatting sqref="N16">
    <cfRule type="cellIs" dxfId="1503" priority="1490" operator="greaterThan">
      <formula>0</formula>
    </cfRule>
  </conditionalFormatting>
  <conditionalFormatting sqref="N16">
    <cfRule type="cellIs" dxfId="1502" priority="1489" operator="greaterThan">
      <formula>0</formula>
    </cfRule>
  </conditionalFormatting>
  <conditionalFormatting sqref="N16">
    <cfRule type="cellIs" dxfId="1501" priority="1488" operator="greaterThan">
      <formula>0</formula>
    </cfRule>
  </conditionalFormatting>
  <conditionalFormatting sqref="N16">
    <cfRule type="cellIs" dxfId="1500" priority="1487" operator="greaterThan">
      <formula>0</formula>
    </cfRule>
  </conditionalFormatting>
  <conditionalFormatting sqref="N16">
    <cfRule type="cellIs" dxfId="1499" priority="1486" operator="greaterThan">
      <formula>0</formula>
    </cfRule>
  </conditionalFormatting>
  <conditionalFormatting sqref="N16">
    <cfRule type="cellIs" dxfId="1498" priority="1485" operator="greaterThan">
      <formula>0</formula>
    </cfRule>
  </conditionalFormatting>
  <conditionalFormatting sqref="N16">
    <cfRule type="cellIs" dxfId="1497" priority="1484" operator="greaterThan">
      <formula>0</formula>
    </cfRule>
  </conditionalFormatting>
  <conditionalFormatting sqref="N16">
    <cfRule type="cellIs" dxfId="1496" priority="1483" operator="greaterThan">
      <formula>0</formula>
    </cfRule>
  </conditionalFormatting>
  <conditionalFormatting sqref="N16">
    <cfRule type="cellIs" dxfId="1495" priority="1482" operator="greaterThan">
      <formula>0</formula>
    </cfRule>
  </conditionalFormatting>
  <conditionalFormatting sqref="N16">
    <cfRule type="cellIs" dxfId="1494" priority="1481" operator="greaterThan">
      <formula>0</formula>
    </cfRule>
  </conditionalFormatting>
  <conditionalFormatting sqref="N16">
    <cfRule type="cellIs" dxfId="1493" priority="1480" operator="greaterThan">
      <formula>0</formula>
    </cfRule>
  </conditionalFormatting>
  <conditionalFormatting sqref="N16">
    <cfRule type="cellIs" dxfId="1492" priority="1479" operator="greaterThan">
      <formula>0</formula>
    </cfRule>
  </conditionalFormatting>
  <conditionalFormatting sqref="F16:N16">
    <cfRule type="cellIs" dxfId="1491" priority="1478" operator="greaterThan">
      <formula>0</formula>
    </cfRule>
  </conditionalFormatting>
  <conditionalFormatting sqref="F16:N16">
    <cfRule type="cellIs" dxfId="1490" priority="1477" operator="greaterThan">
      <formula>0</formula>
    </cfRule>
  </conditionalFormatting>
  <conditionalFormatting sqref="F16:N16">
    <cfRule type="cellIs" dxfId="1489" priority="1476" operator="greaterThan">
      <formula>0</formula>
    </cfRule>
  </conditionalFormatting>
  <conditionalFormatting sqref="F16:N16">
    <cfRule type="cellIs" dxfId="1488" priority="1475" operator="greaterThan">
      <formula>0</formula>
    </cfRule>
  </conditionalFormatting>
  <conditionalFormatting sqref="F16:N16">
    <cfRule type="cellIs" dxfId="1487" priority="1474" operator="greaterThan">
      <formula>0</formula>
    </cfRule>
  </conditionalFormatting>
  <conditionalFormatting sqref="F16:N16">
    <cfRule type="cellIs" dxfId="1486" priority="1473" operator="greaterThan">
      <formula>0</formula>
    </cfRule>
  </conditionalFormatting>
  <conditionalFormatting sqref="F16:N16">
    <cfRule type="cellIs" dxfId="1485" priority="1472" operator="greaterThan">
      <formula>0</formula>
    </cfRule>
  </conditionalFormatting>
  <conditionalFormatting sqref="F16:N16">
    <cfRule type="cellIs" dxfId="1484" priority="1471" operator="greaterThan">
      <formula>0</formula>
    </cfRule>
  </conditionalFormatting>
  <conditionalFormatting sqref="F16:N16">
    <cfRule type="cellIs" dxfId="1483" priority="1470" operator="greaterThan">
      <formula>0</formula>
    </cfRule>
  </conditionalFormatting>
  <conditionalFormatting sqref="F16:N16">
    <cfRule type="cellIs" dxfId="1482" priority="1469" operator="greaterThan">
      <formula>0</formula>
    </cfRule>
  </conditionalFormatting>
  <conditionalFormatting sqref="F16:N16">
    <cfRule type="cellIs" dxfId="1481" priority="1468" operator="greaterThan">
      <formula>0</formula>
    </cfRule>
  </conditionalFormatting>
  <conditionalFormatting sqref="F16:N16">
    <cfRule type="cellIs" dxfId="1480" priority="1467" operator="greaterThan">
      <formula>0</formula>
    </cfRule>
  </conditionalFormatting>
  <conditionalFormatting sqref="F16:N16">
    <cfRule type="cellIs" dxfId="1479" priority="1466" operator="greaterThan">
      <formula>0</formula>
    </cfRule>
  </conditionalFormatting>
  <conditionalFormatting sqref="F16:N16">
    <cfRule type="cellIs" dxfId="1478" priority="1465" operator="greaterThan">
      <formula>0</formula>
    </cfRule>
  </conditionalFormatting>
  <conditionalFormatting sqref="F16:N16">
    <cfRule type="cellIs" dxfId="1477" priority="1464" operator="greaterThan">
      <formula>0</formula>
    </cfRule>
  </conditionalFormatting>
  <conditionalFormatting sqref="F16:N16">
    <cfRule type="cellIs" dxfId="1476" priority="1463" operator="greaterThan">
      <formula>0</formula>
    </cfRule>
  </conditionalFormatting>
  <conditionalFormatting sqref="F16:N16">
    <cfRule type="cellIs" dxfId="1475" priority="1462" operator="greaterThan">
      <formula>0</formula>
    </cfRule>
  </conditionalFormatting>
  <conditionalFormatting sqref="F16:N16">
    <cfRule type="cellIs" dxfId="1474" priority="1461" operator="greaterThan">
      <formula>0</formula>
    </cfRule>
  </conditionalFormatting>
  <conditionalFormatting sqref="F16:N16">
    <cfRule type="cellIs" dxfId="1473" priority="1460" operator="greaterThan">
      <formula>0</formula>
    </cfRule>
  </conditionalFormatting>
  <conditionalFormatting sqref="F16:N16">
    <cfRule type="cellIs" dxfId="1472" priority="1459" operator="greaterThan">
      <formula>0</formula>
    </cfRule>
  </conditionalFormatting>
  <conditionalFormatting sqref="F16:N16">
    <cfRule type="cellIs" dxfId="1471" priority="1458" operator="greaterThan">
      <formula>0</formula>
    </cfRule>
  </conditionalFormatting>
  <conditionalFormatting sqref="F16:N16">
    <cfRule type="cellIs" dxfId="1470" priority="1457" operator="greaterThan">
      <formula>0</formula>
    </cfRule>
  </conditionalFormatting>
  <conditionalFormatting sqref="F16:N16">
    <cfRule type="cellIs" dxfId="1469" priority="1456" operator="greaterThan">
      <formula>0</formula>
    </cfRule>
  </conditionalFormatting>
  <conditionalFormatting sqref="F16:N16">
    <cfRule type="cellIs" dxfId="1468" priority="1455" operator="greaterThan">
      <formula>0</formula>
    </cfRule>
  </conditionalFormatting>
  <conditionalFormatting sqref="F16:N16">
    <cfRule type="cellIs" dxfId="1467" priority="1454" operator="greaterThan">
      <formula>0</formula>
    </cfRule>
  </conditionalFormatting>
  <conditionalFormatting sqref="F16:N16">
    <cfRule type="cellIs" dxfId="1466" priority="1453" operator="greaterThan">
      <formula>0</formula>
    </cfRule>
  </conditionalFormatting>
  <conditionalFormatting sqref="F16:N16">
    <cfRule type="cellIs" dxfId="1465" priority="1452" operator="greaterThan">
      <formula>0</formula>
    </cfRule>
  </conditionalFormatting>
  <conditionalFormatting sqref="F16:N16">
    <cfRule type="cellIs" dxfId="1464" priority="1451" operator="greaterThan">
      <formula>0</formula>
    </cfRule>
  </conditionalFormatting>
  <conditionalFormatting sqref="F16:N16">
    <cfRule type="cellIs" dxfId="1463" priority="1450" operator="greaterThan">
      <formula>0</formula>
    </cfRule>
  </conditionalFormatting>
  <conditionalFormatting sqref="F16:N16">
    <cfRule type="cellIs" dxfId="1462" priority="1449" operator="greaterThan">
      <formula>0</formula>
    </cfRule>
  </conditionalFormatting>
  <conditionalFormatting sqref="F16:N16">
    <cfRule type="cellIs" dxfId="1461" priority="1448" operator="greaterThan">
      <formula>0</formula>
    </cfRule>
  </conditionalFormatting>
  <conditionalFormatting sqref="F16:N16">
    <cfRule type="cellIs" dxfId="1460" priority="1447" operator="greaterThan">
      <formula>0</formula>
    </cfRule>
  </conditionalFormatting>
  <conditionalFormatting sqref="F16:N16">
    <cfRule type="cellIs" dxfId="1459" priority="1446" operator="greaterThan">
      <formula>0</formula>
    </cfRule>
  </conditionalFormatting>
  <conditionalFormatting sqref="F16:N16">
    <cfRule type="cellIs" dxfId="1458" priority="1445" operator="greaterThan">
      <formula>0</formula>
    </cfRule>
  </conditionalFormatting>
  <conditionalFormatting sqref="F16:N16">
    <cfRule type="cellIs" dxfId="1457" priority="1444" operator="greaterThan">
      <formula>0</formula>
    </cfRule>
  </conditionalFormatting>
  <conditionalFormatting sqref="F16:N16">
    <cfRule type="cellIs" dxfId="1456" priority="1443" operator="greaterThan">
      <formula>0</formula>
    </cfRule>
  </conditionalFormatting>
  <conditionalFormatting sqref="F16:N16">
    <cfRule type="cellIs" dxfId="1455" priority="1442" operator="greaterThan">
      <formula>0</formula>
    </cfRule>
  </conditionalFormatting>
  <conditionalFormatting sqref="F16:N16">
    <cfRule type="cellIs" dxfId="1454" priority="1441" operator="greaterThan">
      <formula>0</formula>
    </cfRule>
  </conditionalFormatting>
  <conditionalFormatting sqref="N16">
    <cfRule type="cellIs" dxfId="1453" priority="1440" operator="greaterThan">
      <formula>0</formula>
    </cfRule>
  </conditionalFormatting>
  <conditionalFormatting sqref="N16">
    <cfRule type="cellIs" dxfId="1452" priority="1439" operator="greaterThan">
      <formula>0</formula>
    </cfRule>
  </conditionalFormatting>
  <conditionalFormatting sqref="N16">
    <cfRule type="cellIs" dxfId="1451" priority="1438" operator="greaterThan">
      <formula>0</formula>
    </cfRule>
  </conditionalFormatting>
  <conditionalFormatting sqref="N16">
    <cfRule type="cellIs" dxfId="1450" priority="1437" operator="greaterThan">
      <formula>0</formula>
    </cfRule>
  </conditionalFormatting>
  <conditionalFormatting sqref="N16">
    <cfRule type="cellIs" dxfId="1449" priority="1436" operator="greaterThan">
      <formula>0</formula>
    </cfRule>
  </conditionalFormatting>
  <conditionalFormatting sqref="N16">
    <cfRule type="cellIs" dxfId="1448" priority="1435" operator="greaterThan">
      <formula>0</formula>
    </cfRule>
  </conditionalFormatting>
  <conditionalFormatting sqref="N16">
    <cfRule type="cellIs" dxfId="1447" priority="1434" operator="greaterThan">
      <formula>0</formula>
    </cfRule>
  </conditionalFormatting>
  <conditionalFormatting sqref="N16">
    <cfRule type="cellIs" dxfId="1446" priority="1433" operator="greaterThan">
      <formula>0</formula>
    </cfRule>
  </conditionalFormatting>
  <conditionalFormatting sqref="N16">
    <cfRule type="cellIs" dxfId="1445" priority="1432" operator="greaterThan">
      <formula>0</formula>
    </cfRule>
  </conditionalFormatting>
  <conditionalFormatting sqref="N16">
    <cfRule type="cellIs" dxfId="1444" priority="1431" operator="greaterThan">
      <formula>0</formula>
    </cfRule>
  </conditionalFormatting>
  <conditionalFormatting sqref="N16">
    <cfRule type="cellIs" dxfId="1443" priority="1430" operator="greaterThan">
      <formula>0</formula>
    </cfRule>
  </conditionalFormatting>
  <conditionalFormatting sqref="N16">
    <cfRule type="cellIs" dxfId="1442" priority="1429" operator="greaterThan">
      <formula>0</formula>
    </cfRule>
  </conditionalFormatting>
  <conditionalFormatting sqref="N16">
    <cfRule type="cellIs" dxfId="1441" priority="1428" operator="greaterThan">
      <formula>0</formula>
    </cfRule>
  </conditionalFormatting>
  <conditionalFormatting sqref="N16">
    <cfRule type="cellIs" dxfId="1440" priority="1427" operator="greaterThan">
      <formula>0</formula>
    </cfRule>
  </conditionalFormatting>
  <conditionalFormatting sqref="N16">
    <cfRule type="cellIs" dxfId="1439" priority="1426" operator="greaterThan">
      <formula>0</formula>
    </cfRule>
  </conditionalFormatting>
  <conditionalFormatting sqref="N16">
    <cfRule type="cellIs" dxfId="1438" priority="1425" operator="greaterThan">
      <formula>0</formula>
    </cfRule>
  </conditionalFormatting>
  <conditionalFormatting sqref="N16">
    <cfRule type="cellIs" dxfId="1437" priority="1424" operator="greaterThan">
      <formula>0</formula>
    </cfRule>
  </conditionalFormatting>
  <conditionalFormatting sqref="N16">
    <cfRule type="cellIs" dxfId="1436" priority="1423" operator="greaterThan">
      <formula>0</formula>
    </cfRule>
  </conditionalFormatting>
  <conditionalFormatting sqref="N16">
    <cfRule type="cellIs" dxfId="1435" priority="1422" operator="greaterThan">
      <formula>0</formula>
    </cfRule>
  </conditionalFormatting>
  <conditionalFormatting sqref="N16">
    <cfRule type="cellIs" dxfId="1434" priority="1421" operator="greaterThan">
      <formula>0</formula>
    </cfRule>
  </conditionalFormatting>
  <conditionalFormatting sqref="N16">
    <cfRule type="cellIs" dxfId="1433" priority="1420" operator="greaterThan">
      <formula>0</formula>
    </cfRule>
  </conditionalFormatting>
  <conditionalFormatting sqref="N16">
    <cfRule type="cellIs" dxfId="1432" priority="1419" operator="greaterThan">
      <formula>0</formula>
    </cfRule>
  </conditionalFormatting>
  <conditionalFormatting sqref="N16">
    <cfRule type="cellIs" dxfId="1431" priority="1418" operator="greaterThan">
      <formula>0</formula>
    </cfRule>
  </conditionalFormatting>
  <conditionalFormatting sqref="N16">
    <cfRule type="cellIs" dxfId="1430" priority="1417" operator="greaterThan">
      <formula>0</formula>
    </cfRule>
  </conditionalFormatting>
  <conditionalFormatting sqref="N16">
    <cfRule type="cellIs" dxfId="1429" priority="1416" operator="greaterThan">
      <formula>0</formula>
    </cfRule>
  </conditionalFormatting>
  <conditionalFormatting sqref="N16">
    <cfRule type="cellIs" dxfId="1428" priority="1415" operator="greaterThan">
      <formula>0</formula>
    </cfRule>
  </conditionalFormatting>
  <conditionalFormatting sqref="N16">
    <cfRule type="cellIs" dxfId="1427" priority="1414" operator="greaterThan">
      <formula>0</formula>
    </cfRule>
  </conditionalFormatting>
  <conditionalFormatting sqref="N16">
    <cfRule type="cellIs" dxfId="1426" priority="1413" operator="greaterThan">
      <formula>0</formula>
    </cfRule>
  </conditionalFormatting>
  <conditionalFormatting sqref="N16">
    <cfRule type="cellIs" dxfId="1425" priority="1412" operator="greaterThan">
      <formula>0</formula>
    </cfRule>
  </conditionalFormatting>
  <conditionalFormatting sqref="N16">
    <cfRule type="cellIs" dxfId="1424" priority="1411" operator="greaterThan">
      <formula>0</formula>
    </cfRule>
  </conditionalFormatting>
  <conditionalFormatting sqref="N16">
    <cfRule type="cellIs" dxfId="1423" priority="1410" operator="greaterThan">
      <formula>0</formula>
    </cfRule>
  </conditionalFormatting>
  <conditionalFormatting sqref="N16">
    <cfRule type="cellIs" dxfId="1422" priority="1409" operator="greaterThan">
      <formula>0</formula>
    </cfRule>
  </conditionalFormatting>
  <conditionalFormatting sqref="N16">
    <cfRule type="cellIs" dxfId="1421" priority="1408" operator="greaterThan">
      <formula>0</formula>
    </cfRule>
  </conditionalFormatting>
  <conditionalFormatting sqref="N16">
    <cfRule type="cellIs" dxfId="1420" priority="1407" operator="greaterThan">
      <formula>0</formula>
    </cfRule>
  </conditionalFormatting>
  <conditionalFormatting sqref="N16">
    <cfRule type="cellIs" dxfId="1419" priority="1406" operator="greaterThan">
      <formula>0</formula>
    </cfRule>
  </conditionalFormatting>
  <conditionalFormatting sqref="N16">
    <cfRule type="cellIs" dxfId="1418" priority="1405" operator="greaterThan">
      <formula>0</formula>
    </cfRule>
  </conditionalFormatting>
  <conditionalFormatting sqref="N16">
    <cfRule type="cellIs" dxfId="1417" priority="1404" operator="greaterThan">
      <formula>0</formula>
    </cfRule>
  </conditionalFormatting>
  <conditionalFormatting sqref="N16">
    <cfRule type="cellIs" dxfId="1416" priority="1403" operator="greaterThan">
      <formula>0</formula>
    </cfRule>
  </conditionalFormatting>
  <conditionalFormatting sqref="F16:N16">
    <cfRule type="cellIs" dxfId="1415" priority="1402" operator="greaterThan">
      <formula>0</formula>
    </cfRule>
  </conditionalFormatting>
  <conditionalFormatting sqref="F16:N16">
    <cfRule type="cellIs" dxfId="1414" priority="1401" operator="greaterThan">
      <formula>0</formula>
    </cfRule>
  </conditionalFormatting>
  <conditionalFormatting sqref="F16:N16">
    <cfRule type="cellIs" dxfId="1413" priority="1400" operator="greaterThan">
      <formula>0</formula>
    </cfRule>
  </conditionalFormatting>
  <conditionalFormatting sqref="F16:N16">
    <cfRule type="cellIs" dxfId="1412" priority="1399" operator="greaterThan">
      <formula>0</formula>
    </cfRule>
  </conditionalFormatting>
  <conditionalFormatting sqref="F16:N16">
    <cfRule type="cellIs" dxfId="1411" priority="1398" operator="greaterThan">
      <formula>0</formula>
    </cfRule>
  </conditionalFormatting>
  <conditionalFormatting sqref="F16:N16">
    <cfRule type="cellIs" dxfId="1410" priority="1397" operator="greaterThan">
      <formula>0</formula>
    </cfRule>
  </conditionalFormatting>
  <conditionalFormatting sqref="F16:N16">
    <cfRule type="cellIs" dxfId="1409" priority="1396" operator="greaterThan">
      <formula>0</formula>
    </cfRule>
  </conditionalFormatting>
  <conditionalFormatting sqref="F16:N16">
    <cfRule type="cellIs" dxfId="1408" priority="1395" operator="greaterThan">
      <formula>0</formula>
    </cfRule>
  </conditionalFormatting>
  <conditionalFormatting sqref="F16:N16">
    <cfRule type="cellIs" dxfId="1407" priority="1394" operator="greaterThan">
      <formula>0</formula>
    </cfRule>
  </conditionalFormatting>
  <conditionalFormatting sqref="F16:N16">
    <cfRule type="cellIs" dxfId="1406" priority="1393" operator="greaterThan">
      <formula>0</formula>
    </cfRule>
  </conditionalFormatting>
  <conditionalFormatting sqref="F16:N16">
    <cfRule type="cellIs" dxfId="1405" priority="1392" operator="greaterThan">
      <formula>0</formula>
    </cfRule>
  </conditionalFormatting>
  <conditionalFormatting sqref="F16:N16">
    <cfRule type="cellIs" dxfId="1404" priority="1391" operator="greaterThan">
      <formula>0</formula>
    </cfRule>
  </conditionalFormatting>
  <conditionalFormatting sqref="F16:N16">
    <cfRule type="cellIs" dxfId="1403" priority="1390" operator="greaterThan">
      <formula>0</formula>
    </cfRule>
  </conditionalFormatting>
  <conditionalFormatting sqref="F16:N16">
    <cfRule type="cellIs" dxfId="1402" priority="1389" operator="greaterThan">
      <formula>0</formula>
    </cfRule>
  </conditionalFormatting>
  <conditionalFormatting sqref="F16:N16">
    <cfRule type="cellIs" dxfId="1401" priority="1388" operator="greaterThan">
      <formula>0</formula>
    </cfRule>
  </conditionalFormatting>
  <conditionalFormatting sqref="F16:N16">
    <cfRule type="cellIs" dxfId="1400" priority="1387" operator="greaterThan">
      <formula>0</formula>
    </cfRule>
  </conditionalFormatting>
  <conditionalFormatting sqref="F16:N16">
    <cfRule type="cellIs" dxfId="1399" priority="1386" operator="greaterThan">
      <formula>0</formula>
    </cfRule>
  </conditionalFormatting>
  <conditionalFormatting sqref="F16:N16">
    <cfRule type="cellIs" dxfId="1398" priority="1385" operator="greaterThan">
      <formula>0</formula>
    </cfRule>
  </conditionalFormatting>
  <conditionalFormatting sqref="F16:N16">
    <cfRule type="cellIs" dxfId="1397" priority="1384" operator="greaterThan">
      <formula>0</formula>
    </cfRule>
  </conditionalFormatting>
  <conditionalFormatting sqref="F16:N16">
    <cfRule type="cellIs" dxfId="1396" priority="1383" operator="greaterThan">
      <formula>0</formula>
    </cfRule>
  </conditionalFormatting>
  <conditionalFormatting sqref="F16:N16">
    <cfRule type="cellIs" dxfId="1395" priority="1382" operator="greaterThan">
      <formula>0</formula>
    </cfRule>
  </conditionalFormatting>
  <conditionalFormatting sqref="F16:N16">
    <cfRule type="cellIs" dxfId="1394" priority="1381" operator="greaterThan">
      <formula>0</formula>
    </cfRule>
  </conditionalFormatting>
  <conditionalFormatting sqref="F16:N16">
    <cfRule type="cellIs" dxfId="1393" priority="1380" operator="greaterThan">
      <formula>0</formula>
    </cfRule>
  </conditionalFormatting>
  <conditionalFormatting sqref="F16:N16">
    <cfRule type="cellIs" dxfId="1392" priority="1379" operator="greaterThan">
      <formula>0</formula>
    </cfRule>
  </conditionalFormatting>
  <conditionalFormatting sqref="F16:N16">
    <cfRule type="cellIs" dxfId="1391" priority="1378" operator="greaterThan">
      <formula>0</formula>
    </cfRule>
  </conditionalFormatting>
  <conditionalFormatting sqref="F16:N16">
    <cfRule type="cellIs" dxfId="1390" priority="1377" operator="greaterThan">
      <formula>0</formula>
    </cfRule>
  </conditionalFormatting>
  <conditionalFormatting sqref="F16:N16">
    <cfRule type="cellIs" dxfId="1389" priority="1376" operator="greaterThan">
      <formula>0</formula>
    </cfRule>
  </conditionalFormatting>
  <conditionalFormatting sqref="F16:N16">
    <cfRule type="cellIs" dxfId="1388" priority="1375" operator="greaterThan">
      <formula>0</formula>
    </cfRule>
  </conditionalFormatting>
  <conditionalFormatting sqref="F16:N16">
    <cfRule type="cellIs" dxfId="1387" priority="1374" operator="greaterThan">
      <formula>0</formula>
    </cfRule>
  </conditionalFormatting>
  <conditionalFormatting sqref="F16:N16">
    <cfRule type="cellIs" dxfId="1386" priority="1373" operator="greaterThan">
      <formula>0</formula>
    </cfRule>
  </conditionalFormatting>
  <conditionalFormatting sqref="F16:N16">
    <cfRule type="cellIs" dxfId="1385" priority="1372" operator="greaterThan">
      <formula>0</formula>
    </cfRule>
  </conditionalFormatting>
  <conditionalFormatting sqref="F16:N16">
    <cfRule type="cellIs" dxfId="1384" priority="1371" operator="greaterThan">
      <formula>0</formula>
    </cfRule>
  </conditionalFormatting>
  <conditionalFormatting sqref="F16:N16">
    <cfRule type="cellIs" dxfId="1383" priority="1370" operator="greaterThan">
      <formula>0</formula>
    </cfRule>
  </conditionalFormatting>
  <conditionalFormatting sqref="F16:N16">
    <cfRule type="cellIs" dxfId="1382" priority="1369" operator="greaterThan">
      <formula>0</formula>
    </cfRule>
  </conditionalFormatting>
  <conditionalFormatting sqref="F16:N16">
    <cfRule type="cellIs" dxfId="1381" priority="1368" operator="greaterThan">
      <formula>0</formula>
    </cfRule>
  </conditionalFormatting>
  <conditionalFormatting sqref="F16:N16">
    <cfRule type="cellIs" dxfId="1380" priority="1367" operator="greaterThan">
      <formula>0</formula>
    </cfRule>
  </conditionalFormatting>
  <conditionalFormatting sqref="F16:N16">
    <cfRule type="cellIs" dxfId="1379" priority="1366" operator="greaterThan">
      <formula>0</formula>
    </cfRule>
  </conditionalFormatting>
  <conditionalFormatting sqref="F16:N16">
    <cfRule type="cellIs" dxfId="1378" priority="1365" operator="greaterThan">
      <formula>0</formula>
    </cfRule>
  </conditionalFormatting>
  <conditionalFormatting sqref="F15:N15">
    <cfRule type="cellIs" dxfId="1377" priority="1364" operator="greaterThan">
      <formula>0</formula>
    </cfRule>
  </conditionalFormatting>
  <conditionalFormatting sqref="F15:N15">
    <cfRule type="cellIs" dxfId="1376" priority="1363" operator="greaterThan">
      <formula>0</formula>
    </cfRule>
  </conditionalFormatting>
  <conditionalFormatting sqref="F15:N15">
    <cfRule type="cellIs" dxfId="1375" priority="1362" operator="greaterThan">
      <formula>0</formula>
    </cfRule>
  </conditionalFormatting>
  <conditionalFormatting sqref="F15:N15">
    <cfRule type="cellIs" dxfId="1374" priority="1361" operator="greaterThan">
      <formula>0</formula>
    </cfRule>
  </conditionalFormatting>
  <conditionalFormatting sqref="F15:N15">
    <cfRule type="cellIs" dxfId="1373" priority="1360" operator="greaterThan">
      <formula>0</formula>
    </cfRule>
  </conditionalFormatting>
  <conditionalFormatting sqref="F15:N15">
    <cfRule type="cellIs" dxfId="1372" priority="1359" operator="greaterThan">
      <formula>0</formula>
    </cfRule>
  </conditionalFormatting>
  <conditionalFormatting sqref="F15:N15">
    <cfRule type="cellIs" dxfId="1371" priority="1358" operator="greaterThan">
      <formula>0</formula>
    </cfRule>
  </conditionalFormatting>
  <conditionalFormatting sqref="F15:N15">
    <cfRule type="cellIs" dxfId="1370" priority="1357" operator="greaterThan">
      <formula>0</formula>
    </cfRule>
  </conditionalFormatting>
  <conditionalFormatting sqref="F15:N15">
    <cfRule type="cellIs" dxfId="1369" priority="1356" operator="greaterThan">
      <formula>0</formula>
    </cfRule>
  </conditionalFormatting>
  <conditionalFormatting sqref="F15:N15">
    <cfRule type="cellIs" dxfId="1368" priority="1355" operator="greaterThan">
      <formula>0</formula>
    </cfRule>
  </conditionalFormatting>
  <conditionalFormatting sqref="F15:N15">
    <cfRule type="cellIs" dxfId="1367" priority="1354" operator="greaterThan">
      <formula>0</formula>
    </cfRule>
  </conditionalFormatting>
  <conditionalFormatting sqref="F15:N15">
    <cfRule type="cellIs" dxfId="1366" priority="1353" operator="greaterThan">
      <formula>0</formula>
    </cfRule>
  </conditionalFormatting>
  <conditionalFormatting sqref="F15:N15">
    <cfRule type="cellIs" dxfId="1365" priority="1352" operator="greaterThan">
      <formula>0</formula>
    </cfRule>
  </conditionalFormatting>
  <conditionalFormatting sqref="F15:N15">
    <cfRule type="cellIs" dxfId="1364" priority="1351" operator="greaterThan">
      <formula>0</formula>
    </cfRule>
  </conditionalFormatting>
  <conditionalFormatting sqref="F15:N15">
    <cfRule type="cellIs" dxfId="1363" priority="1350" operator="greaterThan">
      <formula>0</formula>
    </cfRule>
  </conditionalFormatting>
  <conditionalFormatting sqref="F15:N15">
    <cfRule type="cellIs" dxfId="1362" priority="1349" operator="greaterThan">
      <formula>0</formula>
    </cfRule>
  </conditionalFormatting>
  <conditionalFormatting sqref="F15:N15">
    <cfRule type="cellIs" dxfId="1361" priority="1348" operator="greaterThan">
      <formula>0</formula>
    </cfRule>
  </conditionalFormatting>
  <conditionalFormatting sqref="F15:N15">
    <cfRule type="cellIs" dxfId="1360" priority="1347" operator="greaterThan">
      <formula>0</formula>
    </cfRule>
  </conditionalFormatting>
  <conditionalFormatting sqref="F15:N15">
    <cfRule type="cellIs" dxfId="1359" priority="1346" operator="greaterThan">
      <formula>0</formula>
    </cfRule>
  </conditionalFormatting>
  <conditionalFormatting sqref="F15:N15">
    <cfRule type="cellIs" dxfId="1358" priority="1345" operator="greaterThan">
      <formula>0</formula>
    </cfRule>
  </conditionalFormatting>
  <conditionalFormatting sqref="F15:N15">
    <cfRule type="cellIs" dxfId="1357" priority="1344" operator="greaterThan">
      <formula>0</formula>
    </cfRule>
  </conditionalFormatting>
  <conditionalFormatting sqref="F15:N15">
    <cfRule type="cellIs" dxfId="1356" priority="1343" operator="greaterThan">
      <formula>0</formula>
    </cfRule>
  </conditionalFormatting>
  <conditionalFormatting sqref="F15:N15">
    <cfRule type="cellIs" dxfId="1355" priority="1342" operator="greaterThan">
      <formula>0</formula>
    </cfRule>
  </conditionalFormatting>
  <conditionalFormatting sqref="F15:N15">
    <cfRule type="cellIs" dxfId="1354" priority="1341" operator="greaterThan">
      <formula>0</formula>
    </cfRule>
  </conditionalFormatting>
  <conditionalFormatting sqref="F15:N15">
    <cfRule type="cellIs" dxfId="1353" priority="1340" operator="greaterThan">
      <formula>0</formula>
    </cfRule>
  </conditionalFormatting>
  <conditionalFormatting sqref="F15:N15">
    <cfRule type="cellIs" dxfId="1352" priority="1339" operator="greaterThan">
      <formula>0</formula>
    </cfRule>
  </conditionalFormatting>
  <conditionalFormatting sqref="F15:N15">
    <cfRule type="cellIs" dxfId="1351" priority="1338" operator="greaterThan">
      <formula>0</formula>
    </cfRule>
  </conditionalFormatting>
  <conditionalFormatting sqref="F15:N15">
    <cfRule type="cellIs" dxfId="1350" priority="1337" operator="greaterThan">
      <formula>0</formula>
    </cfRule>
  </conditionalFormatting>
  <conditionalFormatting sqref="F15:N15">
    <cfRule type="cellIs" dxfId="1349" priority="1336" operator="greaterThan">
      <formula>0</formula>
    </cfRule>
  </conditionalFormatting>
  <conditionalFormatting sqref="F15:N15">
    <cfRule type="cellIs" dxfId="1348" priority="1335" operator="greaterThan">
      <formula>0</formula>
    </cfRule>
  </conditionalFormatting>
  <conditionalFormatting sqref="F15:N15">
    <cfRule type="cellIs" dxfId="1347" priority="1334" operator="greaterThan">
      <formula>0</formula>
    </cfRule>
  </conditionalFormatting>
  <conditionalFormatting sqref="F15:N15">
    <cfRule type="cellIs" dxfId="1346" priority="1333" operator="greaterThan">
      <formula>0</formula>
    </cfRule>
  </conditionalFormatting>
  <conditionalFormatting sqref="F15:N15">
    <cfRule type="cellIs" dxfId="1345" priority="1332" operator="greaterThan">
      <formula>0</formula>
    </cfRule>
  </conditionalFormatting>
  <conditionalFormatting sqref="F15:N15">
    <cfRule type="cellIs" dxfId="1344" priority="1331" operator="greaterThan">
      <formula>0</formula>
    </cfRule>
  </conditionalFormatting>
  <conditionalFormatting sqref="F15:N15">
    <cfRule type="cellIs" dxfId="1343" priority="1330" operator="greaterThan">
      <formula>0</formula>
    </cfRule>
  </conditionalFormatting>
  <conditionalFormatting sqref="F15:N15">
    <cfRule type="cellIs" dxfId="1342" priority="1329" operator="greaterThan">
      <formula>0</formula>
    </cfRule>
  </conditionalFormatting>
  <conditionalFormatting sqref="F15:N15">
    <cfRule type="cellIs" dxfId="1341" priority="1328" operator="greaterThan">
      <formula>0</formula>
    </cfRule>
  </conditionalFormatting>
  <conditionalFormatting sqref="F15:N15">
    <cfRule type="cellIs" dxfId="1340" priority="1327" operator="greaterThan">
      <formula>0</formula>
    </cfRule>
  </conditionalFormatting>
  <conditionalFormatting sqref="F15:N15">
    <cfRule type="cellIs" dxfId="1339" priority="1326" operator="greaterThan">
      <formula>0</formula>
    </cfRule>
  </conditionalFormatting>
  <conditionalFormatting sqref="F15:N15">
    <cfRule type="cellIs" dxfId="1338" priority="1325" operator="greaterThan">
      <formula>0</formula>
    </cfRule>
  </conditionalFormatting>
  <conditionalFormatting sqref="F15:N15">
    <cfRule type="cellIs" dxfId="1337" priority="1324" operator="greaterThan">
      <formula>0</formula>
    </cfRule>
  </conditionalFormatting>
  <conditionalFormatting sqref="F15:N15">
    <cfRule type="cellIs" dxfId="1336" priority="1323" operator="greaterThan">
      <formula>0</formula>
    </cfRule>
  </conditionalFormatting>
  <conditionalFormatting sqref="F15:N15">
    <cfRule type="cellIs" dxfId="1335" priority="1322" operator="greaterThan">
      <formula>0</formula>
    </cfRule>
  </conditionalFormatting>
  <conditionalFormatting sqref="F15:N15">
    <cfRule type="cellIs" dxfId="1334" priority="1321" operator="greaterThan">
      <formula>0</formula>
    </cfRule>
  </conditionalFormatting>
  <conditionalFormatting sqref="F15:N15">
    <cfRule type="cellIs" dxfId="1333" priority="1320" operator="greaterThan">
      <formula>0</formula>
    </cfRule>
  </conditionalFormatting>
  <conditionalFormatting sqref="F15:N15">
    <cfRule type="cellIs" dxfId="1332" priority="1319" operator="greaterThan">
      <formula>0</formula>
    </cfRule>
  </conditionalFormatting>
  <conditionalFormatting sqref="F15:N15">
    <cfRule type="cellIs" dxfId="1331" priority="1318" operator="greaterThan">
      <formula>0</formula>
    </cfRule>
  </conditionalFormatting>
  <conditionalFormatting sqref="F15:N15">
    <cfRule type="cellIs" dxfId="1330" priority="1317" operator="greaterThan">
      <formula>0</formula>
    </cfRule>
  </conditionalFormatting>
  <conditionalFormatting sqref="F15:N15">
    <cfRule type="cellIs" dxfId="1329" priority="1316" operator="greaterThan">
      <formula>0</formula>
    </cfRule>
  </conditionalFormatting>
  <conditionalFormatting sqref="F15:N15">
    <cfRule type="cellIs" dxfId="1328" priority="1315" operator="greaterThan">
      <formula>0</formula>
    </cfRule>
  </conditionalFormatting>
  <conditionalFormatting sqref="F15:N15">
    <cfRule type="cellIs" dxfId="1327" priority="1314" operator="greaterThan">
      <formula>0</formula>
    </cfRule>
  </conditionalFormatting>
  <conditionalFormatting sqref="F15:N15">
    <cfRule type="cellIs" dxfId="1326" priority="1313" operator="greaterThan">
      <formula>0</formula>
    </cfRule>
  </conditionalFormatting>
  <conditionalFormatting sqref="F15:N15">
    <cfRule type="cellIs" dxfId="1325" priority="1312" operator="greaterThan">
      <formula>0</formula>
    </cfRule>
  </conditionalFormatting>
  <conditionalFormatting sqref="F15:N15">
    <cfRule type="cellIs" dxfId="1324" priority="1311" operator="greaterThan">
      <formula>0</formula>
    </cfRule>
  </conditionalFormatting>
  <conditionalFormatting sqref="F15:N15">
    <cfRule type="cellIs" dxfId="1323" priority="1310" operator="greaterThan">
      <formula>0</formula>
    </cfRule>
  </conditionalFormatting>
  <conditionalFormatting sqref="F15:N15">
    <cfRule type="cellIs" dxfId="1322" priority="1309" operator="greaterThan">
      <formula>0</formula>
    </cfRule>
  </conditionalFormatting>
  <conditionalFormatting sqref="F15:N15">
    <cfRule type="cellIs" dxfId="1321" priority="1308" operator="greaterThan">
      <formula>0</formula>
    </cfRule>
  </conditionalFormatting>
  <conditionalFormatting sqref="F15:N15">
    <cfRule type="cellIs" dxfId="1320" priority="1307" operator="greaterThan">
      <formula>0</formula>
    </cfRule>
  </conditionalFormatting>
  <conditionalFormatting sqref="F15:N15">
    <cfRule type="cellIs" dxfId="1319" priority="1306" operator="greaterThan">
      <formula>0</formula>
    </cfRule>
  </conditionalFormatting>
  <conditionalFormatting sqref="F15:N15">
    <cfRule type="cellIs" dxfId="1318" priority="1305" operator="greaterThan">
      <formula>0</formula>
    </cfRule>
  </conditionalFormatting>
  <conditionalFormatting sqref="F15:N15">
    <cfRule type="cellIs" dxfId="1317" priority="1304" operator="greaterThan">
      <formula>0</formula>
    </cfRule>
  </conditionalFormatting>
  <conditionalFormatting sqref="F15:N15">
    <cfRule type="cellIs" dxfId="1316" priority="1303" operator="greaterThan">
      <formula>0</formula>
    </cfRule>
  </conditionalFormatting>
  <conditionalFormatting sqref="F15:N15">
    <cfRule type="cellIs" dxfId="1315" priority="1302" operator="greaterThan">
      <formula>0</formula>
    </cfRule>
  </conditionalFormatting>
  <conditionalFormatting sqref="F15:N15">
    <cfRule type="cellIs" dxfId="1314" priority="1301" operator="greaterThan">
      <formula>0</formula>
    </cfRule>
  </conditionalFormatting>
  <conditionalFormatting sqref="F15:N15">
    <cfRule type="cellIs" dxfId="1313" priority="1300" operator="greaterThan">
      <formula>0</formula>
    </cfRule>
  </conditionalFormatting>
  <conditionalFormatting sqref="F15:N15">
    <cfRule type="cellIs" dxfId="1312" priority="1299" operator="greaterThan">
      <formula>0</formula>
    </cfRule>
  </conditionalFormatting>
  <conditionalFormatting sqref="F15:N15">
    <cfRule type="cellIs" dxfId="1311" priority="1298" operator="greaterThan">
      <formula>0</formula>
    </cfRule>
  </conditionalFormatting>
  <conditionalFormatting sqref="F15:N15">
    <cfRule type="cellIs" dxfId="1310" priority="1297" operator="greaterThan">
      <formula>0</formula>
    </cfRule>
  </conditionalFormatting>
  <conditionalFormatting sqref="F15:N15">
    <cfRule type="cellIs" dxfId="1309" priority="1296" operator="greaterThan">
      <formula>0</formula>
    </cfRule>
  </conditionalFormatting>
  <conditionalFormatting sqref="F15:N15">
    <cfRule type="cellIs" dxfId="1308" priority="1295" operator="greaterThan">
      <formula>0</formula>
    </cfRule>
  </conditionalFormatting>
  <conditionalFormatting sqref="F15:N15">
    <cfRule type="cellIs" dxfId="1307" priority="1294" operator="greaterThan">
      <formula>0</formula>
    </cfRule>
  </conditionalFormatting>
  <conditionalFormatting sqref="F15:N15">
    <cfRule type="cellIs" dxfId="1306" priority="1293" operator="greaterThan">
      <formula>0</formula>
    </cfRule>
  </conditionalFormatting>
  <conditionalFormatting sqref="F15:N15">
    <cfRule type="cellIs" dxfId="1305" priority="1292" operator="greaterThan">
      <formula>0</formula>
    </cfRule>
  </conditionalFormatting>
  <conditionalFormatting sqref="F15:N15">
    <cfRule type="cellIs" dxfId="1304" priority="1291" operator="greaterThan">
      <formula>0</formula>
    </cfRule>
  </conditionalFormatting>
  <conditionalFormatting sqref="F15:N15">
    <cfRule type="cellIs" dxfId="1303" priority="1290" operator="greaterThan">
      <formula>0</formula>
    </cfRule>
  </conditionalFormatting>
  <conditionalFormatting sqref="F15:N15">
    <cfRule type="cellIs" dxfId="1302" priority="1289" operator="greaterThan">
      <formula>0</formula>
    </cfRule>
  </conditionalFormatting>
  <conditionalFormatting sqref="F15:N15">
    <cfRule type="cellIs" dxfId="1301" priority="1288" operator="greaterThan">
      <formula>0</formula>
    </cfRule>
  </conditionalFormatting>
  <conditionalFormatting sqref="F15:N15">
    <cfRule type="cellIs" dxfId="1300" priority="1287" operator="greaterThan">
      <formula>0</formula>
    </cfRule>
  </conditionalFormatting>
  <conditionalFormatting sqref="F15:N15">
    <cfRule type="cellIs" dxfId="1299" priority="1286" operator="greaterThan">
      <formula>0</formula>
    </cfRule>
  </conditionalFormatting>
  <conditionalFormatting sqref="F15:N15">
    <cfRule type="cellIs" dxfId="1298" priority="1285" operator="greaterThan">
      <formula>0</formula>
    </cfRule>
  </conditionalFormatting>
  <conditionalFormatting sqref="F15:N15">
    <cfRule type="cellIs" dxfId="1297" priority="1284" operator="greaterThan">
      <formula>0</formula>
    </cfRule>
  </conditionalFormatting>
  <conditionalFormatting sqref="F15:N15">
    <cfRule type="cellIs" dxfId="1296" priority="1283" operator="greaterThan">
      <formula>0</formula>
    </cfRule>
  </conditionalFormatting>
  <conditionalFormatting sqref="F15:N15">
    <cfRule type="cellIs" dxfId="1295" priority="1282" operator="greaterThan">
      <formula>0</formula>
    </cfRule>
  </conditionalFormatting>
  <conditionalFormatting sqref="F15:N15">
    <cfRule type="cellIs" dxfId="1294" priority="1281" operator="greaterThan">
      <formula>0</formula>
    </cfRule>
  </conditionalFormatting>
  <conditionalFormatting sqref="F15:N15">
    <cfRule type="cellIs" dxfId="1293" priority="1280" operator="greaterThan">
      <formula>0</formula>
    </cfRule>
  </conditionalFormatting>
  <conditionalFormatting sqref="F15:N15">
    <cfRule type="cellIs" dxfId="1292" priority="1279" operator="greaterThan">
      <formula>0</formula>
    </cfRule>
  </conditionalFormatting>
  <conditionalFormatting sqref="F15:N15">
    <cfRule type="cellIs" dxfId="1291" priority="1278" operator="greaterThan">
      <formula>0</formula>
    </cfRule>
  </conditionalFormatting>
  <conditionalFormatting sqref="F15:N15">
    <cfRule type="cellIs" dxfId="1290" priority="1277" operator="greaterThan">
      <formula>0</formula>
    </cfRule>
  </conditionalFormatting>
  <conditionalFormatting sqref="F15:N15">
    <cfRule type="cellIs" dxfId="1289" priority="1276" operator="greaterThan">
      <formula>0</formula>
    </cfRule>
  </conditionalFormatting>
  <conditionalFormatting sqref="F15:N15">
    <cfRule type="cellIs" dxfId="1288" priority="1275" operator="greaterThan">
      <formula>0</formula>
    </cfRule>
  </conditionalFormatting>
  <conditionalFormatting sqref="F15:N15">
    <cfRule type="cellIs" dxfId="1287" priority="1274" operator="greaterThan">
      <formula>0</formula>
    </cfRule>
  </conditionalFormatting>
  <conditionalFormatting sqref="F15:N15">
    <cfRule type="cellIs" dxfId="1286" priority="1273" operator="greaterThan">
      <formula>0</formula>
    </cfRule>
  </conditionalFormatting>
  <conditionalFormatting sqref="F15:N15">
    <cfRule type="cellIs" dxfId="1285" priority="1272" operator="greaterThan">
      <formula>0</formula>
    </cfRule>
  </conditionalFormatting>
  <conditionalFormatting sqref="F15:N15">
    <cfRule type="cellIs" dxfId="1284" priority="1271" operator="greaterThan">
      <formula>0</formula>
    </cfRule>
  </conditionalFormatting>
  <conditionalFormatting sqref="F15:N15">
    <cfRule type="cellIs" dxfId="1283" priority="1270" operator="greaterThan">
      <formula>0</formula>
    </cfRule>
  </conditionalFormatting>
  <conditionalFormatting sqref="F15:N15">
    <cfRule type="cellIs" dxfId="1282" priority="1269" operator="greaterThan">
      <formula>0</formula>
    </cfRule>
  </conditionalFormatting>
  <conditionalFormatting sqref="F15:N15">
    <cfRule type="cellIs" dxfId="1281" priority="1268" operator="greaterThan">
      <formula>0</formula>
    </cfRule>
  </conditionalFormatting>
  <conditionalFormatting sqref="F15:N15">
    <cfRule type="cellIs" dxfId="1280" priority="1267" operator="greaterThan">
      <formula>0</formula>
    </cfRule>
  </conditionalFormatting>
  <conditionalFormatting sqref="F15:N15">
    <cfRule type="cellIs" dxfId="1279" priority="1266" operator="greaterThan">
      <formula>0</formula>
    </cfRule>
  </conditionalFormatting>
  <conditionalFormatting sqref="F15:N15">
    <cfRule type="cellIs" dxfId="1278" priority="1265" operator="greaterThan">
      <formula>0</formula>
    </cfRule>
  </conditionalFormatting>
  <conditionalFormatting sqref="F15:N15">
    <cfRule type="cellIs" dxfId="1277" priority="1264" operator="greaterThan">
      <formula>0</formula>
    </cfRule>
  </conditionalFormatting>
  <conditionalFormatting sqref="F15:N15">
    <cfRule type="cellIs" dxfId="1276" priority="1263" operator="greaterThan">
      <formula>0</formula>
    </cfRule>
  </conditionalFormatting>
  <conditionalFormatting sqref="F15:N15">
    <cfRule type="cellIs" dxfId="1275" priority="1262" operator="greaterThan">
      <formula>0</formula>
    </cfRule>
  </conditionalFormatting>
  <conditionalFormatting sqref="F15:N15">
    <cfRule type="cellIs" dxfId="1274" priority="1261" operator="greaterThan">
      <formula>0</formula>
    </cfRule>
  </conditionalFormatting>
  <conditionalFormatting sqref="F15:N15">
    <cfRule type="cellIs" dxfId="1273" priority="1260" operator="greaterThan">
      <formula>0</formula>
    </cfRule>
  </conditionalFormatting>
  <conditionalFormatting sqref="F15:N15">
    <cfRule type="cellIs" dxfId="1272" priority="1259" operator="greaterThan">
      <formula>0</formula>
    </cfRule>
  </conditionalFormatting>
  <conditionalFormatting sqref="F15:N15">
    <cfRule type="cellIs" dxfId="1271" priority="1258" operator="greaterThan">
      <formula>0</formula>
    </cfRule>
  </conditionalFormatting>
  <conditionalFormatting sqref="F15:N15">
    <cfRule type="cellIs" dxfId="1270" priority="1257" operator="greaterThan">
      <formula>0</formula>
    </cfRule>
  </conditionalFormatting>
  <conditionalFormatting sqref="F15:N15">
    <cfRule type="cellIs" dxfId="1269" priority="1256" operator="greaterThan">
      <formula>0</formula>
    </cfRule>
  </conditionalFormatting>
  <conditionalFormatting sqref="F15:N15">
    <cfRule type="cellIs" dxfId="1268" priority="1255" operator="greaterThan">
      <formula>0</formula>
    </cfRule>
  </conditionalFormatting>
  <conditionalFormatting sqref="F15:N15">
    <cfRule type="cellIs" dxfId="1267" priority="1254" operator="greaterThan">
      <formula>0</formula>
    </cfRule>
  </conditionalFormatting>
  <conditionalFormatting sqref="F15:N15">
    <cfRule type="cellIs" dxfId="1266" priority="1253" operator="greaterThan">
      <formula>0</formula>
    </cfRule>
  </conditionalFormatting>
  <conditionalFormatting sqref="F15:N15">
    <cfRule type="cellIs" dxfId="1265" priority="1252" operator="greaterThan">
      <formula>0</formula>
    </cfRule>
  </conditionalFormatting>
  <conditionalFormatting sqref="F15:N15">
    <cfRule type="cellIs" dxfId="1264" priority="1251" operator="greaterThan">
      <formula>0</formula>
    </cfRule>
  </conditionalFormatting>
  <conditionalFormatting sqref="F15:N15">
    <cfRule type="cellIs" dxfId="1263" priority="1250" operator="greaterThan">
      <formula>0</formula>
    </cfRule>
  </conditionalFormatting>
  <conditionalFormatting sqref="F15:N15">
    <cfRule type="cellIs" dxfId="1262" priority="1249" operator="greaterThan">
      <formula>0</formula>
    </cfRule>
  </conditionalFormatting>
  <conditionalFormatting sqref="F15:N15">
    <cfRule type="cellIs" dxfId="1261" priority="1248" operator="greaterThan">
      <formula>0</formula>
    </cfRule>
  </conditionalFormatting>
  <conditionalFormatting sqref="F15:N15">
    <cfRule type="cellIs" dxfId="1260" priority="1247" operator="greaterThan">
      <formula>0</formula>
    </cfRule>
  </conditionalFormatting>
  <conditionalFormatting sqref="F15:N15">
    <cfRule type="cellIs" dxfId="1259" priority="1246" operator="greaterThan">
      <formula>0</formula>
    </cfRule>
  </conditionalFormatting>
  <conditionalFormatting sqref="F15:N15">
    <cfRule type="cellIs" dxfId="1258" priority="1245" operator="greaterThan">
      <formula>0</formula>
    </cfRule>
  </conditionalFormatting>
  <conditionalFormatting sqref="F15:N15">
    <cfRule type="cellIs" dxfId="1257" priority="1244" operator="greaterThan">
      <formula>0</formula>
    </cfRule>
  </conditionalFormatting>
  <conditionalFormatting sqref="F15:N15">
    <cfRule type="cellIs" dxfId="1256" priority="1243" operator="greaterThan">
      <formula>0</formula>
    </cfRule>
  </conditionalFormatting>
  <conditionalFormatting sqref="F15:N15">
    <cfRule type="cellIs" dxfId="1255" priority="1242" operator="greaterThan">
      <formula>0</formula>
    </cfRule>
  </conditionalFormatting>
  <conditionalFormatting sqref="F15:N15">
    <cfRule type="cellIs" dxfId="1254" priority="1241" operator="greaterThan">
      <formula>0</formula>
    </cfRule>
  </conditionalFormatting>
  <conditionalFormatting sqref="F15:N15">
    <cfRule type="cellIs" dxfId="1253" priority="1240" operator="greaterThan">
      <formula>0</formula>
    </cfRule>
  </conditionalFormatting>
  <conditionalFormatting sqref="F15:N15">
    <cfRule type="cellIs" dxfId="1252" priority="1239" operator="greaterThan">
      <formula>0</formula>
    </cfRule>
  </conditionalFormatting>
  <conditionalFormatting sqref="F15:N15">
    <cfRule type="cellIs" dxfId="1251" priority="1238" operator="greaterThan">
      <formula>0</formula>
    </cfRule>
  </conditionalFormatting>
  <conditionalFormatting sqref="F15:N15">
    <cfRule type="cellIs" dxfId="1250" priority="1237" operator="greaterThan">
      <formula>0</formula>
    </cfRule>
  </conditionalFormatting>
  <conditionalFormatting sqref="F15:N15">
    <cfRule type="cellIs" dxfId="1249" priority="1236" operator="greaterThan">
      <formula>0</formula>
    </cfRule>
  </conditionalFormatting>
  <conditionalFormatting sqref="F15:N15">
    <cfRule type="cellIs" dxfId="1248" priority="1235" operator="greaterThan">
      <formula>0</formula>
    </cfRule>
  </conditionalFormatting>
  <conditionalFormatting sqref="F15:N15">
    <cfRule type="cellIs" dxfId="1247" priority="1234" operator="greaterThan">
      <formula>0</formula>
    </cfRule>
  </conditionalFormatting>
  <conditionalFormatting sqref="F15:N15">
    <cfRule type="cellIs" dxfId="1246" priority="1233" operator="greaterThan">
      <formula>0</formula>
    </cfRule>
  </conditionalFormatting>
  <conditionalFormatting sqref="F15:N15">
    <cfRule type="cellIs" dxfId="1245" priority="1232" operator="greaterThan">
      <formula>0</formula>
    </cfRule>
  </conditionalFormatting>
  <conditionalFormatting sqref="F15:N15">
    <cfRule type="cellIs" dxfId="1244" priority="1231" operator="greaterThan">
      <formula>0</formula>
    </cfRule>
  </conditionalFormatting>
  <conditionalFormatting sqref="F15:N15">
    <cfRule type="cellIs" dxfId="1243" priority="1230" operator="greaterThan">
      <formula>0</formula>
    </cfRule>
  </conditionalFormatting>
  <conditionalFormatting sqref="F15:N15">
    <cfRule type="cellIs" dxfId="1242" priority="1229" operator="greaterThan">
      <formula>0</formula>
    </cfRule>
  </conditionalFormatting>
  <conditionalFormatting sqref="F15:N15">
    <cfRule type="cellIs" dxfId="1241" priority="1228" operator="greaterThan">
      <formula>0</formula>
    </cfRule>
  </conditionalFormatting>
  <conditionalFormatting sqref="F15:N15">
    <cfRule type="cellIs" dxfId="1240" priority="1227" operator="greaterThan">
      <formula>0</formula>
    </cfRule>
  </conditionalFormatting>
  <conditionalFormatting sqref="F15:N15">
    <cfRule type="cellIs" dxfId="1239" priority="1226" operator="greaterThan">
      <formula>0</formula>
    </cfRule>
  </conditionalFormatting>
  <conditionalFormatting sqref="F15:N15">
    <cfRule type="cellIs" dxfId="1238" priority="1225" operator="greaterThan">
      <formula>0</formula>
    </cfRule>
  </conditionalFormatting>
  <conditionalFormatting sqref="F15:N15">
    <cfRule type="cellIs" dxfId="1237" priority="1224" operator="greaterThan">
      <formula>0</formula>
    </cfRule>
  </conditionalFormatting>
  <conditionalFormatting sqref="F15:N15">
    <cfRule type="cellIs" dxfId="1236" priority="1223" operator="greaterThan">
      <formula>0</formula>
    </cfRule>
  </conditionalFormatting>
  <conditionalFormatting sqref="F15:N15">
    <cfRule type="cellIs" dxfId="1235" priority="1222" operator="greaterThan">
      <formula>0</formula>
    </cfRule>
  </conditionalFormatting>
  <conditionalFormatting sqref="F15:N15">
    <cfRule type="cellIs" dxfId="1234" priority="1221" operator="greaterThan">
      <formula>0</formula>
    </cfRule>
  </conditionalFormatting>
  <conditionalFormatting sqref="F15:N15">
    <cfRule type="cellIs" dxfId="1233" priority="1220" operator="greaterThan">
      <formula>0</formula>
    </cfRule>
  </conditionalFormatting>
  <conditionalFormatting sqref="F15:N15">
    <cfRule type="cellIs" dxfId="1232" priority="1219" operator="greaterThan">
      <formula>0</formula>
    </cfRule>
  </conditionalFormatting>
  <conditionalFormatting sqref="F15:N15">
    <cfRule type="cellIs" dxfId="1231" priority="1218" operator="greaterThan">
      <formula>0</formula>
    </cfRule>
  </conditionalFormatting>
  <conditionalFormatting sqref="F15:N15">
    <cfRule type="cellIs" dxfId="1230" priority="1217" operator="greaterThan">
      <formula>0</formula>
    </cfRule>
  </conditionalFormatting>
  <conditionalFormatting sqref="F15:N15">
    <cfRule type="cellIs" dxfId="1229" priority="1216" operator="greaterThan">
      <formula>0</formula>
    </cfRule>
  </conditionalFormatting>
  <conditionalFormatting sqref="F15:N15">
    <cfRule type="cellIs" dxfId="1228" priority="1215" operator="greaterThan">
      <formula>0</formula>
    </cfRule>
  </conditionalFormatting>
  <conditionalFormatting sqref="F15:N15">
    <cfRule type="cellIs" dxfId="1227" priority="1214" operator="greaterThan">
      <formula>0</formula>
    </cfRule>
  </conditionalFormatting>
  <conditionalFormatting sqref="F15:N15">
    <cfRule type="cellIs" dxfId="1226" priority="1213" operator="greaterThan">
      <formula>0</formula>
    </cfRule>
  </conditionalFormatting>
  <conditionalFormatting sqref="F15:N15">
    <cfRule type="cellIs" dxfId="1225" priority="1212" operator="greaterThan">
      <formula>0</formula>
    </cfRule>
  </conditionalFormatting>
  <conditionalFormatting sqref="F15:N15">
    <cfRule type="cellIs" dxfId="1224" priority="1211" operator="greaterThan">
      <formula>0</formula>
    </cfRule>
  </conditionalFormatting>
  <conditionalFormatting sqref="F15:N15">
    <cfRule type="cellIs" dxfId="1223" priority="1210" operator="greaterThan">
      <formula>0</formula>
    </cfRule>
  </conditionalFormatting>
  <conditionalFormatting sqref="F15:N15">
    <cfRule type="cellIs" dxfId="1222" priority="1209" operator="greaterThan">
      <formula>0</formula>
    </cfRule>
  </conditionalFormatting>
  <conditionalFormatting sqref="F15:N15">
    <cfRule type="cellIs" dxfId="1221" priority="1208" operator="greaterThan">
      <formula>0</formula>
    </cfRule>
  </conditionalFormatting>
  <conditionalFormatting sqref="F15:N15">
    <cfRule type="cellIs" dxfId="1220" priority="1207" operator="greaterThan">
      <formula>0</formula>
    </cfRule>
  </conditionalFormatting>
  <conditionalFormatting sqref="F15:N15">
    <cfRule type="cellIs" dxfId="1219" priority="1206" operator="greaterThan">
      <formula>0</formula>
    </cfRule>
  </conditionalFormatting>
  <conditionalFormatting sqref="F15:N15">
    <cfRule type="cellIs" dxfId="1218" priority="1205" operator="greaterThan">
      <formula>0</formula>
    </cfRule>
  </conditionalFormatting>
  <conditionalFormatting sqref="F15:N15">
    <cfRule type="cellIs" dxfId="1217" priority="1204" operator="greaterThan">
      <formula>0</formula>
    </cfRule>
  </conditionalFormatting>
  <conditionalFormatting sqref="F15:N15">
    <cfRule type="cellIs" dxfId="1216" priority="1203" operator="greaterThan">
      <formula>0</formula>
    </cfRule>
  </conditionalFormatting>
  <conditionalFormatting sqref="F15:N15">
    <cfRule type="cellIs" dxfId="1215" priority="1202" operator="greaterThan">
      <formula>0</formula>
    </cfRule>
  </conditionalFormatting>
  <conditionalFormatting sqref="F15:N15">
    <cfRule type="cellIs" dxfId="1214" priority="1201" operator="greaterThan">
      <formula>0</formula>
    </cfRule>
  </conditionalFormatting>
  <conditionalFormatting sqref="F15:N15">
    <cfRule type="cellIs" dxfId="1213" priority="1200" operator="greaterThan">
      <formula>0</formula>
    </cfRule>
  </conditionalFormatting>
  <conditionalFormatting sqref="F15:N15">
    <cfRule type="cellIs" dxfId="1212" priority="1199" operator="greaterThan">
      <formula>0</formula>
    </cfRule>
  </conditionalFormatting>
  <conditionalFormatting sqref="F15:N15">
    <cfRule type="cellIs" dxfId="1211" priority="1198" operator="greaterThan">
      <formula>0</formula>
    </cfRule>
  </conditionalFormatting>
  <conditionalFormatting sqref="F15:N15">
    <cfRule type="cellIs" dxfId="1210" priority="1197" operator="greaterThan">
      <formula>0</formula>
    </cfRule>
  </conditionalFormatting>
  <conditionalFormatting sqref="F15:N15">
    <cfRule type="cellIs" dxfId="1209" priority="1196" operator="greaterThan">
      <formula>0</formula>
    </cfRule>
  </conditionalFormatting>
  <conditionalFormatting sqref="F15:N15">
    <cfRule type="cellIs" dxfId="1208" priority="1195" operator="greaterThan">
      <formula>0</formula>
    </cfRule>
  </conditionalFormatting>
  <conditionalFormatting sqref="F15:N15">
    <cfRule type="cellIs" dxfId="1207" priority="1194" operator="greaterThan">
      <formula>0</formula>
    </cfRule>
  </conditionalFormatting>
  <conditionalFormatting sqref="F15:N15">
    <cfRule type="cellIs" dxfId="1206" priority="1193" operator="greaterThan">
      <formula>0</formula>
    </cfRule>
  </conditionalFormatting>
  <conditionalFormatting sqref="F15:N15">
    <cfRule type="cellIs" dxfId="1205" priority="1192" operator="greaterThan">
      <formula>0</formula>
    </cfRule>
  </conditionalFormatting>
  <conditionalFormatting sqref="F15:N15">
    <cfRule type="cellIs" dxfId="1204" priority="1191" operator="greaterThan">
      <formula>0</formula>
    </cfRule>
  </conditionalFormatting>
  <conditionalFormatting sqref="F15:N15">
    <cfRule type="cellIs" dxfId="1203" priority="1190" operator="greaterThan">
      <formula>0</formula>
    </cfRule>
  </conditionalFormatting>
  <conditionalFormatting sqref="F15:N15">
    <cfRule type="cellIs" dxfId="1202" priority="1189" operator="greaterThan">
      <formula>0</formula>
    </cfRule>
  </conditionalFormatting>
  <conditionalFormatting sqref="F15:N15">
    <cfRule type="cellIs" dxfId="1201" priority="1188" operator="greaterThan">
      <formula>0</formula>
    </cfRule>
  </conditionalFormatting>
  <conditionalFormatting sqref="F15:N15">
    <cfRule type="cellIs" dxfId="1200" priority="1187" operator="greaterThan">
      <formula>0</formula>
    </cfRule>
  </conditionalFormatting>
  <conditionalFormatting sqref="F15:N15">
    <cfRule type="cellIs" dxfId="1199" priority="1186" operator="greaterThan">
      <formula>0</formula>
    </cfRule>
  </conditionalFormatting>
  <conditionalFormatting sqref="F15:N15">
    <cfRule type="cellIs" dxfId="1198" priority="1185" operator="greaterThan">
      <formula>0</formula>
    </cfRule>
  </conditionalFormatting>
  <conditionalFormatting sqref="F15:N15">
    <cfRule type="cellIs" dxfId="1197" priority="1184" operator="greaterThan">
      <formula>0</formula>
    </cfRule>
  </conditionalFormatting>
  <conditionalFormatting sqref="F15:N15">
    <cfRule type="cellIs" dxfId="1196" priority="1183" operator="greaterThan">
      <formula>0</formula>
    </cfRule>
  </conditionalFormatting>
  <conditionalFormatting sqref="F15:N15">
    <cfRule type="cellIs" dxfId="1195" priority="1182" operator="greaterThan">
      <formula>0</formula>
    </cfRule>
  </conditionalFormatting>
  <conditionalFormatting sqref="F15:N15">
    <cfRule type="cellIs" dxfId="1194" priority="1181" operator="greaterThan">
      <formula>0</formula>
    </cfRule>
  </conditionalFormatting>
  <conditionalFormatting sqref="F15:N15">
    <cfRule type="cellIs" dxfId="1193" priority="1180" operator="greaterThan">
      <formula>0</formula>
    </cfRule>
  </conditionalFormatting>
  <conditionalFormatting sqref="F15:N15">
    <cfRule type="cellIs" dxfId="1192" priority="1179" operator="greaterThan">
      <formula>0</formula>
    </cfRule>
  </conditionalFormatting>
  <conditionalFormatting sqref="F15:N15">
    <cfRule type="cellIs" dxfId="1191" priority="1178" operator="greaterThan">
      <formula>0</formula>
    </cfRule>
  </conditionalFormatting>
  <conditionalFormatting sqref="F15:N15">
    <cfRule type="cellIs" dxfId="1190" priority="1177" operator="greaterThan">
      <formula>0</formula>
    </cfRule>
  </conditionalFormatting>
  <conditionalFormatting sqref="F15:N15">
    <cfRule type="cellIs" dxfId="1189" priority="1176" operator="greaterThan">
      <formula>0</formula>
    </cfRule>
  </conditionalFormatting>
  <conditionalFormatting sqref="F15:N15">
    <cfRule type="cellIs" dxfId="1188" priority="1175" operator="greaterThan">
      <formula>0</formula>
    </cfRule>
  </conditionalFormatting>
  <conditionalFormatting sqref="F15:N15">
    <cfRule type="cellIs" dxfId="1187" priority="1174" operator="greaterThan">
      <formula>0</formula>
    </cfRule>
  </conditionalFormatting>
  <conditionalFormatting sqref="F15:N15">
    <cfRule type="cellIs" dxfId="1186" priority="1173" operator="greaterThan">
      <formula>0</formula>
    </cfRule>
  </conditionalFormatting>
  <conditionalFormatting sqref="F15:N15">
    <cfRule type="cellIs" dxfId="1185" priority="1172" operator="greaterThan">
      <formula>0</formula>
    </cfRule>
  </conditionalFormatting>
  <conditionalFormatting sqref="F15:N15">
    <cfRule type="cellIs" dxfId="1184" priority="1171" operator="greaterThan">
      <formula>0</formula>
    </cfRule>
  </conditionalFormatting>
  <conditionalFormatting sqref="F15:N15">
    <cfRule type="cellIs" dxfId="1183" priority="1170" operator="greaterThan">
      <formula>0</formula>
    </cfRule>
  </conditionalFormatting>
  <conditionalFormatting sqref="F15:N15">
    <cfRule type="cellIs" dxfId="1182" priority="1169" operator="greaterThan">
      <formula>0</formula>
    </cfRule>
  </conditionalFormatting>
  <conditionalFormatting sqref="F15:N15">
    <cfRule type="cellIs" dxfId="1181" priority="1168" operator="greaterThan">
      <formula>0</formula>
    </cfRule>
  </conditionalFormatting>
  <conditionalFormatting sqref="F15:N15">
    <cfRule type="cellIs" dxfId="1180" priority="1167" operator="greaterThan">
      <formula>0</formula>
    </cfRule>
  </conditionalFormatting>
  <conditionalFormatting sqref="F15:N15">
    <cfRule type="cellIs" dxfId="1179" priority="1166" operator="greaterThan">
      <formula>0</formula>
    </cfRule>
  </conditionalFormatting>
  <conditionalFormatting sqref="F15:N15">
    <cfRule type="cellIs" dxfId="1178" priority="1165" operator="greaterThan">
      <formula>0</formula>
    </cfRule>
  </conditionalFormatting>
  <conditionalFormatting sqref="F15:N15">
    <cfRule type="cellIs" dxfId="1177" priority="1164" operator="greaterThan">
      <formula>0</formula>
    </cfRule>
  </conditionalFormatting>
  <conditionalFormatting sqref="F15:N15">
    <cfRule type="cellIs" dxfId="1176" priority="1163" operator="greaterThan">
      <formula>0</formula>
    </cfRule>
  </conditionalFormatting>
  <conditionalFormatting sqref="F15:N15">
    <cfRule type="cellIs" dxfId="1175" priority="1162" operator="greaterThan">
      <formula>0</formula>
    </cfRule>
  </conditionalFormatting>
  <conditionalFormatting sqref="F15:N15">
    <cfRule type="cellIs" dxfId="1174" priority="1161" operator="greaterThan">
      <formula>0</formula>
    </cfRule>
  </conditionalFormatting>
  <conditionalFormatting sqref="F15:N15">
    <cfRule type="cellIs" dxfId="1173" priority="1160" operator="greaterThan">
      <formula>0</formula>
    </cfRule>
  </conditionalFormatting>
  <conditionalFormatting sqref="F15:N15">
    <cfRule type="cellIs" dxfId="1172" priority="1159" operator="greaterThan">
      <formula>0</formula>
    </cfRule>
  </conditionalFormatting>
  <conditionalFormatting sqref="F15:N15">
    <cfRule type="cellIs" dxfId="1171" priority="1158" operator="greaterThan">
      <formula>0</formula>
    </cfRule>
  </conditionalFormatting>
  <conditionalFormatting sqref="F15:N15">
    <cfRule type="cellIs" dxfId="1170" priority="1157" operator="greaterThan">
      <formula>0</formula>
    </cfRule>
  </conditionalFormatting>
  <conditionalFormatting sqref="F15:N15">
    <cfRule type="cellIs" dxfId="1169" priority="1156" operator="greaterThan">
      <formula>0</formula>
    </cfRule>
  </conditionalFormatting>
  <conditionalFormatting sqref="F15:N15">
    <cfRule type="cellIs" dxfId="1168" priority="1155" operator="greaterThan">
      <formula>0</formula>
    </cfRule>
  </conditionalFormatting>
  <conditionalFormatting sqref="F15:N15">
    <cfRule type="cellIs" dxfId="1167" priority="1154" operator="greaterThan">
      <formula>0</formula>
    </cfRule>
  </conditionalFormatting>
  <conditionalFormatting sqref="F15:N15">
    <cfRule type="cellIs" dxfId="1166" priority="1153" operator="greaterThan">
      <formula>0</formula>
    </cfRule>
  </conditionalFormatting>
  <conditionalFormatting sqref="F15:N15">
    <cfRule type="cellIs" dxfId="1165" priority="1152" operator="greaterThan">
      <formula>0</formula>
    </cfRule>
  </conditionalFormatting>
  <conditionalFormatting sqref="F15:N15">
    <cfRule type="cellIs" dxfId="1164" priority="1151" operator="greaterThan">
      <formula>0</formula>
    </cfRule>
  </conditionalFormatting>
  <conditionalFormatting sqref="F15:N15">
    <cfRule type="cellIs" dxfId="1163" priority="1150" operator="greaterThan">
      <formula>0</formula>
    </cfRule>
  </conditionalFormatting>
  <conditionalFormatting sqref="F15:N15">
    <cfRule type="cellIs" dxfId="1162" priority="1149" operator="greaterThan">
      <formula>0</formula>
    </cfRule>
  </conditionalFormatting>
  <conditionalFormatting sqref="F15:N15">
    <cfRule type="cellIs" dxfId="1161" priority="1148" operator="greaterThan">
      <formula>0</formula>
    </cfRule>
  </conditionalFormatting>
  <conditionalFormatting sqref="F15:N15">
    <cfRule type="cellIs" dxfId="1160" priority="1147" operator="greaterThan">
      <formula>0</formula>
    </cfRule>
  </conditionalFormatting>
  <conditionalFormatting sqref="F15:N15">
    <cfRule type="cellIs" dxfId="1159" priority="1146" operator="greaterThan">
      <formula>0</formula>
    </cfRule>
  </conditionalFormatting>
  <conditionalFormatting sqref="F15:N15">
    <cfRule type="cellIs" dxfId="1158" priority="1145" operator="greaterThan">
      <formula>0</formula>
    </cfRule>
  </conditionalFormatting>
  <conditionalFormatting sqref="F15:N15">
    <cfRule type="cellIs" dxfId="1157" priority="1144" operator="greaterThan">
      <formula>0</formula>
    </cfRule>
  </conditionalFormatting>
  <conditionalFormatting sqref="F15:N15">
    <cfRule type="cellIs" dxfId="1156" priority="1143" operator="greaterThan">
      <formula>0</formula>
    </cfRule>
  </conditionalFormatting>
  <conditionalFormatting sqref="F15:N15">
    <cfRule type="cellIs" dxfId="1155" priority="1142" operator="greaterThan">
      <formula>0</formula>
    </cfRule>
  </conditionalFormatting>
  <conditionalFormatting sqref="F15:N15">
    <cfRule type="cellIs" dxfId="1154" priority="1141" operator="greaterThan">
      <formula>0</formula>
    </cfRule>
  </conditionalFormatting>
  <conditionalFormatting sqref="F15:N15">
    <cfRule type="cellIs" dxfId="1153" priority="1140" operator="greaterThan">
      <formula>0</formula>
    </cfRule>
  </conditionalFormatting>
  <conditionalFormatting sqref="F15:N15">
    <cfRule type="cellIs" dxfId="1152" priority="1139" operator="greaterThan">
      <formula>0</formula>
    </cfRule>
  </conditionalFormatting>
  <conditionalFormatting sqref="F15:N15">
    <cfRule type="cellIs" dxfId="1151" priority="1138" operator="greaterThan">
      <formula>0</formula>
    </cfRule>
  </conditionalFormatting>
  <conditionalFormatting sqref="F15:N15">
    <cfRule type="cellIs" dxfId="1150" priority="1137" operator="greaterThan">
      <formula>0</formula>
    </cfRule>
  </conditionalFormatting>
  <conditionalFormatting sqref="F15:N15">
    <cfRule type="cellIs" dxfId="1149" priority="1136" operator="greaterThan">
      <formula>0</formula>
    </cfRule>
  </conditionalFormatting>
  <conditionalFormatting sqref="F15:N15">
    <cfRule type="cellIs" dxfId="1148" priority="1135" operator="greaterThan">
      <formula>0</formula>
    </cfRule>
  </conditionalFormatting>
  <conditionalFormatting sqref="F15:N15">
    <cfRule type="cellIs" dxfId="1147" priority="1134" operator="greaterThan">
      <formula>0</formula>
    </cfRule>
  </conditionalFormatting>
  <conditionalFormatting sqref="F15:N15">
    <cfRule type="cellIs" dxfId="1146" priority="1133" operator="greaterThan">
      <formula>0</formula>
    </cfRule>
  </conditionalFormatting>
  <conditionalFormatting sqref="F15:N15">
    <cfRule type="cellIs" dxfId="1145" priority="1132" operator="greaterThan">
      <formula>0</formula>
    </cfRule>
  </conditionalFormatting>
  <conditionalFormatting sqref="F15:N15">
    <cfRule type="cellIs" dxfId="1144" priority="1131" operator="greaterThan">
      <formula>0</formula>
    </cfRule>
  </conditionalFormatting>
  <conditionalFormatting sqref="F15:N15">
    <cfRule type="cellIs" dxfId="1143" priority="1130" operator="greaterThan">
      <formula>0</formula>
    </cfRule>
  </conditionalFormatting>
  <conditionalFormatting sqref="F15:N15">
    <cfRule type="cellIs" dxfId="1142" priority="1129" operator="greaterThan">
      <formula>0</formula>
    </cfRule>
  </conditionalFormatting>
  <conditionalFormatting sqref="F15:N15">
    <cfRule type="cellIs" dxfId="1141" priority="1128" operator="greaterThan">
      <formula>0</formula>
    </cfRule>
  </conditionalFormatting>
  <conditionalFormatting sqref="F15:N15">
    <cfRule type="cellIs" dxfId="1140" priority="1127" operator="greaterThan">
      <formula>0</formula>
    </cfRule>
  </conditionalFormatting>
  <conditionalFormatting sqref="F15:N15">
    <cfRule type="cellIs" dxfId="1139" priority="1126" operator="greaterThan">
      <formula>0</formula>
    </cfRule>
  </conditionalFormatting>
  <conditionalFormatting sqref="F15:N15">
    <cfRule type="cellIs" dxfId="1138" priority="1125" operator="greaterThan">
      <formula>0</formula>
    </cfRule>
  </conditionalFormatting>
  <conditionalFormatting sqref="F15:N15">
    <cfRule type="cellIs" dxfId="1137" priority="1124" operator="greaterThan">
      <formula>0</formula>
    </cfRule>
  </conditionalFormatting>
  <conditionalFormatting sqref="F15:N15">
    <cfRule type="cellIs" dxfId="1136" priority="1123" operator="greaterThan">
      <formula>0</formula>
    </cfRule>
  </conditionalFormatting>
  <conditionalFormatting sqref="F15:N15">
    <cfRule type="cellIs" dxfId="1135" priority="1122" operator="greaterThan">
      <formula>0</formula>
    </cfRule>
  </conditionalFormatting>
  <conditionalFormatting sqref="F15:N15">
    <cfRule type="cellIs" dxfId="1134" priority="1121" operator="greaterThan">
      <formula>0</formula>
    </cfRule>
  </conditionalFormatting>
  <conditionalFormatting sqref="F15:N15">
    <cfRule type="cellIs" dxfId="1133" priority="1120" operator="greaterThan">
      <formula>0</formula>
    </cfRule>
  </conditionalFormatting>
  <conditionalFormatting sqref="F15:N15">
    <cfRule type="cellIs" dxfId="1132" priority="1119" operator="greaterThan">
      <formula>0</formula>
    </cfRule>
  </conditionalFormatting>
  <conditionalFormatting sqref="F15:N15">
    <cfRule type="cellIs" dxfId="1131" priority="1118" operator="greaterThan">
      <formula>0</formula>
    </cfRule>
  </conditionalFormatting>
  <conditionalFormatting sqref="F15:N15">
    <cfRule type="cellIs" dxfId="1130" priority="1117" operator="greaterThan">
      <formula>0</formula>
    </cfRule>
  </conditionalFormatting>
  <conditionalFormatting sqref="F15:N15">
    <cfRule type="cellIs" dxfId="1129" priority="1116" operator="greaterThan">
      <formula>0</formula>
    </cfRule>
  </conditionalFormatting>
  <conditionalFormatting sqref="F15:N15">
    <cfRule type="cellIs" dxfId="1128" priority="1115" operator="greaterThan">
      <formula>0</formula>
    </cfRule>
  </conditionalFormatting>
  <conditionalFormatting sqref="F15:N15">
    <cfRule type="cellIs" dxfId="1127" priority="1114" operator="greaterThan">
      <formula>0</formula>
    </cfRule>
  </conditionalFormatting>
  <conditionalFormatting sqref="F15:N15">
    <cfRule type="cellIs" dxfId="1126" priority="1113" operator="greaterThan">
      <formula>0</formula>
    </cfRule>
  </conditionalFormatting>
  <conditionalFormatting sqref="F15:N15">
    <cfRule type="cellIs" dxfId="1125" priority="1112" operator="greaterThan">
      <formula>0</formula>
    </cfRule>
  </conditionalFormatting>
  <conditionalFormatting sqref="F15:N15">
    <cfRule type="cellIs" dxfId="1124" priority="1111" operator="greaterThan">
      <formula>0</formula>
    </cfRule>
  </conditionalFormatting>
  <conditionalFormatting sqref="F15:N15">
    <cfRule type="cellIs" dxfId="1123" priority="1110" operator="greaterThan">
      <formula>0</formula>
    </cfRule>
  </conditionalFormatting>
  <conditionalFormatting sqref="F15:N15">
    <cfRule type="cellIs" dxfId="1122" priority="1109" operator="greaterThan">
      <formula>0</formula>
    </cfRule>
  </conditionalFormatting>
  <conditionalFormatting sqref="F15:N15">
    <cfRule type="cellIs" dxfId="1121" priority="1108" operator="greaterThan">
      <formula>0</formula>
    </cfRule>
  </conditionalFormatting>
  <conditionalFormatting sqref="F15:N15">
    <cfRule type="cellIs" dxfId="1120" priority="1107" operator="greaterThan">
      <formula>0</formula>
    </cfRule>
  </conditionalFormatting>
  <conditionalFormatting sqref="F15:N15">
    <cfRule type="cellIs" dxfId="1119" priority="1106" operator="greaterThan">
      <formula>0</formula>
    </cfRule>
  </conditionalFormatting>
  <conditionalFormatting sqref="F15:N15">
    <cfRule type="cellIs" dxfId="1118" priority="1105" operator="greaterThan">
      <formula>0</formula>
    </cfRule>
  </conditionalFormatting>
  <conditionalFormatting sqref="F15:N15">
    <cfRule type="cellIs" dxfId="1117" priority="1104" operator="greaterThan">
      <formula>0</formula>
    </cfRule>
  </conditionalFormatting>
  <conditionalFormatting sqref="F15:N15">
    <cfRule type="cellIs" dxfId="1116" priority="1103" operator="greaterThan">
      <formula>0</formula>
    </cfRule>
  </conditionalFormatting>
  <conditionalFormatting sqref="F15:N15">
    <cfRule type="cellIs" dxfId="1115" priority="1102" operator="greaterThan">
      <formula>0</formula>
    </cfRule>
  </conditionalFormatting>
  <conditionalFormatting sqref="F15:N15">
    <cfRule type="cellIs" dxfId="1114" priority="1101" operator="greaterThan">
      <formula>0</formula>
    </cfRule>
  </conditionalFormatting>
  <conditionalFormatting sqref="F15:N15">
    <cfRule type="cellIs" dxfId="1113" priority="1100" operator="greaterThan">
      <formula>0</formula>
    </cfRule>
  </conditionalFormatting>
  <conditionalFormatting sqref="F15:N15">
    <cfRule type="cellIs" dxfId="1112" priority="1099" operator="greaterThan">
      <formula>0</formula>
    </cfRule>
  </conditionalFormatting>
  <conditionalFormatting sqref="F15:N15">
    <cfRule type="cellIs" dxfId="1111" priority="1098" operator="greaterThan">
      <formula>0</formula>
    </cfRule>
  </conditionalFormatting>
  <conditionalFormatting sqref="F15:N15">
    <cfRule type="cellIs" dxfId="1110" priority="1097" operator="greaterThan">
      <formula>0</formula>
    </cfRule>
  </conditionalFormatting>
  <conditionalFormatting sqref="F15:N15">
    <cfRule type="cellIs" dxfId="1109" priority="1096" operator="greaterThan">
      <formula>0</formula>
    </cfRule>
  </conditionalFormatting>
  <conditionalFormatting sqref="F15:N15">
    <cfRule type="cellIs" dxfId="1108" priority="1095" operator="greaterThan">
      <formula>0</formula>
    </cfRule>
  </conditionalFormatting>
  <conditionalFormatting sqref="F15:N15">
    <cfRule type="cellIs" dxfId="1107" priority="1094" operator="greaterThan">
      <formula>0</formula>
    </cfRule>
  </conditionalFormatting>
  <conditionalFormatting sqref="F15:N15">
    <cfRule type="cellIs" dxfId="1106" priority="1093" operator="greaterThan">
      <formula>0</formula>
    </cfRule>
  </conditionalFormatting>
  <conditionalFormatting sqref="F15:N15">
    <cfRule type="cellIs" dxfId="1105" priority="1092" operator="greaterThan">
      <formula>0</formula>
    </cfRule>
  </conditionalFormatting>
  <conditionalFormatting sqref="F15:N15">
    <cfRule type="cellIs" dxfId="1104" priority="1091" operator="greaterThan">
      <formula>0</formula>
    </cfRule>
  </conditionalFormatting>
  <conditionalFormatting sqref="F15:N15">
    <cfRule type="cellIs" dxfId="1103" priority="1090" operator="greaterThan">
      <formula>0</formula>
    </cfRule>
  </conditionalFormatting>
  <conditionalFormatting sqref="F15:N15">
    <cfRule type="cellIs" dxfId="1102" priority="1089" operator="greaterThan">
      <formula>0</formula>
    </cfRule>
  </conditionalFormatting>
  <conditionalFormatting sqref="F15:N15">
    <cfRule type="cellIs" dxfId="1101" priority="1088" operator="greaterThan">
      <formula>0</formula>
    </cfRule>
  </conditionalFormatting>
  <conditionalFormatting sqref="F15:N15">
    <cfRule type="cellIs" dxfId="1100" priority="1087" operator="greaterThan">
      <formula>0</formula>
    </cfRule>
  </conditionalFormatting>
  <conditionalFormatting sqref="F15:N15">
    <cfRule type="cellIs" dxfId="1099" priority="1086" operator="greaterThan">
      <formula>0</formula>
    </cfRule>
  </conditionalFormatting>
  <conditionalFormatting sqref="F15:N15">
    <cfRule type="cellIs" dxfId="1098" priority="1085" operator="greaterThan">
      <formula>0</formula>
    </cfRule>
  </conditionalFormatting>
  <conditionalFormatting sqref="F15:N15">
    <cfRule type="cellIs" dxfId="1097" priority="1084" operator="greaterThan">
      <formula>0</formula>
    </cfRule>
  </conditionalFormatting>
  <conditionalFormatting sqref="F15:N15">
    <cfRule type="cellIs" dxfId="1096" priority="1083" operator="greaterThan">
      <formula>0</formula>
    </cfRule>
  </conditionalFormatting>
  <conditionalFormatting sqref="F15:N15">
    <cfRule type="cellIs" dxfId="1095" priority="1082" operator="greaterThan">
      <formula>0</formula>
    </cfRule>
  </conditionalFormatting>
  <conditionalFormatting sqref="F15:N15">
    <cfRule type="cellIs" dxfId="1094" priority="1081" operator="greaterThan">
      <formula>0</formula>
    </cfRule>
  </conditionalFormatting>
  <conditionalFormatting sqref="F15:N15">
    <cfRule type="cellIs" dxfId="1093" priority="1080" operator="greaterThan">
      <formula>0</formula>
    </cfRule>
  </conditionalFormatting>
  <conditionalFormatting sqref="F15:N15">
    <cfRule type="cellIs" dxfId="1092" priority="1079" operator="greaterThan">
      <formula>0</formula>
    </cfRule>
  </conditionalFormatting>
  <conditionalFormatting sqref="F15:N15">
    <cfRule type="cellIs" dxfId="1091" priority="1078" operator="greaterThan">
      <formula>0</formula>
    </cfRule>
  </conditionalFormatting>
  <conditionalFormatting sqref="F15:N15">
    <cfRule type="cellIs" dxfId="1090" priority="1077" operator="greaterThan">
      <formula>0</formula>
    </cfRule>
  </conditionalFormatting>
  <conditionalFormatting sqref="F15:N15">
    <cfRule type="cellIs" dxfId="1089" priority="1076" operator="greaterThan">
      <formula>0</formula>
    </cfRule>
  </conditionalFormatting>
  <conditionalFormatting sqref="F15:N15">
    <cfRule type="cellIs" dxfId="1088" priority="1075" operator="greaterThan">
      <formula>0</formula>
    </cfRule>
  </conditionalFormatting>
  <conditionalFormatting sqref="F15:N15">
    <cfRule type="cellIs" dxfId="1087" priority="1074" operator="greaterThan">
      <formula>0</formula>
    </cfRule>
  </conditionalFormatting>
  <conditionalFormatting sqref="F15:N15">
    <cfRule type="cellIs" dxfId="1086" priority="1073" operator="greaterThan">
      <formula>0</formula>
    </cfRule>
  </conditionalFormatting>
  <conditionalFormatting sqref="F15:N15">
    <cfRule type="cellIs" dxfId="1085" priority="1072" operator="greaterThan">
      <formula>0</formula>
    </cfRule>
  </conditionalFormatting>
  <conditionalFormatting sqref="F15:N15">
    <cfRule type="cellIs" dxfId="1084" priority="1071" operator="greaterThan">
      <formula>0</formula>
    </cfRule>
  </conditionalFormatting>
  <conditionalFormatting sqref="F15:N15">
    <cfRule type="cellIs" dxfId="1083" priority="1070" operator="greaterThan">
      <formula>0</formula>
    </cfRule>
  </conditionalFormatting>
  <conditionalFormatting sqref="F15:N15">
    <cfRule type="cellIs" dxfId="1082" priority="1069" operator="greaterThan">
      <formula>0</formula>
    </cfRule>
  </conditionalFormatting>
  <conditionalFormatting sqref="F15:N15">
    <cfRule type="cellIs" dxfId="1081" priority="1068" operator="greaterThan">
      <formula>0</formula>
    </cfRule>
  </conditionalFormatting>
  <conditionalFormatting sqref="F15:N15">
    <cfRule type="cellIs" dxfId="1080" priority="1067" operator="greaterThan">
      <formula>0</formula>
    </cfRule>
  </conditionalFormatting>
  <conditionalFormatting sqref="F15:N15">
    <cfRule type="cellIs" dxfId="1079" priority="1066" operator="greaterThan">
      <formula>0</formula>
    </cfRule>
  </conditionalFormatting>
  <conditionalFormatting sqref="F15:N15">
    <cfRule type="cellIs" dxfId="1078" priority="1065" operator="greaterThan">
      <formula>0</formula>
    </cfRule>
  </conditionalFormatting>
  <conditionalFormatting sqref="F15:N15">
    <cfRule type="cellIs" dxfId="1077" priority="1064" operator="greaterThan">
      <formula>0</formula>
    </cfRule>
  </conditionalFormatting>
  <conditionalFormatting sqref="F15:N15">
    <cfRule type="cellIs" dxfId="1076" priority="1063" operator="greaterThan">
      <formula>0</formula>
    </cfRule>
  </conditionalFormatting>
  <conditionalFormatting sqref="F15:N15">
    <cfRule type="cellIs" dxfId="1075" priority="1062" operator="greaterThan">
      <formula>0</formula>
    </cfRule>
  </conditionalFormatting>
  <conditionalFormatting sqref="F15:N15">
    <cfRule type="cellIs" dxfId="1074" priority="1061" operator="greaterThan">
      <formula>0</formula>
    </cfRule>
  </conditionalFormatting>
  <conditionalFormatting sqref="F15:N15">
    <cfRule type="cellIs" dxfId="1073" priority="1060" operator="greaterThan">
      <formula>0</formula>
    </cfRule>
  </conditionalFormatting>
  <conditionalFormatting sqref="F15:N15">
    <cfRule type="cellIs" dxfId="1072" priority="1059" operator="greaterThan">
      <formula>0</formula>
    </cfRule>
  </conditionalFormatting>
  <conditionalFormatting sqref="F15:N15">
    <cfRule type="cellIs" dxfId="1071" priority="1058" operator="greaterThan">
      <formula>0</formula>
    </cfRule>
  </conditionalFormatting>
  <conditionalFormatting sqref="F15:N15">
    <cfRule type="cellIs" dxfId="1070" priority="1057" operator="greaterThan">
      <formula>0</formula>
    </cfRule>
  </conditionalFormatting>
  <conditionalFormatting sqref="F15:N15">
    <cfRule type="cellIs" dxfId="1069" priority="1056" operator="greaterThan">
      <formula>0</formula>
    </cfRule>
  </conditionalFormatting>
  <conditionalFormatting sqref="F15:N15">
    <cfRule type="cellIs" dxfId="1068" priority="1055" operator="greaterThan">
      <formula>0</formula>
    </cfRule>
  </conditionalFormatting>
  <conditionalFormatting sqref="F15:N15">
    <cfRule type="cellIs" dxfId="1067" priority="1054" operator="greaterThan">
      <formula>0</formula>
    </cfRule>
  </conditionalFormatting>
  <conditionalFormatting sqref="F15:N15">
    <cfRule type="cellIs" dxfId="1066" priority="1053" operator="greaterThan">
      <formula>0</formula>
    </cfRule>
  </conditionalFormatting>
  <conditionalFormatting sqref="F15:N15">
    <cfRule type="cellIs" dxfId="1065" priority="1052" operator="greaterThan">
      <formula>0</formula>
    </cfRule>
  </conditionalFormatting>
  <conditionalFormatting sqref="F15:N15">
    <cfRule type="cellIs" dxfId="1064" priority="1051" operator="greaterThan">
      <formula>0</formula>
    </cfRule>
  </conditionalFormatting>
  <conditionalFormatting sqref="F15:N15">
    <cfRule type="cellIs" dxfId="1063" priority="1050" operator="greaterThan">
      <formula>0</formula>
    </cfRule>
  </conditionalFormatting>
  <conditionalFormatting sqref="F15:N15">
    <cfRule type="cellIs" dxfId="1062" priority="1049" operator="greaterThan">
      <formula>0</formula>
    </cfRule>
  </conditionalFormatting>
  <conditionalFormatting sqref="F15:N15">
    <cfRule type="cellIs" dxfId="1061" priority="1048" operator="greaterThan">
      <formula>0</formula>
    </cfRule>
  </conditionalFormatting>
  <conditionalFormatting sqref="F15:N15">
    <cfRule type="cellIs" dxfId="1060" priority="1047" operator="greaterThan">
      <formula>0</formula>
    </cfRule>
  </conditionalFormatting>
  <conditionalFormatting sqref="F15:N15">
    <cfRule type="cellIs" dxfId="1059" priority="1046" operator="greaterThan">
      <formula>0</formula>
    </cfRule>
  </conditionalFormatting>
  <conditionalFormatting sqref="F15:N15">
    <cfRule type="cellIs" dxfId="1058" priority="1045" operator="greaterThan">
      <formula>0</formula>
    </cfRule>
  </conditionalFormatting>
  <conditionalFormatting sqref="F15:N15">
    <cfRule type="cellIs" dxfId="1057" priority="1044" operator="greaterThan">
      <formula>0</formula>
    </cfRule>
  </conditionalFormatting>
  <conditionalFormatting sqref="F15:N15">
    <cfRule type="cellIs" dxfId="1056" priority="1043" operator="greaterThan">
      <formula>0</formula>
    </cfRule>
  </conditionalFormatting>
  <conditionalFormatting sqref="F15:N15">
    <cfRule type="cellIs" dxfId="1055" priority="1042" operator="greaterThan">
      <formula>0</formula>
    </cfRule>
  </conditionalFormatting>
  <conditionalFormatting sqref="F15:N15">
    <cfRule type="cellIs" dxfId="1054" priority="1041" operator="greaterThan">
      <formula>0</formula>
    </cfRule>
  </conditionalFormatting>
  <conditionalFormatting sqref="F15:N15">
    <cfRule type="cellIs" dxfId="1053" priority="1040" operator="greaterThan">
      <formula>0</formula>
    </cfRule>
  </conditionalFormatting>
  <conditionalFormatting sqref="F15:N15">
    <cfRule type="cellIs" dxfId="1052" priority="1039" operator="greaterThan">
      <formula>0</formula>
    </cfRule>
  </conditionalFormatting>
  <conditionalFormatting sqref="F15:N15">
    <cfRule type="cellIs" dxfId="1051" priority="1038" operator="greaterThan">
      <formula>0</formula>
    </cfRule>
  </conditionalFormatting>
  <conditionalFormatting sqref="F15:N15">
    <cfRule type="cellIs" dxfId="1050" priority="1037" operator="greaterThan">
      <formula>0</formula>
    </cfRule>
  </conditionalFormatting>
  <conditionalFormatting sqref="F15:N15">
    <cfRule type="cellIs" dxfId="1049" priority="1036" operator="greaterThan">
      <formula>0</formula>
    </cfRule>
  </conditionalFormatting>
  <conditionalFormatting sqref="F15:N15">
    <cfRule type="cellIs" dxfId="1048" priority="1035" operator="greaterThan">
      <formula>0</formula>
    </cfRule>
  </conditionalFormatting>
  <conditionalFormatting sqref="F15:N15">
    <cfRule type="cellIs" dxfId="1047" priority="1034" operator="greaterThan">
      <formula>0</formula>
    </cfRule>
  </conditionalFormatting>
  <conditionalFormatting sqref="F15:N15">
    <cfRule type="cellIs" dxfId="1046" priority="1033" operator="greaterThan">
      <formula>0</formula>
    </cfRule>
  </conditionalFormatting>
  <conditionalFormatting sqref="F15:N15">
    <cfRule type="cellIs" dxfId="1045" priority="1032" operator="greaterThan">
      <formula>0</formula>
    </cfRule>
  </conditionalFormatting>
  <conditionalFormatting sqref="F15:N15">
    <cfRule type="cellIs" dxfId="1044" priority="1031" operator="greaterThan">
      <formula>0</formula>
    </cfRule>
  </conditionalFormatting>
  <conditionalFormatting sqref="F15:N15">
    <cfRule type="cellIs" dxfId="1043" priority="1030" operator="greaterThan">
      <formula>0</formula>
    </cfRule>
  </conditionalFormatting>
  <conditionalFormatting sqref="F15:N15">
    <cfRule type="cellIs" dxfId="1042" priority="1029" operator="greaterThan">
      <formula>0</formula>
    </cfRule>
  </conditionalFormatting>
  <conditionalFormatting sqref="F15:N15">
    <cfRule type="cellIs" dxfId="1041" priority="1028" operator="greaterThan">
      <formula>0</formula>
    </cfRule>
  </conditionalFormatting>
  <conditionalFormatting sqref="F15:N15">
    <cfRule type="cellIs" dxfId="1040" priority="1027" operator="greaterThan">
      <formula>0</formula>
    </cfRule>
  </conditionalFormatting>
  <conditionalFormatting sqref="F15:N15">
    <cfRule type="cellIs" dxfId="1039" priority="1026" operator="greaterThan">
      <formula>0</formula>
    </cfRule>
  </conditionalFormatting>
  <conditionalFormatting sqref="F15:N15">
    <cfRule type="cellIs" dxfId="1038" priority="1025" operator="greaterThan">
      <formula>0</formula>
    </cfRule>
  </conditionalFormatting>
  <conditionalFormatting sqref="F15:N15">
    <cfRule type="cellIs" dxfId="1037" priority="1024" operator="greaterThan">
      <formula>0</formula>
    </cfRule>
  </conditionalFormatting>
  <conditionalFormatting sqref="F15:N15">
    <cfRule type="cellIs" dxfId="1036" priority="1023" operator="greaterThan">
      <formula>0</formula>
    </cfRule>
  </conditionalFormatting>
  <conditionalFormatting sqref="F15:N15">
    <cfRule type="cellIs" dxfId="1035" priority="1022" operator="greaterThan">
      <formula>0</formula>
    </cfRule>
  </conditionalFormatting>
  <conditionalFormatting sqref="F15:N15">
    <cfRule type="cellIs" dxfId="1034" priority="1021" operator="greaterThan">
      <formula>0</formula>
    </cfRule>
  </conditionalFormatting>
  <conditionalFormatting sqref="F15:N15">
    <cfRule type="cellIs" dxfId="1033" priority="1020" operator="greaterThan">
      <formula>0</formula>
    </cfRule>
  </conditionalFormatting>
  <conditionalFormatting sqref="F15:N15">
    <cfRule type="cellIs" dxfId="1032" priority="1019" operator="greaterThan">
      <formula>0</formula>
    </cfRule>
  </conditionalFormatting>
  <conditionalFormatting sqref="F15:N15">
    <cfRule type="cellIs" dxfId="1031" priority="1018" operator="greaterThan">
      <formula>0</formula>
    </cfRule>
  </conditionalFormatting>
  <conditionalFormatting sqref="F15:N15">
    <cfRule type="cellIs" dxfId="1030" priority="1017" operator="greaterThan">
      <formula>0</formula>
    </cfRule>
  </conditionalFormatting>
  <conditionalFormatting sqref="F15:N15">
    <cfRule type="cellIs" dxfId="1029" priority="1016" operator="greaterThan">
      <formula>0</formula>
    </cfRule>
  </conditionalFormatting>
  <conditionalFormatting sqref="F15:N15">
    <cfRule type="cellIs" dxfId="1028" priority="1015" operator="greaterThan">
      <formula>0</formula>
    </cfRule>
  </conditionalFormatting>
  <conditionalFormatting sqref="F15:N15">
    <cfRule type="cellIs" dxfId="1027" priority="1014" operator="greaterThan">
      <formula>0</formula>
    </cfRule>
  </conditionalFormatting>
  <conditionalFormatting sqref="F15:N15">
    <cfRule type="cellIs" dxfId="1026" priority="1013" operator="greaterThan">
      <formula>0</formula>
    </cfRule>
  </conditionalFormatting>
  <conditionalFormatting sqref="F15:N15">
    <cfRule type="cellIs" dxfId="1025" priority="1012" operator="greaterThan">
      <formula>0</formula>
    </cfRule>
  </conditionalFormatting>
  <conditionalFormatting sqref="F15:N15">
    <cfRule type="cellIs" dxfId="1024" priority="1011" operator="greaterThan">
      <formula>0</formula>
    </cfRule>
  </conditionalFormatting>
  <conditionalFormatting sqref="F15:N15">
    <cfRule type="cellIs" dxfId="1023" priority="1010" operator="greaterThan">
      <formula>0</formula>
    </cfRule>
  </conditionalFormatting>
  <conditionalFormatting sqref="F15:N15">
    <cfRule type="cellIs" dxfId="1022" priority="1009" operator="greaterThan">
      <formula>0</formula>
    </cfRule>
  </conditionalFormatting>
  <conditionalFormatting sqref="F15:N15">
    <cfRule type="cellIs" dxfId="1021" priority="1008" operator="greaterThan">
      <formula>0</formula>
    </cfRule>
  </conditionalFormatting>
  <conditionalFormatting sqref="F15:N15">
    <cfRule type="cellIs" dxfId="1020" priority="1007" operator="greaterThan">
      <formula>0</formula>
    </cfRule>
  </conditionalFormatting>
  <conditionalFormatting sqref="F15:N15">
    <cfRule type="cellIs" dxfId="1019" priority="1006" operator="greaterThan">
      <formula>0</formula>
    </cfRule>
  </conditionalFormatting>
  <conditionalFormatting sqref="F15:N15">
    <cfRule type="cellIs" dxfId="1018" priority="1005" operator="greaterThan">
      <formula>0</formula>
    </cfRule>
  </conditionalFormatting>
  <conditionalFormatting sqref="F15:N15">
    <cfRule type="cellIs" dxfId="1017" priority="1004" operator="greaterThan">
      <formula>0</formula>
    </cfRule>
  </conditionalFormatting>
  <conditionalFormatting sqref="F15:N15">
    <cfRule type="cellIs" dxfId="1016" priority="1003" operator="greaterThan">
      <formula>0</formula>
    </cfRule>
  </conditionalFormatting>
  <conditionalFormatting sqref="F15:N15">
    <cfRule type="cellIs" dxfId="1015" priority="1002" operator="greaterThan">
      <formula>0</formula>
    </cfRule>
  </conditionalFormatting>
  <conditionalFormatting sqref="F15:N15">
    <cfRule type="cellIs" dxfId="1014" priority="1001" operator="greaterThan">
      <formula>0</formula>
    </cfRule>
  </conditionalFormatting>
  <conditionalFormatting sqref="F15:N15">
    <cfRule type="cellIs" dxfId="1013" priority="1000" operator="greaterThan">
      <formula>0</formula>
    </cfRule>
  </conditionalFormatting>
  <conditionalFormatting sqref="F15:N15">
    <cfRule type="cellIs" dxfId="1012" priority="999" operator="greaterThan">
      <formula>0</formula>
    </cfRule>
  </conditionalFormatting>
  <conditionalFormatting sqref="F15:N15">
    <cfRule type="cellIs" dxfId="1011" priority="998" operator="greaterThan">
      <formula>0</formula>
    </cfRule>
  </conditionalFormatting>
  <conditionalFormatting sqref="F15:N15">
    <cfRule type="cellIs" dxfId="1010" priority="997" operator="greaterThan">
      <formula>0</formula>
    </cfRule>
  </conditionalFormatting>
  <conditionalFormatting sqref="F15:N15">
    <cfRule type="cellIs" dxfId="1009" priority="996" operator="greaterThan">
      <formula>0</formula>
    </cfRule>
  </conditionalFormatting>
  <conditionalFormatting sqref="F15:N15">
    <cfRule type="cellIs" dxfId="1008" priority="995" operator="greaterThan">
      <formula>0</formula>
    </cfRule>
  </conditionalFormatting>
  <conditionalFormatting sqref="F15:N15">
    <cfRule type="cellIs" dxfId="1007" priority="994" operator="greaterThan">
      <formula>0</formula>
    </cfRule>
  </conditionalFormatting>
  <conditionalFormatting sqref="F15:N15">
    <cfRule type="cellIs" dxfId="1006" priority="993" operator="greaterThan">
      <formula>0</formula>
    </cfRule>
  </conditionalFormatting>
  <conditionalFormatting sqref="F15:N15">
    <cfRule type="cellIs" dxfId="1005" priority="992" operator="greaterThan">
      <formula>0</formula>
    </cfRule>
  </conditionalFormatting>
  <conditionalFormatting sqref="F15:N15">
    <cfRule type="cellIs" dxfId="1004" priority="991" operator="greaterThan">
      <formula>0</formula>
    </cfRule>
  </conditionalFormatting>
  <conditionalFormatting sqref="F15:N15">
    <cfRule type="cellIs" dxfId="1003" priority="990" operator="greaterThan">
      <formula>0</formula>
    </cfRule>
  </conditionalFormatting>
  <conditionalFormatting sqref="F15:N15">
    <cfRule type="cellIs" dxfId="1002" priority="989" operator="greaterThan">
      <formula>0</formula>
    </cfRule>
  </conditionalFormatting>
  <conditionalFormatting sqref="F15:N15">
    <cfRule type="cellIs" dxfId="1001" priority="988" operator="greaterThan">
      <formula>0</formula>
    </cfRule>
  </conditionalFormatting>
  <conditionalFormatting sqref="F15:N15">
    <cfRule type="cellIs" dxfId="1000" priority="987" operator="greaterThan">
      <formula>0</formula>
    </cfRule>
  </conditionalFormatting>
  <conditionalFormatting sqref="F15:N15">
    <cfRule type="cellIs" dxfId="999" priority="986" operator="greaterThan">
      <formula>0</formula>
    </cfRule>
  </conditionalFormatting>
  <conditionalFormatting sqref="F15:N15">
    <cfRule type="cellIs" dxfId="998" priority="985" operator="greaterThan">
      <formula>0</formula>
    </cfRule>
  </conditionalFormatting>
  <conditionalFormatting sqref="F15:N15">
    <cfRule type="cellIs" dxfId="997" priority="984" operator="greaterThan">
      <formula>0</formula>
    </cfRule>
  </conditionalFormatting>
  <conditionalFormatting sqref="F15:N15">
    <cfRule type="cellIs" dxfId="996" priority="983" operator="greaterThan">
      <formula>0</formula>
    </cfRule>
  </conditionalFormatting>
  <conditionalFormatting sqref="F15:N15">
    <cfRule type="cellIs" dxfId="995" priority="982" operator="greaterThan">
      <formula>0</formula>
    </cfRule>
  </conditionalFormatting>
  <conditionalFormatting sqref="F15:N15">
    <cfRule type="cellIs" dxfId="994" priority="981" operator="greaterThan">
      <formula>0</formula>
    </cfRule>
  </conditionalFormatting>
  <conditionalFormatting sqref="F15:N15">
    <cfRule type="cellIs" dxfId="993" priority="980" operator="greaterThan">
      <formula>0</formula>
    </cfRule>
  </conditionalFormatting>
  <conditionalFormatting sqref="F15:N15">
    <cfRule type="cellIs" dxfId="992" priority="979" operator="greaterThan">
      <formula>0</formula>
    </cfRule>
  </conditionalFormatting>
  <conditionalFormatting sqref="F15:N15">
    <cfRule type="cellIs" dxfId="991" priority="978" operator="greaterThan">
      <formula>0</formula>
    </cfRule>
  </conditionalFormatting>
  <conditionalFormatting sqref="F15:N15">
    <cfRule type="cellIs" dxfId="990" priority="977" operator="greaterThan">
      <formula>0</formula>
    </cfRule>
  </conditionalFormatting>
  <conditionalFormatting sqref="F15:N15">
    <cfRule type="cellIs" dxfId="989" priority="976" operator="greaterThan">
      <formula>0</formula>
    </cfRule>
  </conditionalFormatting>
  <conditionalFormatting sqref="F15:N15">
    <cfRule type="cellIs" dxfId="988" priority="975" operator="greaterThan">
      <formula>0</formula>
    </cfRule>
  </conditionalFormatting>
  <conditionalFormatting sqref="F15:N15">
    <cfRule type="cellIs" dxfId="987" priority="974" operator="greaterThan">
      <formula>0</formula>
    </cfRule>
  </conditionalFormatting>
  <conditionalFormatting sqref="F15:N15">
    <cfRule type="cellIs" dxfId="986" priority="973" operator="greaterThan">
      <formula>0</formula>
    </cfRule>
  </conditionalFormatting>
  <conditionalFormatting sqref="F15:N15">
    <cfRule type="cellIs" dxfId="985" priority="972" operator="greaterThan">
      <formula>0</formula>
    </cfRule>
  </conditionalFormatting>
  <conditionalFormatting sqref="F15:N15">
    <cfRule type="cellIs" dxfId="984" priority="971" operator="greaterThan">
      <formula>0</formula>
    </cfRule>
  </conditionalFormatting>
  <conditionalFormatting sqref="F15:N15">
    <cfRule type="cellIs" dxfId="983" priority="970" operator="greaterThan">
      <formula>0</formula>
    </cfRule>
  </conditionalFormatting>
  <conditionalFormatting sqref="F15:N15">
    <cfRule type="cellIs" dxfId="982" priority="969" operator="greaterThan">
      <formula>0</formula>
    </cfRule>
  </conditionalFormatting>
  <conditionalFormatting sqref="F15:N15">
    <cfRule type="cellIs" dxfId="981" priority="968" operator="greaterThan">
      <formula>0</formula>
    </cfRule>
  </conditionalFormatting>
  <conditionalFormatting sqref="F15:N15">
    <cfRule type="cellIs" dxfId="980" priority="967" operator="greaterThan">
      <formula>0</formula>
    </cfRule>
  </conditionalFormatting>
  <conditionalFormatting sqref="F15:N15">
    <cfRule type="cellIs" dxfId="979" priority="966" operator="greaterThan">
      <formula>0</formula>
    </cfRule>
  </conditionalFormatting>
  <conditionalFormatting sqref="F15:N15">
    <cfRule type="cellIs" dxfId="978" priority="965" operator="greaterThan">
      <formula>0</formula>
    </cfRule>
  </conditionalFormatting>
  <conditionalFormatting sqref="F15:N15">
    <cfRule type="cellIs" dxfId="977" priority="964" operator="greaterThan">
      <formula>0</formula>
    </cfRule>
  </conditionalFormatting>
  <conditionalFormatting sqref="F15:N15">
    <cfRule type="cellIs" dxfId="976" priority="963" operator="greaterThan">
      <formula>0</formula>
    </cfRule>
  </conditionalFormatting>
  <conditionalFormatting sqref="F15:N15">
    <cfRule type="cellIs" dxfId="975" priority="962" operator="greaterThan">
      <formula>0</formula>
    </cfRule>
  </conditionalFormatting>
  <conditionalFormatting sqref="F15:N15">
    <cfRule type="cellIs" dxfId="974" priority="961" operator="greaterThan">
      <formula>0</formula>
    </cfRule>
  </conditionalFormatting>
  <conditionalFormatting sqref="F15:N15">
    <cfRule type="cellIs" dxfId="973" priority="960" operator="greaterThan">
      <formula>0</formula>
    </cfRule>
  </conditionalFormatting>
  <conditionalFormatting sqref="F15:N15">
    <cfRule type="cellIs" dxfId="972" priority="959" operator="greaterThan">
      <formula>0</formula>
    </cfRule>
  </conditionalFormatting>
  <conditionalFormatting sqref="F15:N15">
    <cfRule type="cellIs" dxfId="971" priority="958" operator="greaterThan">
      <formula>0</formula>
    </cfRule>
  </conditionalFormatting>
  <conditionalFormatting sqref="F15:N15">
    <cfRule type="cellIs" dxfId="970" priority="957" operator="greaterThan">
      <formula>0</formula>
    </cfRule>
  </conditionalFormatting>
  <conditionalFormatting sqref="F15:N15">
    <cfRule type="cellIs" dxfId="969" priority="956" operator="greaterThan">
      <formula>0</formula>
    </cfRule>
  </conditionalFormatting>
  <conditionalFormatting sqref="F15:N15">
    <cfRule type="cellIs" dxfId="968" priority="955" operator="greaterThan">
      <formula>0</formula>
    </cfRule>
  </conditionalFormatting>
  <conditionalFormatting sqref="F15:N15">
    <cfRule type="cellIs" dxfId="967" priority="954" operator="greaterThan">
      <formula>0</formula>
    </cfRule>
  </conditionalFormatting>
  <conditionalFormatting sqref="F15:N15">
    <cfRule type="cellIs" dxfId="966" priority="953" operator="greaterThan">
      <formula>0</formula>
    </cfRule>
  </conditionalFormatting>
  <conditionalFormatting sqref="F15:N15">
    <cfRule type="cellIs" dxfId="965" priority="952" operator="greaterThan">
      <formula>0</formula>
    </cfRule>
  </conditionalFormatting>
  <conditionalFormatting sqref="F15:N15">
    <cfRule type="cellIs" dxfId="964" priority="951" operator="greaterThan">
      <formula>0</formula>
    </cfRule>
  </conditionalFormatting>
  <conditionalFormatting sqref="F15:N15">
    <cfRule type="cellIs" dxfId="963" priority="950" operator="greaterThan">
      <formula>0</formula>
    </cfRule>
  </conditionalFormatting>
  <conditionalFormatting sqref="F15:N15">
    <cfRule type="cellIs" dxfId="962" priority="949" operator="greaterThan">
      <formula>0</formula>
    </cfRule>
  </conditionalFormatting>
  <conditionalFormatting sqref="F15:N15">
    <cfRule type="cellIs" dxfId="961" priority="948" operator="greaterThan">
      <formula>0</formula>
    </cfRule>
  </conditionalFormatting>
  <conditionalFormatting sqref="F15:N15">
    <cfRule type="cellIs" dxfId="960" priority="947" operator="greaterThan">
      <formula>0</formula>
    </cfRule>
  </conditionalFormatting>
  <conditionalFormatting sqref="F15:N15">
    <cfRule type="cellIs" dxfId="959" priority="946" operator="greaterThan">
      <formula>0</formula>
    </cfRule>
  </conditionalFormatting>
  <conditionalFormatting sqref="F15:N15">
    <cfRule type="cellIs" dxfId="958" priority="945" operator="greaterThan">
      <formula>0</formula>
    </cfRule>
  </conditionalFormatting>
  <conditionalFormatting sqref="F15:N15">
    <cfRule type="cellIs" dxfId="957" priority="944" operator="greaterThan">
      <formula>0</formula>
    </cfRule>
  </conditionalFormatting>
  <conditionalFormatting sqref="F15:N15">
    <cfRule type="cellIs" dxfId="956" priority="943" operator="greaterThan">
      <formula>0</formula>
    </cfRule>
  </conditionalFormatting>
  <conditionalFormatting sqref="F15:N15">
    <cfRule type="cellIs" dxfId="955" priority="942" operator="greaterThan">
      <formula>0</formula>
    </cfRule>
  </conditionalFormatting>
  <conditionalFormatting sqref="F15:N15">
    <cfRule type="cellIs" dxfId="954" priority="941" operator="greaterThan">
      <formula>0</formula>
    </cfRule>
  </conditionalFormatting>
  <conditionalFormatting sqref="F15:N15">
    <cfRule type="cellIs" dxfId="953" priority="940" operator="greaterThan">
      <formula>0</formula>
    </cfRule>
  </conditionalFormatting>
  <conditionalFormatting sqref="F15:N15">
    <cfRule type="cellIs" dxfId="952" priority="939" operator="greaterThan">
      <formula>0</formula>
    </cfRule>
  </conditionalFormatting>
  <conditionalFormatting sqref="F15:N15">
    <cfRule type="cellIs" dxfId="951" priority="938" operator="greaterThan">
      <formula>0</formula>
    </cfRule>
  </conditionalFormatting>
  <conditionalFormatting sqref="F15:N15">
    <cfRule type="cellIs" dxfId="950" priority="937" operator="greaterThan">
      <formula>0</formula>
    </cfRule>
  </conditionalFormatting>
  <conditionalFormatting sqref="F15:N15">
    <cfRule type="cellIs" dxfId="949" priority="936" operator="greaterThan">
      <formula>0</formula>
    </cfRule>
  </conditionalFormatting>
  <conditionalFormatting sqref="F15:N15">
    <cfRule type="cellIs" dxfId="948" priority="935" operator="greaterThan">
      <formula>0</formula>
    </cfRule>
  </conditionalFormatting>
  <conditionalFormatting sqref="F15:N15">
    <cfRule type="cellIs" dxfId="947" priority="934" operator="greaterThan">
      <formula>0</formula>
    </cfRule>
  </conditionalFormatting>
  <conditionalFormatting sqref="F15:N15">
    <cfRule type="cellIs" dxfId="946" priority="933" operator="greaterThan">
      <formula>0</formula>
    </cfRule>
  </conditionalFormatting>
  <conditionalFormatting sqref="F15:N15">
    <cfRule type="cellIs" dxfId="945" priority="932" operator="greaterThan">
      <formula>0</formula>
    </cfRule>
  </conditionalFormatting>
  <conditionalFormatting sqref="F15:N15">
    <cfRule type="cellIs" dxfId="944" priority="931" operator="greaterThan">
      <formula>0</formula>
    </cfRule>
  </conditionalFormatting>
  <conditionalFormatting sqref="F15:N15">
    <cfRule type="cellIs" dxfId="943" priority="930" operator="greaterThan">
      <formula>0</formula>
    </cfRule>
  </conditionalFormatting>
  <conditionalFormatting sqref="F15:N15">
    <cfRule type="cellIs" dxfId="942" priority="929" operator="greaterThan">
      <formula>0</formula>
    </cfRule>
  </conditionalFormatting>
  <conditionalFormatting sqref="F15:N15">
    <cfRule type="cellIs" dxfId="941" priority="928" operator="greaterThan">
      <formula>0</formula>
    </cfRule>
  </conditionalFormatting>
  <conditionalFormatting sqref="F15:N15">
    <cfRule type="cellIs" dxfId="940" priority="927" operator="greaterThan">
      <formula>0</formula>
    </cfRule>
  </conditionalFormatting>
  <conditionalFormatting sqref="F15:N15">
    <cfRule type="cellIs" dxfId="939" priority="926" operator="greaterThan">
      <formula>0</formula>
    </cfRule>
  </conditionalFormatting>
  <conditionalFormatting sqref="F15:N15">
    <cfRule type="cellIs" dxfId="938" priority="925" operator="greaterThan">
      <formula>0</formula>
    </cfRule>
  </conditionalFormatting>
  <conditionalFormatting sqref="F15:N15">
    <cfRule type="cellIs" dxfId="937" priority="924" operator="greaterThan">
      <formula>0</formula>
    </cfRule>
  </conditionalFormatting>
  <conditionalFormatting sqref="F15:N15">
    <cfRule type="cellIs" dxfId="936" priority="923" operator="greaterThan">
      <formula>0</formula>
    </cfRule>
  </conditionalFormatting>
  <conditionalFormatting sqref="F15:N15">
    <cfRule type="cellIs" dxfId="935" priority="922" operator="greaterThan">
      <formula>0</formula>
    </cfRule>
  </conditionalFormatting>
  <conditionalFormatting sqref="F15:N15">
    <cfRule type="cellIs" dxfId="934" priority="921" operator="greaterThan">
      <formula>0</formula>
    </cfRule>
  </conditionalFormatting>
  <conditionalFormatting sqref="F15:N15">
    <cfRule type="cellIs" dxfId="933" priority="920" operator="greaterThan">
      <formula>0</formula>
    </cfRule>
  </conditionalFormatting>
  <conditionalFormatting sqref="F15:N15">
    <cfRule type="cellIs" dxfId="932" priority="919" operator="greaterThan">
      <formula>0</formula>
    </cfRule>
  </conditionalFormatting>
  <conditionalFormatting sqref="F15:N15">
    <cfRule type="cellIs" dxfId="931" priority="918" operator="greaterThan">
      <formula>0</formula>
    </cfRule>
  </conditionalFormatting>
  <conditionalFormatting sqref="F15:N15">
    <cfRule type="cellIs" dxfId="930" priority="917" operator="greaterThan">
      <formula>0</formula>
    </cfRule>
  </conditionalFormatting>
  <conditionalFormatting sqref="F15:N15">
    <cfRule type="cellIs" dxfId="929" priority="916" operator="greaterThan">
      <formula>0</formula>
    </cfRule>
  </conditionalFormatting>
  <conditionalFormatting sqref="F15:N15">
    <cfRule type="cellIs" dxfId="928" priority="915" operator="greaterThan">
      <formula>0</formula>
    </cfRule>
  </conditionalFormatting>
  <conditionalFormatting sqref="F15:N15">
    <cfRule type="cellIs" dxfId="927" priority="914" operator="greaterThan">
      <formula>0</formula>
    </cfRule>
  </conditionalFormatting>
  <conditionalFormatting sqref="F15:N15">
    <cfRule type="cellIs" dxfId="926" priority="913" operator="greaterThan">
      <formula>0</formula>
    </cfRule>
  </conditionalFormatting>
  <conditionalFormatting sqref="F15:N15">
    <cfRule type="cellIs" dxfId="925" priority="912" operator="greaterThan">
      <formula>0</formula>
    </cfRule>
  </conditionalFormatting>
  <conditionalFormatting sqref="F15:N15">
    <cfRule type="cellIs" dxfId="924" priority="911" operator="greaterThan">
      <formula>0</formula>
    </cfRule>
  </conditionalFormatting>
  <conditionalFormatting sqref="F15:N15">
    <cfRule type="cellIs" dxfId="923" priority="910" operator="greaterThan">
      <formula>0</formula>
    </cfRule>
  </conditionalFormatting>
  <conditionalFormatting sqref="F15:N15">
    <cfRule type="cellIs" dxfId="922" priority="909" operator="greaterThan">
      <formula>0</formula>
    </cfRule>
  </conditionalFormatting>
  <conditionalFormatting sqref="F15:N15">
    <cfRule type="cellIs" dxfId="921" priority="908" operator="greaterThan">
      <formula>0</formula>
    </cfRule>
  </conditionalFormatting>
  <conditionalFormatting sqref="F15:N15">
    <cfRule type="cellIs" dxfId="920" priority="907" operator="greaterThan">
      <formula>0</formula>
    </cfRule>
  </conditionalFormatting>
  <conditionalFormatting sqref="F15:N15">
    <cfRule type="cellIs" dxfId="919" priority="906" operator="greaterThan">
      <formula>0</formula>
    </cfRule>
  </conditionalFormatting>
  <conditionalFormatting sqref="F15:N15">
    <cfRule type="cellIs" dxfId="918" priority="905" operator="greaterThan">
      <formula>0</formula>
    </cfRule>
  </conditionalFormatting>
  <conditionalFormatting sqref="F15:N15">
    <cfRule type="cellIs" dxfId="917" priority="904" operator="greaterThan">
      <formula>0</formula>
    </cfRule>
  </conditionalFormatting>
  <conditionalFormatting sqref="F15:N15">
    <cfRule type="cellIs" dxfId="916" priority="903" operator="greaterThan">
      <formula>0</formula>
    </cfRule>
  </conditionalFormatting>
  <conditionalFormatting sqref="F15:N15">
    <cfRule type="cellIs" dxfId="915" priority="902" operator="greaterThan">
      <formula>0</formula>
    </cfRule>
  </conditionalFormatting>
  <conditionalFormatting sqref="F15:N15">
    <cfRule type="cellIs" dxfId="914" priority="901" operator="greaterThan">
      <formula>0</formula>
    </cfRule>
  </conditionalFormatting>
  <conditionalFormatting sqref="F15:N15">
    <cfRule type="cellIs" dxfId="913" priority="900" operator="greaterThan">
      <formula>0</formula>
    </cfRule>
  </conditionalFormatting>
  <conditionalFormatting sqref="F15:N15">
    <cfRule type="cellIs" dxfId="912" priority="899" operator="greaterThan">
      <formula>0</formula>
    </cfRule>
  </conditionalFormatting>
  <conditionalFormatting sqref="F15:N15">
    <cfRule type="cellIs" dxfId="911" priority="898" operator="greaterThan">
      <formula>0</formula>
    </cfRule>
  </conditionalFormatting>
  <conditionalFormatting sqref="F15:N15">
    <cfRule type="cellIs" dxfId="910" priority="897" operator="greaterThan">
      <formula>0</formula>
    </cfRule>
  </conditionalFormatting>
  <conditionalFormatting sqref="F15:N15">
    <cfRule type="cellIs" dxfId="909" priority="896" operator="greaterThan">
      <formula>0</formula>
    </cfRule>
  </conditionalFormatting>
  <conditionalFormatting sqref="F15:N15">
    <cfRule type="cellIs" dxfId="908" priority="895" operator="greaterThan">
      <formula>0</formula>
    </cfRule>
  </conditionalFormatting>
  <conditionalFormatting sqref="F15:N15">
    <cfRule type="cellIs" dxfId="907" priority="894" operator="greaterThan">
      <formula>0</formula>
    </cfRule>
  </conditionalFormatting>
  <conditionalFormatting sqref="F15:N15">
    <cfRule type="cellIs" dxfId="906" priority="893" operator="greaterThan">
      <formula>0</formula>
    </cfRule>
  </conditionalFormatting>
  <conditionalFormatting sqref="F15:N15">
    <cfRule type="cellIs" dxfId="905" priority="892" operator="greaterThan">
      <formula>0</formula>
    </cfRule>
  </conditionalFormatting>
  <conditionalFormatting sqref="F15:N15">
    <cfRule type="cellIs" dxfId="904" priority="891" operator="greaterThan">
      <formula>0</formula>
    </cfRule>
  </conditionalFormatting>
  <conditionalFormatting sqref="F15:N15">
    <cfRule type="cellIs" dxfId="903" priority="890" operator="greaterThan">
      <formula>0</formula>
    </cfRule>
  </conditionalFormatting>
  <conditionalFormatting sqref="F15:N15">
    <cfRule type="cellIs" dxfId="902" priority="889" operator="greaterThan">
      <formula>0</formula>
    </cfRule>
  </conditionalFormatting>
  <conditionalFormatting sqref="F15:N15">
    <cfRule type="cellIs" dxfId="901" priority="888" operator="greaterThan">
      <formula>0</formula>
    </cfRule>
  </conditionalFormatting>
  <conditionalFormatting sqref="F15:N15">
    <cfRule type="cellIs" dxfId="900" priority="887" operator="greaterThan">
      <formula>0</formula>
    </cfRule>
  </conditionalFormatting>
  <conditionalFormatting sqref="F15:N15">
    <cfRule type="cellIs" dxfId="899" priority="886" operator="greaterThan">
      <formula>0</formula>
    </cfRule>
  </conditionalFormatting>
  <conditionalFormatting sqref="F15:N15">
    <cfRule type="cellIs" dxfId="898" priority="885" operator="greaterThan">
      <formula>0</formula>
    </cfRule>
  </conditionalFormatting>
  <conditionalFormatting sqref="F15:N15">
    <cfRule type="cellIs" dxfId="897" priority="884" operator="greaterThan">
      <formula>0</formula>
    </cfRule>
  </conditionalFormatting>
  <conditionalFormatting sqref="F15:N15">
    <cfRule type="cellIs" dxfId="896" priority="883" operator="greaterThan">
      <formula>0</formula>
    </cfRule>
  </conditionalFormatting>
  <conditionalFormatting sqref="F15:N15">
    <cfRule type="cellIs" dxfId="895" priority="882" operator="greaterThan">
      <formula>0</formula>
    </cfRule>
  </conditionalFormatting>
  <conditionalFormatting sqref="F15:N15">
    <cfRule type="cellIs" dxfId="894" priority="881" operator="greaterThan">
      <formula>0</formula>
    </cfRule>
  </conditionalFormatting>
  <conditionalFormatting sqref="F15:N15">
    <cfRule type="cellIs" dxfId="893" priority="880" operator="greaterThan">
      <formula>0</formula>
    </cfRule>
  </conditionalFormatting>
  <conditionalFormatting sqref="F15:N15">
    <cfRule type="cellIs" dxfId="892" priority="879" operator="greaterThan">
      <formula>0</formula>
    </cfRule>
  </conditionalFormatting>
  <conditionalFormatting sqref="F15:N15">
    <cfRule type="cellIs" dxfId="891" priority="878" operator="greaterThan">
      <formula>0</formula>
    </cfRule>
  </conditionalFormatting>
  <conditionalFormatting sqref="F15:N15">
    <cfRule type="cellIs" dxfId="890" priority="877" operator="greaterThan">
      <formula>0</formula>
    </cfRule>
  </conditionalFormatting>
  <conditionalFormatting sqref="F15:N15">
    <cfRule type="cellIs" dxfId="889" priority="876" operator="greaterThan">
      <formula>0</formula>
    </cfRule>
  </conditionalFormatting>
  <conditionalFormatting sqref="F15:N15">
    <cfRule type="cellIs" dxfId="888" priority="875" operator="greaterThan">
      <formula>0</formula>
    </cfRule>
  </conditionalFormatting>
  <conditionalFormatting sqref="F15:N15">
    <cfRule type="cellIs" dxfId="887" priority="874" operator="greaterThan">
      <formula>0</formula>
    </cfRule>
  </conditionalFormatting>
  <conditionalFormatting sqref="F15:N15">
    <cfRule type="cellIs" dxfId="886" priority="873" operator="greaterThan">
      <formula>0</formula>
    </cfRule>
  </conditionalFormatting>
  <conditionalFormatting sqref="F15:N15">
    <cfRule type="cellIs" dxfId="885" priority="872" operator="greaterThan">
      <formula>0</formula>
    </cfRule>
  </conditionalFormatting>
  <conditionalFormatting sqref="F15:N15">
    <cfRule type="cellIs" dxfId="884" priority="871" operator="greaterThan">
      <formula>0</formula>
    </cfRule>
  </conditionalFormatting>
  <conditionalFormatting sqref="F15:N15">
    <cfRule type="cellIs" dxfId="883" priority="870" operator="greaterThan">
      <formula>0</formula>
    </cfRule>
  </conditionalFormatting>
  <conditionalFormatting sqref="F15:N15">
    <cfRule type="cellIs" dxfId="882" priority="869" operator="greaterThan">
      <formula>0</formula>
    </cfRule>
  </conditionalFormatting>
  <conditionalFormatting sqref="F15:N15">
    <cfRule type="cellIs" dxfId="881" priority="868" operator="greaterThan">
      <formula>0</formula>
    </cfRule>
  </conditionalFormatting>
  <conditionalFormatting sqref="F15:N15">
    <cfRule type="cellIs" dxfId="880" priority="867" operator="greaterThan">
      <formula>0</formula>
    </cfRule>
  </conditionalFormatting>
  <conditionalFormatting sqref="F15:N15">
    <cfRule type="cellIs" dxfId="879" priority="866" operator="greaterThan">
      <formula>0</formula>
    </cfRule>
  </conditionalFormatting>
  <conditionalFormatting sqref="F15:N15">
    <cfRule type="cellIs" dxfId="878" priority="865" operator="greaterThan">
      <formula>0</formula>
    </cfRule>
  </conditionalFormatting>
  <conditionalFormatting sqref="F15:N15">
    <cfRule type="cellIs" dxfId="877" priority="864" operator="greaterThan">
      <formula>0</formula>
    </cfRule>
  </conditionalFormatting>
  <conditionalFormatting sqref="F15:N15">
    <cfRule type="cellIs" dxfId="876" priority="863" operator="greaterThan">
      <formula>0</formula>
    </cfRule>
  </conditionalFormatting>
  <conditionalFormatting sqref="F15:N15">
    <cfRule type="cellIs" dxfId="875" priority="862" operator="greaterThan">
      <formula>0</formula>
    </cfRule>
  </conditionalFormatting>
  <conditionalFormatting sqref="F15:N15">
    <cfRule type="cellIs" dxfId="874" priority="861" operator="greaterThan">
      <formula>0</formula>
    </cfRule>
  </conditionalFormatting>
  <conditionalFormatting sqref="F15:N15">
    <cfRule type="cellIs" dxfId="873" priority="860" operator="greaterThan">
      <formula>0</formula>
    </cfRule>
  </conditionalFormatting>
  <conditionalFormatting sqref="F15:N15">
    <cfRule type="cellIs" dxfId="872" priority="859" operator="greaterThan">
      <formula>0</formula>
    </cfRule>
  </conditionalFormatting>
  <conditionalFormatting sqref="F15:N15">
    <cfRule type="cellIs" dxfId="871" priority="858" operator="greaterThan">
      <formula>0</formula>
    </cfRule>
  </conditionalFormatting>
  <conditionalFormatting sqref="F15:N15">
    <cfRule type="cellIs" dxfId="870" priority="857" operator="greaterThan">
      <formula>0</formula>
    </cfRule>
  </conditionalFormatting>
  <conditionalFormatting sqref="F15:N15">
    <cfRule type="cellIs" dxfId="869" priority="856" operator="greaterThan">
      <formula>0</formula>
    </cfRule>
  </conditionalFormatting>
  <conditionalFormatting sqref="F15:N15">
    <cfRule type="cellIs" dxfId="868" priority="855" operator="greaterThan">
      <formula>0</formula>
    </cfRule>
  </conditionalFormatting>
  <conditionalFormatting sqref="F15:N15">
    <cfRule type="cellIs" dxfId="867" priority="854" operator="greaterThan">
      <formula>0</formula>
    </cfRule>
  </conditionalFormatting>
  <conditionalFormatting sqref="F15:N15">
    <cfRule type="cellIs" dxfId="866" priority="853" operator="greaterThan">
      <formula>0</formula>
    </cfRule>
  </conditionalFormatting>
  <conditionalFormatting sqref="F15:N15">
    <cfRule type="cellIs" dxfId="865" priority="852" operator="greaterThan">
      <formula>0</formula>
    </cfRule>
  </conditionalFormatting>
  <conditionalFormatting sqref="F15:N15">
    <cfRule type="cellIs" dxfId="864" priority="851" operator="greaterThan">
      <formula>0</formula>
    </cfRule>
  </conditionalFormatting>
  <conditionalFormatting sqref="F15:N15">
    <cfRule type="cellIs" dxfId="863" priority="850" operator="greaterThan">
      <formula>0</formula>
    </cfRule>
  </conditionalFormatting>
  <conditionalFormatting sqref="F15:N15">
    <cfRule type="cellIs" dxfId="862" priority="849" operator="greaterThan">
      <formula>0</formula>
    </cfRule>
  </conditionalFormatting>
  <conditionalFormatting sqref="F15:N15">
    <cfRule type="cellIs" dxfId="861" priority="848" operator="greaterThan">
      <formula>0</formula>
    </cfRule>
  </conditionalFormatting>
  <conditionalFormatting sqref="F15:N15">
    <cfRule type="cellIs" dxfId="860" priority="847" operator="greaterThan">
      <formula>0</formula>
    </cfRule>
  </conditionalFormatting>
  <conditionalFormatting sqref="F15:N15">
    <cfRule type="cellIs" dxfId="859" priority="846" operator="greaterThan">
      <formula>0</formula>
    </cfRule>
  </conditionalFormatting>
  <conditionalFormatting sqref="F15:N15">
    <cfRule type="cellIs" dxfId="858" priority="845" operator="greaterThan">
      <formula>0</formula>
    </cfRule>
  </conditionalFormatting>
  <conditionalFormatting sqref="F15:N15">
    <cfRule type="cellIs" dxfId="857" priority="844" operator="greaterThan">
      <formula>0</formula>
    </cfRule>
  </conditionalFormatting>
  <conditionalFormatting sqref="F15:N15">
    <cfRule type="cellIs" dxfId="856" priority="843" operator="greaterThan">
      <formula>0</formula>
    </cfRule>
  </conditionalFormatting>
  <conditionalFormatting sqref="F15:N15">
    <cfRule type="cellIs" dxfId="855" priority="842" operator="greaterThan">
      <formula>0</formula>
    </cfRule>
  </conditionalFormatting>
  <conditionalFormatting sqref="F15:N15">
    <cfRule type="cellIs" dxfId="854" priority="841" operator="greaterThan">
      <formula>0</formula>
    </cfRule>
  </conditionalFormatting>
  <conditionalFormatting sqref="F15:N15">
    <cfRule type="cellIs" dxfId="853" priority="840" operator="greaterThan">
      <formula>0</formula>
    </cfRule>
  </conditionalFormatting>
  <conditionalFormatting sqref="F15:N15">
    <cfRule type="cellIs" dxfId="852" priority="839" operator="greaterThan">
      <formula>0</formula>
    </cfRule>
  </conditionalFormatting>
  <conditionalFormatting sqref="F15:N15">
    <cfRule type="cellIs" dxfId="851" priority="838" operator="greaterThan">
      <formula>0</formula>
    </cfRule>
  </conditionalFormatting>
  <conditionalFormatting sqref="F15:N15">
    <cfRule type="cellIs" dxfId="850" priority="837" operator="greaterThan">
      <formula>0</formula>
    </cfRule>
  </conditionalFormatting>
  <conditionalFormatting sqref="F15:N15">
    <cfRule type="cellIs" dxfId="849" priority="836" operator="greaterThan">
      <formula>0</formula>
    </cfRule>
  </conditionalFormatting>
  <conditionalFormatting sqref="F15:N15">
    <cfRule type="cellIs" dxfId="848" priority="835" operator="greaterThan">
      <formula>0</formula>
    </cfRule>
  </conditionalFormatting>
  <conditionalFormatting sqref="F15:N15">
    <cfRule type="cellIs" dxfId="847" priority="834" operator="greaterThan">
      <formula>0</formula>
    </cfRule>
  </conditionalFormatting>
  <conditionalFormatting sqref="F15:N15">
    <cfRule type="cellIs" dxfId="846" priority="833" operator="greaterThan">
      <formula>0</formula>
    </cfRule>
  </conditionalFormatting>
  <conditionalFormatting sqref="F15:N15">
    <cfRule type="cellIs" dxfId="845" priority="832" operator="greaterThan">
      <formula>0</formula>
    </cfRule>
  </conditionalFormatting>
  <conditionalFormatting sqref="F15:N15">
    <cfRule type="cellIs" dxfId="844" priority="831" operator="greaterThan">
      <formula>0</formula>
    </cfRule>
  </conditionalFormatting>
  <conditionalFormatting sqref="F15:N15">
    <cfRule type="cellIs" dxfId="843" priority="830" operator="greaterThan">
      <formula>0</formula>
    </cfRule>
  </conditionalFormatting>
  <conditionalFormatting sqref="F15:N15">
    <cfRule type="cellIs" dxfId="842" priority="829" operator="greaterThan">
      <formula>0</formula>
    </cfRule>
  </conditionalFormatting>
  <conditionalFormatting sqref="F15:N15">
    <cfRule type="cellIs" dxfId="841" priority="828" operator="greaterThan">
      <formula>0</formula>
    </cfRule>
  </conditionalFormatting>
  <conditionalFormatting sqref="F15:N15">
    <cfRule type="cellIs" dxfId="840" priority="827" operator="greaterThan">
      <formula>0</formula>
    </cfRule>
  </conditionalFormatting>
  <conditionalFormatting sqref="F15:N15">
    <cfRule type="cellIs" dxfId="839" priority="826" operator="greaterThan">
      <formula>0</formula>
    </cfRule>
  </conditionalFormatting>
  <conditionalFormatting sqref="F15:N15">
    <cfRule type="cellIs" dxfId="838" priority="825" operator="greaterThan">
      <formula>0</formula>
    </cfRule>
  </conditionalFormatting>
  <conditionalFormatting sqref="F15:N15">
    <cfRule type="cellIs" dxfId="837" priority="824" operator="greaterThan">
      <formula>0</formula>
    </cfRule>
  </conditionalFormatting>
  <conditionalFormatting sqref="F15:N15">
    <cfRule type="cellIs" dxfId="836" priority="823" operator="greaterThan">
      <formula>0</formula>
    </cfRule>
  </conditionalFormatting>
  <conditionalFormatting sqref="F15:N15">
    <cfRule type="cellIs" dxfId="835" priority="822" operator="greaterThan">
      <formula>0</formula>
    </cfRule>
  </conditionalFormatting>
  <conditionalFormatting sqref="F15:N15">
    <cfRule type="cellIs" dxfId="834" priority="821" operator="greaterThan">
      <formula>0</formula>
    </cfRule>
  </conditionalFormatting>
  <conditionalFormatting sqref="F15:N15">
    <cfRule type="cellIs" dxfId="833" priority="820" operator="greaterThan">
      <formula>0</formula>
    </cfRule>
  </conditionalFormatting>
  <conditionalFormatting sqref="F15:N15">
    <cfRule type="cellIs" dxfId="832" priority="819" operator="greaterThan">
      <formula>0</formula>
    </cfRule>
  </conditionalFormatting>
  <conditionalFormatting sqref="F15:N15">
    <cfRule type="cellIs" dxfId="831" priority="818" operator="greaterThan">
      <formula>0</formula>
    </cfRule>
  </conditionalFormatting>
  <conditionalFormatting sqref="F15:N15">
    <cfRule type="cellIs" dxfId="830" priority="817" operator="greaterThan">
      <formula>0</formula>
    </cfRule>
  </conditionalFormatting>
  <conditionalFormatting sqref="F15:N15">
    <cfRule type="cellIs" dxfId="829" priority="816" operator="greaterThan">
      <formula>0</formula>
    </cfRule>
  </conditionalFormatting>
  <conditionalFormatting sqref="F15:N15">
    <cfRule type="cellIs" dxfId="828" priority="815" operator="greaterThan">
      <formula>0</formula>
    </cfRule>
  </conditionalFormatting>
  <conditionalFormatting sqref="F15:N15">
    <cfRule type="cellIs" dxfId="827" priority="814" operator="greaterThan">
      <formula>0</formula>
    </cfRule>
  </conditionalFormatting>
  <conditionalFormatting sqref="F15:N15">
    <cfRule type="cellIs" dxfId="826" priority="813" operator="greaterThan">
      <formula>0</formula>
    </cfRule>
  </conditionalFormatting>
  <conditionalFormatting sqref="F15:N15">
    <cfRule type="cellIs" dxfId="825" priority="812" operator="greaterThan">
      <formula>0</formula>
    </cfRule>
  </conditionalFormatting>
  <conditionalFormatting sqref="F15:N15">
    <cfRule type="cellIs" dxfId="824" priority="811" operator="greaterThan">
      <formula>0</formula>
    </cfRule>
  </conditionalFormatting>
  <conditionalFormatting sqref="F15:N15">
    <cfRule type="cellIs" dxfId="823" priority="810" operator="greaterThan">
      <formula>0</formula>
    </cfRule>
  </conditionalFormatting>
  <conditionalFormatting sqref="F15:N15">
    <cfRule type="cellIs" dxfId="822" priority="809" operator="greaterThan">
      <formula>0</formula>
    </cfRule>
  </conditionalFormatting>
  <conditionalFormatting sqref="F15:N15">
    <cfRule type="cellIs" dxfId="821" priority="808" operator="greaterThan">
      <formula>0</formula>
    </cfRule>
  </conditionalFormatting>
  <conditionalFormatting sqref="F15:N15">
    <cfRule type="cellIs" dxfId="820" priority="807" operator="greaterThan">
      <formula>0</formula>
    </cfRule>
  </conditionalFormatting>
  <conditionalFormatting sqref="F15:N15">
    <cfRule type="cellIs" dxfId="819" priority="806" operator="greaterThan">
      <formula>0</formula>
    </cfRule>
  </conditionalFormatting>
  <conditionalFormatting sqref="F15:N15">
    <cfRule type="cellIs" dxfId="818" priority="805" operator="greaterThan">
      <formula>0</formula>
    </cfRule>
  </conditionalFormatting>
  <conditionalFormatting sqref="F15:N15">
    <cfRule type="cellIs" dxfId="817" priority="804" operator="greaterThan">
      <formula>0</formula>
    </cfRule>
  </conditionalFormatting>
  <conditionalFormatting sqref="F15:N15">
    <cfRule type="cellIs" dxfId="816" priority="803" operator="greaterThan">
      <formula>0</formula>
    </cfRule>
  </conditionalFormatting>
  <conditionalFormatting sqref="F15:N15">
    <cfRule type="cellIs" dxfId="815" priority="802" operator="greaterThan">
      <formula>0</formula>
    </cfRule>
  </conditionalFormatting>
  <conditionalFormatting sqref="F15:N15">
    <cfRule type="cellIs" dxfId="814" priority="801" operator="greaterThan">
      <formula>0</formula>
    </cfRule>
  </conditionalFormatting>
  <conditionalFormatting sqref="F15:N15">
    <cfRule type="cellIs" dxfId="813" priority="800" operator="greaterThan">
      <formula>0</formula>
    </cfRule>
  </conditionalFormatting>
  <conditionalFormatting sqref="F15:N15">
    <cfRule type="cellIs" dxfId="812" priority="799" operator="greaterThan">
      <formula>0</formula>
    </cfRule>
  </conditionalFormatting>
  <conditionalFormatting sqref="F15:N15">
    <cfRule type="cellIs" dxfId="811" priority="798" operator="greaterThan">
      <formula>0</formula>
    </cfRule>
  </conditionalFormatting>
  <conditionalFormatting sqref="F15:N15">
    <cfRule type="cellIs" dxfId="810" priority="797" operator="greaterThan">
      <formula>0</formula>
    </cfRule>
  </conditionalFormatting>
  <conditionalFormatting sqref="F15:N15">
    <cfRule type="cellIs" dxfId="809" priority="796" operator="greaterThan">
      <formula>0</formula>
    </cfRule>
  </conditionalFormatting>
  <conditionalFormatting sqref="F15:N15">
    <cfRule type="cellIs" dxfId="808" priority="795" operator="greaterThan">
      <formula>0</formula>
    </cfRule>
  </conditionalFormatting>
  <conditionalFormatting sqref="F15:N15">
    <cfRule type="cellIs" dxfId="807" priority="794" operator="greaterThan">
      <formula>0</formula>
    </cfRule>
  </conditionalFormatting>
  <conditionalFormatting sqref="F15:N15">
    <cfRule type="cellIs" dxfId="806" priority="793" operator="greaterThan">
      <formula>0</formula>
    </cfRule>
  </conditionalFormatting>
  <conditionalFormatting sqref="F15:N15">
    <cfRule type="cellIs" dxfId="805" priority="792" operator="greaterThan">
      <formula>0</formula>
    </cfRule>
  </conditionalFormatting>
  <conditionalFormatting sqref="F15:N15">
    <cfRule type="cellIs" dxfId="804" priority="791" operator="greaterThan">
      <formula>0</formula>
    </cfRule>
  </conditionalFormatting>
  <conditionalFormatting sqref="F15:N15">
    <cfRule type="cellIs" dxfId="803" priority="790" operator="greaterThan">
      <formula>0</formula>
    </cfRule>
  </conditionalFormatting>
  <conditionalFormatting sqref="F15:N15">
    <cfRule type="cellIs" dxfId="802" priority="789" operator="greaterThan">
      <formula>0</formula>
    </cfRule>
  </conditionalFormatting>
  <conditionalFormatting sqref="F15:N15">
    <cfRule type="cellIs" dxfId="801" priority="788" operator="greaterThan">
      <formula>0</formula>
    </cfRule>
  </conditionalFormatting>
  <conditionalFormatting sqref="F15:N15">
    <cfRule type="cellIs" dxfId="800" priority="787" operator="greaterThan">
      <formula>0</formula>
    </cfRule>
  </conditionalFormatting>
  <conditionalFormatting sqref="F15:N15">
    <cfRule type="cellIs" dxfId="799" priority="786" operator="greaterThan">
      <formula>0</formula>
    </cfRule>
  </conditionalFormatting>
  <conditionalFormatting sqref="F15:N15">
    <cfRule type="cellIs" dxfId="798" priority="785" operator="greaterThan">
      <formula>0</formula>
    </cfRule>
  </conditionalFormatting>
  <conditionalFormatting sqref="F15:N15">
    <cfRule type="cellIs" dxfId="797" priority="784" operator="greaterThan">
      <formula>0</formula>
    </cfRule>
  </conditionalFormatting>
  <conditionalFormatting sqref="F15:N15">
    <cfRule type="cellIs" dxfId="796" priority="783" operator="greaterThan">
      <formula>0</formula>
    </cfRule>
  </conditionalFormatting>
  <conditionalFormatting sqref="F15:N15">
    <cfRule type="cellIs" dxfId="795" priority="782" operator="greaterThan">
      <formula>0</formula>
    </cfRule>
  </conditionalFormatting>
  <conditionalFormatting sqref="F15:N15">
    <cfRule type="cellIs" dxfId="794" priority="781" operator="greaterThan">
      <formula>0</formula>
    </cfRule>
  </conditionalFormatting>
  <conditionalFormatting sqref="F15:N15">
    <cfRule type="cellIs" dxfId="793" priority="780" operator="greaterThan">
      <formula>0</formula>
    </cfRule>
  </conditionalFormatting>
  <conditionalFormatting sqref="F15:N15">
    <cfRule type="cellIs" dxfId="792" priority="779" operator="greaterThan">
      <formula>0</formula>
    </cfRule>
  </conditionalFormatting>
  <conditionalFormatting sqref="F15:N15">
    <cfRule type="cellIs" dxfId="791" priority="778" operator="greaterThan">
      <formula>0</formula>
    </cfRule>
  </conditionalFormatting>
  <conditionalFormatting sqref="F15:N15">
    <cfRule type="cellIs" dxfId="790" priority="777" operator="greaterThan">
      <formula>0</formula>
    </cfRule>
  </conditionalFormatting>
  <conditionalFormatting sqref="F15:N15">
    <cfRule type="cellIs" dxfId="789" priority="776" operator="greaterThan">
      <formula>0</formula>
    </cfRule>
  </conditionalFormatting>
  <conditionalFormatting sqref="F15:N15">
    <cfRule type="cellIs" dxfId="788" priority="775" operator="greaterThan">
      <formula>0</formula>
    </cfRule>
  </conditionalFormatting>
  <conditionalFormatting sqref="F15:N15">
    <cfRule type="cellIs" dxfId="787" priority="774" operator="greaterThan">
      <formula>0</formula>
    </cfRule>
  </conditionalFormatting>
  <conditionalFormatting sqref="F15:N15">
    <cfRule type="cellIs" dxfId="786" priority="773" operator="greaterThan">
      <formula>0</formula>
    </cfRule>
  </conditionalFormatting>
  <conditionalFormatting sqref="F15:N15">
    <cfRule type="cellIs" dxfId="785" priority="772" operator="greaterThan">
      <formula>0</formula>
    </cfRule>
  </conditionalFormatting>
  <conditionalFormatting sqref="F15:N15">
    <cfRule type="cellIs" dxfId="784" priority="771" operator="greaterThan">
      <formula>0</formula>
    </cfRule>
  </conditionalFormatting>
  <conditionalFormatting sqref="F15:N15">
    <cfRule type="cellIs" dxfId="783" priority="770" operator="greaterThan">
      <formula>0</formula>
    </cfRule>
  </conditionalFormatting>
  <conditionalFormatting sqref="F15:N15">
    <cfRule type="cellIs" dxfId="782" priority="769" operator="greaterThan">
      <formula>0</formula>
    </cfRule>
  </conditionalFormatting>
  <conditionalFormatting sqref="F15:N15">
    <cfRule type="cellIs" dxfId="781" priority="768" operator="greaterThan">
      <formula>0</formula>
    </cfRule>
  </conditionalFormatting>
  <conditionalFormatting sqref="F15:N15">
    <cfRule type="cellIs" dxfId="780" priority="767" operator="greaterThan">
      <formula>0</formula>
    </cfRule>
  </conditionalFormatting>
  <conditionalFormatting sqref="F15:N15">
    <cfRule type="cellIs" dxfId="779" priority="766" operator="greaterThan">
      <formula>0</formula>
    </cfRule>
  </conditionalFormatting>
  <conditionalFormatting sqref="F15:N15">
    <cfRule type="cellIs" dxfId="778" priority="765" operator="greaterThan">
      <formula>0</formula>
    </cfRule>
  </conditionalFormatting>
  <conditionalFormatting sqref="F15:N15">
    <cfRule type="cellIs" dxfId="777" priority="764" operator="greaterThan">
      <formula>0</formula>
    </cfRule>
  </conditionalFormatting>
  <conditionalFormatting sqref="F15:N15">
    <cfRule type="cellIs" dxfId="776" priority="763" operator="greaterThan">
      <formula>0</formula>
    </cfRule>
  </conditionalFormatting>
  <conditionalFormatting sqref="F15:N15">
    <cfRule type="cellIs" dxfId="775" priority="762" operator="greaterThan">
      <formula>0</formula>
    </cfRule>
  </conditionalFormatting>
  <conditionalFormatting sqref="F15:N15">
    <cfRule type="cellIs" dxfId="774" priority="761" operator="greaterThan">
      <formula>0</formula>
    </cfRule>
  </conditionalFormatting>
  <conditionalFormatting sqref="F15:N15">
    <cfRule type="cellIs" dxfId="773" priority="760" operator="greaterThan">
      <formula>0</formula>
    </cfRule>
  </conditionalFormatting>
  <conditionalFormatting sqref="F15:N15">
    <cfRule type="cellIs" dxfId="772" priority="759" operator="greaterThan">
      <formula>0</formula>
    </cfRule>
  </conditionalFormatting>
  <conditionalFormatting sqref="F15:N15">
    <cfRule type="cellIs" dxfId="771" priority="758" operator="greaterThan">
      <formula>0</formula>
    </cfRule>
  </conditionalFormatting>
  <conditionalFormatting sqref="F15:N15">
    <cfRule type="cellIs" dxfId="770" priority="757" operator="greaterThan">
      <formula>0</formula>
    </cfRule>
  </conditionalFormatting>
  <conditionalFormatting sqref="F15:N15">
    <cfRule type="cellIs" dxfId="769" priority="756" operator="greaterThan">
      <formula>0</formula>
    </cfRule>
  </conditionalFormatting>
  <conditionalFormatting sqref="F15:N15">
    <cfRule type="cellIs" dxfId="768" priority="755" operator="greaterThan">
      <formula>0</formula>
    </cfRule>
  </conditionalFormatting>
  <conditionalFormatting sqref="F15:N15">
    <cfRule type="cellIs" dxfId="767" priority="754" operator="greaterThan">
      <formula>0</formula>
    </cfRule>
  </conditionalFormatting>
  <conditionalFormatting sqref="F15:N15">
    <cfRule type="cellIs" dxfId="766" priority="753" operator="greaterThan">
      <formula>0</formula>
    </cfRule>
  </conditionalFormatting>
  <conditionalFormatting sqref="F15:N15">
    <cfRule type="cellIs" dxfId="765" priority="752" operator="greaterThan">
      <formula>0</formula>
    </cfRule>
  </conditionalFormatting>
  <conditionalFormatting sqref="F15:N15">
    <cfRule type="cellIs" dxfId="764" priority="751" operator="greaterThan">
      <formula>0</formula>
    </cfRule>
  </conditionalFormatting>
  <conditionalFormatting sqref="F15:N15">
    <cfRule type="cellIs" dxfId="763" priority="750" operator="greaterThan">
      <formula>0</formula>
    </cfRule>
  </conditionalFormatting>
  <conditionalFormatting sqref="F15:N15">
    <cfRule type="cellIs" dxfId="762" priority="749" operator="greaterThan">
      <formula>0</formula>
    </cfRule>
  </conditionalFormatting>
  <conditionalFormatting sqref="F15:N15">
    <cfRule type="cellIs" dxfId="761" priority="748" operator="greaterThan">
      <formula>0</formula>
    </cfRule>
  </conditionalFormatting>
  <conditionalFormatting sqref="F15:N15">
    <cfRule type="cellIs" dxfId="760" priority="747" operator="greaterThan">
      <formula>0</formula>
    </cfRule>
  </conditionalFormatting>
  <conditionalFormatting sqref="F15:N15">
    <cfRule type="cellIs" dxfId="759" priority="746" operator="greaterThan">
      <formula>0</formula>
    </cfRule>
  </conditionalFormatting>
  <conditionalFormatting sqref="F15:N15">
    <cfRule type="cellIs" dxfId="758" priority="745" operator="greaterThan">
      <formula>0</formula>
    </cfRule>
  </conditionalFormatting>
  <conditionalFormatting sqref="F15:N15">
    <cfRule type="cellIs" dxfId="757" priority="744" operator="greaterThan">
      <formula>0</formula>
    </cfRule>
  </conditionalFormatting>
  <conditionalFormatting sqref="F15:N15">
    <cfRule type="cellIs" dxfId="756" priority="743" operator="greaterThan">
      <formula>0</formula>
    </cfRule>
  </conditionalFormatting>
  <conditionalFormatting sqref="F15:N15">
    <cfRule type="cellIs" dxfId="755" priority="742" operator="greaterThan">
      <formula>0</formula>
    </cfRule>
  </conditionalFormatting>
  <conditionalFormatting sqref="F15:N15">
    <cfRule type="cellIs" dxfId="754" priority="741" operator="greaterThan">
      <formula>0</formula>
    </cfRule>
  </conditionalFormatting>
  <conditionalFormatting sqref="F15:N15">
    <cfRule type="cellIs" dxfId="753" priority="740" operator="greaterThan">
      <formula>0</formula>
    </cfRule>
  </conditionalFormatting>
  <conditionalFormatting sqref="F15:N15">
    <cfRule type="cellIs" dxfId="752" priority="739" operator="greaterThan">
      <formula>0</formula>
    </cfRule>
  </conditionalFormatting>
  <conditionalFormatting sqref="F15:N15">
    <cfRule type="cellIs" dxfId="751" priority="738" operator="greaterThan">
      <formula>0</formula>
    </cfRule>
  </conditionalFormatting>
  <conditionalFormatting sqref="F15:N15">
    <cfRule type="cellIs" dxfId="750" priority="737" operator="greaterThan">
      <formula>0</formula>
    </cfRule>
  </conditionalFormatting>
  <conditionalFormatting sqref="F15:N15">
    <cfRule type="cellIs" dxfId="749" priority="736" operator="greaterThan">
      <formula>0</formula>
    </cfRule>
  </conditionalFormatting>
  <conditionalFormatting sqref="F15:N15">
    <cfRule type="cellIs" dxfId="748" priority="735" operator="greaterThan">
      <formula>0</formula>
    </cfRule>
  </conditionalFormatting>
  <conditionalFormatting sqref="F15:N15">
    <cfRule type="cellIs" dxfId="747" priority="734" operator="greaterThan">
      <formula>0</formula>
    </cfRule>
  </conditionalFormatting>
  <conditionalFormatting sqref="F15:N15">
    <cfRule type="cellIs" dxfId="746" priority="733" operator="greaterThan">
      <formula>0</formula>
    </cfRule>
  </conditionalFormatting>
  <conditionalFormatting sqref="F15:N15">
    <cfRule type="cellIs" dxfId="745" priority="732" operator="greaterThan">
      <formula>0</formula>
    </cfRule>
  </conditionalFormatting>
  <conditionalFormatting sqref="F15:N15">
    <cfRule type="cellIs" dxfId="744" priority="731" operator="greaterThan">
      <formula>0</formula>
    </cfRule>
  </conditionalFormatting>
  <conditionalFormatting sqref="F15:N15">
    <cfRule type="cellIs" dxfId="743" priority="730" operator="greaterThan">
      <formula>0</formula>
    </cfRule>
  </conditionalFormatting>
  <conditionalFormatting sqref="F15:N15">
    <cfRule type="cellIs" dxfId="742" priority="729" operator="greaterThan">
      <formula>0</formula>
    </cfRule>
  </conditionalFormatting>
  <conditionalFormatting sqref="F15:N15">
    <cfRule type="cellIs" dxfId="741" priority="728" operator="greaterThan">
      <formula>0</formula>
    </cfRule>
  </conditionalFormatting>
  <conditionalFormatting sqref="F15:N15">
    <cfRule type="cellIs" dxfId="740" priority="727" operator="greaterThan">
      <formula>0</formula>
    </cfRule>
  </conditionalFormatting>
  <conditionalFormatting sqref="F15:N15">
    <cfRule type="cellIs" dxfId="739" priority="726" operator="greaterThan">
      <formula>0</formula>
    </cfRule>
  </conditionalFormatting>
  <conditionalFormatting sqref="F15:N15">
    <cfRule type="cellIs" dxfId="738" priority="725" operator="greaterThan">
      <formula>0</formula>
    </cfRule>
  </conditionalFormatting>
  <conditionalFormatting sqref="F15:N15">
    <cfRule type="cellIs" dxfId="737" priority="724" operator="greaterThan">
      <formula>0</formula>
    </cfRule>
  </conditionalFormatting>
  <conditionalFormatting sqref="F15:N15">
    <cfRule type="cellIs" dxfId="736" priority="723" operator="greaterThan">
      <formula>0</formula>
    </cfRule>
  </conditionalFormatting>
  <conditionalFormatting sqref="F15:N15">
    <cfRule type="cellIs" dxfId="735" priority="722" operator="greaterThan">
      <formula>0</formula>
    </cfRule>
  </conditionalFormatting>
  <conditionalFormatting sqref="F15:N15">
    <cfRule type="cellIs" dxfId="734" priority="721" operator="greaterThan">
      <formula>0</formula>
    </cfRule>
  </conditionalFormatting>
  <conditionalFormatting sqref="F15:N15">
    <cfRule type="cellIs" dxfId="733" priority="720" operator="greaterThan">
      <formula>0</formula>
    </cfRule>
  </conditionalFormatting>
  <conditionalFormatting sqref="F15:N15">
    <cfRule type="cellIs" dxfId="732" priority="719" operator="greaterThan">
      <formula>0</formula>
    </cfRule>
  </conditionalFormatting>
  <conditionalFormatting sqref="F15:N15">
    <cfRule type="cellIs" dxfId="731" priority="718" operator="greaterThan">
      <formula>0</formula>
    </cfRule>
  </conditionalFormatting>
  <conditionalFormatting sqref="F15:N15">
    <cfRule type="cellIs" dxfId="730" priority="717" operator="greaterThan">
      <formula>0</formula>
    </cfRule>
  </conditionalFormatting>
  <conditionalFormatting sqref="F15:N15">
    <cfRule type="cellIs" dxfId="729" priority="716" operator="greaterThan">
      <formula>0</formula>
    </cfRule>
  </conditionalFormatting>
  <conditionalFormatting sqref="F15:N15">
    <cfRule type="cellIs" dxfId="728" priority="715" operator="greaterThan">
      <formula>0</formula>
    </cfRule>
  </conditionalFormatting>
  <conditionalFormatting sqref="F15:N15">
    <cfRule type="cellIs" dxfId="727" priority="714" operator="greaterThan">
      <formula>0</formula>
    </cfRule>
  </conditionalFormatting>
  <conditionalFormatting sqref="F15:N15">
    <cfRule type="cellIs" dxfId="726" priority="713" operator="greaterThan">
      <formula>0</formula>
    </cfRule>
  </conditionalFormatting>
  <conditionalFormatting sqref="F15:N15">
    <cfRule type="cellIs" dxfId="725" priority="712" operator="greaterThan">
      <formula>0</formula>
    </cfRule>
  </conditionalFormatting>
  <conditionalFormatting sqref="F15:N15">
    <cfRule type="cellIs" dxfId="724" priority="711" operator="greaterThan">
      <formula>0</formula>
    </cfRule>
  </conditionalFormatting>
  <conditionalFormatting sqref="F15:N15">
    <cfRule type="cellIs" dxfId="723" priority="710" operator="greaterThan">
      <formula>0</formula>
    </cfRule>
  </conditionalFormatting>
  <conditionalFormatting sqref="F15:N15">
    <cfRule type="cellIs" dxfId="722" priority="709" operator="greaterThan">
      <formula>0</formula>
    </cfRule>
  </conditionalFormatting>
  <conditionalFormatting sqref="F15:N15">
    <cfRule type="cellIs" dxfId="721" priority="708" operator="greaterThan">
      <formula>0</formula>
    </cfRule>
  </conditionalFormatting>
  <conditionalFormatting sqref="F15:N15">
    <cfRule type="cellIs" dxfId="720" priority="707" operator="greaterThan">
      <formula>0</formula>
    </cfRule>
  </conditionalFormatting>
  <conditionalFormatting sqref="F15:N15">
    <cfRule type="cellIs" dxfId="719" priority="706" operator="greaterThan">
      <formula>0</formula>
    </cfRule>
  </conditionalFormatting>
  <conditionalFormatting sqref="F15:N15">
    <cfRule type="cellIs" dxfId="718" priority="705" operator="greaterThan">
      <formula>0</formula>
    </cfRule>
  </conditionalFormatting>
  <conditionalFormatting sqref="F15:N15">
    <cfRule type="cellIs" dxfId="717" priority="704" operator="greaterThan">
      <formula>0</formula>
    </cfRule>
  </conditionalFormatting>
  <conditionalFormatting sqref="F15:N15">
    <cfRule type="cellIs" dxfId="716" priority="703" operator="greaterThan">
      <formula>0</formula>
    </cfRule>
  </conditionalFormatting>
  <conditionalFormatting sqref="F15:N15">
    <cfRule type="cellIs" dxfId="715" priority="702" operator="greaterThan">
      <formula>0</formula>
    </cfRule>
  </conditionalFormatting>
  <conditionalFormatting sqref="F15:N15">
    <cfRule type="cellIs" dxfId="714" priority="701" operator="greaterThan">
      <formula>0</formula>
    </cfRule>
  </conditionalFormatting>
  <conditionalFormatting sqref="F15:N15">
    <cfRule type="cellIs" dxfId="713" priority="700" operator="greaterThan">
      <formula>0</formula>
    </cfRule>
  </conditionalFormatting>
  <conditionalFormatting sqref="F15:N15">
    <cfRule type="cellIs" dxfId="712" priority="699" operator="greaterThan">
      <formula>0</formula>
    </cfRule>
  </conditionalFormatting>
  <conditionalFormatting sqref="F15:N15">
    <cfRule type="cellIs" dxfId="711" priority="698" operator="greaterThan">
      <formula>0</formula>
    </cfRule>
  </conditionalFormatting>
  <conditionalFormatting sqref="F15:N15">
    <cfRule type="cellIs" dxfId="710" priority="697" operator="greaterThan">
      <formula>0</formula>
    </cfRule>
  </conditionalFormatting>
  <conditionalFormatting sqref="F15:N15">
    <cfRule type="cellIs" dxfId="709" priority="696" operator="greaterThan">
      <formula>0</formula>
    </cfRule>
  </conditionalFormatting>
  <conditionalFormatting sqref="F15:N15">
    <cfRule type="cellIs" dxfId="708" priority="695" operator="greaterThan">
      <formula>0</formula>
    </cfRule>
  </conditionalFormatting>
  <conditionalFormatting sqref="F15:N15">
    <cfRule type="cellIs" dxfId="707" priority="694" operator="greaterThan">
      <formula>0</formula>
    </cfRule>
  </conditionalFormatting>
  <conditionalFormatting sqref="F15:N15">
    <cfRule type="cellIs" dxfId="706" priority="693" operator="greaterThan">
      <formula>0</formula>
    </cfRule>
  </conditionalFormatting>
  <conditionalFormatting sqref="F15:N15">
    <cfRule type="cellIs" dxfId="705" priority="692" operator="greaterThan">
      <formula>0</formula>
    </cfRule>
  </conditionalFormatting>
  <conditionalFormatting sqref="F15:N15">
    <cfRule type="cellIs" dxfId="704" priority="691" operator="greaterThan">
      <formula>0</formula>
    </cfRule>
  </conditionalFormatting>
  <conditionalFormatting sqref="F15:N15">
    <cfRule type="cellIs" dxfId="703" priority="690" operator="greaterThan">
      <formula>0</formula>
    </cfRule>
  </conditionalFormatting>
  <conditionalFormatting sqref="F15:N15">
    <cfRule type="cellIs" dxfId="702" priority="689" operator="greaterThan">
      <formula>0</formula>
    </cfRule>
  </conditionalFormatting>
  <conditionalFormatting sqref="F15:N15">
    <cfRule type="cellIs" dxfId="701" priority="688" operator="greaterThan">
      <formula>0</formula>
    </cfRule>
  </conditionalFormatting>
  <conditionalFormatting sqref="F15:N15">
    <cfRule type="cellIs" dxfId="700" priority="687" operator="greaterThan">
      <formula>0</formula>
    </cfRule>
  </conditionalFormatting>
  <conditionalFormatting sqref="F15:N15">
    <cfRule type="cellIs" dxfId="699" priority="686" operator="greaterThan">
      <formula>0</formula>
    </cfRule>
  </conditionalFormatting>
  <conditionalFormatting sqref="F15:N15">
    <cfRule type="cellIs" dxfId="698" priority="685" operator="greaterThan">
      <formula>0</formula>
    </cfRule>
  </conditionalFormatting>
  <conditionalFormatting sqref="F15:N15">
    <cfRule type="cellIs" dxfId="697" priority="684" operator="greaterThan">
      <formula>0</formula>
    </cfRule>
  </conditionalFormatting>
  <conditionalFormatting sqref="F15:N15">
    <cfRule type="cellIs" dxfId="696" priority="683" operator="greaterThan">
      <formula>0</formula>
    </cfRule>
  </conditionalFormatting>
  <conditionalFormatting sqref="F15:N15">
    <cfRule type="cellIs" dxfId="695" priority="682" operator="greaterThan">
      <formula>0</formula>
    </cfRule>
  </conditionalFormatting>
  <conditionalFormatting sqref="F15:N15">
    <cfRule type="cellIs" dxfId="694" priority="681" operator="greaterThan">
      <formula>0</formula>
    </cfRule>
  </conditionalFormatting>
  <conditionalFormatting sqref="F15:N15">
    <cfRule type="cellIs" dxfId="693" priority="680" operator="greaterThan">
      <formula>0</formula>
    </cfRule>
  </conditionalFormatting>
  <conditionalFormatting sqref="F15:N15">
    <cfRule type="cellIs" dxfId="692" priority="679" operator="greaterThan">
      <formula>0</formula>
    </cfRule>
  </conditionalFormatting>
  <conditionalFormatting sqref="F15:N15">
    <cfRule type="cellIs" dxfId="691" priority="678" operator="greaterThan">
      <formula>0</formula>
    </cfRule>
  </conditionalFormatting>
  <conditionalFormatting sqref="F15:N15">
    <cfRule type="cellIs" dxfId="690" priority="677" operator="greaterThan">
      <formula>0</formula>
    </cfRule>
  </conditionalFormatting>
  <conditionalFormatting sqref="F15:N15">
    <cfRule type="cellIs" dxfId="689" priority="676" operator="greaterThan">
      <formula>0</formula>
    </cfRule>
  </conditionalFormatting>
  <conditionalFormatting sqref="F15:N15">
    <cfRule type="cellIs" dxfId="688" priority="675" operator="greaterThan">
      <formula>0</formula>
    </cfRule>
  </conditionalFormatting>
  <conditionalFormatting sqref="F15:N15">
    <cfRule type="cellIs" dxfId="687" priority="674" operator="greaterThan">
      <formula>0</formula>
    </cfRule>
  </conditionalFormatting>
  <conditionalFormatting sqref="F15:N15">
    <cfRule type="cellIs" dxfId="686" priority="673" operator="greaterThan">
      <formula>0</formula>
    </cfRule>
  </conditionalFormatting>
  <conditionalFormatting sqref="F15:N15">
    <cfRule type="cellIs" dxfId="685" priority="672" operator="greaterThan">
      <formula>0</formula>
    </cfRule>
  </conditionalFormatting>
  <conditionalFormatting sqref="F15:N15">
    <cfRule type="cellIs" dxfId="684" priority="671" operator="greaterThan">
      <formula>0</formula>
    </cfRule>
  </conditionalFormatting>
  <conditionalFormatting sqref="F15:N15">
    <cfRule type="cellIs" dxfId="683" priority="670" operator="greaterThan">
      <formula>0</formula>
    </cfRule>
  </conditionalFormatting>
  <conditionalFormatting sqref="F15:N15">
    <cfRule type="cellIs" dxfId="682" priority="669" operator="greaterThan">
      <formula>0</formula>
    </cfRule>
  </conditionalFormatting>
  <conditionalFormatting sqref="F15:N15">
    <cfRule type="cellIs" dxfId="681" priority="668" operator="greaterThan">
      <formula>0</formula>
    </cfRule>
  </conditionalFormatting>
  <conditionalFormatting sqref="F15:N15">
    <cfRule type="cellIs" dxfId="680" priority="667" operator="greaterThan">
      <formula>0</formula>
    </cfRule>
  </conditionalFormatting>
  <conditionalFormatting sqref="F15:N15">
    <cfRule type="cellIs" dxfId="679" priority="666" operator="greaterThan">
      <formula>0</formula>
    </cfRule>
  </conditionalFormatting>
  <conditionalFormatting sqref="F15:N15">
    <cfRule type="cellIs" dxfId="678" priority="665" operator="greaterThan">
      <formula>0</formula>
    </cfRule>
  </conditionalFormatting>
  <conditionalFormatting sqref="F15:N15">
    <cfRule type="cellIs" dxfId="677" priority="664" operator="greaterThan">
      <formula>0</formula>
    </cfRule>
  </conditionalFormatting>
  <conditionalFormatting sqref="F15:N15">
    <cfRule type="cellIs" dxfId="676" priority="663" operator="greaterThan">
      <formula>0</formula>
    </cfRule>
  </conditionalFormatting>
  <conditionalFormatting sqref="F15:N15">
    <cfRule type="cellIs" dxfId="675" priority="662" operator="greaterThan">
      <formula>0</formula>
    </cfRule>
  </conditionalFormatting>
  <conditionalFormatting sqref="F15:N15">
    <cfRule type="cellIs" dxfId="674" priority="661" operator="greaterThan">
      <formula>0</formula>
    </cfRule>
  </conditionalFormatting>
  <conditionalFormatting sqref="F15:N15">
    <cfRule type="cellIs" dxfId="673" priority="660" operator="greaterThan">
      <formula>0</formula>
    </cfRule>
  </conditionalFormatting>
  <conditionalFormatting sqref="F15:N15">
    <cfRule type="cellIs" dxfId="672" priority="659" operator="greaterThan">
      <formula>0</formula>
    </cfRule>
  </conditionalFormatting>
  <conditionalFormatting sqref="F15:N15">
    <cfRule type="cellIs" dxfId="671" priority="658" operator="greaterThan">
      <formula>0</formula>
    </cfRule>
  </conditionalFormatting>
  <conditionalFormatting sqref="F15:N15">
    <cfRule type="cellIs" dxfId="670" priority="657" operator="greaterThan">
      <formula>0</formula>
    </cfRule>
  </conditionalFormatting>
  <conditionalFormatting sqref="F15:N15">
    <cfRule type="cellIs" dxfId="669" priority="656" operator="greaterThan">
      <formula>0</formula>
    </cfRule>
  </conditionalFormatting>
  <conditionalFormatting sqref="F15:N15">
    <cfRule type="cellIs" dxfId="668" priority="655" operator="greaterThan">
      <formula>0</formula>
    </cfRule>
  </conditionalFormatting>
  <conditionalFormatting sqref="F15:N15">
    <cfRule type="cellIs" dxfId="667" priority="654" operator="greaterThan">
      <formula>0</formula>
    </cfRule>
  </conditionalFormatting>
  <conditionalFormatting sqref="F15:N15">
    <cfRule type="cellIs" dxfId="666" priority="653" operator="greaterThan">
      <formula>0</formula>
    </cfRule>
  </conditionalFormatting>
  <conditionalFormatting sqref="F15:N15">
    <cfRule type="cellIs" dxfId="665" priority="652" operator="greaterThan">
      <formula>0</formula>
    </cfRule>
  </conditionalFormatting>
  <conditionalFormatting sqref="F15:N15">
    <cfRule type="cellIs" dxfId="664" priority="651" operator="greaterThan">
      <formula>0</formula>
    </cfRule>
  </conditionalFormatting>
  <conditionalFormatting sqref="F15:N15">
    <cfRule type="cellIs" dxfId="663" priority="650" operator="greaterThan">
      <formula>0</formula>
    </cfRule>
  </conditionalFormatting>
  <conditionalFormatting sqref="F15:N15">
    <cfRule type="cellIs" dxfId="662" priority="649" operator="greaterThan">
      <formula>0</formula>
    </cfRule>
  </conditionalFormatting>
  <conditionalFormatting sqref="F15:N15">
    <cfRule type="cellIs" dxfId="661" priority="648" operator="greaterThan">
      <formula>0</formula>
    </cfRule>
  </conditionalFormatting>
  <conditionalFormatting sqref="F15:N15">
    <cfRule type="cellIs" dxfId="660" priority="647" operator="greaterThan">
      <formula>0</formula>
    </cfRule>
  </conditionalFormatting>
  <conditionalFormatting sqref="F15:N15">
    <cfRule type="cellIs" dxfId="659" priority="646" operator="greaterThan">
      <formula>0</formula>
    </cfRule>
  </conditionalFormatting>
  <conditionalFormatting sqref="F15:N15">
    <cfRule type="cellIs" dxfId="658" priority="645" operator="greaterThan">
      <formula>0</formula>
    </cfRule>
  </conditionalFormatting>
  <conditionalFormatting sqref="F15:N15">
    <cfRule type="cellIs" dxfId="657" priority="644" operator="greaterThan">
      <formula>0</formula>
    </cfRule>
  </conditionalFormatting>
  <conditionalFormatting sqref="F15:N15">
    <cfRule type="cellIs" dxfId="656" priority="643" operator="greaterThan">
      <formula>0</formula>
    </cfRule>
  </conditionalFormatting>
  <conditionalFormatting sqref="F15:N15">
    <cfRule type="cellIs" dxfId="655" priority="642" operator="greaterThan">
      <formula>0</formula>
    </cfRule>
  </conditionalFormatting>
  <conditionalFormatting sqref="F15:N15">
    <cfRule type="cellIs" dxfId="654" priority="641" operator="greaterThan">
      <formula>0</formula>
    </cfRule>
  </conditionalFormatting>
  <conditionalFormatting sqref="F15:N15">
    <cfRule type="cellIs" dxfId="653" priority="640" operator="greaterThan">
      <formula>0</formula>
    </cfRule>
  </conditionalFormatting>
  <conditionalFormatting sqref="F15:N15">
    <cfRule type="cellIs" dxfId="652" priority="639" operator="greaterThan">
      <formula>0</formula>
    </cfRule>
  </conditionalFormatting>
  <conditionalFormatting sqref="F15:N15">
    <cfRule type="cellIs" dxfId="651" priority="638" operator="greaterThan">
      <formula>0</formula>
    </cfRule>
  </conditionalFormatting>
  <conditionalFormatting sqref="F15:N15">
    <cfRule type="cellIs" dxfId="650" priority="637" operator="greaterThan">
      <formula>0</formula>
    </cfRule>
  </conditionalFormatting>
  <conditionalFormatting sqref="F15:N15">
    <cfRule type="cellIs" dxfId="649" priority="636" operator="greaterThan">
      <formula>0</formula>
    </cfRule>
  </conditionalFormatting>
  <conditionalFormatting sqref="F15:N15">
    <cfRule type="cellIs" dxfId="648" priority="635" operator="greaterThan">
      <formula>0</formula>
    </cfRule>
  </conditionalFormatting>
  <conditionalFormatting sqref="F15:N15">
    <cfRule type="cellIs" dxfId="647" priority="634" operator="greaterThan">
      <formula>0</formula>
    </cfRule>
  </conditionalFormatting>
  <conditionalFormatting sqref="F15:N15">
    <cfRule type="cellIs" dxfId="646" priority="633" operator="greaterThan">
      <formula>0</formula>
    </cfRule>
  </conditionalFormatting>
  <conditionalFormatting sqref="F15:N15">
    <cfRule type="cellIs" dxfId="645" priority="632" operator="greaterThan">
      <formula>0</formula>
    </cfRule>
  </conditionalFormatting>
  <conditionalFormatting sqref="F15:N15">
    <cfRule type="cellIs" dxfId="644" priority="631" operator="greaterThan">
      <formula>0</formula>
    </cfRule>
  </conditionalFormatting>
  <conditionalFormatting sqref="F15:N15">
    <cfRule type="cellIs" dxfId="643" priority="630" operator="greaterThan">
      <formula>0</formula>
    </cfRule>
  </conditionalFormatting>
  <conditionalFormatting sqref="F15:N15">
    <cfRule type="cellIs" dxfId="642" priority="629" operator="greaterThan">
      <formula>0</formula>
    </cfRule>
  </conditionalFormatting>
  <conditionalFormatting sqref="F15:N15">
    <cfRule type="cellIs" dxfId="641" priority="628" operator="greaterThan">
      <formula>0</formula>
    </cfRule>
  </conditionalFormatting>
  <conditionalFormatting sqref="F15:N15">
    <cfRule type="cellIs" dxfId="640" priority="627" operator="greaterThan">
      <formula>0</formula>
    </cfRule>
  </conditionalFormatting>
  <conditionalFormatting sqref="F15:N15">
    <cfRule type="cellIs" dxfId="639" priority="626" operator="greaterThan">
      <formula>0</formula>
    </cfRule>
  </conditionalFormatting>
  <conditionalFormatting sqref="F15:N15">
    <cfRule type="cellIs" dxfId="638" priority="625" operator="greaterThan">
      <formula>0</formula>
    </cfRule>
  </conditionalFormatting>
  <conditionalFormatting sqref="F15:N15">
    <cfRule type="cellIs" dxfId="637" priority="624" operator="greaterThan">
      <formula>0</formula>
    </cfRule>
  </conditionalFormatting>
  <conditionalFormatting sqref="F15:N15">
    <cfRule type="cellIs" dxfId="636" priority="623" operator="greaterThan">
      <formula>0</formula>
    </cfRule>
  </conditionalFormatting>
  <conditionalFormatting sqref="F15:N15">
    <cfRule type="cellIs" dxfId="635" priority="622" operator="greaterThan">
      <formula>0</formula>
    </cfRule>
  </conditionalFormatting>
  <conditionalFormatting sqref="F15:N15">
    <cfRule type="cellIs" dxfId="634" priority="621" operator="greaterThan">
      <formula>0</formula>
    </cfRule>
  </conditionalFormatting>
  <conditionalFormatting sqref="F15:N15">
    <cfRule type="cellIs" dxfId="633" priority="620" operator="greaterThan">
      <formula>0</formula>
    </cfRule>
  </conditionalFormatting>
  <conditionalFormatting sqref="F15:N15">
    <cfRule type="cellIs" dxfId="632" priority="619" operator="greaterThan">
      <formula>0</formula>
    </cfRule>
  </conditionalFormatting>
  <conditionalFormatting sqref="F15:N15">
    <cfRule type="cellIs" dxfId="631" priority="618" operator="greaterThan">
      <formula>0</formula>
    </cfRule>
  </conditionalFormatting>
  <conditionalFormatting sqref="F15:N15">
    <cfRule type="cellIs" dxfId="630" priority="617" operator="greaterThan">
      <formula>0</formula>
    </cfRule>
  </conditionalFormatting>
  <conditionalFormatting sqref="F15:N15">
    <cfRule type="cellIs" dxfId="629" priority="616" operator="greaterThan">
      <formula>0</formula>
    </cfRule>
  </conditionalFormatting>
  <conditionalFormatting sqref="F15:N15">
    <cfRule type="cellIs" dxfId="628" priority="615" operator="greaterThan">
      <formula>0</formula>
    </cfRule>
  </conditionalFormatting>
  <conditionalFormatting sqref="F15:N15">
    <cfRule type="cellIs" dxfId="627" priority="614" operator="greaterThan">
      <formula>0</formula>
    </cfRule>
  </conditionalFormatting>
  <conditionalFormatting sqref="F15:N15">
    <cfRule type="cellIs" dxfId="626" priority="613" operator="greaterThan">
      <formula>0</formula>
    </cfRule>
  </conditionalFormatting>
  <conditionalFormatting sqref="F15:N15">
    <cfRule type="cellIs" dxfId="625" priority="612" operator="greaterThan">
      <formula>0</formula>
    </cfRule>
  </conditionalFormatting>
  <conditionalFormatting sqref="F15:N15">
    <cfRule type="cellIs" dxfId="624" priority="611" operator="greaterThan">
      <formula>0</formula>
    </cfRule>
  </conditionalFormatting>
  <conditionalFormatting sqref="F15:N15">
    <cfRule type="cellIs" dxfId="623" priority="610" operator="greaterThan">
      <formula>0</formula>
    </cfRule>
  </conditionalFormatting>
  <conditionalFormatting sqref="F15:N15">
    <cfRule type="cellIs" dxfId="622" priority="609" operator="greaterThan">
      <formula>0</formula>
    </cfRule>
  </conditionalFormatting>
  <conditionalFormatting sqref="F15:N15">
    <cfRule type="cellIs" dxfId="621" priority="608" operator="greaterThan">
      <formula>0</formula>
    </cfRule>
  </conditionalFormatting>
  <conditionalFormatting sqref="F15:N15">
    <cfRule type="cellIs" dxfId="620" priority="607" operator="greaterThan">
      <formula>0</formula>
    </cfRule>
  </conditionalFormatting>
  <conditionalFormatting sqref="F15:N15">
    <cfRule type="cellIs" dxfId="619" priority="606" operator="greaterThan">
      <formula>0</formula>
    </cfRule>
  </conditionalFormatting>
  <conditionalFormatting sqref="F15:N15">
    <cfRule type="cellIs" dxfId="618" priority="605" operator="greaterThan">
      <formula>0</formula>
    </cfRule>
  </conditionalFormatting>
  <conditionalFormatting sqref="F15:N15">
    <cfRule type="cellIs" dxfId="617" priority="604" operator="greaterThan">
      <formula>0</formula>
    </cfRule>
  </conditionalFormatting>
  <conditionalFormatting sqref="F15:N15">
    <cfRule type="cellIs" dxfId="616" priority="603" operator="greaterThan">
      <formula>0</formula>
    </cfRule>
  </conditionalFormatting>
  <conditionalFormatting sqref="F15:N15">
    <cfRule type="cellIs" dxfId="615" priority="602" operator="greaterThan">
      <formula>0</formula>
    </cfRule>
  </conditionalFormatting>
  <conditionalFormatting sqref="F15:N15">
    <cfRule type="cellIs" dxfId="614" priority="601" operator="greaterThan">
      <formula>0</formula>
    </cfRule>
  </conditionalFormatting>
  <conditionalFormatting sqref="F15:N15">
    <cfRule type="cellIs" dxfId="613" priority="600" operator="greaterThan">
      <formula>0</formula>
    </cfRule>
  </conditionalFormatting>
  <conditionalFormatting sqref="F15:N15">
    <cfRule type="cellIs" dxfId="612" priority="599" operator="greaterThan">
      <formula>0</formula>
    </cfRule>
  </conditionalFormatting>
  <conditionalFormatting sqref="F15:N15">
    <cfRule type="cellIs" dxfId="611" priority="598" operator="greaterThan">
      <formula>0</formula>
    </cfRule>
  </conditionalFormatting>
  <conditionalFormatting sqref="F15:N15">
    <cfRule type="cellIs" dxfId="610" priority="597" operator="greaterThan">
      <formula>0</formula>
    </cfRule>
  </conditionalFormatting>
  <conditionalFormatting sqref="F15:N15">
    <cfRule type="cellIs" dxfId="609" priority="596" operator="greaterThan">
      <formula>0</formula>
    </cfRule>
  </conditionalFormatting>
  <conditionalFormatting sqref="F15:N15">
    <cfRule type="cellIs" dxfId="608" priority="595" operator="greaterThan">
      <formula>0</formula>
    </cfRule>
  </conditionalFormatting>
  <conditionalFormatting sqref="F15:N15">
    <cfRule type="cellIs" dxfId="607" priority="594" operator="greaterThan">
      <formula>0</formula>
    </cfRule>
  </conditionalFormatting>
  <conditionalFormatting sqref="F15:N15">
    <cfRule type="cellIs" dxfId="606" priority="593" operator="greaterThan">
      <formula>0</formula>
    </cfRule>
  </conditionalFormatting>
  <conditionalFormatting sqref="F15:N15">
    <cfRule type="cellIs" dxfId="605" priority="592" operator="greaterThan">
      <formula>0</formula>
    </cfRule>
  </conditionalFormatting>
  <conditionalFormatting sqref="F15:N15">
    <cfRule type="cellIs" dxfId="604" priority="591" operator="greaterThan">
      <formula>0</formula>
    </cfRule>
  </conditionalFormatting>
  <conditionalFormatting sqref="F15:N15">
    <cfRule type="cellIs" dxfId="603" priority="590" operator="greaterThan">
      <formula>0</formula>
    </cfRule>
  </conditionalFormatting>
  <conditionalFormatting sqref="F15:N15">
    <cfRule type="cellIs" dxfId="602" priority="589" operator="greaterThan">
      <formula>0</formula>
    </cfRule>
  </conditionalFormatting>
  <conditionalFormatting sqref="F15:N15">
    <cfRule type="cellIs" dxfId="601" priority="588" operator="greaterThan">
      <formula>0</formula>
    </cfRule>
  </conditionalFormatting>
  <conditionalFormatting sqref="F15:N15">
    <cfRule type="cellIs" dxfId="600" priority="587" operator="greaterThan">
      <formula>0</formula>
    </cfRule>
  </conditionalFormatting>
  <conditionalFormatting sqref="F15:N15">
    <cfRule type="cellIs" dxfId="599" priority="586" operator="greaterThan">
      <formula>0</formula>
    </cfRule>
  </conditionalFormatting>
  <conditionalFormatting sqref="F15:N15">
    <cfRule type="cellIs" dxfId="598" priority="585" operator="greaterThan">
      <formula>0</formula>
    </cfRule>
  </conditionalFormatting>
  <conditionalFormatting sqref="F15:N15">
    <cfRule type="cellIs" dxfId="597" priority="584" operator="greaterThan">
      <formula>0</formula>
    </cfRule>
  </conditionalFormatting>
  <conditionalFormatting sqref="F15:N15">
    <cfRule type="cellIs" dxfId="596" priority="583" operator="greaterThan">
      <formula>0</formula>
    </cfRule>
  </conditionalFormatting>
  <conditionalFormatting sqref="F15:N15">
    <cfRule type="cellIs" dxfId="595" priority="582" operator="greaterThan">
      <formula>0</formula>
    </cfRule>
  </conditionalFormatting>
  <conditionalFormatting sqref="F15:N15">
    <cfRule type="cellIs" dxfId="594" priority="581" operator="greaterThan">
      <formula>0</formula>
    </cfRule>
  </conditionalFormatting>
  <conditionalFormatting sqref="F15:N15">
    <cfRule type="cellIs" dxfId="593" priority="580" operator="greaterThan">
      <formula>0</formula>
    </cfRule>
  </conditionalFormatting>
  <conditionalFormatting sqref="F15:N15">
    <cfRule type="cellIs" dxfId="592" priority="579" operator="greaterThan">
      <formula>0</formula>
    </cfRule>
  </conditionalFormatting>
  <conditionalFormatting sqref="F15:N15">
    <cfRule type="cellIs" dxfId="591" priority="578" operator="greaterThan">
      <formula>0</formula>
    </cfRule>
  </conditionalFormatting>
  <conditionalFormatting sqref="F15:N15">
    <cfRule type="cellIs" dxfId="590" priority="577" operator="greaterThan">
      <formula>0</formula>
    </cfRule>
  </conditionalFormatting>
  <conditionalFormatting sqref="F15:N15">
    <cfRule type="cellIs" dxfId="589" priority="576" operator="greaterThan">
      <formula>0</formula>
    </cfRule>
  </conditionalFormatting>
  <conditionalFormatting sqref="F15:N15">
    <cfRule type="cellIs" dxfId="588" priority="575" operator="greaterThan">
      <formula>0</formula>
    </cfRule>
  </conditionalFormatting>
  <conditionalFormatting sqref="F15:N15">
    <cfRule type="cellIs" dxfId="587" priority="574" operator="greaterThan">
      <formula>0</formula>
    </cfRule>
  </conditionalFormatting>
  <conditionalFormatting sqref="F15:N15">
    <cfRule type="cellIs" dxfId="586" priority="573" operator="greaterThan">
      <formula>0</formula>
    </cfRule>
  </conditionalFormatting>
  <conditionalFormatting sqref="F15:N15">
    <cfRule type="cellIs" dxfId="585" priority="572" operator="greaterThan">
      <formula>0</formula>
    </cfRule>
  </conditionalFormatting>
  <conditionalFormatting sqref="F15:N15">
    <cfRule type="cellIs" dxfId="584" priority="571" operator="greaterThan">
      <formula>0</formula>
    </cfRule>
  </conditionalFormatting>
  <conditionalFormatting sqref="F15:N15">
    <cfRule type="cellIs" dxfId="583" priority="570" operator="greaterThan">
      <formula>0</formula>
    </cfRule>
  </conditionalFormatting>
  <conditionalFormatting sqref="F15:N15">
    <cfRule type="cellIs" dxfId="582" priority="569" operator="greaterThan">
      <formula>0</formula>
    </cfRule>
  </conditionalFormatting>
  <conditionalFormatting sqref="F15:N15">
    <cfRule type="cellIs" dxfId="581" priority="568" operator="greaterThan">
      <formula>0</formula>
    </cfRule>
  </conditionalFormatting>
  <conditionalFormatting sqref="F15:N15">
    <cfRule type="cellIs" dxfId="580" priority="567" operator="greaterThan">
      <formula>0</formula>
    </cfRule>
  </conditionalFormatting>
  <conditionalFormatting sqref="F15:N15">
    <cfRule type="cellIs" dxfId="579" priority="566" operator="greaterThan">
      <formula>0</formula>
    </cfRule>
  </conditionalFormatting>
  <conditionalFormatting sqref="F15:N15">
    <cfRule type="cellIs" dxfId="578" priority="565" operator="greaterThan">
      <formula>0</formula>
    </cfRule>
  </conditionalFormatting>
  <conditionalFormatting sqref="F15:N15">
    <cfRule type="cellIs" dxfId="577" priority="564" operator="greaterThan">
      <formula>0</formula>
    </cfRule>
  </conditionalFormatting>
  <conditionalFormatting sqref="F15:N15">
    <cfRule type="cellIs" dxfId="576" priority="563" operator="greaterThan">
      <formula>0</formula>
    </cfRule>
  </conditionalFormatting>
  <conditionalFormatting sqref="F15:N15">
    <cfRule type="cellIs" dxfId="575" priority="562" operator="greaterThan">
      <formula>0</formula>
    </cfRule>
  </conditionalFormatting>
  <conditionalFormatting sqref="F15:N15">
    <cfRule type="cellIs" dxfId="574" priority="561" operator="greaterThan">
      <formula>0</formula>
    </cfRule>
  </conditionalFormatting>
  <conditionalFormatting sqref="F15:N15">
    <cfRule type="cellIs" dxfId="573" priority="560" operator="greaterThan">
      <formula>0</formula>
    </cfRule>
  </conditionalFormatting>
  <conditionalFormatting sqref="F15:N15">
    <cfRule type="cellIs" dxfId="572" priority="559" operator="greaterThan">
      <formula>0</formula>
    </cfRule>
  </conditionalFormatting>
  <conditionalFormatting sqref="F15:N15">
    <cfRule type="cellIs" dxfId="571" priority="558" operator="greaterThan">
      <formula>0</formula>
    </cfRule>
  </conditionalFormatting>
  <conditionalFormatting sqref="F15:N15">
    <cfRule type="cellIs" dxfId="570" priority="557" operator="greaterThan">
      <formula>0</formula>
    </cfRule>
  </conditionalFormatting>
  <conditionalFormatting sqref="F15:N15">
    <cfRule type="cellIs" dxfId="569" priority="556" operator="greaterThan">
      <formula>0</formula>
    </cfRule>
  </conditionalFormatting>
  <conditionalFormatting sqref="F15:N15">
    <cfRule type="cellIs" dxfId="568" priority="555" operator="greaterThan">
      <formula>0</formula>
    </cfRule>
  </conditionalFormatting>
  <conditionalFormatting sqref="F15:N15">
    <cfRule type="cellIs" dxfId="567" priority="554" operator="greaterThan">
      <formula>0</formula>
    </cfRule>
  </conditionalFormatting>
  <conditionalFormatting sqref="F15:N15">
    <cfRule type="cellIs" dxfId="566" priority="553" operator="greaterThan">
      <formula>0</formula>
    </cfRule>
  </conditionalFormatting>
  <conditionalFormatting sqref="F15:N15">
    <cfRule type="cellIs" dxfId="565" priority="552" operator="greaterThan">
      <formula>0</formula>
    </cfRule>
  </conditionalFormatting>
  <conditionalFormatting sqref="F15:N15">
    <cfRule type="cellIs" dxfId="564" priority="551" operator="greaterThan">
      <formula>0</formula>
    </cfRule>
  </conditionalFormatting>
  <conditionalFormatting sqref="F15:N15">
    <cfRule type="cellIs" dxfId="563" priority="550" operator="greaterThan">
      <formula>0</formula>
    </cfRule>
  </conditionalFormatting>
  <conditionalFormatting sqref="F15:N15">
    <cfRule type="cellIs" dxfId="562" priority="549" operator="greaterThan">
      <formula>0</formula>
    </cfRule>
  </conditionalFormatting>
  <conditionalFormatting sqref="F15:N15">
    <cfRule type="cellIs" dxfId="561" priority="548" operator="greaterThan">
      <formula>0</formula>
    </cfRule>
  </conditionalFormatting>
  <conditionalFormatting sqref="F15:N15">
    <cfRule type="cellIs" dxfId="560" priority="547" operator="greaterThan">
      <formula>0</formula>
    </cfRule>
  </conditionalFormatting>
  <conditionalFormatting sqref="F15:N15">
    <cfRule type="cellIs" dxfId="559" priority="546" operator="greaterThan">
      <formula>0</formula>
    </cfRule>
  </conditionalFormatting>
  <conditionalFormatting sqref="F15:N15">
    <cfRule type="cellIs" dxfId="558" priority="545" operator="greaterThan">
      <formula>0</formula>
    </cfRule>
  </conditionalFormatting>
  <conditionalFormatting sqref="F15:N15">
    <cfRule type="cellIs" dxfId="557" priority="544" operator="greaterThan">
      <formula>0</formula>
    </cfRule>
  </conditionalFormatting>
  <conditionalFormatting sqref="F15:N15">
    <cfRule type="cellIs" dxfId="556" priority="543" operator="greaterThan">
      <formula>0</formula>
    </cfRule>
  </conditionalFormatting>
  <conditionalFormatting sqref="F15:N15">
    <cfRule type="cellIs" dxfId="555" priority="542" operator="greaterThan">
      <formula>0</formula>
    </cfRule>
  </conditionalFormatting>
  <conditionalFormatting sqref="F15:N15">
    <cfRule type="cellIs" dxfId="554" priority="541" operator="greaterThan">
      <formula>0</formula>
    </cfRule>
  </conditionalFormatting>
  <conditionalFormatting sqref="F15:N15">
    <cfRule type="cellIs" dxfId="553" priority="540" operator="greaterThan">
      <formula>0</formula>
    </cfRule>
  </conditionalFormatting>
  <conditionalFormatting sqref="F15:N15">
    <cfRule type="cellIs" dxfId="552" priority="539" operator="greaterThan">
      <formula>0</formula>
    </cfRule>
  </conditionalFormatting>
  <conditionalFormatting sqref="F15:N15">
    <cfRule type="cellIs" dxfId="551" priority="538" operator="greaterThan">
      <formula>0</formula>
    </cfRule>
  </conditionalFormatting>
  <conditionalFormatting sqref="F15:N15">
    <cfRule type="cellIs" dxfId="550" priority="537" operator="greaterThan">
      <formula>0</formula>
    </cfRule>
  </conditionalFormatting>
  <conditionalFormatting sqref="F15:N15">
    <cfRule type="cellIs" dxfId="549" priority="536" operator="greaterThan">
      <formula>0</formula>
    </cfRule>
  </conditionalFormatting>
  <conditionalFormatting sqref="F15:N15">
    <cfRule type="cellIs" dxfId="548" priority="535" operator="greaterThan">
      <formula>0</formula>
    </cfRule>
  </conditionalFormatting>
  <conditionalFormatting sqref="F15:N15">
    <cfRule type="cellIs" dxfId="547" priority="534" operator="greaterThan">
      <formula>0</formula>
    </cfRule>
  </conditionalFormatting>
  <conditionalFormatting sqref="F15:N15">
    <cfRule type="cellIs" dxfId="546" priority="533" operator="greaterThan">
      <formula>0</formula>
    </cfRule>
  </conditionalFormatting>
  <conditionalFormatting sqref="F15:N15">
    <cfRule type="cellIs" dxfId="545" priority="532" operator="greaterThan">
      <formula>0</formula>
    </cfRule>
  </conditionalFormatting>
  <conditionalFormatting sqref="F15:N15">
    <cfRule type="cellIs" dxfId="544" priority="531" operator="greaterThan">
      <formula>0</formula>
    </cfRule>
  </conditionalFormatting>
  <conditionalFormatting sqref="F15:N15">
    <cfRule type="cellIs" dxfId="543" priority="530" operator="greaterThan">
      <formula>0</formula>
    </cfRule>
  </conditionalFormatting>
  <conditionalFormatting sqref="F15:N15">
    <cfRule type="cellIs" dxfId="542" priority="529" operator="greaterThan">
      <formula>0</formula>
    </cfRule>
  </conditionalFormatting>
  <conditionalFormatting sqref="F15:N15">
    <cfRule type="cellIs" dxfId="541" priority="528" operator="greaterThan">
      <formula>0</formula>
    </cfRule>
  </conditionalFormatting>
  <conditionalFormatting sqref="F15:N15">
    <cfRule type="cellIs" dxfId="540" priority="527" operator="greaterThan">
      <formula>0</formula>
    </cfRule>
  </conditionalFormatting>
  <conditionalFormatting sqref="F15:N15">
    <cfRule type="cellIs" dxfId="539" priority="526" operator="greaterThan">
      <formula>0</formula>
    </cfRule>
  </conditionalFormatting>
  <conditionalFormatting sqref="F15:N15">
    <cfRule type="cellIs" dxfId="538" priority="525" operator="greaterThan">
      <formula>0</formula>
    </cfRule>
  </conditionalFormatting>
  <conditionalFormatting sqref="F15:N15">
    <cfRule type="cellIs" dxfId="537" priority="524" operator="greaterThan">
      <formula>0</formula>
    </cfRule>
  </conditionalFormatting>
  <conditionalFormatting sqref="F15:N15">
    <cfRule type="cellIs" dxfId="536" priority="523" operator="greaterThan">
      <formula>0</formula>
    </cfRule>
  </conditionalFormatting>
  <conditionalFormatting sqref="F15:N15">
    <cfRule type="cellIs" dxfId="535" priority="522" operator="greaterThan">
      <formula>0</formula>
    </cfRule>
  </conditionalFormatting>
  <conditionalFormatting sqref="F15:N15">
    <cfRule type="cellIs" dxfId="534" priority="521" operator="greaterThan">
      <formula>0</formula>
    </cfRule>
  </conditionalFormatting>
  <conditionalFormatting sqref="F15:N15">
    <cfRule type="cellIs" dxfId="533" priority="520" operator="greaterThan">
      <formula>0</formula>
    </cfRule>
  </conditionalFormatting>
  <conditionalFormatting sqref="F15:N15">
    <cfRule type="cellIs" dxfId="532" priority="519" operator="greaterThan">
      <formula>0</formula>
    </cfRule>
  </conditionalFormatting>
  <conditionalFormatting sqref="F15:N15">
    <cfRule type="cellIs" dxfId="531" priority="518" operator="greaterThan">
      <formula>0</formula>
    </cfRule>
  </conditionalFormatting>
  <conditionalFormatting sqref="F15:N15">
    <cfRule type="cellIs" dxfId="530" priority="517" operator="greaterThan">
      <formula>0</formula>
    </cfRule>
  </conditionalFormatting>
  <conditionalFormatting sqref="F15:N15">
    <cfRule type="cellIs" dxfId="529" priority="516" operator="greaterThan">
      <formula>0</formula>
    </cfRule>
  </conditionalFormatting>
  <conditionalFormatting sqref="F15:N15">
    <cfRule type="cellIs" dxfId="528" priority="515" operator="greaterThan">
      <formula>0</formula>
    </cfRule>
  </conditionalFormatting>
  <conditionalFormatting sqref="F15:N15">
    <cfRule type="cellIs" dxfId="527" priority="514" operator="greaterThan">
      <formula>0</formula>
    </cfRule>
  </conditionalFormatting>
  <conditionalFormatting sqref="F15:N15">
    <cfRule type="cellIs" dxfId="526" priority="513" operator="greaterThan">
      <formula>0</formula>
    </cfRule>
  </conditionalFormatting>
  <conditionalFormatting sqref="F15:N15">
    <cfRule type="cellIs" dxfId="525" priority="512" operator="greaterThan">
      <formula>0</formula>
    </cfRule>
  </conditionalFormatting>
  <conditionalFormatting sqref="F15:N15">
    <cfRule type="cellIs" dxfId="524" priority="511" operator="greaterThan">
      <formula>0</formula>
    </cfRule>
  </conditionalFormatting>
  <conditionalFormatting sqref="F15:N15">
    <cfRule type="cellIs" dxfId="523" priority="510" operator="greaterThan">
      <formula>0</formula>
    </cfRule>
  </conditionalFormatting>
  <conditionalFormatting sqref="F15:N15">
    <cfRule type="cellIs" dxfId="522" priority="509" operator="greaterThan">
      <formula>0</formula>
    </cfRule>
  </conditionalFormatting>
  <conditionalFormatting sqref="F15:N15">
    <cfRule type="cellIs" dxfId="521" priority="508" operator="greaterThan">
      <formula>0</formula>
    </cfRule>
  </conditionalFormatting>
  <conditionalFormatting sqref="F15:N15">
    <cfRule type="cellIs" dxfId="520" priority="507" operator="greaterThan">
      <formula>0</formula>
    </cfRule>
  </conditionalFormatting>
  <conditionalFormatting sqref="F15:N15">
    <cfRule type="cellIs" dxfId="519" priority="506" operator="greaterThan">
      <formula>0</formula>
    </cfRule>
  </conditionalFormatting>
  <conditionalFormatting sqref="F15:N15">
    <cfRule type="cellIs" dxfId="518" priority="505" operator="greaterThan">
      <formula>0</formula>
    </cfRule>
  </conditionalFormatting>
  <conditionalFormatting sqref="F15:N15">
    <cfRule type="cellIs" dxfId="517" priority="504" operator="greaterThan">
      <formula>0</formula>
    </cfRule>
  </conditionalFormatting>
  <conditionalFormatting sqref="F15:N15">
    <cfRule type="cellIs" dxfId="516" priority="503" operator="greaterThan">
      <formula>0</formula>
    </cfRule>
  </conditionalFormatting>
  <conditionalFormatting sqref="F15:N15">
    <cfRule type="cellIs" dxfId="515" priority="502" operator="greaterThan">
      <formula>0</formula>
    </cfRule>
  </conditionalFormatting>
  <conditionalFormatting sqref="F15:N15">
    <cfRule type="cellIs" dxfId="514" priority="501" operator="greaterThan">
      <formula>0</formula>
    </cfRule>
  </conditionalFormatting>
  <conditionalFormatting sqref="F15:N15">
    <cfRule type="cellIs" dxfId="513" priority="500" operator="greaterThan">
      <formula>0</formula>
    </cfRule>
  </conditionalFormatting>
  <conditionalFormatting sqref="F15:N15">
    <cfRule type="cellIs" dxfId="512" priority="499" operator="greaterThan">
      <formula>0</formula>
    </cfRule>
  </conditionalFormatting>
  <conditionalFormatting sqref="F15:N15">
    <cfRule type="cellIs" dxfId="511" priority="498" operator="greaterThan">
      <formula>0</formula>
    </cfRule>
  </conditionalFormatting>
  <conditionalFormatting sqref="F15:N15">
    <cfRule type="cellIs" dxfId="510" priority="497" operator="greaterThan">
      <formula>0</formula>
    </cfRule>
  </conditionalFormatting>
  <conditionalFormatting sqref="F15:N15">
    <cfRule type="cellIs" dxfId="509" priority="496" operator="greaterThan">
      <formula>0</formula>
    </cfRule>
  </conditionalFormatting>
  <conditionalFormatting sqref="F15:N15">
    <cfRule type="cellIs" dxfId="508" priority="495" operator="greaterThan">
      <formula>0</formula>
    </cfRule>
  </conditionalFormatting>
  <conditionalFormatting sqref="F15:N15">
    <cfRule type="cellIs" dxfId="507" priority="494" operator="greaterThan">
      <formula>0</formula>
    </cfRule>
  </conditionalFormatting>
  <conditionalFormatting sqref="F15:N15">
    <cfRule type="cellIs" dxfId="506" priority="493" operator="greaterThan">
      <formula>0</formula>
    </cfRule>
  </conditionalFormatting>
  <conditionalFormatting sqref="F15:N15">
    <cfRule type="cellIs" dxfId="505" priority="492" operator="greaterThan">
      <formula>0</formula>
    </cfRule>
  </conditionalFormatting>
  <conditionalFormatting sqref="F15:N15">
    <cfRule type="cellIs" dxfId="504" priority="491" operator="greaterThan">
      <formula>0</formula>
    </cfRule>
  </conditionalFormatting>
  <conditionalFormatting sqref="F15:N15">
    <cfRule type="cellIs" dxfId="503" priority="490" operator="greaterThan">
      <formula>0</formula>
    </cfRule>
  </conditionalFormatting>
  <conditionalFormatting sqref="F15:N15">
    <cfRule type="cellIs" dxfId="502" priority="489" operator="greaterThan">
      <formula>0</formula>
    </cfRule>
  </conditionalFormatting>
  <conditionalFormatting sqref="F15:N15">
    <cfRule type="cellIs" dxfId="501" priority="488" operator="greaterThan">
      <formula>0</formula>
    </cfRule>
  </conditionalFormatting>
  <conditionalFormatting sqref="F15:N15">
    <cfRule type="cellIs" dxfId="500" priority="487" operator="greaterThan">
      <formula>0</formula>
    </cfRule>
  </conditionalFormatting>
  <conditionalFormatting sqref="F15:N15">
    <cfRule type="cellIs" dxfId="499" priority="486" operator="greaterThan">
      <formula>0</formula>
    </cfRule>
  </conditionalFormatting>
  <conditionalFormatting sqref="F15:N15">
    <cfRule type="cellIs" dxfId="498" priority="485" operator="greaterThan">
      <formula>0</formula>
    </cfRule>
  </conditionalFormatting>
  <conditionalFormatting sqref="F15:N15">
    <cfRule type="cellIs" dxfId="497" priority="484" operator="greaterThan">
      <formula>0</formula>
    </cfRule>
  </conditionalFormatting>
  <conditionalFormatting sqref="F15:N15">
    <cfRule type="cellIs" dxfId="496" priority="483" operator="greaterThan">
      <formula>0</formula>
    </cfRule>
  </conditionalFormatting>
  <conditionalFormatting sqref="F15:N15">
    <cfRule type="cellIs" dxfId="495" priority="482" operator="greaterThan">
      <formula>0</formula>
    </cfRule>
  </conditionalFormatting>
  <conditionalFormatting sqref="F15:N15">
    <cfRule type="cellIs" dxfId="494" priority="481" operator="greaterThan">
      <formula>0</formula>
    </cfRule>
  </conditionalFormatting>
  <conditionalFormatting sqref="F15:N15">
    <cfRule type="cellIs" dxfId="493" priority="480" operator="greaterThan">
      <formula>0</formula>
    </cfRule>
  </conditionalFormatting>
  <conditionalFormatting sqref="F15:N15">
    <cfRule type="cellIs" dxfId="492" priority="479" operator="greaterThan">
      <formula>0</formula>
    </cfRule>
  </conditionalFormatting>
  <conditionalFormatting sqref="F15:N15">
    <cfRule type="cellIs" dxfId="491" priority="478" operator="greaterThan">
      <formula>0</formula>
    </cfRule>
  </conditionalFormatting>
  <conditionalFormatting sqref="F15:N15">
    <cfRule type="cellIs" dxfId="490" priority="477" operator="greaterThan">
      <formula>0</formula>
    </cfRule>
  </conditionalFormatting>
  <conditionalFormatting sqref="F15:N15">
    <cfRule type="cellIs" dxfId="489" priority="476" operator="greaterThan">
      <formula>0</formula>
    </cfRule>
  </conditionalFormatting>
  <conditionalFormatting sqref="F15:N15">
    <cfRule type="cellIs" dxfId="488" priority="475" operator="greaterThan">
      <formula>0</formula>
    </cfRule>
  </conditionalFormatting>
  <conditionalFormatting sqref="F15:N15">
    <cfRule type="cellIs" dxfId="487" priority="474" operator="greaterThan">
      <formula>0</formula>
    </cfRule>
  </conditionalFormatting>
  <conditionalFormatting sqref="F15:N15">
    <cfRule type="cellIs" dxfId="486" priority="473" operator="greaterThan">
      <formula>0</formula>
    </cfRule>
  </conditionalFormatting>
  <conditionalFormatting sqref="F15:N15">
    <cfRule type="cellIs" dxfId="485" priority="472" operator="greaterThan">
      <formula>0</formula>
    </cfRule>
  </conditionalFormatting>
  <conditionalFormatting sqref="F15:N15">
    <cfRule type="cellIs" dxfId="484" priority="471" operator="greaterThan">
      <formula>0</formula>
    </cfRule>
  </conditionalFormatting>
  <conditionalFormatting sqref="F15:N15">
    <cfRule type="cellIs" dxfId="483" priority="470" operator="greaterThan">
      <formula>0</formula>
    </cfRule>
  </conditionalFormatting>
  <conditionalFormatting sqref="F15:N15">
    <cfRule type="cellIs" dxfId="482" priority="469" operator="greaterThan">
      <formula>0</formula>
    </cfRule>
  </conditionalFormatting>
  <conditionalFormatting sqref="F15:N15">
    <cfRule type="cellIs" dxfId="481" priority="468" operator="greaterThan">
      <formula>0</formula>
    </cfRule>
  </conditionalFormatting>
  <conditionalFormatting sqref="F15:N15">
    <cfRule type="cellIs" dxfId="480" priority="467" operator="greaterThan">
      <formula>0</formula>
    </cfRule>
  </conditionalFormatting>
  <conditionalFormatting sqref="F15:N15">
    <cfRule type="cellIs" dxfId="479" priority="466" operator="greaterThan">
      <formula>0</formula>
    </cfRule>
  </conditionalFormatting>
  <conditionalFormatting sqref="F15:N15">
    <cfRule type="cellIs" dxfId="478" priority="465" operator="greaterThan">
      <formula>0</formula>
    </cfRule>
  </conditionalFormatting>
  <conditionalFormatting sqref="F15:N15">
    <cfRule type="cellIs" dxfId="477" priority="464" operator="greaterThan">
      <formula>0</formula>
    </cfRule>
  </conditionalFormatting>
  <conditionalFormatting sqref="F15:N15">
    <cfRule type="cellIs" dxfId="476" priority="463" operator="greaterThan">
      <formula>0</formula>
    </cfRule>
  </conditionalFormatting>
  <conditionalFormatting sqref="F15:N15">
    <cfRule type="cellIs" dxfId="475" priority="462" operator="greaterThan">
      <formula>0</formula>
    </cfRule>
  </conditionalFormatting>
  <conditionalFormatting sqref="F15:N15">
    <cfRule type="cellIs" dxfId="474" priority="461" operator="greaterThan">
      <formula>0</formula>
    </cfRule>
  </conditionalFormatting>
  <conditionalFormatting sqref="F15:N15">
    <cfRule type="cellIs" dxfId="473" priority="460" operator="greaterThan">
      <formula>0</formula>
    </cfRule>
  </conditionalFormatting>
  <conditionalFormatting sqref="F15:N15">
    <cfRule type="cellIs" dxfId="472" priority="459" operator="greaterThan">
      <formula>0</formula>
    </cfRule>
  </conditionalFormatting>
  <conditionalFormatting sqref="F15:N15">
    <cfRule type="cellIs" dxfId="471" priority="458" operator="greaterThan">
      <formula>0</formula>
    </cfRule>
  </conditionalFormatting>
  <conditionalFormatting sqref="F15:N15">
    <cfRule type="cellIs" dxfId="470" priority="457" operator="greaterThan">
      <formula>0</formula>
    </cfRule>
  </conditionalFormatting>
  <conditionalFormatting sqref="F15:N15">
    <cfRule type="cellIs" dxfId="469" priority="456" operator="greaterThan">
      <formula>0</formula>
    </cfRule>
  </conditionalFormatting>
  <conditionalFormatting sqref="F15:N15">
    <cfRule type="cellIs" dxfId="468" priority="455" operator="greaterThan">
      <formula>0</formula>
    </cfRule>
  </conditionalFormatting>
  <conditionalFormatting sqref="F15:N15">
    <cfRule type="cellIs" dxfId="467" priority="454" operator="greaterThan">
      <formula>0</formula>
    </cfRule>
  </conditionalFormatting>
  <conditionalFormatting sqref="F15:N15">
    <cfRule type="cellIs" dxfId="466" priority="453" operator="greaterThan">
      <formula>0</formula>
    </cfRule>
  </conditionalFormatting>
  <conditionalFormatting sqref="F15:N15">
    <cfRule type="cellIs" dxfId="465" priority="452" operator="greaterThan">
      <formula>0</formula>
    </cfRule>
  </conditionalFormatting>
  <conditionalFormatting sqref="F15:N15">
    <cfRule type="cellIs" dxfId="464" priority="451" operator="greaterThan">
      <formula>0</formula>
    </cfRule>
  </conditionalFormatting>
  <conditionalFormatting sqref="F15:N15">
    <cfRule type="cellIs" dxfId="463" priority="450" operator="greaterThan">
      <formula>0</formula>
    </cfRule>
  </conditionalFormatting>
  <conditionalFormatting sqref="F15:N15">
    <cfRule type="cellIs" dxfId="462" priority="449" operator="greaterThan">
      <formula>0</formula>
    </cfRule>
  </conditionalFormatting>
  <conditionalFormatting sqref="F15:N15">
    <cfRule type="cellIs" dxfId="461" priority="448" operator="greaterThan">
      <formula>0</formula>
    </cfRule>
  </conditionalFormatting>
  <conditionalFormatting sqref="F15:N15">
    <cfRule type="cellIs" dxfId="460" priority="447" operator="greaterThan">
      <formula>0</formula>
    </cfRule>
  </conditionalFormatting>
  <conditionalFormatting sqref="F15:N15">
    <cfRule type="cellIs" dxfId="459" priority="446" operator="greaterThan">
      <formula>0</formula>
    </cfRule>
  </conditionalFormatting>
  <conditionalFormatting sqref="F15:N15">
    <cfRule type="cellIs" dxfId="458" priority="445" operator="greaterThan">
      <formula>0</formula>
    </cfRule>
  </conditionalFormatting>
  <conditionalFormatting sqref="F15:N15">
    <cfRule type="cellIs" dxfId="457" priority="444" operator="greaterThan">
      <formula>0</formula>
    </cfRule>
  </conditionalFormatting>
  <conditionalFormatting sqref="F15:N15">
    <cfRule type="cellIs" dxfId="456" priority="443" operator="greaterThan">
      <formula>0</formula>
    </cfRule>
  </conditionalFormatting>
  <conditionalFormatting sqref="F15:N15">
    <cfRule type="cellIs" dxfId="455" priority="442" operator="greaterThan">
      <formula>0</formula>
    </cfRule>
  </conditionalFormatting>
  <conditionalFormatting sqref="F15:N15">
    <cfRule type="cellIs" dxfId="454" priority="441" operator="greaterThan">
      <formula>0</formula>
    </cfRule>
  </conditionalFormatting>
  <conditionalFormatting sqref="F15:N15">
    <cfRule type="cellIs" dxfId="453" priority="440" operator="greaterThan">
      <formula>0</formula>
    </cfRule>
  </conditionalFormatting>
  <conditionalFormatting sqref="F15:N15">
    <cfRule type="cellIs" dxfId="452" priority="439" operator="greaterThan">
      <formula>0</formula>
    </cfRule>
  </conditionalFormatting>
  <conditionalFormatting sqref="F15:N15">
    <cfRule type="cellIs" dxfId="451" priority="438" operator="greaterThan">
      <formula>0</formula>
    </cfRule>
  </conditionalFormatting>
  <conditionalFormatting sqref="F15:N15">
    <cfRule type="cellIs" dxfId="450" priority="437" operator="greaterThan">
      <formula>0</formula>
    </cfRule>
  </conditionalFormatting>
  <conditionalFormatting sqref="F15:N15">
    <cfRule type="cellIs" dxfId="449" priority="436" operator="greaterThan">
      <formula>0</formula>
    </cfRule>
  </conditionalFormatting>
  <conditionalFormatting sqref="F15:N15">
    <cfRule type="cellIs" dxfId="448" priority="435" operator="greaterThan">
      <formula>0</formula>
    </cfRule>
  </conditionalFormatting>
  <conditionalFormatting sqref="F15:N15">
    <cfRule type="cellIs" dxfId="447" priority="434" operator="greaterThan">
      <formula>0</formula>
    </cfRule>
  </conditionalFormatting>
  <conditionalFormatting sqref="F15:N15">
    <cfRule type="cellIs" dxfId="446" priority="433" operator="greaterThan">
      <formula>0</formula>
    </cfRule>
  </conditionalFormatting>
  <conditionalFormatting sqref="F15:N15">
    <cfRule type="cellIs" dxfId="445" priority="432" operator="greaterThan">
      <formula>0</formula>
    </cfRule>
  </conditionalFormatting>
  <conditionalFormatting sqref="F15:N15">
    <cfRule type="cellIs" dxfId="444" priority="431" operator="greaterThan">
      <formula>0</formula>
    </cfRule>
  </conditionalFormatting>
  <conditionalFormatting sqref="F15:N15">
    <cfRule type="cellIs" dxfId="443" priority="430" operator="greaterThan">
      <formula>0</formula>
    </cfRule>
  </conditionalFormatting>
  <conditionalFormatting sqref="F15:N15">
    <cfRule type="cellIs" dxfId="442" priority="429" operator="greaterThan">
      <formula>0</formula>
    </cfRule>
  </conditionalFormatting>
  <conditionalFormatting sqref="F15:N15">
    <cfRule type="cellIs" dxfId="441" priority="428" operator="greaterThan">
      <formula>0</formula>
    </cfRule>
  </conditionalFormatting>
  <conditionalFormatting sqref="F15:N15">
    <cfRule type="cellIs" dxfId="440" priority="427" operator="greaterThan">
      <formula>0</formula>
    </cfRule>
  </conditionalFormatting>
  <conditionalFormatting sqref="F15:N15">
    <cfRule type="cellIs" dxfId="439" priority="426" operator="greaterThan">
      <formula>0</formula>
    </cfRule>
  </conditionalFormatting>
  <conditionalFormatting sqref="F15:N15">
    <cfRule type="cellIs" dxfId="438" priority="425" operator="greaterThan">
      <formula>0</formula>
    </cfRule>
  </conditionalFormatting>
  <conditionalFormatting sqref="F15:N15">
    <cfRule type="cellIs" dxfId="437" priority="424" operator="greaterThan">
      <formula>0</formula>
    </cfRule>
  </conditionalFormatting>
  <conditionalFormatting sqref="F15:N15">
    <cfRule type="cellIs" dxfId="436" priority="423" operator="greaterThan">
      <formula>0</formula>
    </cfRule>
  </conditionalFormatting>
  <conditionalFormatting sqref="F15:N15">
    <cfRule type="cellIs" dxfId="435" priority="422" operator="greaterThan">
      <formula>0</formula>
    </cfRule>
  </conditionalFormatting>
  <conditionalFormatting sqref="F15:N15">
    <cfRule type="cellIs" dxfId="434" priority="421" operator="greaterThan">
      <formula>0</formula>
    </cfRule>
  </conditionalFormatting>
  <conditionalFormatting sqref="F15:N15">
    <cfRule type="cellIs" dxfId="433" priority="420" operator="greaterThan">
      <formula>0</formula>
    </cfRule>
  </conditionalFormatting>
  <conditionalFormatting sqref="F15:N15">
    <cfRule type="cellIs" dxfId="432" priority="419" operator="greaterThan">
      <formula>0</formula>
    </cfRule>
  </conditionalFormatting>
  <conditionalFormatting sqref="F15:N15">
    <cfRule type="cellIs" dxfId="431" priority="418" operator="greaterThan">
      <formula>0</formula>
    </cfRule>
  </conditionalFormatting>
  <conditionalFormatting sqref="F15:N15">
    <cfRule type="cellIs" dxfId="430" priority="417" operator="greaterThan">
      <formula>0</formula>
    </cfRule>
  </conditionalFormatting>
  <conditionalFormatting sqref="F15:N15">
    <cfRule type="cellIs" dxfId="429" priority="416" operator="greaterThan">
      <formula>0</formula>
    </cfRule>
  </conditionalFormatting>
  <conditionalFormatting sqref="F15:N15">
    <cfRule type="cellIs" dxfId="428" priority="415" operator="greaterThan">
      <formula>0</formula>
    </cfRule>
  </conditionalFormatting>
  <conditionalFormatting sqref="F15:N15">
    <cfRule type="cellIs" dxfId="427" priority="414" operator="greaterThan">
      <formula>0</formula>
    </cfRule>
  </conditionalFormatting>
  <conditionalFormatting sqref="F15:N15">
    <cfRule type="cellIs" dxfId="426" priority="413" operator="greaterThan">
      <formula>0</formula>
    </cfRule>
  </conditionalFormatting>
  <conditionalFormatting sqref="F15:N15">
    <cfRule type="cellIs" dxfId="425" priority="412" operator="greaterThan">
      <formula>0</formula>
    </cfRule>
  </conditionalFormatting>
  <conditionalFormatting sqref="F15:N15">
    <cfRule type="cellIs" dxfId="424" priority="411" operator="greaterThan">
      <formula>0</formula>
    </cfRule>
  </conditionalFormatting>
  <conditionalFormatting sqref="F15:N15">
    <cfRule type="cellIs" dxfId="423" priority="410" operator="greaterThan">
      <formula>0</formula>
    </cfRule>
  </conditionalFormatting>
  <conditionalFormatting sqref="F15:N15">
    <cfRule type="cellIs" dxfId="422" priority="409" operator="greaterThan">
      <formula>0</formula>
    </cfRule>
  </conditionalFormatting>
  <conditionalFormatting sqref="F15:N15">
    <cfRule type="cellIs" dxfId="421" priority="408" operator="greaterThan">
      <formula>0</formula>
    </cfRule>
  </conditionalFormatting>
  <conditionalFormatting sqref="F15:N15">
    <cfRule type="cellIs" dxfId="420" priority="407" operator="greaterThan">
      <formula>0</formula>
    </cfRule>
  </conditionalFormatting>
  <conditionalFormatting sqref="F15:N15">
    <cfRule type="cellIs" dxfId="419" priority="406" operator="greaterThan">
      <formula>0</formula>
    </cfRule>
  </conditionalFormatting>
  <conditionalFormatting sqref="F15:N15">
    <cfRule type="cellIs" dxfId="418" priority="405" operator="greaterThan">
      <formula>0</formula>
    </cfRule>
  </conditionalFormatting>
  <conditionalFormatting sqref="F15:N15">
    <cfRule type="cellIs" dxfId="417" priority="404" operator="greaterThan">
      <formula>0</formula>
    </cfRule>
  </conditionalFormatting>
  <conditionalFormatting sqref="F15:N15">
    <cfRule type="cellIs" dxfId="416" priority="403" operator="greaterThan">
      <formula>0</formula>
    </cfRule>
  </conditionalFormatting>
  <conditionalFormatting sqref="F15:N15">
    <cfRule type="cellIs" dxfId="415" priority="402" operator="greaterThan">
      <formula>0</formula>
    </cfRule>
  </conditionalFormatting>
  <conditionalFormatting sqref="F15:N15">
    <cfRule type="cellIs" dxfId="414" priority="401" operator="greaterThan">
      <formula>0</formula>
    </cfRule>
  </conditionalFormatting>
  <conditionalFormatting sqref="F15:N15">
    <cfRule type="cellIs" dxfId="413" priority="400" operator="greaterThan">
      <formula>0</formula>
    </cfRule>
  </conditionalFormatting>
  <conditionalFormatting sqref="F15:N15">
    <cfRule type="cellIs" dxfId="412" priority="399" operator="greaterThan">
      <formula>0</formula>
    </cfRule>
  </conditionalFormatting>
  <conditionalFormatting sqref="F15:N15">
    <cfRule type="cellIs" dxfId="411" priority="398" operator="greaterThan">
      <formula>0</formula>
    </cfRule>
  </conditionalFormatting>
  <conditionalFormatting sqref="F15:N15">
    <cfRule type="cellIs" dxfId="410" priority="397" operator="greaterThan">
      <formula>0</formula>
    </cfRule>
  </conditionalFormatting>
  <conditionalFormatting sqref="F15:N15">
    <cfRule type="cellIs" dxfId="409" priority="396" operator="greaterThan">
      <formula>0</formula>
    </cfRule>
  </conditionalFormatting>
  <conditionalFormatting sqref="F15:N15">
    <cfRule type="cellIs" dxfId="408" priority="395" operator="greaterThan">
      <formula>0</formula>
    </cfRule>
  </conditionalFormatting>
  <conditionalFormatting sqref="F15:N15">
    <cfRule type="cellIs" dxfId="407" priority="394" operator="greaterThan">
      <formula>0</formula>
    </cfRule>
  </conditionalFormatting>
  <conditionalFormatting sqref="F15:N15">
    <cfRule type="cellIs" dxfId="406" priority="393" operator="greaterThan">
      <formula>0</formula>
    </cfRule>
  </conditionalFormatting>
  <conditionalFormatting sqref="F15:N15">
    <cfRule type="cellIs" dxfId="405" priority="392" operator="greaterThan">
      <formula>0</formula>
    </cfRule>
  </conditionalFormatting>
  <conditionalFormatting sqref="F15:N15">
    <cfRule type="cellIs" dxfId="404" priority="391" operator="greaterThan">
      <formula>0</formula>
    </cfRule>
  </conditionalFormatting>
  <conditionalFormatting sqref="F15:N15">
    <cfRule type="cellIs" dxfId="403" priority="390" operator="greaterThan">
      <formula>0</formula>
    </cfRule>
  </conditionalFormatting>
  <conditionalFormatting sqref="F15:N15">
    <cfRule type="cellIs" dxfId="402" priority="389" operator="greaterThan">
      <formula>0</formula>
    </cfRule>
  </conditionalFormatting>
  <conditionalFormatting sqref="F15:N15">
    <cfRule type="cellIs" dxfId="401" priority="388" operator="greaterThan">
      <formula>0</formula>
    </cfRule>
  </conditionalFormatting>
  <conditionalFormatting sqref="F15:N15">
    <cfRule type="cellIs" dxfId="400" priority="387" operator="greaterThan">
      <formula>0</formula>
    </cfRule>
  </conditionalFormatting>
  <conditionalFormatting sqref="F15:N15">
    <cfRule type="cellIs" dxfId="399" priority="386" operator="greaterThan">
      <formula>0</formula>
    </cfRule>
  </conditionalFormatting>
  <conditionalFormatting sqref="F15:N15">
    <cfRule type="cellIs" dxfId="398" priority="385" operator="greaterThan">
      <formula>0</formula>
    </cfRule>
  </conditionalFormatting>
  <conditionalFormatting sqref="F15:N15">
    <cfRule type="cellIs" dxfId="397" priority="384" operator="greaterThan">
      <formula>0</formula>
    </cfRule>
  </conditionalFormatting>
  <conditionalFormatting sqref="F15:N15">
    <cfRule type="cellIs" dxfId="396" priority="383" operator="greaterThan">
      <formula>0</formula>
    </cfRule>
  </conditionalFormatting>
  <conditionalFormatting sqref="F15:N15">
    <cfRule type="cellIs" dxfId="395" priority="382" operator="greaterThan">
      <formula>0</formula>
    </cfRule>
  </conditionalFormatting>
  <conditionalFormatting sqref="F15:N15">
    <cfRule type="cellIs" dxfId="394" priority="381" operator="greaterThan">
      <formula>0</formula>
    </cfRule>
  </conditionalFormatting>
  <conditionalFormatting sqref="F15:N15">
    <cfRule type="cellIs" dxfId="393" priority="380" operator="greaterThan">
      <formula>0</formula>
    </cfRule>
  </conditionalFormatting>
  <conditionalFormatting sqref="F15:N15">
    <cfRule type="cellIs" dxfId="392" priority="379" operator="greaterThan">
      <formula>0</formula>
    </cfRule>
  </conditionalFormatting>
  <conditionalFormatting sqref="F15:N15">
    <cfRule type="cellIs" dxfId="391" priority="378" operator="greaterThan">
      <formula>0</formula>
    </cfRule>
  </conditionalFormatting>
  <conditionalFormatting sqref="F15:N15">
    <cfRule type="cellIs" dxfId="390" priority="377" operator="greaterThan">
      <formula>0</formula>
    </cfRule>
  </conditionalFormatting>
  <conditionalFormatting sqref="F15:N15">
    <cfRule type="cellIs" dxfId="389" priority="376" operator="greaterThan">
      <formula>0</formula>
    </cfRule>
  </conditionalFormatting>
  <conditionalFormatting sqref="F15:N15">
    <cfRule type="cellIs" dxfId="388" priority="375" operator="greaterThan">
      <formula>0</formula>
    </cfRule>
  </conditionalFormatting>
  <conditionalFormatting sqref="F15:N15">
    <cfRule type="cellIs" dxfId="387" priority="374" operator="greaterThan">
      <formula>0</formula>
    </cfRule>
  </conditionalFormatting>
  <conditionalFormatting sqref="F15:N15">
    <cfRule type="cellIs" dxfId="386" priority="373" operator="greaterThan">
      <formula>0</formula>
    </cfRule>
  </conditionalFormatting>
  <conditionalFormatting sqref="F15:N15">
    <cfRule type="cellIs" dxfId="385" priority="372" operator="greaterThan">
      <formula>0</formula>
    </cfRule>
  </conditionalFormatting>
  <conditionalFormatting sqref="F15:N15">
    <cfRule type="cellIs" dxfId="384" priority="371" operator="greaterThan">
      <formula>0</formula>
    </cfRule>
  </conditionalFormatting>
  <conditionalFormatting sqref="F15:N15">
    <cfRule type="cellIs" dxfId="383" priority="370" operator="greaterThan">
      <formula>0</formula>
    </cfRule>
  </conditionalFormatting>
  <conditionalFormatting sqref="F15:N15">
    <cfRule type="cellIs" dxfId="382" priority="369" operator="greaterThan">
      <formula>0</formula>
    </cfRule>
  </conditionalFormatting>
  <conditionalFormatting sqref="F15:N15">
    <cfRule type="cellIs" dxfId="381" priority="368" operator="greaterThan">
      <formula>0</formula>
    </cfRule>
  </conditionalFormatting>
  <conditionalFormatting sqref="F15:N15">
    <cfRule type="cellIs" dxfId="380" priority="367" operator="greaterThan">
      <formula>0</formula>
    </cfRule>
  </conditionalFormatting>
  <conditionalFormatting sqref="F15:N15">
    <cfRule type="cellIs" dxfId="379" priority="366" operator="greaterThan">
      <formula>0</formula>
    </cfRule>
  </conditionalFormatting>
  <conditionalFormatting sqref="F15:N15">
    <cfRule type="cellIs" dxfId="378" priority="365" operator="greaterThan">
      <formula>0</formula>
    </cfRule>
  </conditionalFormatting>
  <conditionalFormatting sqref="F15:N15">
    <cfRule type="cellIs" dxfId="377" priority="364" operator="greaterThan">
      <formula>0</formula>
    </cfRule>
  </conditionalFormatting>
  <conditionalFormatting sqref="F15:N15">
    <cfRule type="cellIs" dxfId="376" priority="363" operator="greaterThan">
      <formula>0</formula>
    </cfRule>
  </conditionalFormatting>
  <conditionalFormatting sqref="F15:N15">
    <cfRule type="cellIs" dxfId="375" priority="362" operator="greaterThan">
      <formula>0</formula>
    </cfRule>
  </conditionalFormatting>
  <conditionalFormatting sqref="F15:N15">
    <cfRule type="cellIs" dxfId="374" priority="361" operator="greaterThan">
      <formula>0</formula>
    </cfRule>
  </conditionalFormatting>
  <conditionalFormatting sqref="F15:N15">
    <cfRule type="cellIs" dxfId="373" priority="360" operator="greaterThan">
      <formula>0</formula>
    </cfRule>
  </conditionalFormatting>
  <conditionalFormatting sqref="F15:N15">
    <cfRule type="cellIs" dxfId="372" priority="359" operator="greaterThan">
      <formula>0</formula>
    </cfRule>
  </conditionalFormatting>
  <conditionalFormatting sqref="F15:N15">
    <cfRule type="cellIs" dxfId="371" priority="358" operator="greaterThan">
      <formula>0</formula>
    </cfRule>
  </conditionalFormatting>
  <conditionalFormatting sqref="F15:N15">
    <cfRule type="cellIs" dxfId="370" priority="357" operator="greaterThan">
      <formula>0</formula>
    </cfRule>
  </conditionalFormatting>
  <conditionalFormatting sqref="F15:N15">
    <cfRule type="cellIs" dxfId="369" priority="356" operator="greaterThan">
      <formula>0</formula>
    </cfRule>
  </conditionalFormatting>
  <conditionalFormatting sqref="F15:N15">
    <cfRule type="cellIs" dxfId="368" priority="355" operator="greaterThan">
      <formula>0</formula>
    </cfRule>
  </conditionalFormatting>
  <conditionalFormatting sqref="F15:N15">
    <cfRule type="cellIs" dxfId="367" priority="354" operator="greaterThan">
      <formula>0</formula>
    </cfRule>
  </conditionalFormatting>
  <conditionalFormatting sqref="F15:N15">
    <cfRule type="cellIs" dxfId="366" priority="353" operator="greaterThan">
      <formula>0</formula>
    </cfRule>
  </conditionalFormatting>
  <conditionalFormatting sqref="F15:N15">
    <cfRule type="cellIs" dxfId="365" priority="352" operator="greaterThan">
      <formula>0</formula>
    </cfRule>
  </conditionalFormatting>
  <conditionalFormatting sqref="F15:N15">
    <cfRule type="cellIs" dxfId="364" priority="351" operator="greaterThan">
      <formula>0</formula>
    </cfRule>
  </conditionalFormatting>
  <conditionalFormatting sqref="F15:N15">
    <cfRule type="cellIs" dxfId="363" priority="350" operator="greaterThan">
      <formula>0</formula>
    </cfRule>
  </conditionalFormatting>
  <conditionalFormatting sqref="F15:N15">
    <cfRule type="cellIs" dxfId="362" priority="349" operator="greaterThan">
      <formula>0</formula>
    </cfRule>
  </conditionalFormatting>
  <conditionalFormatting sqref="F15:N15">
    <cfRule type="cellIs" dxfId="361" priority="348" operator="greaterThan">
      <formula>0</formula>
    </cfRule>
  </conditionalFormatting>
  <conditionalFormatting sqref="F15:N15">
    <cfRule type="cellIs" dxfId="360" priority="347" operator="greaterThan">
      <formula>0</formula>
    </cfRule>
  </conditionalFormatting>
  <conditionalFormatting sqref="F15:N15">
    <cfRule type="cellIs" dxfId="359" priority="346" operator="greaterThan">
      <formula>0</formula>
    </cfRule>
  </conditionalFormatting>
  <conditionalFormatting sqref="F15:N15">
    <cfRule type="cellIs" dxfId="358" priority="345" operator="greaterThan">
      <formula>0</formula>
    </cfRule>
  </conditionalFormatting>
  <conditionalFormatting sqref="F15:N15">
    <cfRule type="cellIs" dxfId="357" priority="344" operator="greaterThan">
      <formula>0</formula>
    </cfRule>
  </conditionalFormatting>
  <conditionalFormatting sqref="F15:N15">
    <cfRule type="cellIs" dxfId="356" priority="343" operator="greaterThan">
      <formula>0</formula>
    </cfRule>
  </conditionalFormatting>
  <conditionalFormatting sqref="F15:N15">
    <cfRule type="cellIs" dxfId="355" priority="342" operator="greaterThan">
      <formula>0</formula>
    </cfRule>
  </conditionalFormatting>
  <conditionalFormatting sqref="F15:N15">
    <cfRule type="cellIs" dxfId="354" priority="341" operator="greaterThan">
      <formula>0</formula>
    </cfRule>
  </conditionalFormatting>
  <conditionalFormatting sqref="F15:N15">
    <cfRule type="cellIs" dxfId="353" priority="340" operator="greaterThan">
      <formula>0</formula>
    </cfRule>
  </conditionalFormatting>
  <conditionalFormatting sqref="F15:N15">
    <cfRule type="cellIs" dxfId="352" priority="339" operator="greaterThan">
      <formula>0</formula>
    </cfRule>
  </conditionalFormatting>
  <conditionalFormatting sqref="F15:N15">
    <cfRule type="cellIs" dxfId="351" priority="338" operator="greaterThan">
      <formula>0</formula>
    </cfRule>
  </conditionalFormatting>
  <conditionalFormatting sqref="F15:N15">
    <cfRule type="cellIs" dxfId="350" priority="337" operator="greaterThan">
      <formula>0</formula>
    </cfRule>
  </conditionalFormatting>
  <conditionalFormatting sqref="F15:N15">
    <cfRule type="cellIs" dxfId="349" priority="336" operator="greaterThan">
      <formula>0</formula>
    </cfRule>
  </conditionalFormatting>
  <conditionalFormatting sqref="F15:N15">
    <cfRule type="cellIs" dxfId="348" priority="335" operator="greaterThan">
      <formula>0</formula>
    </cfRule>
  </conditionalFormatting>
  <conditionalFormatting sqref="F15:N15">
    <cfRule type="cellIs" dxfId="347" priority="334" operator="greaterThan">
      <formula>0</formula>
    </cfRule>
  </conditionalFormatting>
  <conditionalFormatting sqref="F15:N15">
    <cfRule type="cellIs" dxfId="346" priority="333" operator="greaterThan">
      <formula>0</formula>
    </cfRule>
  </conditionalFormatting>
  <conditionalFormatting sqref="F15:N15">
    <cfRule type="cellIs" dxfId="345" priority="332" operator="greaterThan">
      <formula>0</formula>
    </cfRule>
  </conditionalFormatting>
  <conditionalFormatting sqref="F15:N15">
    <cfRule type="cellIs" dxfId="344" priority="331" operator="greaterThan">
      <formula>0</formula>
    </cfRule>
  </conditionalFormatting>
  <conditionalFormatting sqref="F15:N15">
    <cfRule type="cellIs" dxfId="343" priority="330" operator="greaterThan">
      <formula>0</formula>
    </cfRule>
  </conditionalFormatting>
  <conditionalFormatting sqref="F15:N15">
    <cfRule type="cellIs" dxfId="342" priority="329" operator="greaterThan">
      <formula>0</formula>
    </cfRule>
  </conditionalFormatting>
  <conditionalFormatting sqref="F15:N15">
    <cfRule type="cellIs" dxfId="341" priority="328" operator="greaterThan">
      <formula>0</formula>
    </cfRule>
  </conditionalFormatting>
  <conditionalFormatting sqref="F15:N15">
    <cfRule type="cellIs" dxfId="340" priority="327" operator="greaterThan">
      <formula>0</formula>
    </cfRule>
  </conditionalFormatting>
  <conditionalFormatting sqref="F15:N15">
    <cfRule type="cellIs" dxfId="339" priority="326" operator="greaterThan">
      <formula>0</formula>
    </cfRule>
  </conditionalFormatting>
  <conditionalFormatting sqref="F15:N15">
    <cfRule type="cellIs" dxfId="338" priority="325" operator="greaterThan">
      <formula>0</formula>
    </cfRule>
  </conditionalFormatting>
  <conditionalFormatting sqref="F15:N15">
    <cfRule type="cellIs" dxfId="337" priority="324" operator="greaterThan">
      <formula>0</formula>
    </cfRule>
  </conditionalFormatting>
  <conditionalFormatting sqref="F15:N15">
    <cfRule type="cellIs" dxfId="336" priority="323" operator="greaterThan">
      <formula>0</formula>
    </cfRule>
  </conditionalFormatting>
  <conditionalFormatting sqref="F15:N15">
    <cfRule type="cellIs" dxfId="335" priority="322" operator="greaterThan">
      <formula>0</formula>
    </cfRule>
  </conditionalFormatting>
  <conditionalFormatting sqref="F15:N15">
    <cfRule type="cellIs" dxfId="334" priority="321" operator="greaterThan">
      <formula>0</formula>
    </cfRule>
  </conditionalFormatting>
  <conditionalFormatting sqref="F15:N15">
    <cfRule type="cellIs" dxfId="333" priority="320" operator="greaterThan">
      <formula>0</formula>
    </cfRule>
  </conditionalFormatting>
  <conditionalFormatting sqref="F15:N15">
    <cfRule type="cellIs" dxfId="332" priority="319" operator="greaterThan">
      <formula>0</formula>
    </cfRule>
  </conditionalFormatting>
  <conditionalFormatting sqref="F15:N15">
    <cfRule type="cellIs" dxfId="331" priority="318" operator="greaterThan">
      <formula>0</formula>
    </cfRule>
  </conditionalFormatting>
  <conditionalFormatting sqref="F15:N15">
    <cfRule type="cellIs" dxfId="330" priority="317" operator="greaterThan">
      <formula>0</formula>
    </cfRule>
  </conditionalFormatting>
  <conditionalFormatting sqref="F15:N15">
    <cfRule type="cellIs" dxfId="329" priority="316" operator="greaterThan">
      <formula>0</formula>
    </cfRule>
  </conditionalFormatting>
  <conditionalFormatting sqref="F15:N15">
    <cfRule type="cellIs" dxfId="328" priority="315" operator="greaterThan">
      <formula>0</formula>
    </cfRule>
  </conditionalFormatting>
  <conditionalFormatting sqref="F15:N15">
    <cfRule type="cellIs" dxfId="327" priority="314" operator="greaterThan">
      <formula>0</formula>
    </cfRule>
  </conditionalFormatting>
  <conditionalFormatting sqref="F15:N15">
    <cfRule type="cellIs" dxfId="326" priority="313" operator="greaterThan">
      <formula>0</formula>
    </cfRule>
  </conditionalFormatting>
  <conditionalFormatting sqref="F15:N15">
    <cfRule type="cellIs" dxfId="325" priority="312" operator="greaterThan">
      <formula>0</formula>
    </cfRule>
  </conditionalFormatting>
  <conditionalFormatting sqref="F15:N15">
    <cfRule type="cellIs" dxfId="324" priority="311" operator="greaterThan">
      <formula>0</formula>
    </cfRule>
  </conditionalFormatting>
  <conditionalFormatting sqref="F15:N15">
    <cfRule type="cellIs" dxfId="323" priority="310" operator="greaterThan">
      <formula>0</formula>
    </cfRule>
  </conditionalFormatting>
  <conditionalFormatting sqref="F15:N15">
    <cfRule type="cellIs" dxfId="322" priority="309" operator="greaterThan">
      <formula>0</formula>
    </cfRule>
  </conditionalFormatting>
  <conditionalFormatting sqref="F15:N15">
    <cfRule type="cellIs" dxfId="321" priority="308" operator="greaterThan">
      <formula>0</formula>
    </cfRule>
  </conditionalFormatting>
  <conditionalFormatting sqref="F15:N15">
    <cfRule type="cellIs" dxfId="320" priority="307" operator="greaterThan">
      <formula>0</formula>
    </cfRule>
  </conditionalFormatting>
  <conditionalFormatting sqref="F15:N15">
    <cfRule type="cellIs" dxfId="319" priority="306" operator="greaterThan">
      <formula>0</formula>
    </cfRule>
  </conditionalFormatting>
  <conditionalFormatting sqref="F15:N15">
    <cfRule type="cellIs" dxfId="318" priority="305" operator="greaterThan">
      <formula>0</formula>
    </cfRule>
  </conditionalFormatting>
  <conditionalFormatting sqref="F15:N15">
    <cfRule type="cellIs" dxfId="317" priority="304" operator="greaterThan">
      <formula>0</formula>
    </cfRule>
  </conditionalFormatting>
  <conditionalFormatting sqref="F15:N15">
    <cfRule type="cellIs" dxfId="316" priority="303" operator="greaterThan">
      <formula>0</formula>
    </cfRule>
  </conditionalFormatting>
  <conditionalFormatting sqref="F15:N15">
    <cfRule type="cellIs" dxfId="315" priority="302" operator="greaterThan">
      <formula>0</formula>
    </cfRule>
  </conditionalFormatting>
  <conditionalFormatting sqref="F15:N15">
    <cfRule type="cellIs" dxfId="314" priority="301" operator="greaterThan">
      <formula>0</formula>
    </cfRule>
  </conditionalFormatting>
  <conditionalFormatting sqref="F15:N15">
    <cfRule type="cellIs" dxfId="313" priority="300" operator="greaterThan">
      <formula>0</formula>
    </cfRule>
  </conditionalFormatting>
  <conditionalFormatting sqref="F15:N15">
    <cfRule type="cellIs" dxfId="312" priority="299" operator="greaterThan">
      <formula>0</formula>
    </cfRule>
  </conditionalFormatting>
  <conditionalFormatting sqref="F15:N15">
    <cfRule type="cellIs" dxfId="311" priority="298" operator="greaterThan">
      <formula>0</formula>
    </cfRule>
  </conditionalFormatting>
  <conditionalFormatting sqref="F15:N15">
    <cfRule type="cellIs" dxfId="310" priority="297" operator="greaterThan">
      <formula>0</formula>
    </cfRule>
  </conditionalFormatting>
  <conditionalFormatting sqref="F15:N15">
    <cfRule type="cellIs" dxfId="309" priority="296" operator="greaterThan">
      <formula>0</formula>
    </cfRule>
  </conditionalFormatting>
  <conditionalFormatting sqref="F15:N15">
    <cfRule type="cellIs" dxfId="308" priority="295" operator="greaterThan">
      <formula>0</formula>
    </cfRule>
  </conditionalFormatting>
  <conditionalFormatting sqref="F15:N15">
    <cfRule type="cellIs" dxfId="307" priority="294" operator="greaterThan">
      <formula>0</formula>
    </cfRule>
  </conditionalFormatting>
  <conditionalFormatting sqref="F15:N15">
    <cfRule type="cellIs" dxfId="306" priority="293" operator="greaterThan">
      <formula>0</formula>
    </cfRule>
  </conditionalFormatting>
  <conditionalFormatting sqref="F15:N15">
    <cfRule type="cellIs" dxfId="305" priority="292" operator="greaterThan">
      <formula>0</formula>
    </cfRule>
  </conditionalFormatting>
  <conditionalFormatting sqref="F15:N15">
    <cfRule type="cellIs" dxfId="304" priority="291" operator="greaterThan">
      <formula>0</formula>
    </cfRule>
  </conditionalFormatting>
  <conditionalFormatting sqref="F15:N15">
    <cfRule type="cellIs" dxfId="303" priority="290" operator="greaterThan">
      <formula>0</formula>
    </cfRule>
  </conditionalFormatting>
  <conditionalFormatting sqref="F15:N15">
    <cfRule type="cellIs" dxfId="302" priority="289" operator="greaterThan">
      <formula>0</formula>
    </cfRule>
  </conditionalFormatting>
  <conditionalFormatting sqref="F15:N15">
    <cfRule type="cellIs" dxfId="301" priority="288" operator="greaterThan">
      <formula>0</formula>
    </cfRule>
  </conditionalFormatting>
  <conditionalFormatting sqref="F15:N15">
    <cfRule type="cellIs" dxfId="300" priority="287" operator="greaterThan">
      <formula>0</formula>
    </cfRule>
  </conditionalFormatting>
  <conditionalFormatting sqref="F15:N15">
    <cfRule type="cellIs" dxfId="299" priority="286" operator="greaterThan">
      <formula>0</formula>
    </cfRule>
  </conditionalFormatting>
  <conditionalFormatting sqref="F15:N15">
    <cfRule type="cellIs" dxfId="298" priority="285" operator="greaterThan">
      <formula>0</formula>
    </cfRule>
  </conditionalFormatting>
  <conditionalFormatting sqref="F15:N15">
    <cfRule type="cellIs" dxfId="297" priority="284" operator="greaterThan">
      <formula>0</formula>
    </cfRule>
  </conditionalFormatting>
  <conditionalFormatting sqref="F15:N15">
    <cfRule type="cellIs" dxfId="296" priority="283" operator="greaterThan">
      <formula>0</formula>
    </cfRule>
  </conditionalFormatting>
  <conditionalFormatting sqref="F15:N15">
    <cfRule type="cellIs" dxfId="295" priority="282" operator="greaterThan">
      <formula>0</formula>
    </cfRule>
  </conditionalFormatting>
  <conditionalFormatting sqref="F15:N15">
    <cfRule type="cellIs" dxfId="294" priority="281" operator="greaterThan">
      <formula>0</formula>
    </cfRule>
  </conditionalFormatting>
  <conditionalFormatting sqref="F15:N15">
    <cfRule type="cellIs" dxfId="293" priority="280" operator="greaterThan">
      <formula>0</formula>
    </cfRule>
  </conditionalFormatting>
  <conditionalFormatting sqref="F15:N15">
    <cfRule type="cellIs" dxfId="292" priority="279" operator="greaterThan">
      <formula>0</formula>
    </cfRule>
  </conditionalFormatting>
  <conditionalFormatting sqref="F15:N15">
    <cfRule type="cellIs" dxfId="291" priority="278" operator="greaterThan">
      <formula>0</formula>
    </cfRule>
  </conditionalFormatting>
  <conditionalFormatting sqref="F15:N15">
    <cfRule type="cellIs" dxfId="290" priority="277" operator="greaterThan">
      <formula>0</formula>
    </cfRule>
  </conditionalFormatting>
  <conditionalFormatting sqref="F15:N15">
    <cfRule type="cellIs" dxfId="289" priority="276" operator="greaterThan">
      <formula>0</formula>
    </cfRule>
  </conditionalFormatting>
  <conditionalFormatting sqref="F15:N15">
    <cfRule type="cellIs" dxfId="288" priority="275" operator="greaterThan">
      <formula>0</formula>
    </cfRule>
  </conditionalFormatting>
  <conditionalFormatting sqref="F15:N15">
    <cfRule type="cellIs" dxfId="287" priority="274" operator="greaterThan">
      <formula>0</formula>
    </cfRule>
  </conditionalFormatting>
  <conditionalFormatting sqref="F15:N15">
    <cfRule type="cellIs" dxfId="286" priority="273" operator="greaterThan">
      <formula>0</formula>
    </cfRule>
  </conditionalFormatting>
  <conditionalFormatting sqref="F15:N15">
    <cfRule type="cellIs" dxfId="285" priority="272" operator="greaterThan">
      <formula>0</formula>
    </cfRule>
  </conditionalFormatting>
  <conditionalFormatting sqref="F15:N15">
    <cfRule type="cellIs" dxfId="284" priority="271" operator="greaterThan">
      <formula>0</formula>
    </cfRule>
  </conditionalFormatting>
  <conditionalFormatting sqref="F15:N15">
    <cfRule type="cellIs" dxfId="283" priority="270" operator="greaterThan">
      <formula>0</formula>
    </cfRule>
  </conditionalFormatting>
  <conditionalFormatting sqref="F15:N15">
    <cfRule type="cellIs" dxfId="282" priority="269" operator="greaterThan">
      <formula>0</formula>
    </cfRule>
  </conditionalFormatting>
  <conditionalFormatting sqref="F15:N15">
    <cfRule type="cellIs" dxfId="281" priority="268" operator="greaterThan">
      <formula>0</formula>
    </cfRule>
  </conditionalFormatting>
  <conditionalFormatting sqref="F15:N15">
    <cfRule type="cellIs" dxfId="280" priority="267" operator="greaterThan">
      <formula>0</formula>
    </cfRule>
  </conditionalFormatting>
  <conditionalFormatting sqref="F15:N15">
    <cfRule type="cellIs" dxfId="279" priority="266" operator="greaterThan">
      <formula>0</formula>
    </cfRule>
  </conditionalFormatting>
  <conditionalFormatting sqref="F15:N15">
    <cfRule type="cellIs" dxfId="278" priority="265" operator="greaterThan">
      <formula>0</formula>
    </cfRule>
  </conditionalFormatting>
  <conditionalFormatting sqref="F15:N15">
    <cfRule type="cellIs" dxfId="277" priority="264" operator="greaterThan">
      <formula>0</formula>
    </cfRule>
  </conditionalFormatting>
  <conditionalFormatting sqref="F15:N15">
    <cfRule type="cellIs" dxfId="276" priority="263" operator="greaterThan">
      <formula>0</formula>
    </cfRule>
  </conditionalFormatting>
  <conditionalFormatting sqref="F15:N15">
    <cfRule type="cellIs" dxfId="275" priority="262" operator="greaterThan">
      <formula>0</formula>
    </cfRule>
  </conditionalFormatting>
  <conditionalFormatting sqref="F15:N15">
    <cfRule type="cellIs" dxfId="274" priority="261" operator="greaterThan">
      <formula>0</formula>
    </cfRule>
  </conditionalFormatting>
  <conditionalFormatting sqref="F15:N15">
    <cfRule type="cellIs" dxfId="273" priority="260" operator="greaterThan">
      <formula>0</formula>
    </cfRule>
  </conditionalFormatting>
  <conditionalFormatting sqref="F15:N15">
    <cfRule type="cellIs" dxfId="272" priority="259" operator="greaterThan">
      <formula>0</formula>
    </cfRule>
  </conditionalFormatting>
  <conditionalFormatting sqref="F15:N15">
    <cfRule type="cellIs" dxfId="271" priority="258" operator="greaterThan">
      <formula>0</formula>
    </cfRule>
  </conditionalFormatting>
  <conditionalFormatting sqref="F15:N15">
    <cfRule type="cellIs" dxfId="270" priority="257" operator="greaterThan">
      <formula>0</formula>
    </cfRule>
  </conditionalFormatting>
  <conditionalFormatting sqref="F15:N15">
    <cfRule type="cellIs" dxfId="269" priority="256" operator="greaterThan">
      <formula>0</formula>
    </cfRule>
  </conditionalFormatting>
  <conditionalFormatting sqref="F15:N15">
    <cfRule type="cellIs" dxfId="268" priority="255" operator="greaterThan">
      <formula>0</formula>
    </cfRule>
  </conditionalFormatting>
  <conditionalFormatting sqref="F15:N15">
    <cfRule type="cellIs" dxfId="267" priority="254" operator="greaterThan">
      <formula>0</formula>
    </cfRule>
  </conditionalFormatting>
  <conditionalFormatting sqref="F15:N15">
    <cfRule type="cellIs" dxfId="266" priority="253" operator="greaterThan">
      <formula>0</formula>
    </cfRule>
  </conditionalFormatting>
  <conditionalFormatting sqref="F15:N15">
    <cfRule type="cellIs" dxfId="265" priority="252" operator="greaterThan">
      <formula>0</formula>
    </cfRule>
  </conditionalFormatting>
  <conditionalFormatting sqref="F15:N15">
    <cfRule type="cellIs" dxfId="264" priority="251" operator="greaterThan">
      <formula>0</formula>
    </cfRule>
  </conditionalFormatting>
  <conditionalFormatting sqref="F15:N15">
    <cfRule type="cellIs" dxfId="263" priority="250" operator="greaterThan">
      <formula>0</formula>
    </cfRule>
  </conditionalFormatting>
  <conditionalFormatting sqref="F15:N15">
    <cfRule type="cellIs" dxfId="262" priority="249" operator="greaterThan">
      <formula>0</formula>
    </cfRule>
  </conditionalFormatting>
  <conditionalFormatting sqref="F15:N15">
    <cfRule type="cellIs" dxfId="261" priority="248" operator="greaterThan">
      <formula>0</formula>
    </cfRule>
  </conditionalFormatting>
  <conditionalFormatting sqref="F15:N15">
    <cfRule type="cellIs" dxfId="260" priority="247" operator="greaterThan">
      <formula>0</formula>
    </cfRule>
  </conditionalFormatting>
  <conditionalFormatting sqref="F15:N15">
    <cfRule type="cellIs" dxfId="259" priority="246" operator="greaterThan">
      <formula>0</formula>
    </cfRule>
  </conditionalFormatting>
  <conditionalFormatting sqref="F15:N15">
    <cfRule type="cellIs" dxfId="258" priority="245" operator="greaterThan">
      <formula>0</formula>
    </cfRule>
  </conditionalFormatting>
  <conditionalFormatting sqref="F15:N15">
    <cfRule type="cellIs" dxfId="257" priority="244" operator="greaterThan">
      <formula>0</formula>
    </cfRule>
  </conditionalFormatting>
  <conditionalFormatting sqref="F15:N15">
    <cfRule type="cellIs" dxfId="256" priority="243" operator="greaterThan">
      <formula>0</formula>
    </cfRule>
  </conditionalFormatting>
  <conditionalFormatting sqref="F15:N15">
    <cfRule type="cellIs" dxfId="255" priority="242" operator="greaterThan">
      <formula>0</formula>
    </cfRule>
  </conditionalFormatting>
  <conditionalFormatting sqref="F15:N15">
    <cfRule type="cellIs" dxfId="254" priority="241" operator="greaterThan">
      <formula>0</formula>
    </cfRule>
  </conditionalFormatting>
  <conditionalFormatting sqref="F15:N15">
    <cfRule type="cellIs" dxfId="253" priority="240" operator="greaterThan">
      <formula>0</formula>
    </cfRule>
  </conditionalFormatting>
  <conditionalFormatting sqref="F15:N15">
    <cfRule type="cellIs" dxfId="252" priority="239" operator="greaterThan">
      <formula>0</formula>
    </cfRule>
  </conditionalFormatting>
  <conditionalFormatting sqref="F15:N15">
    <cfRule type="cellIs" dxfId="251" priority="238" operator="greaterThan">
      <formula>0</formula>
    </cfRule>
  </conditionalFormatting>
  <conditionalFormatting sqref="F15:N15">
    <cfRule type="cellIs" dxfId="250" priority="237" operator="greaterThan">
      <formula>0</formula>
    </cfRule>
  </conditionalFormatting>
  <conditionalFormatting sqref="F15:N15">
    <cfRule type="cellIs" dxfId="249" priority="236" operator="greaterThan">
      <formula>0</formula>
    </cfRule>
  </conditionalFormatting>
  <conditionalFormatting sqref="F15:N15">
    <cfRule type="cellIs" dxfId="248" priority="235" operator="greaterThan">
      <formula>0</formula>
    </cfRule>
  </conditionalFormatting>
  <conditionalFormatting sqref="F15:N15">
    <cfRule type="cellIs" dxfId="247" priority="234" operator="greaterThan">
      <formula>0</formula>
    </cfRule>
  </conditionalFormatting>
  <conditionalFormatting sqref="F15:N15">
    <cfRule type="cellIs" dxfId="246" priority="233" operator="greaterThan">
      <formula>0</formula>
    </cfRule>
  </conditionalFormatting>
  <conditionalFormatting sqref="F15:N15">
    <cfRule type="cellIs" dxfId="245" priority="232" operator="greaterThan">
      <formula>0</formula>
    </cfRule>
  </conditionalFormatting>
  <conditionalFormatting sqref="F15:N15">
    <cfRule type="cellIs" dxfId="244" priority="231" operator="greaterThan">
      <formula>0</formula>
    </cfRule>
  </conditionalFormatting>
  <conditionalFormatting sqref="F15:N15">
    <cfRule type="cellIs" dxfId="243" priority="230" operator="greaterThan">
      <formula>0</formula>
    </cfRule>
  </conditionalFormatting>
  <conditionalFormatting sqref="F15:N15">
    <cfRule type="cellIs" dxfId="242" priority="229" operator="greaterThan">
      <formula>0</formula>
    </cfRule>
  </conditionalFormatting>
  <conditionalFormatting sqref="F15:N15">
    <cfRule type="cellIs" dxfId="241" priority="228" operator="greaterThan">
      <formula>0</formula>
    </cfRule>
  </conditionalFormatting>
  <conditionalFormatting sqref="F15:N15">
    <cfRule type="cellIs" dxfId="240" priority="227" operator="greaterThan">
      <formula>0</formula>
    </cfRule>
  </conditionalFormatting>
  <conditionalFormatting sqref="F15:N15">
    <cfRule type="cellIs" dxfId="239" priority="226" operator="greaterThan">
      <formula>0</formula>
    </cfRule>
  </conditionalFormatting>
  <conditionalFormatting sqref="F15:N15">
    <cfRule type="cellIs" dxfId="238" priority="225" operator="greaterThan">
      <formula>0</formula>
    </cfRule>
  </conditionalFormatting>
  <conditionalFormatting sqref="F15:N15">
    <cfRule type="cellIs" dxfId="237" priority="224" operator="greaterThan">
      <formula>0</formula>
    </cfRule>
  </conditionalFormatting>
  <conditionalFormatting sqref="F15:N15">
    <cfRule type="cellIs" dxfId="236" priority="223" operator="greaterThan">
      <formula>0</formula>
    </cfRule>
  </conditionalFormatting>
  <conditionalFormatting sqref="F15:N15">
    <cfRule type="cellIs" dxfId="235" priority="222" operator="greaterThan">
      <formula>0</formula>
    </cfRule>
  </conditionalFormatting>
  <conditionalFormatting sqref="F15:N15">
    <cfRule type="cellIs" dxfId="234" priority="221" operator="greaterThan">
      <formula>0</formula>
    </cfRule>
  </conditionalFormatting>
  <conditionalFormatting sqref="F15:N15">
    <cfRule type="cellIs" dxfId="233" priority="220" operator="greaterThan">
      <formula>0</formula>
    </cfRule>
  </conditionalFormatting>
  <conditionalFormatting sqref="F15:N15">
    <cfRule type="cellIs" dxfId="232" priority="219" operator="greaterThan">
      <formula>0</formula>
    </cfRule>
  </conditionalFormatting>
  <conditionalFormatting sqref="F15:N15">
    <cfRule type="cellIs" dxfId="231" priority="218" operator="greaterThan">
      <formula>0</formula>
    </cfRule>
  </conditionalFormatting>
  <conditionalFormatting sqref="F15:N15">
    <cfRule type="cellIs" dxfId="230" priority="217" operator="greaterThan">
      <formula>0</formula>
    </cfRule>
  </conditionalFormatting>
  <conditionalFormatting sqref="F15:N15">
    <cfRule type="cellIs" dxfId="229" priority="216" operator="greaterThan">
      <formula>0</formula>
    </cfRule>
  </conditionalFormatting>
  <conditionalFormatting sqref="F15:N15">
    <cfRule type="cellIs" dxfId="228" priority="215" operator="greaterThan">
      <formula>0</formula>
    </cfRule>
  </conditionalFormatting>
  <conditionalFormatting sqref="F15:N15">
    <cfRule type="cellIs" dxfId="227" priority="214" operator="greaterThan">
      <formula>0</formula>
    </cfRule>
  </conditionalFormatting>
  <conditionalFormatting sqref="F15:N15">
    <cfRule type="cellIs" dxfId="226" priority="213" operator="greaterThan">
      <formula>0</formula>
    </cfRule>
  </conditionalFormatting>
  <conditionalFormatting sqref="F15:N15">
    <cfRule type="cellIs" dxfId="225" priority="212" operator="greaterThan">
      <formula>0</formula>
    </cfRule>
  </conditionalFormatting>
  <conditionalFormatting sqref="F15:N15">
    <cfRule type="cellIs" dxfId="224" priority="211" operator="greaterThan">
      <formula>0</formula>
    </cfRule>
  </conditionalFormatting>
  <conditionalFormatting sqref="F15:N15">
    <cfRule type="cellIs" dxfId="223" priority="210" operator="greaterThan">
      <formula>0</formula>
    </cfRule>
  </conditionalFormatting>
  <conditionalFormatting sqref="F15:N15">
    <cfRule type="cellIs" dxfId="222" priority="209" operator="greaterThan">
      <formula>0</formula>
    </cfRule>
  </conditionalFormatting>
  <conditionalFormatting sqref="F15:N15">
    <cfRule type="cellIs" dxfId="221" priority="208" operator="greaterThan">
      <formula>0</formula>
    </cfRule>
  </conditionalFormatting>
  <conditionalFormatting sqref="F15:N15">
    <cfRule type="cellIs" dxfId="220" priority="207" operator="greaterThan">
      <formula>0</formula>
    </cfRule>
  </conditionalFormatting>
  <conditionalFormatting sqref="F15:N15">
    <cfRule type="cellIs" dxfId="219" priority="206" operator="greaterThan">
      <formula>0</formula>
    </cfRule>
  </conditionalFormatting>
  <conditionalFormatting sqref="F15:N15">
    <cfRule type="cellIs" dxfId="218" priority="205" operator="greaterThan">
      <formula>0</formula>
    </cfRule>
  </conditionalFormatting>
  <conditionalFormatting sqref="F15:N15">
    <cfRule type="cellIs" dxfId="217" priority="204" operator="greaterThan">
      <formula>0</formula>
    </cfRule>
  </conditionalFormatting>
  <conditionalFormatting sqref="F15:N15">
    <cfRule type="cellIs" dxfId="216" priority="203" operator="greaterThan">
      <formula>0</formula>
    </cfRule>
  </conditionalFormatting>
  <conditionalFormatting sqref="F15:N15">
    <cfRule type="cellIs" dxfId="215" priority="202" operator="greaterThan">
      <formula>0</formula>
    </cfRule>
  </conditionalFormatting>
  <conditionalFormatting sqref="F15:N15">
    <cfRule type="cellIs" dxfId="214" priority="201" operator="greaterThan">
      <formula>0</formula>
    </cfRule>
  </conditionalFormatting>
  <conditionalFormatting sqref="F15:N15">
    <cfRule type="cellIs" dxfId="213" priority="200" operator="greaterThan">
      <formula>0</formula>
    </cfRule>
  </conditionalFormatting>
  <conditionalFormatting sqref="F15:N15">
    <cfRule type="cellIs" dxfId="212" priority="199" operator="greaterThan">
      <formula>0</formula>
    </cfRule>
  </conditionalFormatting>
  <conditionalFormatting sqref="F15:N15">
    <cfRule type="cellIs" dxfId="211" priority="198" operator="greaterThan">
      <formula>0</formula>
    </cfRule>
  </conditionalFormatting>
  <conditionalFormatting sqref="F15:N15">
    <cfRule type="cellIs" dxfId="210" priority="197" operator="greaterThan">
      <formula>0</formula>
    </cfRule>
  </conditionalFormatting>
  <conditionalFormatting sqref="F15:N15">
    <cfRule type="cellIs" dxfId="209" priority="196" operator="greaterThan">
      <formula>0</formula>
    </cfRule>
  </conditionalFormatting>
  <conditionalFormatting sqref="F15:N15">
    <cfRule type="cellIs" dxfId="208" priority="195" operator="greaterThan">
      <formula>0</formula>
    </cfRule>
  </conditionalFormatting>
  <conditionalFormatting sqref="F15:N15">
    <cfRule type="cellIs" dxfId="207" priority="194" operator="greaterThan">
      <formula>0</formula>
    </cfRule>
  </conditionalFormatting>
  <conditionalFormatting sqref="F15:N15">
    <cfRule type="cellIs" dxfId="206" priority="193" operator="greaterThan">
      <formula>0</formula>
    </cfRule>
  </conditionalFormatting>
  <conditionalFormatting sqref="F15:N15">
    <cfRule type="cellIs" dxfId="205" priority="192" operator="greaterThan">
      <formula>0</formula>
    </cfRule>
  </conditionalFormatting>
  <conditionalFormatting sqref="F15:N15">
    <cfRule type="cellIs" dxfId="204" priority="191" operator="greaterThan">
      <formula>0</formula>
    </cfRule>
  </conditionalFormatting>
  <conditionalFormatting sqref="F15:N15">
    <cfRule type="cellIs" dxfId="203" priority="190" operator="greaterThan">
      <formula>0</formula>
    </cfRule>
  </conditionalFormatting>
  <conditionalFormatting sqref="F15:N15">
    <cfRule type="cellIs" dxfId="202" priority="189" operator="greaterThan">
      <formula>0</formula>
    </cfRule>
  </conditionalFormatting>
  <conditionalFormatting sqref="F15:N15">
    <cfRule type="cellIs" dxfId="201" priority="188" operator="greaterThan">
      <formula>0</formula>
    </cfRule>
  </conditionalFormatting>
  <conditionalFormatting sqref="F15:N15">
    <cfRule type="cellIs" dxfId="200" priority="187" operator="greaterThan">
      <formula>0</formula>
    </cfRule>
  </conditionalFormatting>
  <conditionalFormatting sqref="F15:N15">
    <cfRule type="cellIs" dxfId="199" priority="186" operator="greaterThan">
      <formula>0</formula>
    </cfRule>
  </conditionalFormatting>
  <conditionalFormatting sqref="F15:N15">
    <cfRule type="cellIs" dxfId="198" priority="185" operator="greaterThan">
      <formula>0</formula>
    </cfRule>
  </conditionalFormatting>
  <conditionalFormatting sqref="F15:N15">
    <cfRule type="cellIs" dxfId="197" priority="184" operator="greaterThan">
      <formula>0</formula>
    </cfRule>
  </conditionalFormatting>
  <conditionalFormatting sqref="F15:N15">
    <cfRule type="cellIs" dxfId="196" priority="183" operator="greaterThan">
      <formula>0</formula>
    </cfRule>
  </conditionalFormatting>
  <conditionalFormatting sqref="F15:N15">
    <cfRule type="cellIs" dxfId="195" priority="182" operator="greaterThan">
      <formula>0</formula>
    </cfRule>
  </conditionalFormatting>
  <conditionalFormatting sqref="F15:N15">
    <cfRule type="cellIs" dxfId="194" priority="181" operator="greaterThan">
      <formula>0</formula>
    </cfRule>
  </conditionalFormatting>
  <conditionalFormatting sqref="F15:N15">
    <cfRule type="cellIs" dxfId="193" priority="180" operator="greaterThan">
      <formula>0</formula>
    </cfRule>
  </conditionalFormatting>
  <conditionalFormatting sqref="F15:N15">
    <cfRule type="cellIs" dxfId="192" priority="179" operator="greaterThan">
      <formula>0</formula>
    </cfRule>
  </conditionalFormatting>
  <conditionalFormatting sqref="F15:N15">
    <cfRule type="cellIs" dxfId="191" priority="178" operator="greaterThan">
      <formula>0</formula>
    </cfRule>
  </conditionalFormatting>
  <conditionalFormatting sqref="F15:N15">
    <cfRule type="cellIs" dxfId="190" priority="177" operator="greaterThan">
      <formula>0</formula>
    </cfRule>
  </conditionalFormatting>
  <conditionalFormatting sqref="F15:N15">
    <cfRule type="cellIs" dxfId="189" priority="176" operator="greaterThan">
      <formula>0</formula>
    </cfRule>
  </conditionalFormatting>
  <conditionalFormatting sqref="F15:N15">
    <cfRule type="cellIs" dxfId="188" priority="175" operator="greaterThan">
      <formula>0</formula>
    </cfRule>
  </conditionalFormatting>
  <conditionalFormatting sqref="F15:N15">
    <cfRule type="cellIs" dxfId="187" priority="174" operator="greaterThan">
      <formula>0</formula>
    </cfRule>
  </conditionalFormatting>
  <conditionalFormatting sqref="F15:N15">
    <cfRule type="cellIs" dxfId="186" priority="173" operator="greaterThan">
      <formula>0</formula>
    </cfRule>
  </conditionalFormatting>
  <conditionalFormatting sqref="F15:N15">
    <cfRule type="cellIs" dxfId="185" priority="172" operator="greaterThan">
      <formula>0</formula>
    </cfRule>
  </conditionalFormatting>
  <conditionalFormatting sqref="F15:N15">
    <cfRule type="cellIs" dxfId="184" priority="171" operator="greaterThan">
      <formula>0</formula>
    </cfRule>
  </conditionalFormatting>
  <conditionalFormatting sqref="F15:N15">
    <cfRule type="cellIs" dxfId="183" priority="170" operator="greaterThan">
      <formula>0</formula>
    </cfRule>
  </conditionalFormatting>
  <conditionalFormatting sqref="F15:N15">
    <cfRule type="cellIs" dxfId="182" priority="169" operator="greaterThan">
      <formula>0</formula>
    </cfRule>
  </conditionalFormatting>
  <conditionalFormatting sqref="F15:N15">
    <cfRule type="cellIs" dxfId="181" priority="168" operator="greaterThan">
      <formula>0</formula>
    </cfRule>
  </conditionalFormatting>
  <conditionalFormatting sqref="F15:N15">
    <cfRule type="cellIs" dxfId="180" priority="167" operator="greaterThan">
      <formula>0</formula>
    </cfRule>
  </conditionalFormatting>
  <conditionalFormatting sqref="F15:N15">
    <cfRule type="cellIs" dxfId="179" priority="166" operator="greaterThan">
      <formula>0</formula>
    </cfRule>
  </conditionalFormatting>
  <conditionalFormatting sqref="F15:N15">
    <cfRule type="cellIs" dxfId="178" priority="165" operator="greaterThan">
      <formula>0</formula>
    </cfRule>
  </conditionalFormatting>
  <conditionalFormatting sqref="F15:N15">
    <cfRule type="cellIs" dxfId="177" priority="164" operator="greaterThan">
      <formula>0</formula>
    </cfRule>
  </conditionalFormatting>
  <conditionalFormatting sqref="F15:N15">
    <cfRule type="cellIs" dxfId="176" priority="163" operator="greaterThan">
      <formula>0</formula>
    </cfRule>
  </conditionalFormatting>
  <conditionalFormatting sqref="F15:N15">
    <cfRule type="cellIs" dxfId="175" priority="162" operator="greaterThan">
      <formula>0</formula>
    </cfRule>
  </conditionalFormatting>
  <conditionalFormatting sqref="F15:N15">
    <cfRule type="cellIs" dxfId="174" priority="161" operator="greaterThan">
      <formula>0</formula>
    </cfRule>
  </conditionalFormatting>
  <conditionalFormatting sqref="F15:N15">
    <cfRule type="cellIs" dxfId="173" priority="160" operator="greaterThan">
      <formula>0</formula>
    </cfRule>
  </conditionalFormatting>
  <conditionalFormatting sqref="F15:N15">
    <cfRule type="cellIs" dxfId="172" priority="159" operator="greaterThan">
      <formula>0</formula>
    </cfRule>
  </conditionalFormatting>
  <conditionalFormatting sqref="F15:N15">
    <cfRule type="cellIs" dxfId="171" priority="158" operator="greaterThan">
      <formula>0</formula>
    </cfRule>
  </conditionalFormatting>
  <conditionalFormatting sqref="F15:N15">
    <cfRule type="cellIs" dxfId="170" priority="157" operator="greaterThan">
      <formula>0</formula>
    </cfRule>
  </conditionalFormatting>
  <conditionalFormatting sqref="F15:N15">
    <cfRule type="cellIs" dxfId="169" priority="156" operator="greaterThan">
      <formula>0</formula>
    </cfRule>
  </conditionalFormatting>
  <conditionalFormatting sqref="F15:N15">
    <cfRule type="cellIs" dxfId="168" priority="155" operator="greaterThan">
      <formula>0</formula>
    </cfRule>
  </conditionalFormatting>
  <conditionalFormatting sqref="F15:N15">
    <cfRule type="cellIs" dxfId="167" priority="154" operator="greaterThan">
      <formula>0</formula>
    </cfRule>
  </conditionalFormatting>
  <conditionalFormatting sqref="F15:N15">
    <cfRule type="cellIs" dxfId="166" priority="153" operator="greaterThan">
      <formula>0</formula>
    </cfRule>
  </conditionalFormatting>
  <conditionalFormatting sqref="F15:N15">
    <cfRule type="cellIs" dxfId="165" priority="152" operator="greaterThan">
      <formula>0</formula>
    </cfRule>
  </conditionalFormatting>
  <conditionalFormatting sqref="F15:N15">
    <cfRule type="cellIs" dxfId="164" priority="151" operator="greaterThan">
      <formula>0</formula>
    </cfRule>
  </conditionalFormatting>
  <conditionalFormatting sqref="F15:N15">
    <cfRule type="cellIs" dxfId="163" priority="150" operator="greaterThan">
      <formula>0</formula>
    </cfRule>
  </conditionalFormatting>
  <conditionalFormatting sqref="F15:N15">
    <cfRule type="cellIs" dxfId="162" priority="149" operator="greaterThan">
      <formula>0</formula>
    </cfRule>
  </conditionalFormatting>
  <conditionalFormatting sqref="F15:N15">
    <cfRule type="cellIs" dxfId="161" priority="148" operator="greaterThan">
      <formula>0</formula>
    </cfRule>
  </conditionalFormatting>
  <conditionalFormatting sqref="F15:N15">
    <cfRule type="cellIs" dxfId="160" priority="147" operator="greaterThan">
      <formula>0</formula>
    </cfRule>
  </conditionalFormatting>
  <conditionalFormatting sqref="F15:N15">
    <cfRule type="cellIs" dxfId="159" priority="146" operator="greaterThan">
      <formula>0</formula>
    </cfRule>
  </conditionalFormatting>
  <conditionalFormatting sqref="F15:N15">
    <cfRule type="cellIs" dxfId="158" priority="145" operator="greaterThan">
      <formula>0</formula>
    </cfRule>
  </conditionalFormatting>
  <conditionalFormatting sqref="F15:N15">
    <cfRule type="cellIs" dxfId="157" priority="144" operator="greaterThan">
      <formula>0</formula>
    </cfRule>
  </conditionalFormatting>
  <conditionalFormatting sqref="F15:N15">
    <cfRule type="cellIs" dxfId="156" priority="143" operator="greaterThan">
      <formula>0</formula>
    </cfRule>
  </conditionalFormatting>
  <conditionalFormatting sqref="F15:N15">
    <cfRule type="cellIs" dxfId="155" priority="142" operator="greaterThan">
      <formula>0</formula>
    </cfRule>
  </conditionalFormatting>
  <conditionalFormatting sqref="F15:N15">
    <cfRule type="cellIs" dxfId="154" priority="141" operator="greaterThan">
      <formula>0</formula>
    </cfRule>
  </conditionalFormatting>
  <conditionalFormatting sqref="F15:N15">
    <cfRule type="cellIs" dxfId="153" priority="140" operator="greaterThan">
      <formula>0</formula>
    </cfRule>
  </conditionalFormatting>
  <conditionalFormatting sqref="F15:N15">
    <cfRule type="cellIs" dxfId="152" priority="139" operator="greaterThan">
      <formula>0</formula>
    </cfRule>
  </conditionalFormatting>
  <conditionalFormatting sqref="F15:N15">
    <cfRule type="cellIs" dxfId="151" priority="138" operator="greaterThan">
      <formula>0</formula>
    </cfRule>
  </conditionalFormatting>
  <conditionalFormatting sqref="F15:N15">
    <cfRule type="cellIs" dxfId="150" priority="137" operator="greaterThan">
      <formula>0</formula>
    </cfRule>
  </conditionalFormatting>
  <conditionalFormatting sqref="F15:N15">
    <cfRule type="cellIs" dxfId="149" priority="136" operator="greaterThan">
      <formula>0</formula>
    </cfRule>
  </conditionalFormatting>
  <conditionalFormatting sqref="F15:N15">
    <cfRule type="cellIs" dxfId="148" priority="135" operator="greaterThan">
      <formula>0</formula>
    </cfRule>
  </conditionalFormatting>
  <conditionalFormatting sqref="F15:N15">
    <cfRule type="cellIs" dxfId="147" priority="134" operator="greaterThan">
      <formula>0</formula>
    </cfRule>
  </conditionalFormatting>
  <conditionalFormatting sqref="F15:N15">
    <cfRule type="cellIs" dxfId="146" priority="133" operator="greaterThan">
      <formula>0</formula>
    </cfRule>
  </conditionalFormatting>
  <conditionalFormatting sqref="F15:N15">
    <cfRule type="cellIs" dxfId="145" priority="132" operator="greaterThan">
      <formula>0</formula>
    </cfRule>
  </conditionalFormatting>
  <conditionalFormatting sqref="F15:N15">
    <cfRule type="cellIs" dxfId="144" priority="131" operator="greaterThan">
      <formula>0</formula>
    </cfRule>
  </conditionalFormatting>
  <conditionalFormatting sqref="F15:N15">
    <cfRule type="cellIs" dxfId="143" priority="130" operator="greaterThan">
      <formula>0</formula>
    </cfRule>
  </conditionalFormatting>
  <conditionalFormatting sqref="F15:N15">
    <cfRule type="cellIs" dxfId="142" priority="129" operator="greaterThan">
      <formula>0</formula>
    </cfRule>
  </conditionalFormatting>
  <conditionalFormatting sqref="F15:N15">
    <cfRule type="cellIs" dxfId="141" priority="128" operator="greaterThan">
      <formula>0</formula>
    </cfRule>
  </conditionalFormatting>
  <conditionalFormatting sqref="F15:N15">
    <cfRule type="cellIs" dxfId="140" priority="127" operator="greaterThan">
      <formula>0</formula>
    </cfRule>
  </conditionalFormatting>
  <conditionalFormatting sqref="F15:N15">
    <cfRule type="cellIs" dxfId="139" priority="126" operator="greaterThan">
      <formula>0</formula>
    </cfRule>
  </conditionalFormatting>
  <conditionalFormatting sqref="F15:N15">
    <cfRule type="cellIs" dxfId="138" priority="125" operator="greaterThan">
      <formula>0</formula>
    </cfRule>
  </conditionalFormatting>
  <conditionalFormatting sqref="F15:N15">
    <cfRule type="cellIs" dxfId="137" priority="124" operator="greaterThan">
      <formula>0</formula>
    </cfRule>
  </conditionalFormatting>
  <conditionalFormatting sqref="F15:N15">
    <cfRule type="cellIs" dxfId="136" priority="123" operator="greaterThan">
      <formula>0</formula>
    </cfRule>
  </conditionalFormatting>
  <conditionalFormatting sqref="F15:N15">
    <cfRule type="cellIs" dxfId="135" priority="122" operator="greaterThan">
      <formula>0</formula>
    </cfRule>
  </conditionalFormatting>
  <conditionalFormatting sqref="F15:N15">
    <cfRule type="cellIs" dxfId="134" priority="121" operator="greaterThan">
      <formula>0</formula>
    </cfRule>
  </conditionalFormatting>
  <conditionalFormatting sqref="F15:N15">
    <cfRule type="cellIs" dxfId="133" priority="120" operator="greaterThan">
      <formula>0</formula>
    </cfRule>
  </conditionalFormatting>
  <conditionalFormatting sqref="F15:N15">
    <cfRule type="cellIs" dxfId="132" priority="119" operator="greaterThan">
      <formula>0</formula>
    </cfRule>
  </conditionalFormatting>
  <conditionalFormatting sqref="F15:N15">
    <cfRule type="cellIs" dxfId="131" priority="118" operator="greaterThan">
      <formula>0</formula>
    </cfRule>
  </conditionalFormatting>
  <conditionalFormatting sqref="F15:N15">
    <cfRule type="cellIs" dxfId="130" priority="117" operator="greaterThan">
      <formula>0</formula>
    </cfRule>
  </conditionalFormatting>
  <conditionalFormatting sqref="F15:N15">
    <cfRule type="cellIs" dxfId="129" priority="116" operator="greaterThan">
      <formula>0</formula>
    </cfRule>
  </conditionalFormatting>
  <conditionalFormatting sqref="F15:N15">
    <cfRule type="cellIs" dxfId="128" priority="115" operator="greaterThan">
      <formula>0</formula>
    </cfRule>
  </conditionalFormatting>
  <conditionalFormatting sqref="F15:N15">
    <cfRule type="cellIs" dxfId="127" priority="114" operator="greaterThan">
      <formula>0</formula>
    </cfRule>
  </conditionalFormatting>
  <conditionalFormatting sqref="F15:N15">
    <cfRule type="cellIs" dxfId="126" priority="113" operator="greaterThan">
      <formula>0</formula>
    </cfRule>
  </conditionalFormatting>
  <conditionalFormatting sqref="F15:N15">
    <cfRule type="cellIs" dxfId="125" priority="112" operator="greaterThan">
      <formula>0</formula>
    </cfRule>
  </conditionalFormatting>
  <conditionalFormatting sqref="F15:N15">
    <cfRule type="cellIs" dxfId="124" priority="111" operator="greaterThan">
      <formula>0</formula>
    </cfRule>
  </conditionalFormatting>
  <conditionalFormatting sqref="F15:N15">
    <cfRule type="cellIs" dxfId="123" priority="110" operator="greaterThan">
      <formula>0</formula>
    </cfRule>
  </conditionalFormatting>
  <conditionalFormatting sqref="F15:N15">
    <cfRule type="cellIs" dxfId="122" priority="109" operator="greaterThan">
      <formula>0</formula>
    </cfRule>
  </conditionalFormatting>
  <conditionalFormatting sqref="F15:N15">
    <cfRule type="cellIs" dxfId="121" priority="108" operator="greaterThan">
      <formula>0</formula>
    </cfRule>
  </conditionalFormatting>
  <conditionalFormatting sqref="F15:N15">
    <cfRule type="cellIs" dxfId="120" priority="107" operator="greaterThan">
      <formula>0</formula>
    </cfRule>
  </conditionalFormatting>
  <conditionalFormatting sqref="F15:N15">
    <cfRule type="cellIs" dxfId="119" priority="106" operator="greaterThan">
      <formula>0</formula>
    </cfRule>
  </conditionalFormatting>
  <conditionalFormatting sqref="F15:N15">
    <cfRule type="cellIs" dxfId="118" priority="105" operator="greaterThan">
      <formula>0</formula>
    </cfRule>
  </conditionalFormatting>
  <conditionalFormatting sqref="F15:N15">
    <cfRule type="cellIs" dxfId="117" priority="104" operator="greaterThan">
      <formula>0</formula>
    </cfRule>
  </conditionalFormatting>
  <conditionalFormatting sqref="F15:N15">
    <cfRule type="cellIs" dxfId="116" priority="103" operator="greaterThan">
      <formula>0</formula>
    </cfRule>
  </conditionalFormatting>
  <conditionalFormatting sqref="F15:N15">
    <cfRule type="cellIs" dxfId="115" priority="102" operator="greaterThan">
      <formula>0</formula>
    </cfRule>
  </conditionalFormatting>
  <conditionalFormatting sqref="F15:N15">
    <cfRule type="cellIs" dxfId="114" priority="101" operator="greaterThan">
      <formula>0</formula>
    </cfRule>
  </conditionalFormatting>
  <conditionalFormatting sqref="F15:N15">
    <cfRule type="cellIs" dxfId="113" priority="100" operator="greaterThan">
      <formula>0</formula>
    </cfRule>
  </conditionalFormatting>
  <conditionalFormatting sqref="F15:N15">
    <cfRule type="cellIs" dxfId="112" priority="99" operator="greaterThan">
      <formula>0</formula>
    </cfRule>
  </conditionalFormatting>
  <conditionalFormatting sqref="F15:N15">
    <cfRule type="cellIs" dxfId="111" priority="98" operator="greaterThan">
      <formula>0</formula>
    </cfRule>
  </conditionalFormatting>
  <conditionalFormatting sqref="F15:N15">
    <cfRule type="cellIs" dxfId="110" priority="97" operator="greaterThan">
      <formula>0</formula>
    </cfRule>
  </conditionalFormatting>
  <conditionalFormatting sqref="F15:N15">
    <cfRule type="cellIs" dxfId="109" priority="96" operator="greaterThan">
      <formula>0</formula>
    </cfRule>
  </conditionalFormatting>
  <conditionalFormatting sqref="F15:N15">
    <cfRule type="cellIs" dxfId="108" priority="95" operator="greaterThan">
      <formula>0</formula>
    </cfRule>
  </conditionalFormatting>
  <conditionalFormatting sqref="F15:N15">
    <cfRule type="cellIs" dxfId="107" priority="94" operator="greaterThan">
      <formula>0</formula>
    </cfRule>
  </conditionalFormatting>
  <conditionalFormatting sqref="F15:N15">
    <cfRule type="cellIs" dxfId="106" priority="93" operator="greaterThan">
      <formula>0</formula>
    </cfRule>
  </conditionalFormatting>
  <conditionalFormatting sqref="F15:N15">
    <cfRule type="cellIs" dxfId="105" priority="92" operator="greaterThan">
      <formula>0</formula>
    </cfRule>
  </conditionalFormatting>
  <conditionalFormatting sqref="F15:N15">
    <cfRule type="cellIs" dxfId="104" priority="91" operator="greaterThan">
      <formula>0</formula>
    </cfRule>
  </conditionalFormatting>
  <conditionalFormatting sqref="F15:N15">
    <cfRule type="cellIs" dxfId="103" priority="90" operator="greaterThan">
      <formula>0</formula>
    </cfRule>
  </conditionalFormatting>
  <conditionalFormatting sqref="F15:N15">
    <cfRule type="cellIs" dxfId="102" priority="89" operator="greaterThan">
      <formula>0</formula>
    </cfRule>
  </conditionalFormatting>
  <conditionalFormatting sqref="F15:N15">
    <cfRule type="cellIs" dxfId="101" priority="88" operator="greaterThan">
      <formula>0</formula>
    </cfRule>
  </conditionalFormatting>
  <conditionalFormatting sqref="F15:N15">
    <cfRule type="cellIs" dxfId="100" priority="87" operator="greaterThan">
      <formula>0</formula>
    </cfRule>
  </conditionalFormatting>
  <conditionalFormatting sqref="F15:N15">
    <cfRule type="cellIs" dxfId="99" priority="86" operator="greaterThan">
      <formula>0</formula>
    </cfRule>
  </conditionalFormatting>
  <conditionalFormatting sqref="F15:N15">
    <cfRule type="cellIs" dxfId="98" priority="85" operator="greaterThan">
      <formula>0</formula>
    </cfRule>
  </conditionalFormatting>
  <conditionalFormatting sqref="F15:N15">
    <cfRule type="cellIs" dxfId="97" priority="84" operator="greaterThan">
      <formula>0</formula>
    </cfRule>
  </conditionalFormatting>
  <conditionalFormatting sqref="F15:N15">
    <cfRule type="cellIs" dxfId="96" priority="83" operator="greaterThan">
      <formula>0</formula>
    </cfRule>
  </conditionalFormatting>
  <conditionalFormatting sqref="F15:N15">
    <cfRule type="cellIs" dxfId="95" priority="82" operator="greaterThan">
      <formula>0</formula>
    </cfRule>
  </conditionalFormatting>
  <conditionalFormatting sqref="F15:N15">
    <cfRule type="cellIs" dxfId="94" priority="81" operator="greaterThan">
      <formula>0</formula>
    </cfRule>
  </conditionalFormatting>
  <conditionalFormatting sqref="F15:N15">
    <cfRule type="cellIs" dxfId="93" priority="80" operator="greaterThan">
      <formula>0</formula>
    </cfRule>
  </conditionalFormatting>
  <conditionalFormatting sqref="F15:N15">
    <cfRule type="cellIs" dxfId="92" priority="79" operator="greaterThan">
      <formula>0</formula>
    </cfRule>
  </conditionalFormatting>
  <conditionalFormatting sqref="F15:N15">
    <cfRule type="cellIs" dxfId="91" priority="78" operator="greaterThan">
      <formula>0</formula>
    </cfRule>
  </conditionalFormatting>
  <conditionalFormatting sqref="F15:N15">
    <cfRule type="cellIs" dxfId="90" priority="77" operator="greaterThan">
      <formula>0</formula>
    </cfRule>
  </conditionalFormatting>
  <conditionalFormatting sqref="F15:N15">
    <cfRule type="cellIs" dxfId="89" priority="76" operator="greaterThan">
      <formula>0</formula>
    </cfRule>
  </conditionalFormatting>
  <conditionalFormatting sqref="F15:N15">
    <cfRule type="cellIs" dxfId="88" priority="75" operator="greaterThan">
      <formula>0</formula>
    </cfRule>
  </conditionalFormatting>
  <conditionalFormatting sqref="F15:N15">
    <cfRule type="cellIs" dxfId="87" priority="74" operator="greaterThan">
      <formula>0</formula>
    </cfRule>
  </conditionalFormatting>
  <conditionalFormatting sqref="F15:N15">
    <cfRule type="cellIs" dxfId="86" priority="73" operator="greaterThan">
      <formula>0</formula>
    </cfRule>
  </conditionalFormatting>
  <conditionalFormatting sqref="F15:N15">
    <cfRule type="cellIs" dxfId="85" priority="72" operator="greaterThan">
      <formula>0</formula>
    </cfRule>
  </conditionalFormatting>
  <conditionalFormatting sqref="F15:N15">
    <cfRule type="cellIs" dxfId="84" priority="71" operator="greaterThan">
      <formula>0</formula>
    </cfRule>
  </conditionalFormatting>
  <conditionalFormatting sqref="F15:N15">
    <cfRule type="cellIs" dxfId="83" priority="70" operator="greaterThan">
      <formula>0</formula>
    </cfRule>
  </conditionalFormatting>
  <conditionalFormatting sqref="F15:N15">
    <cfRule type="cellIs" dxfId="82" priority="69" operator="greaterThan">
      <formula>0</formula>
    </cfRule>
  </conditionalFormatting>
  <conditionalFormatting sqref="F15:N15">
    <cfRule type="cellIs" dxfId="81" priority="68" operator="greaterThan">
      <formula>0</formula>
    </cfRule>
  </conditionalFormatting>
  <conditionalFormatting sqref="F15:N15">
    <cfRule type="cellIs" dxfId="80" priority="67" operator="greaterThan">
      <formula>0</formula>
    </cfRule>
  </conditionalFormatting>
  <conditionalFormatting sqref="F15:N15">
    <cfRule type="cellIs" dxfId="79" priority="66" operator="greaterThan">
      <formula>0</formula>
    </cfRule>
  </conditionalFormatting>
  <conditionalFormatting sqref="F15:N15">
    <cfRule type="cellIs" dxfId="78" priority="65" operator="greaterThan">
      <formula>0</formula>
    </cfRule>
  </conditionalFormatting>
  <conditionalFormatting sqref="F15:N15">
    <cfRule type="cellIs" dxfId="77" priority="64" operator="greaterThan">
      <formula>0</formula>
    </cfRule>
  </conditionalFormatting>
  <conditionalFormatting sqref="F15:N15">
    <cfRule type="cellIs" dxfId="76" priority="63" operator="greaterThan">
      <formula>0</formula>
    </cfRule>
  </conditionalFormatting>
  <conditionalFormatting sqref="F15:N15">
    <cfRule type="cellIs" dxfId="75" priority="62" operator="greaterThan">
      <formula>0</formula>
    </cfRule>
  </conditionalFormatting>
  <conditionalFormatting sqref="F15:N15">
    <cfRule type="cellIs" dxfId="74" priority="61" operator="greaterThan">
      <formula>0</formula>
    </cfRule>
  </conditionalFormatting>
  <conditionalFormatting sqref="F15:N15">
    <cfRule type="cellIs" dxfId="73" priority="60" operator="greaterThan">
      <formula>0</formula>
    </cfRule>
  </conditionalFormatting>
  <conditionalFormatting sqref="F15:N15">
    <cfRule type="cellIs" dxfId="72" priority="59" operator="greaterThan">
      <formula>0</formula>
    </cfRule>
  </conditionalFormatting>
  <conditionalFormatting sqref="F15:N15">
    <cfRule type="cellIs" dxfId="71" priority="58" operator="greaterThan">
      <formula>0</formula>
    </cfRule>
  </conditionalFormatting>
  <conditionalFormatting sqref="F15:N15">
    <cfRule type="cellIs" dxfId="70" priority="57" operator="greaterThan">
      <formula>0</formula>
    </cfRule>
  </conditionalFormatting>
  <conditionalFormatting sqref="F15:N15">
    <cfRule type="cellIs" dxfId="69" priority="56" operator="greaterThan">
      <formula>0</formula>
    </cfRule>
  </conditionalFormatting>
  <conditionalFormatting sqref="F15:N15">
    <cfRule type="cellIs" dxfId="68" priority="55" operator="greaterThan">
      <formula>0</formula>
    </cfRule>
  </conditionalFormatting>
  <conditionalFormatting sqref="F15:N15">
    <cfRule type="cellIs" dxfId="67" priority="54" operator="greaterThan">
      <formula>0</formula>
    </cfRule>
  </conditionalFormatting>
  <conditionalFormatting sqref="F15:N15">
    <cfRule type="cellIs" dxfId="66" priority="53" operator="greaterThan">
      <formula>0</formula>
    </cfRule>
  </conditionalFormatting>
  <conditionalFormatting sqref="F15:N15">
    <cfRule type="cellIs" dxfId="65" priority="52" operator="greaterThan">
      <formula>0</formula>
    </cfRule>
  </conditionalFormatting>
  <conditionalFormatting sqref="F15:N15">
    <cfRule type="cellIs" dxfId="64" priority="51" operator="greaterThan">
      <formula>0</formula>
    </cfRule>
  </conditionalFormatting>
  <conditionalFormatting sqref="F15:N15">
    <cfRule type="cellIs" dxfId="63" priority="50" operator="greaterThan">
      <formula>0</formula>
    </cfRule>
  </conditionalFormatting>
  <conditionalFormatting sqref="F15:N15">
    <cfRule type="cellIs" dxfId="62" priority="49" operator="greaterThan">
      <formula>0</formula>
    </cfRule>
  </conditionalFormatting>
  <conditionalFormatting sqref="F15:N15">
    <cfRule type="cellIs" dxfId="61" priority="48" operator="greaterThan">
      <formula>0</formula>
    </cfRule>
  </conditionalFormatting>
  <conditionalFormatting sqref="F15:N15">
    <cfRule type="cellIs" dxfId="60" priority="47" operator="greaterThan">
      <formula>0</formula>
    </cfRule>
  </conditionalFormatting>
  <conditionalFormatting sqref="F15:N15">
    <cfRule type="cellIs" dxfId="59" priority="46" operator="greaterThan">
      <formula>0</formula>
    </cfRule>
  </conditionalFormatting>
  <conditionalFormatting sqref="F15:N15">
    <cfRule type="cellIs" dxfId="58" priority="45" operator="greaterThan">
      <formula>0</formula>
    </cfRule>
  </conditionalFormatting>
  <conditionalFormatting sqref="F15:N15">
    <cfRule type="cellIs" dxfId="57" priority="44" operator="greaterThan">
      <formula>0</formula>
    </cfRule>
  </conditionalFormatting>
  <conditionalFormatting sqref="F15:N15">
    <cfRule type="cellIs" dxfId="56" priority="43" operator="greaterThan">
      <formula>0</formula>
    </cfRule>
  </conditionalFormatting>
  <conditionalFormatting sqref="F15:N15">
    <cfRule type="cellIs" dxfId="55" priority="42" operator="greaterThan">
      <formula>0</formula>
    </cfRule>
  </conditionalFormatting>
  <conditionalFormatting sqref="F15:N15">
    <cfRule type="cellIs" dxfId="54" priority="41" operator="greaterThan">
      <formula>0</formula>
    </cfRule>
  </conditionalFormatting>
  <conditionalFormatting sqref="F15:N15">
    <cfRule type="cellIs" dxfId="53" priority="40" operator="greaterThan">
      <formula>0</formula>
    </cfRule>
  </conditionalFormatting>
  <conditionalFormatting sqref="F15:N15">
    <cfRule type="cellIs" dxfId="52" priority="39" operator="greaterThan">
      <formula>0</formula>
    </cfRule>
  </conditionalFormatting>
  <conditionalFormatting sqref="F15:N15">
    <cfRule type="cellIs" dxfId="51" priority="38" operator="greaterThan">
      <formula>0</formula>
    </cfRule>
  </conditionalFormatting>
  <conditionalFormatting sqref="F15:N15">
    <cfRule type="cellIs" dxfId="50" priority="37" operator="greaterThan">
      <formula>0</formula>
    </cfRule>
  </conditionalFormatting>
  <conditionalFormatting sqref="F15:N15">
    <cfRule type="cellIs" dxfId="49" priority="36" operator="greaterThan">
      <formula>0</formula>
    </cfRule>
  </conditionalFormatting>
  <conditionalFormatting sqref="F15:N15">
    <cfRule type="cellIs" dxfId="48" priority="35" operator="greaterThan">
      <formula>0</formula>
    </cfRule>
  </conditionalFormatting>
  <conditionalFormatting sqref="F15:N15">
    <cfRule type="cellIs" dxfId="47" priority="34" operator="greaterThan">
      <formula>0</formula>
    </cfRule>
  </conditionalFormatting>
  <conditionalFormatting sqref="F15:N15">
    <cfRule type="cellIs" dxfId="46" priority="33" operator="greaterThan">
      <formula>0</formula>
    </cfRule>
  </conditionalFormatting>
  <conditionalFormatting sqref="F15:N15">
    <cfRule type="cellIs" dxfId="45" priority="32" operator="greaterThan">
      <formula>0</formula>
    </cfRule>
  </conditionalFormatting>
  <conditionalFormatting sqref="F15:N15">
    <cfRule type="cellIs" dxfId="44" priority="31" operator="greaterThan">
      <formula>0</formula>
    </cfRule>
  </conditionalFormatting>
  <conditionalFormatting sqref="F15:N15">
    <cfRule type="cellIs" dxfId="43" priority="30" operator="greaterThan">
      <formula>0</formula>
    </cfRule>
  </conditionalFormatting>
  <conditionalFormatting sqref="F15:N15">
    <cfRule type="cellIs" dxfId="42" priority="29" operator="greaterThan">
      <formula>0</formula>
    </cfRule>
  </conditionalFormatting>
  <conditionalFormatting sqref="F15:N15">
    <cfRule type="cellIs" dxfId="41" priority="28" operator="greaterThan">
      <formula>0</formula>
    </cfRule>
  </conditionalFormatting>
  <conditionalFormatting sqref="F15:N15">
    <cfRule type="cellIs" dxfId="40" priority="27" operator="greaterThan">
      <formula>0</formula>
    </cfRule>
  </conditionalFormatting>
  <conditionalFormatting sqref="F15:N15">
    <cfRule type="cellIs" dxfId="39" priority="26" operator="greaterThan">
      <formula>0</formula>
    </cfRule>
  </conditionalFormatting>
  <conditionalFormatting sqref="F15:N15">
    <cfRule type="cellIs" dxfId="38" priority="25" operator="greaterThan">
      <formula>0</formula>
    </cfRule>
  </conditionalFormatting>
  <conditionalFormatting sqref="F15:N15">
    <cfRule type="cellIs" dxfId="37" priority="24" operator="greaterThan">
      <formula>0</formula>
    </cfRule>
  </conditionalFormatting>
  <conditionalFormatting sqref="F15:N15">
    <cfRule type="cellIs" dxfId="36" priority="23" operator="greaterThan">
      <formula>0</formula>
    </cfRule>
  </conditionalFormatting>
  <conditionalFormatting sqref="F15:N15">
    <cfRule type="cellIs" dxfId="35" priority="22" operator="greaterThan">
      <formula>0</formula>
    </cfRule>
  </conditionalFormatting>
  <conditionalFormatting sqref="F15:N15">
    <cfRule type="cellIs" dxfId="34" priority="21" operator="greaterThan">
      <formula>0</formula>
    </cfRule>
  </conditionalFormatting>
  <conditionalFormatting sqref="F15:N15">
    <cfRule type="cellIs" dxfId="33" priority="20" operator="greaterThan">
      <formula>0</formula>
    </cfRule>
  </conditionalFormatting>
  <conditionalFormatting sqref="F15:N15">
    <cfRule type="cellIs" dxfId="32" priority="19" operator="greaterThan">
      <formula>0</formula>
    </cfRule>
  </conditionalFormatting>
  <conditionalFormatting sqref="F15:N15">
    <cfRule type="cellIs" dxfId="31" priority="18" operator="greaterThan">
      <formula>0</formula>
    </cfRule>
  </conditionalFormatting>
  <conditionalFormatting sqref="F15:N15">
    <cfRule type="cellIs" dxfId="30" priority="17" operator="greaterThan">
      <formula>0</formula>
    </cfRule>
  </conditionalFormatting>
  <conditionalFormatting sqref="F15:N15">
    <cfRule type="cellIs" dxfId="29" priority="16" operator="greaterThan">
      <formula>0</formula>
    </cfRule>
  </conditionalFormatting>
  <conditionalFormatting sqref="F15:N15">
    <cfRule type="cellIs" dxfId="28" priority="15" operator="greaterThan">
      <formula>0</formula>
    </cfRule>
  </conditionalFormatting>
  <conditionalFormatting sqref="F15:N15">
    <cfRule type="cellIs" dxfId="27" priority="14" operator="greaterThan">
      <formula>0</formula>
    </cfRule>
  </conditionalFormatting>
  <conditionalFormatting sqref="F15:N15">
    <cfRule type="cellIs" dxfId="26" priority="13" operator="greaterThan">
      <formula>0</formula>
    </cfRule>
  </conditionalFormatting>
  <conditionalFormatting sqref="F15:N15">
    <cfRule type="cellIs" dxfId="25" priority="12" operator="greaterThan">
      <formula>0</formula>
    </cfRule>
  </conditionalFormatting>
  <conditionalFormatting sqref="F15:N15">
    <cfRule type="cellIs" dxfId="24" priority="11" operator="greaterThan">
      <formula>0</formula>
    </cfRule>
  </conditionalFormatting>
  <conditionalFormatting sqref="F15:N15">
    <cfRule type="cellIs" dxfId="23" priority="10" operator="greaterThan">
      <formula>0</formula>
    </cfRule>
  </conditionalFormatting>
  <conditionalFormatting sqref="F15:N15">
    <cfRule type="cellIs" dxfId="22" priority="9" operator="greaterThan">
      <formula>0</formula>
    </cfRule>
  </conditionalFormatting>
  <conditionalFormatting sqref="F15:N15">
    <cfRule type="cellIs" dxfId="21" priority="8" operator="greaterThan">
      <formula>0</formula>
    </cfRule>
  </conditionalFormatting>
  <conditionalFormatting sqref="F15:N15">
    <cfRule type="cellIs" dxfId="20" priority="7" operator="greaterThan">
      <formula>0</formula>
    </cfRule>
  </conditionalFormatting>
  <conditionalFormatting sqref="F15:N15">
    <cfRule type="cellIs" dxfId="19" priority="6" operator="greaterThan">
      <formula>0</formula>
    </cfRule>
  </conditionalFormatting>
  <conditionalFormatting sqref="F15:N15">
    <cfRule type="cellIs" dxfId="18" priority="5" operator="greaterThan">
      <formula>0</formula>
    </cfRule>
  </conditionalFormatting>
  <conditionalFormatting sqref="F15:N15">
    <cfRule type="cellIs" dxfId="17" priority="4" operator="greaterThan">
      <formula>0</formula>
    </cfRule>
  </conditionalFormatting>
  <conditionalFormatting sqref="F15:N15">
    <cfRule type="cellIs" dxfId="16" priority="3" operator="greaterThan">
      <formula>0</formula>
    </cfRule>
  </conditionalFormatting>
  <conditionalFormatting sqref="F15:N15">
    <cfRule type="cellIs" dxfId="15" priority="2" operator="greaterThan">
      <formula>0</formula>
    </cfRule>
  </conditionalFormatting>
  <conditionalFormatting sqref="F15:N15">
    <cfRule type="cellIs" dxfId="14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C154" sqref="C154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9" t="s">
        <v>69</v>
      </c>
      <c r="B1" s="129"/>
      <c r="C1" s="129"/>
      <c r="D1" s="129"/>
      <c r="BN1" t="s">
        <v>70</v>
      </c>
      <c r="DE1" s="129" t="s">
        <v>71</v>
      </c>
      <c r="DF1" s="129"/>
      <c r="DG1" s="129"/>
      <c r="DH1" s="129"/>
      <c r="FR1" t="s">
        <v>70</v>
      </c>
    </row>
    <row r="2" spans="1:215" s="34" customFormat="1" ht="26.25" customHeight="1">
      <c r="A2" s="130" t="s">
        <v>72</v>
      </c>
      <c r="B2" s="114" t="s">
        <v>0</v>
      </c>
      <c r="C2" s="132" t="s">
        <v>1</v>
      </c>
      <c r="D2" s="134" t="s">
        <v>2</v>
      </c>
      <c r="E2" s="136" t="s">
        <v>3</v>
      </c>
      <c r="F2" s="123" t="s">
        <v>73</v>
      </c>
      <c r="G2" s="123" t="s">
        <v>74</v>
      </c>
      <c r="H2" s="125" t="s">
        <v>75</v>
      </c>
      <c r="I2" s="125" t="s">
        <v>76</v>
      </c>
      <c r="J2" s="125" t="s">
        <v>4</v>
      </c>
      <c r="K2" s="127" t="s">
        <v>77</v>
      </c>
      <c r="L2" s="139" t="s">
        <v>78</v>
      </c>
      <c r="M2" s="141" t="s">
        <v>5</v>
      </c>
      <c r="N2" s="143" t="s">
        <v>6</v>
      </c>
      <c r="O2" s="123" t="s">
        <v>7</v>
      </c>
      <c r="P2" s="139" t="s">
        <v>10</v>
      </c>
      <c r="Q2" s="145" t="s">
        <v>9</v>
      </c>
      <c r="R2" s="116" t="s">
        <v>8</v>
      </c>
      <c r="S2" s="118" t="s">
        <v>11</v>
      </c>
      <c r="T2" s="119"/>
      <c r="U2" s="119"/>
      <c r="V2" s="119"/>
      <c r="W2" s="119"/>
      <c r="X2" s="119"/>
      <c r="Y2" s="119"/>
      <c r="Z2" s="119"/>
      <c r="AA2" s="120"/>
      <c r="AB2" s="121" t="s">
        <v>79</v>
      </c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1" t="s">
        <v>80</v>
      </c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38" t="s">
        <v>81</v>
      </c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 t="s">
        <v>82</v>
      </c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E2" s="130" t="s">
        <v>72</v>
      </c>
      <c r="DF2" s="114" t="s">
        <v>0</v>
      </c>
      <c r="DG2" s="132" t="s">
        <v>1</v>
      </c>
      <c r="DH2" s="134" t="s">
        <v>2</v>
      </c>
      <c r="DI2" s="123" t="s">
        <v>3</v>
      </c>
      <c r="DJ2" s="123" t="s">
        <v>73</v>
      </c>
      <c r="DK2" s="123" t="s">
        <v>74</v>
      </c>
      <c r="DL2" s="125" t="s">
        <v>75</v>
      </c>
      <c r="DM2" s="125" t="s">
        <v>76</v>
      </c>
      <c r="DN2" s="125" t="s">
        <v>4</v>
      </c>
      <c r="DO2" s="127" t="s">
        <v>77</v>
      </c>
      <c r="DP2" s="139" t="s">
        <v>78</v>
      </c>
      <c r="DQ2" s="141" t="s">
        <v>5</v>
      </c>
      <c r="DR2" s="143" t="s">
        <v>6</v>
      </c>
      <c r="DS2" s="123" t="s">
        <v>7</v>
      </c>
      <c r="DT2" s="139" t="s">
        <v>10</v>
      </c>
      <c r="DU2" s="145" t="s">
        <v>9</v>
      </c>
      <c r="DV2" s="116" t="s">
        <v>8</v>
      </c>
      <c r="DW2" s="118" t="s">
        <v>11</v>
      </c>
      <c r="DX2" s="119"/>
      <c r="DY2" s="119"/>
      <c r="DZ2" s="119"/>
      <c r="EA2" s="119"/>
      <c r="EB2" s="119"/>
      <c r="EC2" s="119"/>
      <c r="ED2" s="119"/>
      <c r="EE2" s="120"/>
      <c r="EF2" s="121" t="s">
        <v>79</v>
      </c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1" t="s">
        <v>80</v>
      </c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38" t="s">
        <v>81</v>
      </c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 t="s">
        <v>82</v>
      </c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</row>
    <row r="3" spans="1:215" s="34" customFormat="1" ht="36" customHeight="1">
      <c r="A3" s="131"/>
      <c r="B3" s="115"/>
      <c r="C3" s="133"/>
      <c r="D3" s="135"/>
      <c r="E3" s="137"/>
      <c r="F3" s="124"/>
      <c r="G3" s="124"/>
      <c r="H3" s="126"/>
      <c r="I3" s="126"/>
      <c r="J3" s="126"/>
      <c r="K3" s="128"/>
      <c r="L3" s="140"/>
      <c r="M3" s="142"/>
      <c r="N3" s="144"/>
      <c r="O3" s="124"/>
      <c r="P3" s="140"/>
      <c r="Q3" s="146"/>
      <c r="R3" s="117"/>
      <c r="S3" s="35" t="s">
        <v>12</v>
      </c>
      <c r="T3" s="35" t="s">
        <v>13</v>
      </c>
      <c r="U3" s="35" t="s">
        <v>83</v>
      </c>
      <c r="V3" s="35" t="s">
        <v>84</v>
      </c>
      <c r="W3" s="35" t="s">
        <v>85</v>
      </c>
      <c r="X3" s="35" t="s">
        <v>86</v>
      </c>
      <c r="Y3" s="35" t="s">
        <v>87</v>
      </c>
      <c r="Z3" s="35" t="s">
        <v>88</v>
      </c>
      <c r="AA3" s="35" t="s">
        <v>89</v>
      </c>
      <c r="AB3" s="36" t="s">
        <v>90</v>
      </c>
      <c r="AC3" s="25" t="s">
        <v>91</v>
      </c>
      <c r="AD3" s="25" t="s">
        <v>92</v>
      </c>
      <c r="AE3" s="25" t="s">
        <v>93</v>
      </c>
      <c r="AF3" s="36" t="s">
        <v>94</v>
      </c>
      <c r="AG3" s="25" t="s">
        <v>95</v>
      </c>
      <c r="AH3" s="25" t="s">
        <v>96</v>
      </c>
      <c r="AI3" s="36" t="s">
        <v>97</v>
      </c>
      <c r="AJ3" s="36" t="s">
        <v>98</v>
      </c>
      <c r="AK3" s="36" t="s">
        <v>99</v>
      </c>
      <c r="AL3" s="26" t="s">
        <v>100</v>
      </c>
      <c r="AM3" s="25" t="s">
        <v>101</v>
      </c>
      <c r="AN3" s="25" t="s">
        <v>102</v>
      </c>
      <c r="AO3" s="25" t="s">
        <v>103</v>
      </c>
      <c r="AP3" s="36" t="s">
        <v>104</v>
      </c>
      <c r="AQ3" s="37" t="s">
        <v>105</v>
      </c>
      <c r="AR3" s="36" t="s">
        <v>106</v>
      </c>
      <c r="AS3" s="36" t="s">
        <v>107</v>
      </c>
      <c r="AT3" s="36" t="s">
        <v>108</v>
      </c>
      <c r="AU3" s="36" t="s">
        <v>109</v>
      </c>
      <c r="AV3" s="25" t="s">
        <v>110</v>
      </c>
      <c r="AW3" s="25" t="s">
        <v>111</v>
      </c>
      <c r="AX3" s="25" t="s">
        <v>112</v>
      </c>
      <c r="AY3" s="25" t="s">
        <v>113</v>
      </c>
      <c r="AZ3" s="25" t="s">
        <v>114</v>
      </c>
      <c r="BA3" s="25" t="s">
        <v>115</v>
      </c>
      <c r="BB3" s="27" t="s">
        <v>91</v>
      </c>
      <c r="BC3" s="38" t="s">
        <v>92</v>
      </c>
      <c r="BD3" s="38" t="s">
        <v>93</v>
      </c>
      <c r="BE3" s="38" t="s">
        <v>116</v>
      </c>
      <c r="BF3" s="38" t="s">
        <v>102</v>
      </c>
      <c r="BG3" s="38" t="s">
        <v>94</v>
      </c>
      <c r="BH3" s="38" t="s">
        <v>96</v>
      </c>
      <c r="BI3" s="38" t="s">
        <v>117</v>
      </c>
      <c r="BJ3" s="38" t="s">
        <v>98</v>
      </c>
      <c r="BK3" s="38" t="s">
        <v>118</v>
      </c>
      <c r="BL3" s="38" t="s">
        <v>119</v>
      </c>
      <c r="BM3" s="38" t="s">
        <v>95</v>
      </c>
      <c r="BN3" s="38" t="s">
        <v>120</v>
      </c>
      <c r="BO3" s="38" t="s">
        <v>121</v>
      </c>
      <c r="BP3" s="36" t="s">
        <v>90</v>
      </c>
      <c r="BQ3" s="25" t="s">
        <v>91</v>
      </c>
      <c r="BR3" s="25" t="s">
        <v>92</v>
      </c>
      <c r="BS3" s="25" t="s">
        <v>93</v>
      </c>
      <c r="BT3" s="36" t="s">
        <v>94</v>
      </c>
      <c r="BU3" s="25" t="s">
        <v>95</v>
      </c>
      <c r="BV3" s="25" t="s">
        <v>96</v>
      </c>
      <c r="BW3" s="36" t="s">
        <v>97</v>
      </c>
      <c r="BX3" s="36" t="s">
        <v>98</v>
      </c>
      <c r="BY3" s="36" t="s">
        <v>99</v>
      </c>
      <c r="BZ3" s="26" t="s">
        <v>100</v>
      </c>
      <c r="CA3" s="25" t="s">
        <v>101</v>
      </c>
      <c r="CB3" s="25" t="s">
        <v>102</v>
      </c>
      <c r="CC3" s="25" t="s">
        <v>103</v>
      </c>
      <c r="CD3" s="36" t="s">
        <v>104</v>
      </c>
      <c r="CE3" s="37" t="s">
        <v>105</v>
      </c>
      <c r="CF3" s="36" t="s">
        <v>106</v>
      </c>
      <c r="CG3" s="36" t="s">
        <v>107</v>
      </c>
      <c r="CH3" s="36" t="s">
        <v>108</v>
      </c>
      <c r="CI3" s="36" t="s">
        <v>109</v>
      </c>
      <c r="CJ3" s="25" t="s">
        <v>110</v>
      </c>
      <c r="CK3" s="25" t="s">
        <v>111</v>
      </c>
      <c r="CL3" s="25" t="s">
        <v>112</v>
      </c>
      <c r="CM3" s="25" t="s">
        <v>113</v>
      </c>
      <c r="CN3" s="25" t="s">
        <v>114</v>
      </c>
      <c r="CO3" s="25" t="s">
        <v>115</v>
      </c>
      <c r="CP3" s="27" t="s">
        <v>91</v>
      </c>
      <c r="CQ3" s="38" t="s">
        <v>92</v>
      </c>
      <c r="CR3" s="38" t="s">
        <v>93</v>
      </c>
      <c r="CS3" s="38" t="s">
        <v>116</v>
      </c>
      <c r="CT3" s="38" t="s">
        <v>102</v>
      </c>
      <c r="CU3" s="38" t="s">
        <v>94</v>
      </c>
      <c r="CV3" s="38" t="s">
        <v>96</v>
      </c>
      <c r="CW3" s="38" t="s">
        <v>117</v>
      </c>
      <c r="CX3" s="38" t="s">
        <v>98</v>
      </c>
      <c r="CY3" s="38" t="s">
        <v>118</v>
      </c>
      <c r="CZ3" s="38" t="s">
        <v>119</v>
      </c>
      <c r="DA3" s="38" t="s">
        <v>95</v>
      </c>
      <c r="DB3" s="38" t="s">
        <v>120</v>
      </c>
      <c r="DC3" s="38" t="s">
        <v>121</v>
      </c>
      <c r="DE3" s="131"/>
      <c r="DF3" s="115"/>
      <c r="DG3" s="133"/>
      <c r="DH3" s="135"/>
      <c r="DI3" s="124"/>
      <c r="DJ3" s="124"/>
      <c r="DK3" s="124"/>
      <c r="DL3" s="126"/>
      <c r="DM3" s="126"/>
      <c r="DN3" s="126"/>
      <c r="DO3" s="128"/>
      <c r="DP3" s="140"/>
      <c r="DQ3" s="142"/>
      <c r="DR3" s="144"/>
      <c r="DS3" s="124"/>
      <c r="DT3" s="140"/>
      <c r="DU3" s="146"/>
      <c r="DV3" s="117"/>
      <c r="DW3" s="35" t="s">
        <v>12</v>
      </c>
      <c r="DX3" s="35" t="s">
        <v>13</v>
      </c>
      <c r="DY3" s="35" t="s">
        <v>83</v>
      </c>
      <c r="DZ3" s="35" t="s">
        <v>84</v>
      </c>
      <c r="EA3" s="35" t="s">
        <v>85</v>
      </c>
      <c r="EB3" s="35" t="s">
        <v>86</v>
      </c>
      <c r="EC3" s="35" t="s">
        <v>87</v>
      </c>
      <c r="ED3" s="35" t="s">
        <v>88</v>
      </c>
      <c r="EE3" s="35" t="s">
        <v>89</v>
      </c>
      <c r="EF3" s="36" t="s">
        <v>90</v>
      </c>
      <c r="EG3" s="25" t="s">
        <v>91</v>
      </c>
      <c r="EH3" s="25" t="s">
        <v>92</v>
      </c>
      <c r="EI3" s="25" t="s">
        <v>93</v>
      </c>
      <c r="EJ3" s="36" t="s">
        <v>94</v>
      </c>
      <c r="EK3" s="25" t="s">
        <v>95</v>
      </c>
      <c r="EL3" s="25" t="s">
        <v>96</v>
      </c>
      <c r="EM3" s="36" t="s">
        <v>97</v>
      </c>
      <c r="EN3" s="36" t="s">
        <v>98</v>
      </c>
      <c r="EO3" s="36" t="s">
        <v>99</v>
      </c>
      <c r="EP3" s="26" t="s">
        <v>100</v>
      </c>
      <c r="EQ3" s="25" t="s">
        <v>101</v>
      </c>
      <c r="ER3" s="25" t="s">
        <v>102</v>
      </c>
      <c r="ES3" s="25" t="s">
        <v>103</v>
      </c>
      <c r="ET3" s="36" t="s">
        <v>104</v>
      </c>
      <c r="EU3" s="37" t="s">
        <v>105</v>
      </c>
      <c r="EV3" s="36" t="s">
        <v>106</v>
      </c>
      <c r="EW3" s="36" t="s">
        <v>107</v>
      </c>
      <c r="EX3" s="36" t="s">
        <v>108</v>
      </c>
      <c r="EY3" s="36" t="s">
        <v>109</v>
      </c>
      <c r="EZ3" s="25" t="s">
        <v>110</v>
      </c>
      <c r="FA3" s="25" t="s">
        <v>111</v>
      </c>
      <c r="FB3" s="25" t="s">
        <v>112</v>
      </c>
      <c r="FC3" s="25" t="s">
        <v>113</v>
      </c>
      <c r="FD3" s="25" t="s">
        <v>114</v>
      </c>
      <c r="FE3" s="25" t="s">
        <v>115</v>
      </c>
      <c r="FF3" s="27" t="s">
        <v>91</v>
      </c>
      <c r="FG3" s="38" t="s">
        <v>92</v>
      </c>
      <c r="FH3" s="38" t="s">
        <v>93</v>
      </c>
      <c r="FI3" s="38" t="s">
        <v>116</v>
      </c>
      <c r="FJ3" s="38" t="s">
        <v>102</v>
      </c>
      <c r="FK3" s="38" t="s">
        <v>94</v>
      </c>
      <c r="FL3" s="38" t="s">
        <v>96</v>
      </c>
      <c r="FM3" s="38" t="s">
        <v>117</v>
      </c>
      <c r="FN3" s="38" t="s">
        <v>98</v>
      </c>
      <c r="FO3" s="38" t="s">
        <v>118</v>
      </c>
      <c r="FP3" s="38" t="s">
        <v>119</v>
      </c>
      <c r="FQ3" s="38" t="s">
        <v>95</v>
      </c>
      <c r="FR3" s="38" t="s">
        <v>120</v>
      </c>
      <c r="FS3" s="38" t="s">
        <v>107</v>
      </c>
      <c r="FT3" s="36" t="s">
        <v>90</v>
      </c>
      <c r="FU3" s="25" t="s">
        <v>91</v>
      </c>
      <c r="FV3" s="25" t="s">
        <v>92</v>
      </c>
      <c r="FW3" s="25" t="s">
        <v>93</v>
      </c>
      <c r="FX3" s="36" t="s">
        <v>94</v>
      </c>
      <c r="FY3" s="25" t="s">
        <v>95</v>
      </c>
      <c r="FZ3" s="25" t="s">
        <v>96</v>
      </c>
      <c r="GA3" s="36" t="s">
        <v>97</v>
      </c>
      <c r="GB3" s="36" t="s">
        <v>98</v>
      </c>
      <c r="GC3" s="36" t="s">
        <v>99</v>
      </c>
      <c r="GD3" s="26" t="s">
        <v>100</v>
      </c>
      <c r="GE3" s="25" t="s">
        <v>101</v>
      </c>
      <c r="GF3" s="25" t="s">
        <v>102</v>
      </c>
      <c r="GG3" s="25" t="s">
        <v>103</v>
      </c>
      <c r="GH3" s="36" t="s">
        <v>104</v>
      </c>
      <c r="GI3" s="37" t="s">
        <v>105</v>
      </c>
      <c r="GJ3" s="36" t="s">
        <v>106</v>
      </c>
      <c r="GK3" s="36" t="s">
        <v>107</v>
      </c>
      <c r="GL3" s="36" t="s">
        <v>108</v>
      </c>
      <c r="GM3" s="36" t="s">
        <v>109</v>
      </c>
      <c r="GN3" s="25" t="s">
        <v>110</v>
      </c>
      <c r="GO3" s="25" t="s">
        <v>111</v>
      </c>
      <c r="GP3" s="25" t="s">
        <v>112</v>
      </c>
      <c r="GQ3" s="25" t="s">
        <v>113</v>
      </c>
      <c r="GR3" s="25" t="s">
        <v>114</v>
      </c>
      <c r="GS3" s="25" t="s">
        <v>115</v>
      </c>
      <c r="GT3" s="27" t="s">
        <v>91</v>
      </c>
      <c r="GU3" s="38" t="s">
        <v>92</v>
      </c>
      <c r="GV3" s="38" t="s">
        <v>93</v>
      </c>
      <c r="GW3" s="38" t="s">
        <v>116</v>
      </c>
      <c r="GX3" s="38" t="s">
        <v>102</v>
      </c>
      <c r="GY3" s="38" t="s">
        <v>94</v>
      </c>
      <c r="GZ3" s="38" t="s">
        <v>96</v>
      </c>
      <c r="HA3" s="38" t="s">
        <v>117</v>
      </c>
      <c r="HB3" s="38" t="s">
        <v>98</v>
      </c>
      <c r="HC3" s="38" t="s">
        <v>118</v>
      </c>
      <c r="HD3" s="38" t="s">
        <v>119</v>
      </c>
      <c r="HE3" s="38" t="s">
        <v>95</v>
      </c>
      <c r="HF3" s="38" t="s">
        <v>120</v>
      </c>
      <c r="HG3" s="38" t="s">
        <v>107</v>
      </c>
    </row>
    <row r="4" spans="1:215" s="34" customFormat="1" ht="16.5" hidden="1" customHeight="1">
      <c r="A4" s="62">
        <v>30501005</v>
      </c>
      <c r="B4" s="114" t="s">
        <v>122</v>
      </c>
      <c r="C4" s="78" t="s">
        <v>123</v>
      </c>
      <c r="D4" s="79"/>
      <c r="E4" s="63">
        <v>5.03</v>
      </c>
      <c r="F4" s="23">
        <f t="shared" ref="F4:F67" si="0">E4*D4</f>
        <v>0</v>
      </c>
      <c r="G4" s="80"/>
      <c r="H4" s="23">
        <f t="shared" ref="H4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14" t="s">
        <v>122</v>
      </c>
      <c r="DG4" s="78" t="s">
        <v>123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15"/>
      <c r="C5" s="78" t="s">
        <v>124</v>
      </c>
      <c r="D5" s="79"/>
      <c r="E5" s="63">
        <v>5.03</v>
      </c>
      <c r="F5" s="23">
        <f t="shared" si="0"/>
        <v>0</v>
      </c>
      <c r="G5" s="80"/>
      <c r="H5" s="23">
        <f t="shared" ref="H5:H68" si="32">SUM(AB5:BA5)</f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5"/>
      <c r="DG5" s="78" t="s">
        <v>124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04" t="s">
        <v>125</v>
      </c>
      <c r="C6" s="28" t="s">
        <v>126</v>
      </c>
      <c r="D6" s="5"/>
      <c r="E6" s="22">
        <v>5.03</v>
      </c>
      <c r="F6" s="23">
        <f t="shared" si="0"/>
        <v>0</v>
      </c>
      <c r="G6" s="23"/>
      <c r="H6" s="23">
        <f t="shared" si="32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04" t="s">
        <v>127</v>
      </c>
      <c r="DG6" s="28" t="s">
        <v>126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5"/>
      <c r="C7" s="28" t="s">
        <v>128</v>
      </c>
      <c r="D7" s="5"/>
      <c r="E7" s="22">
        <v>5.03</v>
      </c>
      <c r="F7" s="23">
        <f t="shared" si="0"/>
        <v>0</v>
      </c>
      <c r="G7" s="23"/>
      <c r="H7" s="23">
        <f t="shared" si="32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5"/>
      <c r="DG7" s="28" t="s">
        <v>128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customHeight="1">
      <c r="A8" s="62">
        <v>30100010</v>
      </c>
      <c r="B8" s="105"/>
      <c r="C8" s="28" t="s">
        <v>129</v>
      </c>
      <c r="D8" s="5">
        <v>829</v>
      </c>
      <c r="E8" s="22">
        <v>5.03</v>
      </c>
      <c r="F8" s="23">
        <f t="shared" si="0"/>
        <v>4169.87</v>
      </c>
      <c r="G8" s="23">
        <f>+'[2]20'!$L$26</f>
        <v>4826.32</v>
      </c>
      <c r="H8" s="23">
        <f t="shared" si="32"/>
        <v>5</v>
      </c>
      <c r="I8" s="23">
        <f t="shared" si="2"/>
        <v>0</v>
      </c>
      <c r="J8" s="23">
        <f t="shared" si="3"/>
        <v>4174.87</v>
      </c>
      <c r="K8" s="23">
        <f t="shared" si="4"/>
        <v>0.119764208226843</v>
      </c>
      <c r="L8" s="23">
        <f t="shared" si="5"/>
        <v>0</v>
      </c>
      <c r="M8" s="10">
        <v>0.3</v>
      </c>
      <c r="N8" s="23">
        <f t="shared" si="6"/>
        <v>12.524610000000001</v>
      </c>
      <c r="O8" s="23">
        <f t="shared" si="7"/>
        <v>0.18023579177315699</v>
      </c>
      <c r="P8" s="23">
        <f t="shared" si="8"/>
        <v>0.239528416453686</v>
      </c>
      <c r="Q8" s="7">
        <v>0.05</v>
      </c>
      <c r="R8" s="6">
        <f t="shared" si="9"/>
        <v>0.2087435</v>
      </c>
      <c r="S8" s="5">
        <v>1</v>
      </c>
      <c r="T8" s="5"/>
      <c r="U8" s="5"/>
      <c r="V8" s="5"/>
      <c r="W8" s="5"/>
      <c r="X8" s="5"/>
      <c r="Y8" s="5"/>
      <c r="Z8" s="5"/>
      <c r="AA8" s="5"/>
      <c r="AB8" s="4">
        <v>1</v>
      </c>
      <c r="AC8" s="4">
        <v>2</v>
      </c>
      <c r="AD8" s="4">
        <v>2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2.3952841645368598E-2</v>
      </c>
      <c r="BQ8" s="4">
        <f t="shared" si="10"/>
        <v>1669.9479999999999</v>
      </c>
      <c r="BR8" s="4" t="str">
        <f t="shared" si="10"/>
        <v/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>
        <f t="shared" si="10"/>
        <v>0</v>
      </c>
      <c r="BW8" s="4">
        <f t="shared" si="10"/>
        <v>0</v>
      </c>
      <c r="BX8" s="4">
        <f t="shared" si="10"/>
        <v>0</v>
      </c>
      <c r="BY8" s="4">
        <f t="shared" si="10"/>
        <v>0</v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>
        <f t="shared" si="11"/>
        <v>0</v>
      </c>
      <c r="CI8" s="4">
        <f t="shared" si="11"/>
        <v>0</v>
      </c>
      <c r="CJ8" s="4">
        <f t="shared" si="11"/>
        <v>0</v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5"/>
      <c r="DG8" s="28" t="s">
        <v>129</v>
      </c>
      <c r="DH8" s="5">
        <f t="shared" si="13"/>
        <v>829</v>
      </c>
      <c r="DI8" s="24">
        <v>5.03</v>
      </c>
      <c r="DJ8" s="23">
        <f t="shared" si="14"/>
        <v>4169.87</v>
      </c>
      <c r="DK8" s="23">
        <f t="shared" si="15"/>
        <v>4826.32</v>
      </c>
      <c r="DL8" s="23">
        <f t="shared" si="16"/>
        <v>5</v>
      </c>
      <c r="DM8" s="23">
        <f t="shared" si="17"/>
        <v>0</v>
      </c>
      <c r="DN8" s="23">
        <f t="shared" si="18"/>
        <v>4174.87</v>
      </c>
      <c r="DO8" s="23">
        <f t="shared" si="19"/>
        <v>0.119764208226843</v>
      </c>
      <c r="DP8" s="23">
        <f t="shared" si="20"/>
        <v>0</v>
      </c>
      <c r="DQ8" s="10">
        <v>0.3</v>
      </c>
      <c r="DR8" s="23">
        <f t="shared" si="21"/>
        <v>12.524610000000001</v>
      </c>
      <c r="DS8" s="23">
        <f t="shared" si="22"/>
        <v>0.18023579177315699</v>
      </c>
      <c r="DT8" s="23">
        <f t="shared" si="23"/>
        <v>0.239528416453686</v>
      </c>
      <c r="DU8" s="7">
        <v>0.05</v>
      </c>
      <c r="DV8" s="6">
        <f t="shared" si="24"/>
        <v>0.2087435</v>
      </c>
      <c r="DW8" s="5">
        <f t="shared" si="28"/>
        <v>1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1</v>
      </c>
      <c r="EG8" s="55">
        <f t="shared" si="28"/>
        <v>2</v>
      </c>
      <c r="EH8" s="55">
        <f t="shared" si="28"/>
        <v>2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>
        <f t="shared" si="29"/>
        <v>2.3952841645368598E-2</v>
      </c>
      <c r="FU8" s="4">
        <f t="shared" si="29"/>
        <v>1669.9479999999999</v>
      </c>
      <c r="FV8" s="4" t="str">
        <f t="shared" si="29"/>
        <v/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>
        <f t="shared" si="29"/>
        <v>0</v>
      </c>
      <c r="GA8" s="4">
        <f t="shared" si="29"/>
        <v>0</v>
      </c>
      <c r="GB8" s="4">
        <f t="shared" si="29"/>
        <v>0</v>
      </c>
      <c r="GC8" s="4">
        <f t="shared" si="29"/>
        <v>0</v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>
        <f t="shared" si="30"/>
        <v>0</v>
      </c>
      <c r="GM8" s="4">
        <f t="shared" si="30"/>
        <v>0</v>
      </c>
      <c r="GN8" s="4">
        <f t="shared" si="30"/>
        <v>0</v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05"/>
      <c r="C9" s="28" t="s">
        <v>130</v>
      </c>
      <c r="D9" s="5"/>
      <c r="E9" s="22">
        <v>5.03</v>
      </c>
      <c r="F9" s="23">
        <f t="shared" si="0"/>
        <v>0</v>
      </c>
      <c r="G9" s="23"/>
      <c r="H9" s="23">
        <f t="shared" si="32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5"/>
      <c r="DG9" s="28" t="s">
        <v>130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6"/>
      <c r="C10" s="28" t="s">
        <v>131</v>
      </c>
      <c r="D10" s="5"/>
      <c r="E10" s="22">
        <v>5.03</v>
      </c>
      <c r="F10" s="23">
        <f t="shared" si="0"/>
        <v>0</v>
      </c>
      <c r="G10" s="23"/>
      <c r="H10" s="23">
        <f t="shared" si="32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6"/>
      <c r="DG10" s="28" t="s">
        <v>131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3">AB10+AB165</f>
        <v>0</v>
      </c>
      <c r="EG10" s="55">
        <f t="shared" si="33"/>
        <v>0</v>
      </c>
      <c r="EH10" s="55">
        <f t="shared" si="33"/>
        <v>0</v>
      </c>
      <c r="EI10" s="55">
        <f t="shared" si="33"/>
        <v>0</v>
      </c>
      <c r="EJ10" s="55">
        <f t="shared" si="33"/>
        <v>0</v>
      </c>
      <c r="EK10" s="55">
        <f t="shared" si="33"/>
        <v>0</v>
      </c>
      <c r="EL10" s="55">
        <f t="shared" si="33"/>
        <v>0</v>
      </c>
      <c r="EM10" s="55">
        <f t="shared" si="33"/>
        <v>0</v>
      </c>
      <c r="EN10" s="55">
        <f t="shared" si="33"/>
        <v>0</v>
      </c>
      <c r="EO10" s="55">
        <f t="shared" si="33"/>
        <v>0</v>
      </c>
      <c r="EP10" s="55">
        <f t="shared" si="33"/>
        <v>0</v>
      </c>
      <c r="EQ10" s="55">
        <f t="shared" si="33"/>
        <v>0</v>
      </c>
      <c r="ER10" s="55">
        <f t="shared" si="33"/>
        <v>0</v>
      </c>
      <c r="ES10" s="55">
        <f t="shared" si="33"/>
        <v>0</v>
      </c>
      <c r="ET10" s="55">
        <f t="shared" si="33"/>
        <v>0</v>
      </c>
      <c r="EU10" s="55">
        <f t="shared" si="33"/>
        <v>0</v>
      </c>
      <c r="EV10" s="55">
        <f t="shared" ref="EV10:FK25" si="34">AR10+AR165</f>
        <v>0</v>
      </c>
      <c r="EW10" s="55">
        <f t="shared" si="34"/>
        <v>0</v>
      </c>
      <c r="EX10" s="55">
        <f t="shared" si="34"/>
        <v>0</v>
      </c>
      <c r="EY10" s="55">
        <f t="shared" si="34"/>
        <v>0</v>
      </c>
      <c r="EZ10" s="55">
        <f t="shared" si="34"/>
        <v>0</v>
      </c>
      <c r="FA10" s="55">
        <f t="shared" si="34"/>
        <v>0</v>
      </c>
      <c r="FB10" s="55">
        <f t="shared" si="34"/>
        <v>0</v>
      </c>
      <c r="FC10" s="55">
        <f t="shared" si="34"/>
        <v>0</v>
      </c>
      <c r="FD10" s="55">
        <f t="shared" si="34"/>
        <v>0</v>
      </c>
      <c r="FE10" s="55">
        <f t="shared" si="34"/>
        <v>0</v>
      </c>
      <c r="FF10" s="55">
        <f t="shared" si="34"/>
        <v>0</v>
      </c>
      <c r="FG10" s="55">
        <f t="shared" si="34"/>
        <v>0</v>
      </c>
      <c r="FH10" s="55">
        <f t="shared" si="34"/>
        <v>0</v>
      </c>
      <c r="FI10" s="55">
        <f t="shared" si="34"/>
        <v>0</v>
      </c>
      <c r="FJ10" s="55">
        <f t="shared" si="34"/>
        <v>0</v>
      </c>
      <c r="FK10" s="55">
        <f t="shared" si="34"/>
        <v>0</v>
      </c>
      <c r="FL10" s="55">
        <f t="shared" ref="FL10:FS25" si="35">BH10+BH165</f>
        <v>0</v>
      </c>
      <c r="FM10" s="55">
        <f t="shared" si="35"/>
        <v>0</v>
      </c>
      <c r="FN10" s="55">
        <f t="shared" si="35"/>
        <v>0</v>
      </c>
      <c r="FO10" s="55">
        <f t="shared" si="35"/>
        <v>0</v>
      </c>
      <c r="FP10" s="55">
        <f t="shared" si="35"/>
        <v>0</v>
      </c>
      <c r="FQ10" s="55">
        <f t="shared" si="35"/>
        <v>0</v>
      </c>
      <c r="FR10" s="55">
        <f t="shared" si="35"/>
        <v>0</v>
      </c>
      <c r="FS10" s="55">
        <f t="shared" si="35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04" t="s">
        <v>132</v>
      </c>
      <c r="C11" s="28" t="s">
        <v>133</v>
      </c>
      <c r="D11" s="5"/>
      <c r="E11" s="22">
        <v>5.03</v>
      </c>
      <c r="F11" s="23">
        <f t="shared" si="0"/>
        <v>0</v>
      </c>
      <c r="G11" s="23"/>
      <c r="H11" s="23">
        <f t="shared" si="32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04" t="s">
        <v>132</v>
      </c>
      <c r="DG11" s="28" t="s">
        <v>133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6">S11+S166</f>
        <v>0</v>
      </c>
      <c r="DX11" s="5">
        <f t="shared" si="36"/>
        <v>0</v>
      </c>
      <c r="DY11" s="5">
        <f t="shared" si="36"/>
        <v>0</v>
      </c>
      <c r="DZ11" s="5">
        <f t="shared" si="36"/>
        <v>0</v>
      </c>
      <c r="EA11" s="5">
        <f t="shared" si="36"/>
        <v>0</v>
      </c>
      <c r="EB11" s="5">
        <f t="shared" si="36"/>
        <v>0</v>
      </c>
      <c r="EC11" s="5">
        <f t="shared" si="36"/>
        <v>0</v>
      </c>
      <c r="ED11" s="5">
        <f t="shared" si="36"/>
        <v>0</v>
      </c>
      <c r="EE11" s="5">
        <f t="shared" si="36"/>
        <v>0</v>
      </c>
      <c r="EF11" s="55">
        <f t="shared" si="36"/>
        <v>0</v>
      </c>
      <c r="EG11" s="55">
        <f t="shared" si="33"/>
        <v>0</v>
      </c>
      <c r="EH11" s="55">
        <f t="shared" si="33"/>
        <v>0</v>
      </c>
      <c r="EI11" s="55">
        <f t="shared" si="33"/>
        <v>0</v>
      </c>
      <c r="EJ11" s="55">
        <f t="shared" si="33"/>
        <v>0</v>
      </c>
      <c r="EK11" s="55">
        <f t="shared" si="33"/>
        <v>0</v>
      </c>
      <c r="EL11" s="55">
        <f t="shared" si="33"/>
        <v>0</v>
      </c>
      <c r="EM11" s="55">
        <f t="shared" si="33"/>
        <v>0</v>
      </c>
      <c r="EN11" s="55">
        <f t="shared" si="33"/>
        <v>0</v>
      </c>
      <c r="EO11" s="55">
        <f t="shared" si="33"/>
        <v>0</v>
      </c>
      <c r="EP11" s="55">
        <f t="shared" si="33"/>
        <v>0</v>
      </c>
      <c r="EQ11" s="55">
        <f t="shared" si="33"/>
        <v>0</v>
      </c>
      <c r="ER11" s="55">
        <f t="shared" si="33"/>
        <v>0</v>
      </c>
      <c r="ES11" s="55">
        <f t="shared" si="33"/>
        <v>0</v>
      </c>
      <c r="ET11" s="55">
        <f t="shared" si="33"/>
        <v>0</v>
      </c>
      <c r="EU11" s="55">
        <f t="shared" si="33"/>
        <v>0</v>
      </c>
      <c r="EV11" s="55">
        <f t="shared" si="34"/>
        <v>0</v>
      </c>
      <c r="EW11" s="55">
        <f t="shared" si="34"/>
        <v>0</v>
      </c>
      <c r="EX11" s="55">
        <f t="shared" si="34"/>
        <v>0</v>
      </c>
      <c r="EY11" s="55">
        <f t="shared" si="34"/>
        <v>0</v>
      </c>
      <c r="EZ11" s="55">
        <f t="shared" si="34"/>
        <v>0</v>
      </c>
      <c r="FA11" s="55">
        <f t="shared" si="34"/>
        <v>0</v>
      </c>
      <c r="FB11" s="55">
        <f t="shared" si="34"/>
        <v>0</v>
      </c>
      <c r="FC11" s="55">
        <f t="shared" si="34"/>
        <v>0</v>
      </c>
      <c r="FD11" s="55">
        <f t="shared" si="34"/>
        <v>0</v>
      </c>
      <c r="FE11" s="55">
        <f t="shared" si="34"/>
        <v>0</v>
      </c>
      <c r="FF11" s="55">
        <f t="shared" si="34"/>
        <v>0</v>
      </c>
      <c r="FG11" s="55">
        <f t="shared" si="34"/>
        <v>0</v>
      </c>
      <c r="FH11" s="55">
        <f t="shared" si="34"/>
        <v>0</v>
      </c>
      <c r="FI11" s="55">
        <f t="shared" si="34"/>
        <v>0</v>
      </c>
      <c r="FJ11" s="55">
        <f t="shared" si="34"/>
        <v>0</v>
      </c>
      <c r="FK11" s="55">
        <f t="shared" si="34"/>
        <v>0</v>
      </c>
      <c r="FL11" s="55">
        <f t="shared" si="35"/>
        <v>0</v>
      </c>
      <c r="FM11" s="55">
        <f t="shared" si="35"/>
        <v>0</v>
      </c>
      <c r="FN11" s="55">
        <f t="shared" si="35"/>
        <v>0</v>
      </c>
      <c r="FO11" s="55">
        <f t="shared" si="35"/>
        <v>0</v>
      </c>
      <c r="FP11" s="55">
        <f t="shared" si="35"/>
        <v>0</v>
      </c>
      <c r="FQ11" s="55">
        <f t="shared" si="35"/>
        <v>0</v>
      </c>
      <c r="FR11" s="55">
        <f t="shared" si="35"/>
        <v>0</v>
      </c>
      <c r="FS11" s="55">
        <f t="shared" si="35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05"/>
      <c r="C12" s="28" t="s">
        <v>134</v>
      </c>
      <c r="D12" s="5"/>
      <c r="E12" s="22">
        <v>5.03</v>
      </c>
      <c r="F12" s="23">
        <f t="shared" si="0"/>
        <v>0</v>
      </c>
      <c r="G12" s="23"/>
      <c r="H12" s="23">
        <f t="shared" si="32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5"/>
      <c r="DG12" s="28" t="s">
        <v>134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6"/>
        <v>0</v>
      </c>
      <c r="DX12" s="5">
        <f t="shared" si="36"/>
        <v>0</v>
      </c>
      <c r="DY12" s="5">
        <f t="shared" si="36"/>
        <v>0</v>
      </c>
      <c r="DZ12" s="5">
        <f t="shared" si="36"/>
        <v>0</v>
      </c>
      <c r="EA12" s="5">
        <f t="shared" si="36"/>
        <v>0</v>
      </c>
      <c r="EB12" s="5">
        <f t="shared" si="36"/>
        <v>0</v>
      </c>
      <c r="EC12" s="5">
        <f t="shared" si="36"/>
        <v>0</v>
      </c>
      <c r="ED12" s="5">
        <f t="shared" si="36"/>
        <v>0</v>
      </c>
      <c r="EE12" s="5">
        <f t="shared" si="36"/>
        <v>0</v>
      </c>
      <c r="EF12" s="55">
        <f t="shared" si="36"/>
        <v>0</v>
      </c>
      <c r="EG12" s="55">
        <f t="shared" si="33"/>
        <v>0</v>
      </c>
      <c r="EH12" s="55">
        <f t="shared" si="33"/>
        <v>0</v>
      </c>
      <c r="EI12" s="55">
        <f t="shared" si="33"/>
        <v>0</v>
      </c>
      <c r="EJ12" s="55">
        <f t="shared" si="33"/>
        <v>0</v>
      </c>
      <c r="EK12" s="55">
        <f t="shared" si="33"/>
        <v>0</v>
      </c>
      <c r="EL12" s="55">
        <f t="shared" si="33"/>
        <v>0</v>
      </c>
      <c r="EM12" s="55">
        <f t="shared" si="33"/>
        <v>0</v>
      </c>
      <c r="EN12" s="55">
        <f t="shared" si="33"/>
        <v>0</v>
      </c>
      <c r="EO12" s="55">
        <f t="shared" si="33"/>
        <v>0</v>
      </c>
      <c r="EP12" s="55">
        <f t="shared" si="33"/>
        <v>0</v>
      </c>
      <c r="EQ12" s="55">
        <f t="shared" si="33"/>
        <v>0</v>
      </c>
      <c r="ER12" s="55">
        <f t="shared" si="33"/>
        <v>0</v>
      </c>
      <c r="ES12" s="55">
        <f t="shared" si="33"/>
        <v>0</v>
      </c>
      <c r="ET12" s="55">
        <f t="shared" si="33"/>
        <v>0</v>
      </c>
      <c r="EU12" s="55">
        <f t="shared" si="33"/>
        <v>0</v>
      </c>
      <c r="EV12" s="55">
        <f t="shared" si="34"/>
        <v>0</v>
      </c>
      <c r="EW12" s="55">
        <f t="shared" si="34"/>
        <v>0</v>
      </c>
      <c r="EX12" s="55">
        <f t="shared" si="34"/>
        <v>0</v>
      </c>
      <c r="EY12" s="55">
        <f t="shared" si="34"/>
        <v>0</v>
      </c>
      <c r="EZ12" s="55">
        <f t="shared" si="34"/>
        <v>0</v>
      </c>
      <c r="FA12" s="55">
        <f t="shared" si="34"/>
        <v>0</v>
      </c>
      <c r="FB12" s="55">
        <f t="shared" si="34"/>
        <v>0</v>
      </c>
      <c r="FC12" s="55">
        <f t="shared" si="34"/>
        <v>0</v>
      </c>
      <c r="FD12" s="55">
        <f t="shared" si="34"/>
        <v>0</v>
      </c>
      <c r="FE12" s="55">
        <f t="shared" si="34"/>
        <v>0</v>
      </c>
      <c r="FF12" s="55">
        <f t="shared" si="34"/>
        <v>0</v>
      </c>
      <c r="FG12" s="55">
        <f t="shared" si="34"/>
        <v>0</v>
      </c>
      <c r="FH12" s="55">
        <f t="shared" si="34"/>
        <v>0</v>
      </c>
      <c r="FI12" s="55">
        <f t="shared" si="34"/>
        <v>0</v>
      </c>
      <c r="FJ12" s="55">
        <f t="shared" si="34"/>
        <v>0</v>
      </c>
      <c r="FK12" s="55">
        <f t="shared" si="34"/>
        <v>0</v>
      </c>
      <c r="FL12" s="55">
        <f t="shared" si="35"/>
        <v>0</v>
      </c>
      <c r="FM12" s="55">
        <f t="shared" si="35"/>
        <v>0</v>
      </c>
      <c r="FN12" s="55">
        <f t="shared" si="35"/>
        <v>0</v>
      </c>
      <c r="FO12" s="55">
        <f t="shared" si="35"/>
        <v>0</v>
      </c>
      <c r="FP12" s="55">
        <f t="shared" si="35"/>
        <v>0</v>
      </c>
      <c r="FQ12" s="55">
        <f t="shared" si="35"/>
        <v>0</v>
      </c>
      <c r="FR12" s="55">
        <f t="shared" si="35"/>
        <v>0</v>
      </c>
      <c r="FS12" s="55">
        <f t="shared" si="35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6"/>
      <c r="C13" s="28" t="s">
        <v>135</v>
      </c>
      <c r="D13" s="5"/>
      <c r="E13" s="22">
        <v>5.03</v>
      </c>
      <c r="F13" s="23">
        <f t="shared" si="0"/>
        <v>0</v>
      </c>
      <c r="G13" s="23"/>
      <c r="H13" s="23">
        <f t="shared" si="32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6"/>
      <c r="DG13" s="28" t="s">
        <v>135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6"/>
        <v>0</v>
      </c>
      <c r="DX13" s="5">
        <f t="shared" si="36"/>
        <v>0</v>
      </c>
      <c r="DY13" s="5">
        <f t="shared" si="36"/>
        <v>0</v>
      </c>
      <c r="DZ13" s="5">
        <f t="shared" si="36"/>
        <v>0</v>
      </c>
      <c r="EA13" s="5">
        <f t="shared" si="36"/>
        <v>0</v>
      </c>
      <c r="EB13" s="5">
        <f t="shared" si="36"/>
        <v>0</v>
      </c>
      <c r="EC13" s="5">
        <f t="shared" si="36"/>
        <v>0</v>
      </c>
      <c r="ED13" s="5">
        <f t="shared" si="36"/>
        <v>0</v>
      </c>
      <c r="EE13" s="5">
        <f t="shared" si="36"/>
        <v>0</v>
      </c>
      <c r="EF13" s="55">
        <f t="shared" si="36"/>
        <v>0</v>
      </c>
      <c r="EG13" s="55">
        <f t="shared" si="33"/>
        <v>0</v>
      </c>
      <c r="EH13" s="55">
        <f t="shared" si="33"/>
        <v>0</v>
      </c>
      <c r="EI13" s="55">
        <f t="shared" si="33"/>
        <v>0</v>
      </c>
      <c r="EJ13" s="55">
        <f t="shared" si="33"/>
        <v>0</v>
      </c>
      <c r="EK13" s="55">
        <f t="shared" si="33"/>
        <v>0</v>
      </c>
      <c r="EL13" s="55">
        <f t="shared" si="33"/>
        <v>0</v>
      </c>
      <c r="EM13" s="55">
        <f t="shared" si="33"/>
        <v>0</v>
      </c>
      <c r="EN13" s="55">
        <f t="shared" si="33"/>
        <v>0</v>
      </c>
      <c r="EO13" s="55">
        <f t="shared" si="33"/>
        <v>0</v>
      </c>
      <c r="EP13" s="55">
        <f t="shared" si="33"/>
        <v>0</v>
      </c>
      <c r="EQ13" s="55">
        <f t="shared" si="33"/>
        <v>0</v>
      </c>
      <c r="ER13" s="55">
        <f t="shared" si="33"/>
        <v>0</v>
      </c>
      <c r="ES13" s="55">
        <f t="shared" si="33"/>
        <v>0</v>
      </c>
      <c r="ET13" s="55">
        <f t="shared" si="33"/>
        <v>0</v>
      </c>
      <c r="EU13" s="55">
        <f t="shared" si="33"/>
        <v>0</v>
      </c>
      <c r="EV13" s="55">
        <f t="shared" si="34"/>
        <v>0</v>
      </c>
      <c r="EW13" s="55">
        <f t="shared" si="34"/>
        <v>0</v>
      </c>
      <c r="EX13" s="55">
        <f t="shared" si="34"/>
        <v>0</v>
      </c>
      <c r="EY13" s="55">
        <f t="shared" si="34"/>
        <v>0</v>
      </c>
      <c r="EZ13" s="55">
        <f t="shared" si="34"/>
        <v>0</v>
      </c>
      <c r="FA13" s="55">
        <f t="shared" si="34"/>
        <v>0</v>
      </c>
      <c r="FB13" s="55">
        <f t="shared" si="34"/>
        <v>0</v>
      </c>
      <c r="FC13" s="55">
        <f t="shared" si="34"/>
        <v>0</v>
      </c>
      <c r="FD13" s="55">
        <f t="shared" si="34"/>
        <v>0</v>
      </c>
      <c r="FE13" s="55">
        <f t="shared" si="34"/>
        <v>0</v>
      </c>
      <c r="FF13" s="55">
        <f t="shared" si="34"/>
        <v>0</v>
      </c>
      <c r="FG13" s="55">
        <f t="shared" si="34"/>
        <v>0</v>
      </c>
      <c r="FH13" s="55">
        <f t="shared" si="34"/>
        <v>0</v>
      </c>
      <c r="FI13" s="55">
        <f t="shared" si="34"/>
        <v>0</v>
      </c>
      <c r="FJ13" s="55">
        <f t="shared" si="34"/>
        <v>0</v>
      </c>
      <c r="FK13" s="55">
        <f t="shared" si="34"/>
        <v>0</v>
      </c>
      <c r="FL13" s="55">
        <f t="shared" si="35"/>
        <v>0</v>
      </c>
      <c r="FM13" s="55">
        <f t="shared" si="35"/>
        <v>0</v>
      </c>
      <c r="FN13" s="55">
        <f t="shared" si="35"/>
        <v>0</v>
      </c>
      <c r="FO13" s="55">
        <f t="shared" si="35"/>
        <v>0</v>
      </c>
      <c r="FP13" s="55">
        <f t="shared" si="35"/>
        <v>0</v>
      </c>
      <c r="FQ13" s="55">
        <f t="shared" si="35"/>
        <v>0</v>
      </c>
      <c r="FR13" s="55">
        <f t="shared" si="35"/>
        <v>0</v>
      </c>
      <c r="FS13" s="55">
        <f t="shared" si="35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10" t="s">
        <v>136</v>
      </c>
      <c r="C14" s="28" t="s">
        <v>131</v>
      </c>
      <c r="D14" s="5"/>
      <c r="E14" s="22">
        <v>5.03</v>
      </c>
      <c r="F14" s="23">
        <f t="shared" si="0"/>
        <v>0</v>
      </c>
      <c r="G14" s="23"/>
      <c r="H14" s="23">
        <f t="shared" si="32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10" t="s">
        <v>136</v>
      </c>
      <c r="DG14" s="28" t="s">
        <v>131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6"/>
        <v>0</v>
      </c>
      <c r="DX14" s="5">
        <f t="shared" si="36"/>
        <v>0</v>
      </c>
      <c r="DY14" s="5">
        <f t="shared" si="36"/>
        <v>0</v>
      </c>
      <c r="DZ14" s="5">
        <f t="shared" si="36"/>
        <v>0</v>
      </c>
      <c r="EA14" s="5">
        <f t="shared" si="36"/>
        <v>0</v>
      </c>
      <c r="EB14" s="5">
        <f t="shared" si="36"/>
        <v>0</v>
      </c>
      <c r="EC14" s="5">
        <f t="shared" si="36"/>
        <v>0</v>
      </c>
      <c r="ED14" s="5">
        <f t="shared" si="36"/>
        <v>0</v>
      </c>
      <c r="EE14" s="5">
        <f t="shared" si="36"/>
        <v>0</v>
      </c>
      <c r="EF14" s="55">
        <f t="shared" si="36"/>
        <v>0</v>
      </c>
      <c r="EG14" s="55">
        <f t="shared" si="33"/>
        <v>0</v>
      </c>
      <c r="EH14" s="55">
        <f t="shared" si="33"/>
        <v>0</v>
      </c>
      <c r="EI14" s="55">
        <f t="shared" si="33"/>
        <v>0</v>
      </c>
      <c r="EJ14" s="55">
        <f t="shared" si="33"/>
        <v>0</v>
      </c>
      <c r="EK14" s="55">
        <f t="shared" si="33"/>
        <v>0</v>
      </c>
      <c r="EL14" s="55">
        <f t="shared" si="33"/>
        <v>0</v>
      </c>
      <c r="EM14" s="55">
        <f t="shared" si="33"/>
        <v>0</v>
      </c>
      <c r="EN14" s="55">
        <f t="shared" si="33"/>
        <v>0</v>
      </c>
      <c r="EO14" s="55">
        <f t="shared" si="33"/>
        <v>0</v>
      </c>
      <c r="EP14" s="55">
        <f t="shared" si="33"/>
        <v>0</v>
      </c>
      <c r="EQ14" s="55">
        <f t="shared" si="33"/>
        <v>0</v>
      </c>
      <c r="ER14" s="55">
        <f t="shared" si="33"/>
        <v>0</v>
      </c>
      <c r="ES14" s="55">
        <f t="shared" si="33"/>
        <v>0</v>
      </c>
      <c r="ET14" s="55">
        <f t="shared" si="33"/>
        <v>0</v>
      </c>
      <c r="EU14" s="55">
        <f t="shared" si="33"/>
        <v>0</v>
      </c>
      <c r="EV14" s="55">
        <f t="shared" si="34"/>
        <v>0</v>
      </c>
      <c r="EW14" s="55">
        <f t="shared" si="34"/>
        <v>0</v>
      </c>
      <c r="EX14" s="55">
        <f t="shared" si="34"/>
        <v>0</v>
      </c>
      <c r="EY14" s="55">
        <f t="shared" si="34"/>
        <v>0</v>
      </c>
      <c r="EZ14" s="55">
        <f t="shared" si="34"/>
        <v>0</v>
      </c>
      <c r="FA14" s="55">
        <f t="shared" si="34"/>
        <v>0</v>
      </c>
      <c r="FB14" s="55">
        <f t="shared" si="34"/>
        <v>0</v>
      </c>
      <c r="FC14" s="55">
        <f t="shared" si="34"/>
        <v>0</v>
      </c>
      <c r="FD14" s="55">
        <f t="shared" si="34"/>
        <v>0</v>
      </c>
      <c r="FE14" s="55">
        <f t="shared" si="34"/>
        <v>0</v>
      </c>
      <c r="FF14" s="55">
        <f t="shared" si="34"/>
        <v>0</v>
      </c>
      <c r="FG14" s="55">
        <f t="shared" si="34"/>
        <v>0</v>
      </c>
      <c r="FH14" s="55">
        <f t="shared" si="34"/>
        <v>0</v>
      </c>
      <c r="FI14" s="55">
        <f t="shared" si="34"/>
        <v>0</v>
      </c>
      <c r="FJ14" s="55">
        <f t="shared" si="34"/>
        <v>0</v>
      </c>
      <c r="FK14" s="55">
        <f t="shared" si="34"/>
        <v>0</v>
      </c>
      <c r="FL14" s="55">
        <f t="shared" si="35"/>
        <v>0</v>
      </c>
      <c r="FM14" s="55">
        <f t="shared" si="35"/>
        <v>0</v>
      </c>
      <c r="FN14" s="55">
        <f t="shared" si="35"/>
        <v>0</v>
      </c>
      <c r="FO14" s="55">
        <f t="shared" si="35"/>
        <v>0</v>
      </c>
      <c r="FP14" s="55">
        <f t="shared" si="35"/>
        <v>0</v>
      </c>
      <c r="FQ14" s="55">
        <f t="shared" si="35"/>
        <v>0</v>
      </c>
      <c r="FR14" s="55">
        <f t="shared" si="35"/>
        <v>0</v>
      </c>
      <c r="FS14" s="55">
        <f t="shared" si="35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10"/>
      <c r="C15" s="28" t="s">
        <v>137</v>
      </c>
      <c r="D15" s="5"/>
      <c r="E15" s="22">
        <v>5.03</v>
      </c>
      <c r="F15" s="23">
        <f t="shared" si="0"/>
        <v>0</v>
      </c>
      <c r="G15" s="23"/>
      <c r="H15" s="23">
        <f t="shared" si="32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10"/>
      <c r="DG15" s="28" t="s">
        <v>137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6"/>
        <v>0</v>
      </c>
      <c r="DX15" s="5">
        <f t="shared" si="36"/>
        <v>0</v>
      </c>
      <c r="DY15" s="5">
        <f t="shared" si="36"/>
        <v>0</v>
      </c>
      <c r="DZ15" s="5">
        <f t="shared" si="36"/>
        <v>0</v>
      </c>
      <c r="EA15" s="5">
        <f t="shared" si="36"/>
        <v>0</v>
      </c>
      <c r="EB15" s="5">
        <f t="shared" si="36"/>
        <v>0</v>
      </c>
      <c r="EC15" s="5">
        <f t="shared" si="36"/>
        <v>0</v>
      </c>
      <c r="ED15" s="5">
        <f t="shared" si="36"/>
        <v>0</v>
      </c>
      <c r="EE15" s="5">
        <f t="shared" si="36"/>
        <v>0</v>
      </c>
      <c r="EF15" s="55">
        <f t="shared" si="36"/>
        <v>0</v>
      </c>
      <c r="EG15" s="55">
        <f t="shared" si="33"/>
        <v>0</v>
      </c>
      <c r="EH15" s="55">
        <f t="shared" si="33"/>
        <v>0</v>
      </c>
      <c r="EI15" s="55">
        <f t="shared" si="33"/>
        <v>0</v>
      </c>
      <c r="EJ15" s="55">
        <f t="shared" si="33"/>
        <v>0</v>
      </c>
      <c r="EK15" s="55">
        <f t="shared" si="33"/>
        <v>0</v>
      </c>
      <c r="EL15" s="55">
        <f t="shared" si="33"/>
        <v>0</v>
      </c>
      <c r="EM15" s="55">
        <f t="shared" si="33"/>
        <v>0</v>
      </c>
      <c r="EN15" s="55">
        <f t="shared" si="33"/>
        <v>0</v>
      </c>
      <c r="EO15" s="55">
        <f t="shared" si="33"/>
        <v>0</v>
      </c>
      <c r="EP15" s="55">
        <f t="shared" si="33"/>
        <v>0</v>
      </c>
      <c r="EQ15" s="55">
        <f t="shared" si="33"/>
        <v>0</v>
      </c>
      <c r="ER15" s="55">
        <f t="shared" si="33"/>
        <v>0</v>
      </c>
      <c r="ES15" s="55">
        <f t="shared" si="33"/>
        <v>0</v>
      </c>
      <c r="ET15" s="55">
        <f t="shared" si="33"/>
        <v>0</v>
      </c>
      <c r="EU15" s="55">
        <f t="shared" si="33"/>
        <v>0</v>
      </c>
      <c r="EV15" s="55">
        <f t="shared" si="34"/>
        <v>0</v>
      </c>
      <c r="EW15" s="55">
        <f t="shared" si="34"/>
        <v>0</v>
      </c>
      <c r="EX15" s="55">
        <f t="shared" si="34"/>
        <v>0</v>
      </c>
      <c r="EY15" s="55">
        <f t="shared" si="34"/>
        <v>0</v>
      </c>
      <c r="EZ15" s="55">
        <f t="shared" si="34"/>
        <v>0</v>
      </c>
      <c r="FA15" s="55">
        <f t="shared" si="34"/>
        <v>0</v>
      </c>
      <c r="FB15" s="55">
        <f t="shared" si="34"/>
        <v>0</v>
      </c>
      <c r="FC15" s="55">
        <f t="shared" si="34"/>
        <v>0</v>
      </c>
      <c r="FD15" s="55">
        <f t="shared" si="34"/>
        <v>0</v>
      </c>
      <c r="FE15" s="55">
        <f t="shared" si="34"/>
        <v>0</v>
      </c>
      <c r="FF15" s="55">
        <f t="shared" si="34"/>
        <v>0</v>
      </c>
      <c r="FG15" s="55">
        <f t="shared" si="34"/>
        <v>0</v>
      </c>
      <c r="FH15" s="55">
        <f t="shared" si="34"/>
        <v>0</v>
      </c>
      <c r="FI15" s="55">
        <f t="shared" si="34"/>
        <v>0</v>
      </c>
      <c r="FJ15" s="55">
        <f t="shared" si="34"/>
        <v>0</v>
      </c>
      <c r="FK15" s="55">
        <f t="shared" si="34"/>
        <v>0</v>
      </c>
      <c r="FL15" s="55">
        <f t="shared" si="35"/>
        <v>0</v>
      </c>
      <c r="FM15" s="55">
        <f t="shared" si="35"/>
        <v>0</v>
      </c>
      <c r="FN15" s="55">
        <f t="shared" si="35"/>
        <v>0</v>
      </c>
      <c r="FO15" s="55">
        <f t="shared" si="35"/>
        <v>0</v>
      </c>
      <c r="FP15" s="55">
        <f t="shared" si="35"/>
        <v>0</v>
      </c>
      <c r="FQ15" s="55">
        <f t="shared" si="35"/>
        <v>0</v>
      </c>
      <c r="FR15" s="55">
        <f t="shared" si="35"/>
        <v>0</v>
      </c>
      <c r="FS15" s="55">
        <f t="shared" si="35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10"/>
      <c r="C16" s="28" t="s">
        <v>138</v>
      </c>
      <c r="D16" s="5"/>
      <c r="E16" s="22">
        <v>5.03</v>
      </c>
      <c r="F16" s="23">
        <f t="shared" si="0"/>
        <v>0</v>
      </c>
      <c r="G16" s="23"/>
      <c r="H16" s="23">
        <f t="shared" si="32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10"/>
      <c r="DG16" s="28" t="s">
        <v>138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6"/>
        <v>0</v>
      </c>
      <c r="DX16" s="5">
        <f t="shared" si="36"/>
        <v>0</v>
      </c>
      <c r="DY16" s="5">
        <f t="shared" si="36"/>
        <v>0</v>
      </c>
      <c r="DZ16" s="5">
        <f t="shared" si="36"/>
        <v>0</v>
      </c>
      <c r="EA16" s="5">
        <f t="shared" si="36"/>
        <v>0</v>
      </c>
      <c r="EB16" s="5">
        <f t="shared" si="36"/>
        <v>0</v>
      </c>
      <c r="EC16" s="5">
        <f t="shared" si="36"/>
        <v>0</v>
      </c>
      <c r="ED16" s="5">
        <f t="shared" si="36"/>
        <v>0</v>
      </c>
      <c r="EE16" s="5">
        <f t="shared" si="36"/>
        <v>0</v>
      </c>
      <c r="EF16" s="55">
        <f t="shared" si="36"/>
        <v>0</v>
      </c>
      <c r="EG16" s="55">
        <f t="shared" si="33"/>
        <v>0</v>
      </c>
      <c r="EH16" s="55">
        <f t="shared" si="33"/>
        <v>0</v>
      </c>
      <c r="EI16" s="55">
        <f t="shared" si="33"/>
        <v>0</v>
      </c>
      <c r="EJ16" s="55">
        <f t="shared" si="33"/>
        <v>0</v>
      </c>
      <c r="EK16" s="55">
        <f t="shared" si="33"/>
        <v>0</v>
      </c>
      <c r="EL16" s="55">
        <f t="shared" si="33"/>
        <v>0</v>
      </c>
      <c r="EM16" s="55">
        <f t="shared" si="33"/>
        <v>0</v>
      </c>
      <c r="EN16" s="55">
        <f t="shared" si="33"/>
        <v>0</v>
      </c>
      <c r="EO16" s="55">
        <f t="shared" si="33"/>
        <v>0</v>
      </c>
      <c r="EP16" s="55">
        <f t="shared" si="33"/>
        <v>0</v>
      </c>
      <c r="EQ16" s="55">
        <f t="shared" si="33"/>
        <v>0</v>
      </c>
      <c r="ER16" s="55">
        <f t="shared" si="33"/>
        <v>0</v>
      </c>
      <c r="ES16" s="55">
        <f t="shared" si="33"/>
        <v>0</v>
      </c>
      <c r="ET16" s="55">
        <f t="shared" si="33"/>
        <v>0</v>
      </c>
      <c r="EU16" s="55">
        <f t="shared" si="33"/>
        <v>0</v>
      </c>
      <c r="EV16" s="55">
        <f t="shared" si="34"/>
        <v>0</v>
      </c>
      <c r="EW16" s="55">
        <f t="shared" si="34"/>
        <v>0</v>
      </c>
      <c r="EX16" s="55">
        <f t="shared" si="34"/>
        <v>0</v>
      </c>
      <c r="EY16" s="55">
        <f t="shared" si="34"/>
        <v>0</v>
      </c>
      <c r="EZ16" s="55">
        <f t="shared" si="34"/>
        <v>0</v>
      </c>
      <c r="FA16" s="55">
        <f t="shared" si="34"/>
        <v>0</v>
      </c>
      <c r="FB16" s="55">
        <f t="shared" si="34"/>
        <v>0</v>
      </c>
      <c r="FC16" s="55">
        <f t="shared" si="34"/>
        <v>0</v>
      </c>
      <c r="FD16" s="55">
        <f t="shared" si="34"/>
        <v>0</v>
      </c>
      <c r="FE16" s="55">
        <f t="shared" si="34"/>
        <v>0</v>
      </c>
      <c r="FF16" s="55">
        <f t="shared" si="34"/>
        <v>0</v>
      </c>
      <c r="FG16" s="55">
        <f t="shared" si="34"/>
        <v>0</v>
      </c>
      <c r="FH16" s="55">
        <f t="shared" si="34"/>
        <v>0</v>
      </c>
      <c r="FI16" s="55">
        <f t="shared" si="34"/>
        <v>0</v>
      </c>
      <c r="FJ16" s="55">
        <f t="shared" si="34"/>
        <v>0</v>
      </c>
      <c r="FK16" s="55">
        <f t="shared" si="34"/>
        <v>0</v>
      </c>
      <c r="FL16" s="55">
        <f t="shared" si="35"/>
        <v>0</v>
      </c>
      <c r="FM16" s="55">
        <f t="shared" si="35"/>
        <v>0</v>
      </c>
      <c r="FN16" s="55">
        <f t="shared" si="35"/>
        <v>0</v>
      </c>
      <c r="FO16" s="55">
        <f t="shared" si="35"/>
        <v>0</v>
      </c>
      <c r="FP16" s="55">
        <f t="shared" si="35"/>
        <v>0</v>
      </c>
      <c r="FQ16" s="55">
        <f t="shared" si="35"/>
        <v>0</v>
      </c>
      <c r="FR16" s="55">
        <f t="shared" si="35"/>
        <v>0</v>
      </c>
      <c r="FS16" s="55">
        <f t="shared" si="35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10"/>
      <c r="C17" s="28" t="s">
        <v>139</v>
      </c>
      <c r="D17" s="5"/>
      <c r="E17" s="22">
        <v>5.03</v>
      </c>
      <c r="F17" s="23">
        <f t="shared" si="0"/>
        <v>0</v>
      </c>
      <c r="G17" s="23"/>
      <c r="H17" s="23">
        <f t="shared" si="32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10"/>
      <c r="DG17" s="28" t="s">
        <v>139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6"/>
        <v>0</v>
      </c>
      <c r="DX17" s="5">
        <f t="shared" si="36"/>
        <v>0</v>
      </c>
      <c r="DY17" s="5">
        <f t="shared" si="36"/>
        <v>0</v>
      </c>
      <c r="DZ17" s="5">
        <f t="shared" si="36"/>
        <v>0</v>
      </c>
      <c r="EA17" s="5">
        <f t="shared" si="36"/>
        <v>0</v>
      </c>
      <c r="EB17" s="5">
        <f t="shared" si="36"/>
        <v>0</v>
      </c>
      <c r="EC17" s="5">
        <f t="shared" si="36"/>
        <v>0</v>
      </c>
      <c r="ED17" s="5">
        <f t="shared" si="36"/>
        <v>0</v>
      </c>
      <c r="EE17" s="5">
        <f t="shared" si="36"/>
        <v>0</v>
      </c>
      <c r="EF17" s="55">
        <f t="shared" si="36"/>
        <v>0</v>
      </c>
      <c r="EG17" s="55">
        <f t="shared" si="33"/>
        <v>0</v>
      </c>
      <c r="EH17" s="55">
        <f t="shared" si="33"/>
        <v>0</v>
      </c>
      <c r="EI17" s="55">
        <f t="shared" si="33"/>
        <v>0</v>
      </c>
      <c r="EJ17" s="55">
        <f t="shared" si="33"/>
        <v>0</v>
      </c>
      <c r="EK17" s="55">
        <f t="shared" si="33"/>
        <v>0</v>
      </c>
      <c r="EL17" s="55">
        <f t="shared" si="33"/>
        <v>0</v>
      </c>
      <c r="EM17" s="55">
        <f t="shared" si="33"/>
        <v>0</v>
      </c>
      <c r="EN17" s="55">
        <f t="shared" si="33"/>
        <v>0</v>
      </c>
      <c r="EO17" s="55">
        <f t="shared" si="33"/>
        <v>0</v>
      </c>
      <c r="EP17" s="55">
        <f t="shared" si="33"/>
        <v>0</v>
      </c>
      <c r="EQ17" s="55">
        <f t="shared" si="33"/>
        <v>0</v>
      </c>
      <c r="ER17" s="55">
        <f t="shared" si="33"/>
        <v>0</v>
      </c>
      <c r="ES17" s="55">
        <f t="shared" si="33"/>
        <v>0</v>
      </c>
      <c r="ET17" s="55">
        <f t="shared" si="33"/>
        <v>0</v>
      </c>
      <c r="EU17" s="55">
        <f t="shared" si="33"/>
        <v>0</v>
      </c>
      <c r="EV17" s="55">
        <f t="shared" si="34"/>
        <v>0</v>
      </c>
      <c r="EW17" s="55">
        <f t="shared" si="34"/>
        <v>0</v>
      </c>
      <c r="EX17" s="55">
        <f t="shared" si="34"/>
        <v>0</v>
      </c>
      <c r="EY17" s="55">
        <f t="shared" si="34"/>
        <v>0</v>
      </c>
      <c r="EZ17" s="55">
        <f t="shared" si="34"/>
        <v>0</v>
      </c>
      <c r="FA17" s="55">
        <f t="shared" si="34"/>
        <v>0</v>
      </c>
      <c r="FB17" s="55">
        <f t="shared" si="34"/>
        <v>0</v>
      </c>
      <c r="FC17" s="55">
        <f t="shared" si="34"/>
        <v>0</v>
      </c>
      <c r="FD17" s="55">
        <f t="shared" si="34"/>
        <v>0</v>
      </c>
      <c r="FE17" s="55">
        <f t="shared" si="34"/>
        <v>0</v>
      </c>
      <c r="FF17" s="55">
        <f t="shared" si="34"/>
        <v>0</v>
      </c>
      <c r="FG17" s="55">
        <f t="shared" si="34"/>
        <v>0</v>
      </c>
      <c r="FH17" s="55">
        <f t="shared" si="34"/>
        <v>0</v>
      </c>
      <c r="FI17" s="55">
        <f t="shared" si="34"/>
        <v>0</v>
      </c>
      <c r="FJ17" s="55">
        <f t="shared" si="34"/>
        <v>0</v>
      </c>
      <c r="FK17" s="55">
        <f t="shared" si="34"/>
        <v>0</v>
      </c>
      <c r="FL17" s="55">
        <f t="shared" si="35"/>
        <v>0</v>
      </c>
      <c r="FM17" s="55">
        <f t="shared" si="35"/>
        <v>0</v>
      </c>
      <c r="FN17" s="55">
        <f t="shared" si="35"/>
        <v>0</v>
      </c>
      <c r="FO17" s="55">
        <f t="shared" si="35"/>
        <v>0</v>
      </c>
      <c r="FP17" s="55">
        <f t="shared" si="35"/>
        <v>0</v>
      </c>
      <c r="FQ17" s="55">
        <f t="shared" si="35"/>
        <v>0</v>
      </c>
      <c r="FR17" s="55">
        <f t="shared" si="35"/>
        <v>0</v>
      </c>
      <c r="FS17" s="55">
        <f t="shared" si="35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04" t="s">
        <v>140</v>
      </c>
      <c r="C18" s="28" t="s">
        <v>139</v>
      </c>
      <c r="D18" s="5"/>
      <c r="E18" s="22">
        <v>5.03</v>
      </c>
      <c r="F18" s="23">
        <f t="shared" si="0"/>
        <v>0</v>
      </c>
      <c r="G18" s="23"/>
      <c r="H18" s="23">
        <f t="shared" si="32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04" t="s">
        <v>140</v>
      </c>
      <c r="DG18" s="28" t="s">
        <v>139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6"/>
        <v>0</v>
      </c>
      <c r="DX18" s="5">
        <f t="shared" si="36"/>
        <v>0</v>
      </c>
      <c r="DY18" s="5">
        <f t="shared" si="36"/>
        <v>0</v>
      </c>
      <c r="DZ18" s="5">
        <f t="shared" si="36"/>
        <v>0</v>
      </c>
      <c r="EA18" s="5">
        <f t="shared" si="36"/>
        <v>0</v>
      </c>
      <c r="EB18" s="5">
        <f t="shared" si="36"/>
        <v>0</v>
      </c>
      <c r="EC18" s="5">
        <f t="shared" si="36"/>
        <v>0</v>
      </c>
      <c r="ED18" s="5">
        <f t="shared" si="36"/>
        <v>0</v>
      </c>
      <c r="EE18" s="5">
        <f t="shared" si="36"/>
        <v>0</v>
      </c>
      <c r="EF18" s="55">
        <f t="shared" si="36"/>
        <v>0</v>
      </c>
      <c r="EG18" s="55">
        <f t="shared" si="33"/>
        <v>0</v>
      </c>
      <c r="EH18" s="55">
        <f t="shared" si="33"/>
        <v>0</v>
      </c>
      <c r="EI18" s="55">
        <f t="shared" si="33"/>
        <v>0</v>
      </c>
      <c r="EJ18" s="55">
        <f t="shared" si="33"/>
        <v>0</v>
      </c>
      <c r="EK18" s="55">
        <f t="shared" si="33"/>
        <v>0</v>
      </c>
      <c r="EL18" s="55">
        <f t="shared" si="33"/>
        <v>0</v>
      </c>
      <c r="EM18" s="55">
        <f t="shared" si="33"/>
        <v>0</v>
      </c>
      <c r="EN18" s="55">
        <f t="shared" si="33"/>
        <v>0</v>
      </c>
      <c r="EO18" s="55">
        <f t="shared" si="33"/>
        <v>0</v>
      </c>
      <c r="EP18" s="55">
        <f t="shared" si="33"/>
        <v>0</v>
      </c>
      <c r="EQ18" s="55">
        <f t="shared" si="33"/>
        <v>0</v>
      </c>
      <c r="ER18" s="55">
        <f t="shared" si="33"/>
        <v>0</v>
      </c>
      <c r="ES18" s="55">
        <f t="shared" si="33"/>
        <v>0</v>
      </c>
      <c r="ET18" s="55">
        <f t="shared" si="33"/>
        <v>0</v>
      </c>
      <c r="EU18" s="55">
        <f t="shared" si="33"/>
        <v>0</v>
      </c>
      <c r="EV18" s="55">
        <f t="shared" si="34"/>
        <v>0</v>
      </c>
      <c r="EW18" s="55">
        <f t="shared" si="34"/>
        <v>0</v>
      </c>
      <c r="EX18" s="55">
        <f t="shared" si="34"/>
        <v>0</v>
      </c>
      <c r="EY18" s="55">
        <f t="shared" si="34"/>
        <v>0</v>
      </c>
      <c r="EZ18" s="55">
        <f t="shared" si="34"/>
        <v>0</v>
      </c>
      <c r="FA18" s="55">
        <f t="shared" si="34"/>
        <v>0</v>
      </c>
      <c r="FB18" s="55">
        <f t="shared" si="34"/>
        <v>0</v>
      </c>
      <c r="FC18" s="55">
        <f t="shared" si="34"/>
        <v>0</v>
      </c>
      <c r="FD18" s="55">
        <f t="shared" si="34"/>
        <v>0</v>
      </c>
      <c r="FE18" s="55">
        <f t="shared" si="34"/>
        <v>0</v>
      </c>
      <c r="FF18" s="55">
        <f t="shared" si="34"/>
        <v>0</v>
      </c>
      <c r="FG18" s="55">
        <f t="shared" si="34"/>
        <v>0</v>
      </c>
      <c r="FH18" s="55">
        <f t="shared" si="34"/>
        <v>0</v>
      </c>
      <c r="FI18" s="55">
        <f t="shared" si="34"/>
        <v>0</v>
      </c>
      <c r="FJ18" s="55">
        <f t="shared" si="34"/>
        <v>0</v>
      </c>
      <c r="FK18" s="55">
        <f t="shared" si="34"/>
        <v>0</v>
      </c>
      <c r="FL18" s="55">
        <f t="shared" si="35"/>
        <v>0</v>
      </c>
      <c r="FM18" s="55">
        <f t="shared" si="35"/>
        <v>0</v>
      </c>
      <c r="FN18" s="55">
        <f t="shared" si="35"/>
        <v>0</v>
      </c>
      <c r="FO18" s="55">
        <f t="shared" si="35"/>
        <v>0</v>
      </c>
      <c r="FP18" s="55">
        <f t="shared" si="35"/>
        <v>0</v>
      </c>
      <c r="FQ18" s="55">
        <f t="shared" si="35"/>
        <v>0</v>
      </c>
      <c r="FR18" s="55">
        <f t="shared" si="35"/>
        <v>0</v>
      </c>
      <c r="FS18" s="55">
        <f t="shared" si="35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05"/>
      <c r="C19" s="28" t="s">
        <v>141</v>
      </c>
      <c r="D19" s="5"/>
      <c r="E19" s="22">
        <v>5.03</v>
      </c>
      <c r="F19" s="23">
        <f t="shared" si="0"/>
        <v>0</v>
      </c>
      <c r="G19" s="23"/>
      <c r="H19" s="23">
        <f t="shared" si="32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7">IF(ISERROR(AQ19/Y19*100),"",(AQ19/Y19*100))</f>
        <v/>
      </c>
      <c r="CF19" s="4" t="str">
        <f t="shared" si="37"/>
        <v/>
      </c>
      <c r="CG19" s="4" t="str">
        <f t="shared" si="37"/>
        <v/>
      </c>
      <c r="CH19" s="4" t="str">
        <f t="shared" si="37"/>
        <v/>
      </c>
      <c r="CI19" s="4" t="str">
        <f t="shared" si="37"/>
        <v/>
      </c>
      <c r="CJ19" s="4" t="str">
        <f t="shared" si="37"/>
        <v/>
      </c>
      <c r="CK19" s="4" t="str">
        <f t="shared" si="37"/>
        <v/>
      </c>
      <c r="CL19" s="4" t="str">
        <f t="shared" si="37"/>
        <v/>
      </c>
      <c r="CM19" s="4" t="str">
        <f t="shared" si="37"/>
        <v/>
      </c>
      <c r="CN19" s="4" t="str">
        <f t="shared" si="37"/>
        <v/>
      </c>
      <c r="CO19" s="4" t="str">
        <f t="shared" si="37"/>
        <v/>
      </c>
      <c r="CP19" s="4" t="str">
        <f t="shared" si="37"/>
        <v/>
      </c>
      <c r="CQ19" s="4" t="str">
        <f t="shared" si="37"/>
        <v/>
      </c>
      <c r="CR19" s="4" t="str">
        <f t="shared" si="37"/>
        <v/>
      </c>
      <c r="CS19" s="4" t="str">
        <f t="shared" si="37"/>
        <v/>
      </c>
      <c r="CT19" s="4" t="str">
        <f t="shared" si="37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5"/>
      <c r="DG19" s="28" t="s">
        <v>141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6"/>
        <v>0</v>
      </c>
      <c r="DX19" s="5">
        <f t="shared" si="36"/>
        <v>0</v>
      </c>
      <c r="DY19" s="5">
        <f t="shared" si="36"/>
        <v>0</v>
      </c>
      <c r="DZ19" s="5">
        <f t="shared" si="36"/>
        <v>0</v>
      </c>
      <c r="EA19" s="5">
        <f t="shared" si="36"/>
        <v>0</v>
      </c>
      <c r="EB19" s="5">
        <f t="shared" si="36"/>
        <v>0</v>
      </c>
      <c r="EC19" s="5">
        <f t="shared" si="36"/>
        <v>0</v>
      </c>
      <c r="ED19" s="5">
        <f t="shared" si="36"/>
        <v>0</v>
      </c>
      <c r="EE19" s="5">
        <f t="shared" si="36"/>
        <v>0</v>
      </c>
      <c r="EF19" s="55">
        <f t="shared" si="36"/>
        <v>0</v>
      </c>
      <c r="EG19" s="55">
        <f t="shared" si="33"/>
        <v>0</v>
      </c>
      <c r="EH19" s="55">
        <f t="shared" si="33"/>
        <v>0</v>
      </c>
      <c r="EI19" s="55">
        <f t="shared" si="33"/>
        <v>0</v>
      </c>
      <c r="EJ19" s="55">
        <f t="shared" si="33"/>
        <v>0</v>
      </c>
      <c r="EK19" s="55">
        <f t="shared" si="33"/>
        <v>0</v>
      </c>
      <c r="EL19" s="55">
        <f t="shared" si="33"/>
        <v>0</v>
      </c>
      <c r="EM19" s="55">
        <f t="shared" si="33"/>
        <v>0</v>
      </c>
      <c r="EN19" s="55">
        <f t="shared" si="33"/>
        <v>0</v>
      </c>
      <c r="EO19" s="55">
        <f t="shared" si="33"/>
        <v>0</v>
      </c>
      <c r="EP19" s="55">
        <f t="shared" si="33"/>
        <v>0</v>
      </c>
      <c r="EQ19" s="55">
        <f t="shared" si="33"/>
        <v>0</v>
      </c>
      <c r="ER19" s="55">
        <f t="shared" si="33"/>
        <v>0</v>
      </c>
      <c r="ES19" s="55">
        <f t="shared" si="33"/>
        <v>0</v>
      </c>
      <c r="ET19" s="55">
        <f t="shared" si="33"/>
        <v>0</v>
      </c>
      <c r="EU19" s="55">
        <f t="shared" si="33"/>
        <v>0</v>
      </c>
      <c r="EV19" s="55">
        <f t="shared" si="34"/>
        <v>0</v>
      </c>
      <c r="EW19" s="55">
        <f t="shared" si="34"/>
        <v>0</v>
      </c>
      <c r="EX19" s="55">
        <f t="shared" si="34"/>
        <v>0</v>
      </c>
      <c r="EY19" s="55">
        <f t="shared" si="34"/>
        <v>0</v>
      </c>
      <c r="EZ19" s="55">
        <f t="shared" si="34"/>
        <v>0</v>
      </c>
      <c r="FA19" s="55">
        <f t="shared" si="34"/>
        <v>0</v>
      </c>
      <c r="FB19" s="55">
        <f t="shared" si="34"/>
        <v>0</v>
      </c>
      <c r="FC19" s="55">
        <f t="shared" si="34"/>
        <v>0</v>
      </c>
      <c r="FD19" s="55">
        <f t="shared" si="34"/>
        <v>0</v>
      </c>
      <c r="FE19" s="55">
        <f t="shared" si="34"/>
        <v>0</v>
      </c>
      <c r="FF19" s="55">
        <f t="shared" si="34"/>
        <v>0</v>
      </c>
      <c r="FG19" s="55">
        <f t="shared" si="34"/>
        <v>0</v>
      </c>
      <c r="FH19" s="55">
        <f t="shared" si="34"/>
        <v>0</v>
      </c>
      <c r="FI19" s="55">
        <f t="shared" si="34"/>
        <v>0</v>
      </c>
      <c r="FJ19" s="55">
        <f t="shared" si="34"/>
        <v>0</v>
      </c>
      <c r="FK19" s="55">
        <f t="shared" si="34"/>
        <v>0</v>
      </c>
      <c r="FL19" s="55">
        <f t="shared" si="35"/>
        <v>0</v>
      </c>
      <c r="FM19" s="55">
        <f t="shared" si="35"/>
        <v>0</v>
      </c>
      <c r="FN19" s="55">
        <f t="shared" si="35"/>
        <v>0</v>
      </c>
      <c r="FO19" s="55">
        <f t="shared" si="35"/>
        <v>0</v>
      </c>
      <c r="FP19" s="55">
        <f t="shared" si="35"/>
        <v>0</v>
      </c>
      <c r="FQ19" s="55">
        <f t="shared" si="35"/>
        <v>0</v>
      </c>
      <c r="FR19" s="55">
        <f t="shared" si="35"/>
        <v>0</v>
      </c>
      <c r="FS19" s="55">
        <f t="shared" si="35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8">IF(ISERROR(EU19/EC19*100),"",(EU19/EC19*100))</f>
        <v/>
      </c>
      <c r="GJ19" s="4" t="str">
        <f t="shared" si="38"/>
        <v/>
      </c>
      <c r="GK19" s="4" t="str">
        <f t="shared" si="38"/>
        <v/>
      </c>
      <c r="GL19" s="4" t="str">
        <f t="shared" si="38"/>
        <v/>
      </c>
      <c r="GM19" s="4" t="str">
        <f t="shared" si="38"/>
        <v/>
      </c>
      <c r="GN19" s="4" t="str">
        <f t="shared" si="38"/>
        <v/>
      </c>
      <c r="GO19" s="4" t="str">
        <f t="shared" si="38"/>
        <v/>
      </c>
      <c r="GP19" s="4" t="str">
        <f t="shared" si="38"/>
        <v/>
      </c>
      <c r="GQ19" s="4" t="str">
        <f t="shared" si="38"/>
        <v/>
      </c>
      <c r="GR19" s="4" t="str">
        <f t="shared" si="38"/>
        <v/>
      </c>
      <c r="GS19" s="4" t="str">
        <f t="shared" si="38"/>
        <v/>
      </c>
      <c r="GT19" s="4" t="str">
        <f t="shared" si="38"/>
        <v/>
      </c>
      <c r="GU19" s="4" t="str">
        <f t="shared" si="38"/>
        <v/>
      </c>
      <c r="GV19" s="4" t="str">
        <f t="shared" si="38"/>
        <v/>
      </c>
      <c r="GW19" s="4" t="str">
        <f t="shared" si="38"/>
        <v/>
      </c>
      <c r="GX19" s="4" t="str">
        <f t="shared" si="38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6"/>
      <c r="C20" s="28" t="s">
        <v>129</v>
      </c>
      <c r="D20" s="5"/>
      <c r="E20" s="22">
        <v>5.03</v>
      </c>
      <c r="F20" s="23">
        <f t="shared" si="0"/>
        <v>0</v>
      </c>
      <c r="G20" s="23"/>
      <c r="H20" s="23">
        <f t="shared" si="32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9">IF(ISERROR(AB20/J20*100),"",(AB20/J20*100))</f>
        <v/>
      </c>
      <c r="BQ20" s="4" t="str">
        <f t="shared" si="39"/>
        <v/>
      </c>
      <c r="BR20" s="4" t="str">
        <f t="shared" si="39"/>
        <v/>
      </c>
      <c r="BS20" s="4">
        <f t="shared" si="39"/>
        <v>0</v>
      </c>
      <c r="BT20" s="4" t="str">
        <f t="shared" si="39"/>
        <v/>
      </c>
      <c r="BU20" s="4">
        <f t="shared" si="39"/>
        <v>0</v>
      </c>
      <c r="BV20" s="4" t="str">
        <f t="shared" si="39"/>
        <v/>
      </c>
      <c r="BW20" s="4">
        <f t="shared" si="39"/>
        <v>0</v>
      </c>
      <c r="BX20" s="4" t="str">
        <f t="shared" si="39"/>
        <v/>
      </c>
      <c r="BY20" s="4" t="str">
        <f t="shared" si="39"/>
        <v/>
      </c>
      <c r="BZ20" s="4" t="str">
        <f t="shared" si="39"/>
        <v/>
      </c>
      <c r="CA20" s="4" t="str">
        <f t="shared" si="39"/>
        <v/>
      </c>
      <c r="CB20" s="4" t="str">
        <f t="shared" si="39"/>
        <v/>
      </c>
      <c r="CC20" s="4" t="str">
        <f t="shared" si="39"/>
        <v/>
      </c>
      <c r="CD20" s="4" t="str">
        <f t="shared" si="39"/>
        <v/>
      </c>
      <c r="CE20" s="4" t="str">
        <f t="shared" si="37"/>
        <v/>
      </c>
      <c r="CF20" s="4" t="str">
        <f t="shared" si="37"/>
        <v/>
      </c>
      <c r="CG20" s="4" t="str">
        <f t="shared" si="37"/>
        <v/>
      </c>
      <c r="CH20" s="4" t="str">
        <f t="shared" si="37"/>
        <v/>
      </c>
      <c r="CI20" s="4" t="str">
        <f t="shared" si="37"/>
        <v/>
      </c>
      <c r="CJ20" s="4" t="str">
        <f t="shared" si="37"/>
        <v/>
      </c>
      <c r="CK20" s="4" t="str">
        <f t="shared" si="37"/>
        <v/>
      </c>
      <c r="CL20" s="4" t="str">
        <f t="shared" si="37"/>
        <v/>
      </c>
      <c r="CM20" s="4" t="str">
        <f t="shared" si="37"/>
        <v/>
      </c>
      <c r="CN20" s="4" t="str">
        <f t="shared" si="37"/>
        <v/>
      </c>
      <c r="CO20" s="4" t="str">
        <f t="shared" si="37"/>
        <v/>
      </c>
      <c r="CP20" s="4" t="str">
        <f t="shared" si="37"/>
        <v/>
      </c>
      <c r="CQ20" s="4" t="str">
        <f t="shared" si="37"/>
        <v/>
      </c>
      <c r="CR20" s="4" t="str">
        <f t="shared" si="37"/>
        <v/>
      </c>
      <c r="CS20" s="4" t="str">
        <f t="shared" si="37"/>
        <v/>
      </c>
      <c r="CT20" s="4" t="str">
        <f t="shared" si="37"/>
        <v/>
      </c>
      <c r="CU20" s="4" t="str">
        <f t="shared" ref="CT20:DC48" si="40">IF(ISERROR(BG20/AO20*100),"",(BG20/AO20*100))</f>
        <v/>
      </c>
      <c r="CV20" s="4" t="str">
        <f t="shared" si="40"/>
        <v/>
      </c>
      <c r="CW20" s="4" t="str">
        <f t="shared" si="40"/>
        <v/>
      </c>
      <c r="CX20" s="4" t="str">
        <f t="shared" si="40"/>
        <v/>
      </c>
      <c r="CY20" s="4" t="str">
        <f t="shared" si="40"/>
        <v/>
      </c>
      <c r="CZ20" s="4" t="str">
        <f t="shared" si="40"/>
        <v/>
      </c>
      <c r="DA20" s="4" t="str">
        <f t="shared" si="40"/>
        <v/>
      </c>
      <c r="DB20" s="4" t="str">
        <f t="shared" si="40"/>
        <v/>
      </c>
      <c r="DC20" s="4" t="str">
        <f t="shared" si="40"/>
        <v/>
      </c>
      <c r="DE20" s="68">
        <v>30100034</v>
      </c>
      <c r="DF20" s="106"/>
      <c r="DG20" s="28" t="s">
        <v>129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6"/>
        <v>0</v>
      </c>
      <c r="DX20" s="5">
        <f t="shared" si="36"/>
        <v>0</v>
      </c>
      <c r="DY20" s="5">
        <f t="shared" si="36"/>
        <v>0</v>
      </c>
      <c r="DZ20" s="5">
        <f t="shared" si="36"/>
        <v>0</v>
      </c>
      <c r="EA20" s="5">
        <f t="shared" si="36"/>
        <v>0</v>
      </c>
      <c r="EB20" s="5">
        <f t="shared" si="36"/>
        <v>0</v>
      </c>
      <c r="EC20" s="5">
        <f t="shared" si="36"/>
        <v>0</v>
      </c>
      <c r="ED20" s="5">
        <f t="shared" si="36"/>
        <v>0</v>
      </c>
      <c r="EE20" s="5">
        <f t="shared" si="36"/>
        <v>0</v>
      </c>
      <c r="EF20" s="55">
        <f t="shared" si="36"/>
        <v>0</v>
      </c>
      <c r="EG20" s="55">
        <f t="shared" si="33"/>
        <v>0</v>
      </c>
      <c r="EH20" s="55">
        <f t="shared" si="33"/>
        <v>0</v>
      </c>
      <c r="EI20" s="55">
        <f t="shared" si="33"/>
        <v>0</v>
      </c>
      <c r="EJ20" s="55">
        <f t="shared" si="33"/>
        <v>0</v>
      </c>
      <c r="EK20" s="55">
        <f t="shared" si="33"/>
        <v>0</v>
      </c>
      <c r="EL20" s="55">
        <f t="shared" si="33"/>
        <v>0</v>
      </c>
      <c r="EM20" s="55">
        <f t="shared" si="33"/>
        <v>0</v>
      </c>
      <c r="EN20" s="55">
        <f t="shared" si="33"/>
        <v>0</v>
      </c>
      <c r="EO20" s="55">
        <f t="shared" si="33"/>
        <v>0</v>
      </c>
      <c r="EP20" s="55">
        <f t="shared" si="33"/>
        <v>0</v>
      </c>
      <c r="EQ20" s="55">
        <f t="shared" si="33"/>
        <v>0</v>
      </c>
      <c r="ER20" s="55">
        <f t="shared" si="33"/>
        <v>0</v>
      </c>
      <c r="ES20" s="55">
        <f t="shared" si="33"/>
        <v>0</v>
      </c>
      <c r="ET20" s="55">
        <f t="shared" si="33"/>
        <v>0</v>
      </c>
      <c r="EU20" s="55">
        <f t="shared" si="33"/>
        <v>0</v>
      </c>
      <c r="EV20" s="55">
        <f t="shared" si="34"/>
        <v>0</v>
      </c>
      <c r="EW20" s="55">
        <f t="shared" si="34"/>
        <v>0</v>
      </c>
      <c r="EX20" s="55">
        <f t="shared" si="34"/>
        <v>0</v>
      </c>
      <c r="EY20" s="55">
        <f t="shared" si="34"/>
        <v>0</v>
      </c>
      <c r="EZ20" s="55">
        <f t="shared" si="34"/>
        <v>0</v>
      </c>
      <c r="FA20" s="55">
        <f t="shared" si="34"/>
        <v>0</v>
      </c>
      <c r="FB20" s="55">
        <f t="shared" si="34"/>
        <v>0</v>
      </c>
      <c r="FC20" s="55">
        <f t="shared" si="34"/>
        <v>0</v>
      </c>
      <c r="FD20" s="55">
        <f t="shared" si="34"/>
        <v>0</v>
      </c>
      <c r="FE20" s="55">
        <f t="shared" si="34"/>
        <v>0</v>
      </c>
      <c r="FF20" s="55">
        <f t="shared" si="34"/>
        <v>0</v>
      </c>
      <c r="FG20" s="55">
        <f t="shared" si="34"/>
        <v>0</v>
      </c>
      <c r="FH20" s="55">
        <f t="shared" si="34"/>
        <v>0</v>
      </c>
      <c r="FI20" s="55">
        <f t="shared" si="34"/>
        <v>0</v>
      </c>
      <c r="FJ20" s="55">
        <f t="shared" si="34"/>
        <v>0</v>
      </c>
      <c r="FK20" s="55">
        <f t="shared" si="34"/>
        <v>0</v>
      </c>
      <c r="FL20" s="55">
        <f t="shared" si="35"/>
        <v>0</v>
      </c>
      <c r="FM20" s="55">
        <f t="shared" si="35"/>
        <v>0</v>
      </c>
      <c r="FN20" s="55">
        <f t="shared" si="35"/>
        <v>0</v>
      </c>
      <c r="FO20" s="55">
        <f t="shared" si="35"/>
        <v>0</v>
      </c>
      <c r="FP20" s="55">
        <f t="shared" si="35"/>
        <v>0</v>
      </c>
      <c r="FQ20" s="55">
        <f t="shared" si="35"/>
        <v>0</v>
      </c>
      <c r="FR20" s="55">
        <f t="shared" si="35"/>
        <v>0</v>
      </c>
      <c r="FS20" s="55">
        <f t="shared" si="35"/>
        <v>0</v>
      </c>
      <c r="FT20" s="4" t="str">
        <f t="shared" ref="FT20:GI36" si="41">IF(ISERROR(EF20/DN20*100),"",(EF20/DN20*100))</f>
        <v/>
      </c>
      <c r="FU20" s="4" t="str">
        <f t="shared" si="41"/>
        <v/>
      </c>
      <c r="FV20" s="4" t="str">
        <f t="shared" si="41"/>
        <v/>
      </c>
      <c r="FW20" s="4">
        <f t="shared" si="41"/>
        <v>0</v>
      </c>
      <c r="FX20" s="4" t="str">
        <f t="shared" si="41"/>
        <v/>
      </c>
      <c r="FY20" s="4" t="str">
        <f t="shared" si="41"/>
        <v/>
      </c>
      <c r="FZ20" s="4" t="str">
        <f t="shared" si="41"/>
        <v/>
      </c>
      <c r="GA20" s="4">
        <f t="shared" si="41"/>
        <v>0</v>
      </c>
      <c r="GB20" s="4" t="str">
        <f t="shared" si="41"/>
        <v/>
      </c>
      <c r="GC20" s="4" t="str">
        <f t="shared" si="41"/>
        <v/>
      </c>
      <c r="GD20" s="4" t="str">
        <f t="shared" si="41"/>
        <v/>
      </c>
      <c r="GE20" s="4" t="str">
        <f t="shared" si="41"/>
        <v/>
      </c>
      <c r="GF20" s="4" t="str">
        <f t="shared" si="41"/>
        <v/>
      </c>
      <c r="GG20" s="4" t="str">
        <f t="shared" si="41"/>
        <v/>
      </c>
      <c r="GH20" s="4" t="str">
        <f t="shared" si="41"/>
        <v/>
      </c>
      <c r="GI20" s="4" t="str">
        <f t="shared" si="38"/>
        <v/>
      </c>
      <c r="GJ20" s="4" t="str">
        <f t="shared" si="38"/>
        <v/>
      </c>
      <c r="GK20" s="4" t="str">
        <f t="shared" si="38"/>
        <v/>
      </c>
      <c r="GL20" s="4" t="str">
        <f t="shared" si="38"/>
        <v/>
      </c>
      <c r="GM20" s="4" t="str">
        <f t="shared" si="38"/>
        <v/>
      </c>
      <c r="GN20" s="4" t="str">
        <f t="shared" si="38"/>
        <v/>
      </c>
      <c r="GO20" s="4" t="str">
        <f t="shared" si="38"/>
        <v/>
      </c>
      <c r="GP20" s="4" t="str">
        <f t="shared" si="38"/>
        <v/>
      </c>
      <c r="GQ20" s="4" t="str">
        <f t="shared" si="38"/>
        <v/>
      </c>
      <c r="GR20" s="4" t="str">
        <f t="shared" si="38"/>
        <v/>
      </c>
      <c r="GS20" s="4" t="str">
        <f t="shared" si="38"/>
        <v/>
      </c>
      <c r="GT20" s="4" t="str">
        <f t="shared" si="38"/>
        <v/>
      </c>
      <c r="GU20" s="4" t="str">
        <f t="shared" si="38"/>
        <v/>
      </c>
      <c r="GV20" s="4" t="str">
        <f t="shared" si="38"/>
        <v/>
      </c>
      <c r="GW20" s="4" t="str">
        <f t="shared" si="38"/>
        <v/>
      </c>
      <c r="GX20" s="4" t="str">
        <f t="shared" si="38"/>
        <v/>
      </c>
      <c r="GY20" s="4" t="str">
        <f t="shared" ref="GX20:HG48" si="42">IF(ISERROR(FK20/ES20*100),"",(FK20/ES20*100))</f>
        <v/>
      </c>
      <c r="GZ20" s="4" t="str">
        <f t="shared" si="42"/>
        <v/>
      </c>
      <c r="HA20" s="4" t="str">
        <f t="shared" si="42"/>
        <v/>
      </c>
      <c r="HB20" s="4" t="str">
        <f t="shared" si="42"/>
        <v/>
      </c>
      <c r="HC20" s="4" t="str">
        <f t="shared" si="42"/>
        <v/>
      </c>
      <c r="HD20" s="4" t="str">
        <f t="shared" si="42"/>
        <v/>
      </c>
      <c r="HE20" s="4" t="str">
        <f t="shared" si="42"/>
        <v/>
      </c>
      <c r="HF20" s="4" t="str">
        <f t="shared" si="42"/>
        <v/>
      </c>
      <c r="HG20" s="4" t="str">
        <f t="shared" si="42"/>
        <v/>
      </c>
    </row>
    <row r="21" spans="1:215" s="1" customFormat="1" ht="15" hidden="1" customHeight="1">
      <c r="A21" s="62">
        <v>30100019</v>
      </c>
      <c r="B21" s="104" t="s">
        <v>142</v>
      </c>
      <c r="C21" s="28" t="s">
        <v>143</v>
      </c>
      <c r="D21" s="5"/>
      <c r="E21" s="22">
        <v>5.03</v>
      </c>
      <c r="F21" s="23">
        <f t="shared" si="0"/>
        <v>0</v>
      </c>
      <c r="G21" s="23"/>
      <c r="H21" s="23">
        <f t="shared" si="32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9"/>
        <v/>
      </c>
      <c r="BQ21" s="4" t="str">
        <f t="shared" si="39"/>
        <v/>
      </c>
      <c r="BR21" s="4" t="str">
        <f t="shared" si="39"/>
        <v/>
      </c>
      <c r="BS21" s="4">
        <f t="shared" si="39"/>
        <v>0</v>
      </c>
      <c r="BT21" s="4" t="str">
        <f t="shared" si="39"/>
        <v/>
      </c>
      <c r="BU21" s="4">
        <f t="shared" si="39"/>
        <v>0</v>
      </c>
      <c r="BV21" s="4" t="str">
        <f t="shared" si="39"/>
        <v/>
      </c>
      <c r="BW21" s="4">
        <f t="shared" si="39"/>
        <v>0</v>
      </c>
      <c r="BX21" s="4" t="str">
        <f t="shared" si="39"/>
        <v/>
      </c>
      <c r="BY21" s="4" t="str">
        <f t="shared" si="39"/>
        <v/>
      </c>
      <c r="BZ21" s="4" t="str">
        <f t="shared" si="39"/>
        <v/>
      </c>
      <c r="CA21" s="4" t="str">
        <f t="shared" si="39"/>
        <v/>
      </c>
      <c r="CB21" s="4" t="str">
        <f t="shared" si="39"/>
        <v/>
      </c>
      <c r="CC21" s="4" t="str">
        <f t="shared" si="39"/>
        <v/>
      </c>
      <c r="CD21" s="4" t="str">
        <f t="shared" si="39"/>
        <v/>
      </c>
      <c r="CE21" s="4" t="str">
        <f t="shared" si="37"/>
        <v/>
      </c>
      <c r="CF21" s="4" t="str">
        <f t="shared" si="37"/>
        <v/>
      </c>
      <c r="CG21" s="4" t="str">
        <f t="shared" si="37"/>
        <v/>
      </c>
      <c r="CH21" s="4" t="str">
        <f t="shared" si="37"/>
        <v/>
      </c>
      <c r="CI21" s="4" t="str">
        <f t="shared" si="37"/>
        <v/>
      </c>
      <c r="CJ21" s="4" t="str">
        <f t="shared" si="37"/>
        <v/>
      </c>
      <c r="CK21" s="4" t="str">
        <f t="shared" si="37"/>
        <v/>
      </c>
      <c r="CL21" s="4" t="str">
        <f t="shared" si="37"/>
        <v/>
      </c>
      <c r="CM21" s="4" t="str">
        <f t="shared" si="37"/>
        <v/>
      </c>
      <c r="CN21" s="4" t="str">
        <f t="shared" si="37"/>
        <v/>
      </c>
      <c r="CO21" s="4" t="str">
        <f t="shared" si="37"/>
        <v/>
      </c>
      <c r="CP21" s="4" t="str">
        <f t="shared" si="37"/>
        <v/>
      </c>
      <c r="CQ21" s="4" t="str">
        <f t="shared" si="37"/>
        <v/>
      </c>
      <c r="CR21" s="4" t="str">
        <f t="shared" si="37"/>
        <v/>
      </c>
      <c r="CS21" s="4" t="str">
        <f t="shared" si="37"/>
        <v/>
      </c>
      <c r="CT21" s="4" t="str">
        <f t="shared" si="37"/>
        <v/>
      </c>
      <c r="CU21" s="4" t="str">
        <f t="shared" si="40"/>
        <v/>
      </c>
      <c r="CV21" s="4" t="str">
        <f t="shared" si="40"/>
        <v/>
      </c>
      <c r="CW21" s="4" t="str">
        <f t="shared" si="40"/>
        <v/>
      </c>
      <c r="CX21" s="4" t="str">
        <f t="shared" si="40"/>
        <v/>
      </c>
      <c r="CY21" s="4" t="str">
        <f t="shared" si="40"/>
        <v/>
      </c>
      <c r="CZ21" s="4" t="str">
        <f t="shared" si="40"/>
        <v/>
      </c>
      <c r="DA21" s="4" t="str">
        <f t="shared" si="40"/>
        <v/>
      </c>
      <c r="DB21" s="4" t="str">
        <f t="shared" si="40"/>
        <v/>
      </c>
      <c r="DC21" s="4" t="str">
        <f t="shared" si="40"/>
        <v/>
      </c>
      <c r="DE21" s="68">
        <v>30100019</v>
      </c>
      <c r="DF21" s="104" t="s">
        <v>142</v>
      </c>
      <c r="DG21" s="28" t="s">
        <v>143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6"/>
        <v>0</v>
      </c>
      <c r="DX21" s="5">
        <f t="shared" si="36"/>
        <v>0</v>
      </c>
      <c r="DY21" s="5">
        <f t="shared" si="36"/>
        <v>0</v>
      </c>
      <c r="DZ21" s="5">
        <f t="shared" si="36"/>
        <v>0</v>
      </c>
      <c r="EA21" s="5">
        <f t="shared" si="36"/>
        <v>0</v>
      </c>
      <c r="EB21" s="5">
        <f t="shared" si="36"/>
        <v>0</v>
      </c>
      <c r="EC21" s="5">
        <f t="shared" si="36"/>
        <v>0</v>
      </c>
      <c r="ED21" s="5">
        <f t="shared" si="36"/>
        <v>0</v>
      </c>
      <c r="EE21" s="5">
        <f t="shared" si="36"/>
        <v>0</v>
      </c>
      <c r="EF21" s="55">
        <f t="shared" si="36"/>
        <v>0</v>
      </c>
      <c r="EG21" s="55">
        <f t="shared" si="33"/>
        <v>0</v>
      </c>
      <c r="EH21" s="55">
        <f t="shared" si="33"/>
        <v>0</v>
      </c>
      <c r="EI21" s="55">
        <f t="shared" si="33"/>
        <v>0</v>
      </c>
      <c r="EJ21" s="55">
        <f t="shared" si="33"/>
        <v>0</v>
      </c>
      <c r="EK21" s="55">
        <f t="shared" si="33"/>
        <v>0</v>
      </c>
      <c r="EL21" s="55">
        <f t="shared" si="33"/>
        <v>0</v>
      </c>
      <c r="EM21" s="55">
        <f t="shared" si="33"/>
        <v>0</v>
      </c>
      <c r="EN21" s="55">
        <f t="shared" si="33"/>
        <v>0</v>
      </c>
      <c r="EO21" s="55">
        <f t="shared" si="33"/>
        <v>0</v>
      </c>
      <c r="EP21" s="55">
        <f t="shared" si="33"/>
        <v>0</v>
      </c>
      <c r="EQ21" s="55">
        <f t="shared" si="33"/>
        <v>0</v>
      </c>
      <c r="ER21" s="55">
        <f t="shared" si="33"/>
        <v>0</v>
      </c>
      <c r="ES21" s="55">
        <f t="shared" si="33"/>
        <v>0</v>
      </c>
      <c r="ET21" s="55">
        <f t="shared" si="33"/>
        <v>0</v>
      </c>
      <c r="EU21" s="55">
        <f t="shared" si="33"/>
        <v>0</v>
      </c>
      <c r="EV21" s="55">
        <f t="shared" si="34"/>
        <v>0</v>
      </c>
      <c r="EW21" s="55">
        <f t="shared" si="34"/>
        <v>0</v>
      </c>
      <c r="EX21" s="55">
        <f t="shared" si="34"/>
        <v>0</v>
      </c>
      <c r="EY21" s="55">
        <f t="shared" si="34"/>
        <v>0</v>
      </c>
      <c r="EZ21" s="55">
        <f t="shared" si="34"/>
        <v>0</v>
      </c>
      <c r="FA21" s="55">
        <f t="shared" si="34"/>
        <v>0</v>
      </c>
      <c r="FB21" s="55">
        <f t="shared" si="34"/>
        <v>0</v>
      </c>
      <c r="FC21" s="55">
        <f t="shared" si="34"/>
        <v>0</v>
      </c>
      <c r="FD21" s="55">
        <f t="shared" si="34"/>
        <v>0</v>
      </c>
      <c r="FE21" s="55">
        <f t="shared" si="34"/>
        <v>0</v>
      </c>
      <c r="FF21" s="55">
        <f t="shared" si="34"/>
        <v>0</v>
      </c>
      <c r="FG21" s="55">
        <f t="shared" si="34"/>
        <v>0</v>
      </c>
      <c r="FH21" s="55">
        <f t="shared" si="34"/>
        <v>0</v>
      </c>
      <c r="FI21" s="55">
        <f t="shared" si="34"/>
        <v>0</v>
      </c>
      <c r="FJ21" s="55">
        <f t="shared" si="34"/>
        <v>0</v>
      </c>
      <c r="FK21" s="55">
        <f t="shared" si="34"/>
        <v>0</v>
      </c>
      <c r="FL21" s="55">
        <f t="shared" si="35"/>
        <v>0</v>
      </c>
      <c r="FM21" s="55">
        <f t="shared" si="35"/>
        <v>0</v>
      </c>
      <c r="FN21" s="55">
        <f t="shared" si="35"/>
        <v>0</v>
      </c>
      <c r="FO21" s="55">
        <f t="shared" si="35"/>
        <v>0</v>
      </c>
      <c r="FP21" s="55">
        <f t="shared" si="35"/>
        <v>0</v>
      </c>
      <c r="FQ21" s="55">
        <f t="shared" si="35"/>
        <v>0</v>
      </c>
      <c r="FR21" s="55">
        <f t="shared" si="35"/>
        <v>0</v>
      </c>
      <c r="FS21" s="55">
        <f t="shared" si="35"/>
        <v>0</v>
      </c>
      <c r="FT21" s="4" t="str">
        <f t="shared" si="41"/>
        <v/>
      </c>
      <c r="FU21" s="4" t="str">
        <f t="shared" si="41"/>
        <v/>
      </c>
      <c r="FV21" s="4" t="str">
        <f t="shared" si="41"/>
        <v/>
      </c>
      <c r="FW21" s="4">
        <f t="shared" si="41"/>
        <v>0</v>
      </c>
      <c r="FX21" s="4" t="str">
        <f t="shared" si="41"/>
        <v/>
      </c>
      <c r="FY21" s="4" t="str">
        <f t="shared" si="41"/>
        <v/>
      </c>
      <c r="FZ21" s="4" t="str">
        <f t="shared" si="41"/>
        <v/>
      </c>
      <c r="GA21" s="4">
        <f t="shared" si="41"/>
        <v>0</v>
      </c>
      <c r="GB21" s="4" t="str">
        <f t="shared" si="41"/>
        <v/>
      </c>
      <c r="GC21" s="4" t="str">
        <f t="shared" si="41"/>
        <v/>
      </c>
      <c r="GD21" s="4" t="str">
        <f t="shared" si="41"/>
        <v/>
      </c>
      <c r="GE21" s="4" t="str">
        <f t="shared" si="41"/>
        <v/>
      </c>
      <c r="GF21" s="4" t="str">
        <f t="shared" si="41"/>
        <v/>
      </c>
      <c r="GG21" s="4" t="str">
        <f t="shared" si="41"/>
        <v/>
      </c>
      <c r="GH21" s="4" t="str">
        <f t="shared" si="41"/>
        <v/>
      </c>
      <c r="GI21" s="4" t="str">
        <f t="shared" si="38"/>
        <v/>
      </c>
      <c r="GJ21" s="4" t="str">
        <f t="shared" si="38"/>
        <v/>
      </c>
      <c r="GK21" s="4" t="str">
        <f t="shared" si="38"/>
        <v/>
      </c>
      <c r="GL21" s="4" t="str">
        <f t="shared" si="38"/>
        <v/>
      </c>
      <c r="GM21" s="4" t="str">
        <f t="shared" si="38"/>
        <v/>
      </c>
      <c r="GN21" s="4" t="str">
        <f t="shared" si="38"/>
        <v/>
      </c>
      <c r="GO21" s="4" t="str">
        <f t="shared" si="38"/>
        <v/>
      </c>
      <c r="GP21" s="4" t="str">
        <f t="shared" si="38"/>
        <v/>
      </c>
      <c r="GQ21" s="4" t="str">
        <f t="shared" si="38"/>
        <v/>
      </c>
      <c r="GR21" s="4" t="str">
        <f t="shared" si="38"/>
        <v/>
      </c>
      <c r="GS21" s="4" t="str">
        <f t="shared" si="38"/>
        <v/>
      </c>
      <c r="GT21" s="4" t="str">
        <f t="shared" si="38"/>
        <v/>
      </c>
      <c r="GU21" s="4" t="str">
        <f t="shared" si="38"/>
        <v/>
      </c>
      <c r="GV21" s="4" t="str">
        <f t="shared" si="38"/>
        <v/>
      </c>
      <c r="GW21" s="4" t="str">
        <f t="shared" si="38"/>
        <v/>
      </c>
      <c r="GX21" s="4" t="str">
        <f t="shared" si="38"/>
        <v/>
      </c>
      <c r="GY21" s="4" t="str">
        <f t="shared" si="42"/>
        <v/>
      </c>
      <c r="GZ21" s="4" t="str">
        <f t="shared" si="42"/>
        <v/>
      </c>
      <c r="HA21" s="4" t="str">
        <f t="shared" si="42"/>
        <v/>
      </c>
      <c r="HB21" s="4" t="str">
        <f t="shared" si="42"/>
        <v/>
      </c>
      <c r="HC21" s="4" t="str">
        <f t="shared" si="42"/>
        <v/>
      </c>
      <c r="HD21" s="4" t="str">
        <f t="shared" si="42"/>
        <v/>
      </c>
      <c r="HE21" s="4" t="str">
        <f t="shared" si="42"/>
        <v/>
      </c>
      <c r="HF21" s="4" t="str">
        <f t="shared" si="42"/>
        <v/>
      </c>
      <c r="HG21" s="4" t="str">
        <f t="shared" si="42"/>
        <v/>
      </c>
    </row>
    <row r="22" spans="1:215" s="1" customFormat="1" ht="15" hidden="1" customHeight="1">
      <c r="A22" s="62">
        <v>30100020</v>
      </c>
      <c r="B22" s="105"/>
      <c r="C22" s="28" t="s">
        <v>144</v>
      </c>
      <c r="D22" s="5"/>
      <c r="E22" s="22">
        <v>5.03</v>
      </c>
      <c r="F22" s="23">
        <f t="shared" si="0"/>
        <v>0</v>
      </c>
      <c r="G22" s="23"/>
      <c r="H22" s="23">
        <f t="shared" si="32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9"/>
        <v/>
      </c>
      <c r="BQ22" s="4" t="str">
        <f t="shared" si="39"/>
        <v/>
      </c>
      <c r="BR22" s="4" t="str">
        <f t="shared" si="39"/>
        <v/>
      </c>
      <c r="BS22" s="4">
        <f t="shared" si="39"/>
        <v>0</v>
      </c>
      <c r="BT22" s="4" t="str">
        <f t="shared" si="39"/>
        <v/>
      </c>
      <c r="BU22" s="4">
        <f t="shared" si="39"/>
        <v>0</v>
      </c>
      <c r="BV22" s="4" t="str">
        <f t="shared" si="39"/>
        <v/>
      </c>
      <c r="BW22" s="4">
        <f t="shared" si="39"/>
        <v>0</v>
      </c>
      <c r="BX22" s="4" t="str">
        <f t="shared" si="39"/>
        <v/>
      </c>
      <c r="BY22" s="4" t="str">
        <f t="shared" si="39"/>
        <v/>
      </c>
      <c r="BZ22" s="4" t="str">
        <f t="shared" si="39"/>
        <v/>
      </c>
      <c r="CA22" s="4" t="str">
        <f t="shared" si="39"/>
        <v/>
      </c>
      <c r="CB22" s="4" t="str">
        <f t="shared" si="39"/>
        <v/>
      </c>
      <c r="CC22" s="4" t="str">
        <f t="shared" si="39"/>
        <v/>
      </c>
      <c r="CD22" s="4" t="str">
        <f t="shared" si="39"/>
        <v/>
      </c>
      <c r="CE22" s="4" t="str">
        <f t="shared" si="37"/>
        <v/>
      </c>
      <c r="CF22" s="4" t="str">
        <f t="shared" si="37"/>
        <v/>
      </c>
      <c r="CG22" s="4" t="str">
        <f t="shared" si="37"/>
        <v/>
      </c>
      <c r="CH22" s="4" t="str">
        <f t="shared" si="37"/>
        <v/>
      </c>
      <c r="CI22" s="4" t="str">
        <f t="shared" si="37"/>
        <v/>
      </c>
      <c r="CJ22" s="4" t="str">
        <f t="shared" si="37"/>
        <v/>
      </c>
      <c r="CK22" s="4" t="str">
        <f t="shared" si="37"/>
        <v/>
      </c>
      <c r="CL22" s="4" t="str">
        <f t="shared" si="37"/>
        <v/>
      </c>
      <c r="CM22" s="4" t="str">
        <f t="shared" si="37"/>
        <v/>
      </c>
      <c r="CN22" s="4" t="str">
        <f t="shared" si="37"/>
        <v/>
      </c>
      <c r="CO22" s="4" t="str">
        <f t="shared" si="37"/>
        <v/>
      </c>
      <c r="CP22" s="4" t="str">
        <f t="shared" si="37"/>
        <v/>
      </c>
      <c r="CQ22" s="4" t="str">
        <f t="shared" si="37"/>
        <v/>
      </c>
      <c r="CR22" s="4" t="str">
        <f t="shared" si="37"/>
        <v/>
      </c>
      <c r="CS22" s="4" t="str">
        <f t="shared" si="37"/>
        <v/>
      </c>
      <c r="CT22" s="4" t="str">
        <f t="shared" si="37"/>
        <v/>
      </c>
      <c r="CU22" s="4" t="str">
        <f t="shared" si="40"/>
        <v/>
      </c>
      <c r="CV22" s="4" t="str">
        <f t="shared" si="40"/>
        <v/>
      </c>
      <c r="CW22" s="4" t="str">
        <f t="shared" si="40"/>
        <v/>
      </c>
      <c r="CX22" s="4" t="str">
        <f t="shared" si="40"/>
        <v/>
      </c>
      <c r="CY22" s="4" t="str">
        <f t="shared" si="40"/>
        <v/>
      </c>
      <c r="CZ22" s="4" t="str">
        <f t="shared" si="40"/>
        <v/>
      </c>
      <c r="DA22" s="4" t="str">
        <f t="shared" si="40"/>
        <v/>
      </c>
      <c r="DB22" s="4" t="str">
        <f t="shared" si="40"/>
        <v/>
      </c>
      <c r="DC22" s="4" t="str">
        <f t="shared" si="40"/>
        <v/>
      </c>
      <c r="DE22" s="68">
        <v>30100020</v>
      </c>
      <c r="DF22" s="105"/>
      <c r="DG22" s="28" t="s">
        <v>144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6"/>
        <v>0</v>
      </c>
      <c r="DX22" s="5">
        <f t="shared" si="36"/>
        <v>0</v>
      </c>
      <c r="DY22" s="5">
        <f t="shared" si="36"/>
        <v>0</v>
      </c>
      <c r="DZ22" s="5">
        <f t="shared" si="36"/>
        <v>0</v>
      </c>
      <c r="EA22" s="5">
        <f t="shared" si="36"/>
        <v>0</v>
      </c>
      <c r="EB22" s="5">
        <f t="shared" si="36"/>
        <v>0</v>
      </c>
      <c r="EC22" s="5">
        <f t="shared" si="36"/>
        <v>0</v>
      </c>
      <c r="ED22" s="5">
        <f t="shared" si="36"/>
        <v>0</v>
      </c>
      <c r="EE22" s="5">
        <f t="shared" si="36"/>
        <v>0</v>
      </c>
      <c r="EF22" s="55">
        <f t="shared" si="36"/>
        <v>0</v>
      </c>
      <c r="EG22" s="55">
        <f t="shared" si="33"/>
        <v>0</v>
      </c>
      <c r="EH22" s="55">
        <f t="shared" si="33"/>
        <v>0</v>
      </c>
      <c r="EI22" s="55">
        <f t="shared" si="33"/>
        <v>0</v>
      </c>
      <c r="EJ22" s="55">
        <f t="shared" si="33"/>
        <v>0</v>
      </c>
      <c r="EK22" s="55">
        <f t="shared" si="33"/>
        <v>0</v>
      </c>
      <c r="EL22" s="55">
        <f t="shared" si="33"/>
        <v>0</v>
      </c>
      <c r="EM22" s="55">
        <f t="shared" si="33"/>
        <v>0</v>
      </c>
      <c r="EN22" s="55">
        <f t="shared" si="33"/>
        <v>0</v>
      </c>
      <c r="EO22" s="55">
        <f t="shared" si="33"/>
        <v>0</v>
      </c>
      <c r="EP22" s="55">
        <f t="shared" si="33"/>
        <v>0</v>
      </c>
      <c r="EQ22" s="55">
        <f t="shared" si="33"/>
        <v>0</v>
      </c>
      <c r="ER22" s="55">
        <f t="shared" si="33"/>
        <v>0</v>
      </c>
      <c r="ES22" s="55">
        <f t="shared" si="33"/>
        <v>0</v>
      </c>
      <c r="ET22" s="55">
        <f t="shared" si="33"/>
        <v>0</v>
      </c>
      <c r="EU22" s="55">
        <f t="shared" si="33"/>
        <v>0</v>
      </c>
      <c r="EV22" s="55">
        <f t="shared" si="34"/>
        <v>0</v>
      </c>
      <c r="EW22" s="55">
        <f t="shared" si="34"/>
        <v>0</v>
      </c>
      <c r="EX22" s="55">
        <f t="shared" si="34"/>
        <v>0</v>
      </c>
      <c r="EY22" s="55">
        <f t="shared" si="34"/>
        <v>0</v>
      </c>
      <c r="EZ22" s="55">
        <f t="shared" si="34"/>
        <v>0</v>
      </c>
      <c r="FA22" s="55">
        <f t="shared" si="34"/>
        <v>0</v>
      </c>
      <c r="FB22" s="55">
        <f t="shared" si="34"/>
        <v>0</v>
      </c>
      <c r="FC22" s="55">
        <f t="shared" si="34"/>
        <v>0</v>
      </c>
      <c r="FD22" s="55">
        <f t="shared" si="34"/>
        <v>0</v>
      </c>
      <c r="FE22" s="55">
        <f t="shared" si="34"/>
        <v>0</v>
      </c>
      <c r="FF22" s="55">
        <f t="shared" si="34"/>
        <v>0</v>
      </c>
      <c r="FG22" s="55">
        <f t="shared" si="34"/>
        <v>0</v>
      </c>
      <c r="FH22" s="55">
        <f t="shared" si="34"/>
        <v>0</v>
      </c>
      <c r="FI22" s="55">
        <f t="shared" si="34"/>
        <v>0</v>
      </c>
      <c r="FJ22" s="55">
        <f t="shared" si="34"/>
        <v>0</v>
      </c>
      <c r="FK22" s="55">
        <f t="shared" si="34"/>
        <v>0</v>
      </c>
      <c r="FL22" s="55">
        <f t="shared" si="35"/>
        <v>0</v>
      </c>
      <c r="FM22" s="55">
        <f t="shared" si="35"/>
        <v>0</v>
      </c>
      <c r="FN22" s="55">
        <f t="shared" si="35"/>
        <v>0</v>
      </c>
      <c r="FO22" s="55">
        <f t="shared" si="35"/>
        <v>0</v>
      </c>
      <c r="FP22" s="55">
        <f t="shared" si="35"/>
        <v>0</v>
      </c>
      <c r="FQ22" s="55">
        <f t="shared" si="35"/>
        <v>0</v>
      </c>
      <c r="FR22" s="55">
        <f t="shared" si="35"/>
        <v>0</v>
      </c>
      <c r="FS22" s="55">
        <f t="shared" si="35"/>
        <v>0</v>
      </c>
      <c r="FT22" s="4" t="str">
        <f t="shared" si="41"/>
        <v/>
      </c>
      <c r="FU22" s="4" t="str">
        <f t="shared" si="41"/>
        <v/>
      </c>
      <c r="FV22" s="4" t="str">
        <f t="shared" si="41"/>
        <v/>
      </c>
      <c r="FW22" s="4">
        <f t="shared" si="41"/>
        <v>0</v>
      </c>
      <c r="FX22" s="4" t="str">
        <f t="shared" si="41"/>
        <v/>
      </c>
      <c r="FY22" s="4" t="str">
        <f t="shared" si="41"/>
        <v/>
      </c>
      <c r="FZ22" s="4" t="str">
        <f t="shared" si="41"/>
        <v/>
      </c>
      <c r="GA22" s="4">
        <f t="shared" si="41"/>
        <v>0</v>
      </c>
      <c r="GB22" s="4" t="str">
        <f t="shared" si="41"/>
        <v/>
      </c>
      <c r="GC22" s="4" t="str">
        <f t="shared" si="41"/>
        <v/>
      </c>
      <c r="GD22" s="4" t="str">
        <f t="shared" si="41"/>
        <v/>
      </c>
      <c r="GE22" s="4" t="str">
        <f t="shared" si="41"/>
        <v/>
      </c>
      <c r="GF22" s="4" t="str">
        <f t="shared" si="41"/>
        <v/>
      </c>
      <c r="GG22" s="4" t="str">
        <f t="shared" si="41"/>
        <v/>
      </c>
      <c r="GH22" s="4" t="str">
        <f t="shared" si="41"/>
        <v/>
      </c>
      <c r="GI22" s="4" t="str">
        <f t="shared" si="38"/>
        <v/>
      </c>
      <c r="GJ22" s="4" t="str">
        <f t="shared" si="38"/>
        <v/>
      </c>
      <c r="GK22" s="4" t="str">
        <f t="shared" si="38"/>
        <v/>
      </c>
      <c r="GL22" s="4" t="str">
        <f t="shared" si="38"/>
        <v/>
      </c>
      <c r="GM22" s="4" t="str">
        <f t="shared" si="38"/>
        <v/>
      </c>
      <c r="GN22" s="4" t="str">
        <f t="shared" si="38"/>
        <v/>
      </c>
      <c r="GO22" s="4" t="str">
        <f t="shared" si="38"/>
        <v/>
      </c>
      <c r="GP22" s="4" t="str">
        <f t="shared" si="38"/>
        <v/>
      </c>
      <c r="GQ22" s="4" t="str">
        <f t="shared" si="38"/>
        <v/>
      </c>
      <c r="GR22" s="4" t="str">
        <f t="shared" si="38"/>
        <v/>
      </c>
      <c r="GS22" s="4" t="str">
        <f t="shared" si="38"/>
        <v/>
      </c>
      <c r="GT22" s="4" t="str">
        <f t="shared" si="38"/>
        <v/>
      </c>
      <c r="GU22" s="4" t="str">
        <f t="shared" si="38"/>
        <v/>
      </c>
      <c r="GV22" s="4" t="str">
        <f t="shared" si="38"/>
        <v/>
      </c>
      <c r="GW22" s="4" t="str">
        <f t="shared" si="38"/>
        <v/>
      </c>
      <c r="GX22" s="4" t="str">
        <f t="shared" si="38"/>
        <v/>
      </c>
      <c r="GY22" s="4" t="str">
        <f t="shared" si="42"/>
        <v/>
      </c>
      <c r="GZ22" s="4" t="str">
        <f t="shared" si="42"/>
        <v/>
      </c>
      <c r="HA22" s="4" t="str">
        <f t="shared" si="42"/>
        <v/>
      </c>
      <c r="HB22" s="4" t="str">
        <f t="shared" si="42"/>
        <v/>
      </c>
      <c r="HC22" s="4" t="str">
        <f t="shared" si="42"/>
        <v/>
      </c>
      <c r="HD22" s="4" t="str">
        <f t="shared" si="42"/>
        <v/>
      </c>
      <c r="HE22" s="4" t="str">
        <f t="shared" si="42"/>
        <v/>
      </c>
      <c r="HF22" s="4" t="str">
        <f t="shared" si="42"/>
        <v/>
      </c>
      <c r="HG22" s="4" t="str">
        <f t="shared" si="42"/>
        <v/>
      </c>
    </row>
    <row r="23" spans="1:215" s="1" customFormat="1" ht="15" hidden="1" customHeight="1">
      <c r="A23" s="62">
        <v>30100021</v>
      </c>
      <c r="B23" s="105"/>
      <c r="C23" s="28" t="s">
        <v>145</v>
      </c>
      <c r="D23" s="5"/>
      <c r="E23" s="22">
        <v>5.03</v>
      </c>
      <c r="F23" s="23">
        <f t="shared" si="0"/>
        <v>0</v>
      </c>
      <c r="G23" s="23"/>
      <c r="H23" s="23">
        <f t="shared" si="32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9"/>
        <v/>
      </c>
      <c r="BQ23" s="4" t="str">
        <f t="shared" si="39"/>
        <v/>
      </c>
      <c r="BR23" s="4" t="str">
        <f t="shared" si="39"/>
        <v/>
      </c>
      <c r="BS23" s="4">
        <f t="shared" si="39"/>
        <v>0</v>
      </c>
      <c r="BT23" s="4" t="str">
        <f t="shared" si="39"/>
        <v/>
      </c>
      <c r="BU23" s="4">
        <f t="shared" si="39"/>
        <v>0</v>
      </c>
      <c r="BV23" s="4" t="str">
        <f t="shared" si="39"/>
        <v/>
      </c>
      <c r="BW23" s="4">
        <f t="shared" si="39"/>
        <v>0</v>
      </c>
      <c r="BX23" s="4" t="str">
        <f t="shared" si="39"/>
        <v/>
      </c>
      <c r="BY23" s="4" t="str">
        <f t="shared" si="39"/>
        <v/>
      </c>
      <c r="BZ23" s="4" t="str">
        <f t="shared" si="39"/>
        <v/>
      </c>
      <c r="CA23" s="4" t="str">
        <f t="shared" si="39"/>
        <v/>
      </c>
      <c r="CB23" s="4" t="str">
        <f t="shared" si="39"/>
        <v/>
      </c>
      <c r="CC23" s="4" t="str">
        <f t="shared" si="39"/>
        <v/>
      </c>
      <c r="CD23" s="4" t="str">
        <f t="shared" si="39"/>
        <v/>
      </c>
      <c r="CE23" s="4" t="str">
        <f t="shared" si="37"/>
        <v/>
      </c>
      <c r="CF23" s="4" t="str">
        <f t="shared" si="37"/>
        <v/>
      </c>
      <c r="CG23" s="4" t="str">
        <f t="shared" si="37"/>
        <v/>
      </c>
      <c r="CH23" s="4" t="str">
        <f t="shared" si="37"/>
        <v/>
      </c>
      <c r="CI23" s="4" t="str">
        <f t="shared" si="37"/>
        <v/>
      </c>
      <c r="CJ23" s="4" t="str">
        <f t="shared" si="37"/>
        <v/>
      </c>
      <c r="CK23" s="4" t="str">
        <f t="shared" si="37"/>
        <v/>
      </c>
      <c r="CL23" s="4" t="str">
        <f t="shared" si="37"/>
        <v/>
      </c>
      <c r="CM23" s="4" t="str">
        <f t="shared" si="37"/>
        <v/>
      </c>
      <c r="CN23" s="4" t="str">
        <f t="shared" si="37"/>
        <v/>
      </c>
      <c r="CO23" s="4" t="str">
        <f t="shared" si="37"/>
        <v/>
      </c>
      <c r="CP23" s="4" t="str">
        <f t="shared" si="37"/>
        <v/>
      </c>
      <c r="CQ23" s="4" t="str">
        <f t="shared" si="37"/>
        <v/>
      </c>
      <c r="CR23" s="4" t="str">
        <f t="shared" si="37"/>
        <v/>
      </c>
      <c r="CS23" s="4" t="str">
        <f t="shared" si="37"/>
        <v/>
      </c>
      <c r="CT23" s="4" t="str">
        <f t="shared" si="37"/>
        <v/>
      </c>
      <c r="CU23" s="4" t="str">
        <f t="shared" si="40"/>
        <v/>
      </c>
      <c r="CV23" s="4" t="str">
        <f t="shared" si="40"/>
        <v/>
      </c>
      <c r="CW23" s="4" t="str">
        <f t="shared" si="40"/>
        <v/>
      </c>
      <c r="CX23" s="4" t="str">
        <f t="shared" si="40"/>
        <v/>
      </c>
      <c r="CY23" s="4" t="str">
        <f t="shared" si="40"/>
        <v/>
      </c>
      <c r="CZ23" s="4" t="str">
        <f t="shared" si="40"/>
        <v/>
      </c>
      <c r="DA23" s="4" t="str">
        <f t="shared" si="40"/>
        <v/>
      </c>
      <c r="DB23" s="4" t="str">
        <f t="shared" si="40"/>
        <v/>
      </c>
      <c r="DC23" s="4" t="str">
        <f t="shared" si="40"/>
        <v/>
      </c>
      <c r="DE23" s="68">
        <v>30100021</v>
      </c>
      <c r="DF23" s="105"/>
      <c r="DG23" s="28" t="s">
        <v>145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6"/>
        <v>0</v>
      </c>
      <c r="DX23" s="5">
        <f t="shared" si="36"/>
        <v>0</v>
      </c>
      <c r="DY23" s="5">
        <f t="shared" si="36"/>
        <v>0</v>
      </c>
      <c r="DZ23" s="5">
        <f t="shared" si="36"/>
        <v>0</v>
      </c>
      <c r="EA23" s="5">
        <f t="shared" si="36"/>
        <v>0</v>
      </c>
      <c r="EB23" s="5">
        <f t="shared" si="36"/>
        <v>0</v>
      </c>
      <c r="EC23" s="5">
        <f t="shared" si="36"/>
        <v>0</v>
      </c>
      <c r="ED23" s="5">
        <f t="shared" si="36"/>
        <v>0</v>
      </c>
      <c r="EE23" s="5">
        <f t="shared" si="36"/>
        <v>0</v>
      </c>
      <c r="EF23" s="55">
        <f t="shared" si="36"/>
        <v>0</v>
      </c>
      <c r="EG23" s="55">
        <f t="shared" si="33"/>
        <v>0</v>
      </c>
      <c r="EH23" s="55">
        <f t="shared" si="33"/>
        <v>0</v>
      </c>
      <c r="EI23" s="55">
        <f t="shared" si="33"/>
        <v>0</v>
      </c>
      <c r="EJ23" s="55">
        <f t="shared" si="33"/>
        <v>0</v>
      </c>
      <c r="EK23" s="55">
        <f t="shared" si="33"/>
        <v>0</v>
      </c>
      <c r="EL23" s="55">
        <f t="shared" si="33"/>
        <v>0</v>
      </c>
      <c r="EM23" s="55">
        <f t="shared" si="33"/>
        <v>0</v>
      </c>
      <c r="EN23" s="55">
        <f t="shared" si="33"/>
        <v>0</v>
      </c>
      <c r="EO23" s="55">
        <f t="shared" si="33"/>
        <v>0</v>
      </c>
      <c r="EP23" s="55">
        <f t="shared" si="33"/>
        <v>0</v>
      </c>
      <c r="EQ23" s="55">
        <f t="shared" si="33"/>
        <v>0</v>
      </c>
      <c r="ER23" s="55">
        <f t="shared" si="33"/>
        <v>0</v>
      </c>
      <c r="ES23" s="55">
        <f t="shared" si="33"/>
        <v>0</v>
      </c>
      <c r="ET23" s="55">
        <f t="shared" si="33"/>
        <v>0</v>
      </c>
      <c r="EU23" s="55">
        <f t="shared" si="33"/>
        <v>0</v>
      </c>
      <c r="EV23" s="55">
        <f t="shared" si="34"/>
        <v>0</v>
      </c>
      <c r="EW23" s="55">
        <f t="shared" si="34"/>
        <v>0</v>
      </c>
      <c r="EX23" s="55">
        <f t="shared" si="34"/>
        <v>0</v>
      </c>
      <c r="EY23" s="55">
        <f t="shared" si="34"/>
        <v>0</v>
      </c>
      <c r="EZ23" s="55">
        <f t="shared" si="34"/>
        <v>0</v>
      </c>
      <c r="FA23" s="55">
        <f t="shared" si="34"/>
        <v>0</v>
      </c>
      <c r="FB23" s="55">
        <f t="shared" si="34"/>
        <v>0</v>
      </c>
      <c r="FC23" s="55">
        <f t="shared" si="34"/>
        <v>0</v>
      </c>
      <c r="FD23" s="55">
        <f t="shared" si="34"/>
        <v>0</v>
      </c>
      <c r="FE23" s="55">
        <f t="shared" si="34"/>
        <v>0</v>
      </c>
      <c r="FF23" s="55">
        <f t="shared" si="34"/>
        <v>0</v>
      </c>
      <c r="FG23" s="55">
        <f t="shared" si="34"/>
        <v>0</v>
      </c>
      <c r="FH23" s="55">
        <f t="shared" si="34"/>
        <v>0</v>
      </c>
      <c r="FI23" s="55">
        <f t="shared" si="34"/>
        <v>0</v>
      </c>
      <c r="FJ23" s="55">
        <f t="shared" si="34"/>
        <v>0</v>
      </c>
      <c r="FK23" s="55">
        <f t="shared" si="34"/>
        <v>0</v>
      </c>
      <c r="FL23" s="55">
        <f t="shared" si="35"/>
        <v>0</v>
      </c>
      <c r="FM23" s="55">
        <f t="shared" si="35"/>
        <v>0</v>
      </c>
      <c r="FN23" s="55">
        <f t="shared" si="35"/>
        <v>0</v>
      </c>
      <c r="FO23" s="55">
        <f t="shared" si="35"/>
        <v>0</v>
      </c>
      <c r="FP23" s="55">
        <f t="shared" si="35"/>
        <v>0</v>
      </c>
      <c r="FQ23" s="55">
        <f t="shared" si="35"/>
        <v>0</v>
      </c>
      <c r="FR23" s="55">
        <f t="shared" si="35"/>
        <v>0</v>
      </c>
      <c r="FS23" s="55">
        <f t="shared" si="35"/>
        <v>0</v>
      </c>
      <c r="FT23" s="4" t="str">
        <f t="shared" si="41"/>
        <v/>
      </c>
      <c r="FU23" s="4" t="str">
        <f t="shared" si="41"/>
        <v/>
      </c>
      <c r="FV23" s="4" t="str">
        <f t="shared" si="41"/>
        <v/>
      </c>
      <c r="FW23" s="4">
        <f t="shared" si="41"/>
        <v>0</v>
      </c>
      <c r="FX23" s="4" t="str">
        <f t="shared" si="41"/>
        <v/>
      </c>
      <c r="FY23" s="4" t="str">
        <f t="shared" si="41"/>
        <v/>
      </c>
      <c r="FZ23" s="4" t="str">
        <f t="shared" si="41"/>
        <v/>
      </c>
      <c r="GA23" s="4">
        <f t="shared" si="41"/>
        <v>0</v>
      </c>
      <c r="GB23" s="4" t="str">
        <f t="shared" si="41"/>
        <v/>
      </c>
      <c r="GC23" s="4" t="str">
        <f t="shared" si="41"/>
        <v/>
      </c>
      <c r="GD23" s="4" t="str">
        <f t="shared" si="41"/>
        <v/>
      </c>
      <c r="GE23" s="4" t="str">
        <f t="shared" si="41"/>
        <v/>
      </c>
      <c r="GF23" s="4" t="str">
        <f t="shared" si="41"/>
        <v/>
      </c>
      <c r="GG23" s="4" t="str">
        <f t="shared" si="41"/>
        <v/>
      </c>
      <c r="GH23" s="4" t="str">
        <f t="shared" si="41"/>
        <v/>
      </c>
      <c r="GI23" s="4" t="str">
        <f t="shared" si="38"/>
        <v/>
      </c>
      <c r="GJ23" s="4" t="str">
        <f t="shared" si="38"/>
        <v/>
      </c>
      <c r="GK23" s="4" t="str">
        <f t="shared" si="38"/>
        <v/>
      </c>
      <c r="GL23" s="4" t="str">
        <f t="shared" si="38"/>
        <v/>
      </c>
      <c r="GM23" s="4" t="str">
        <f t="shared" si="38"/>
        <v/>
      </c>
      <c r="GN23" s="4" t="str">
        <f t="shared" si="38"/>
        <v/>
      </c>
      <c r="GO23" s="4" t="str">
        <f t="shared" si="38"/>
        <v/>
      </c>
      <c r="GP23" s="4" t="str">
        <f t="shared" si="38"/>
        <v/>
      </c>
      <c r="GQ23" s="4" t="str">
        <f t="shared" si="38"/>
        <v/>
      </c>
      <c r="GR23" s="4" t="str">
        <f t="shared" si="38"/>
        <v/>
      </c>
      <c r="GS23" s="4" t="str">
        <f t="shared" si="38"/>
        <v/>
      </c>
      <c r="GT23" s="4" t="str">
        <f t="shared" si="38"/>
        <v/>
      </c>
      <c r="GU23" s="4" t="str">
        <f t="shared" si="38"/>
        <v/>
      </c>
      <c r="GV23" s="4" t="str">
        <f t="shared" si="38"/>
        <v/>
      </c>
      <c r="GW23" s="4" t="str">
        <f t="shared" si="38"/>
        <v/>
      </c>
      <c r="GX23" s="4" t="str">
        <f t="shared" si="38"/>
        <v/>
      </c>
      <c r="GY23" s="4" t="str">
        <f t="shared" si="42"/>
        <v/>
      </c>
      <c r="GZ23" s="4" t="str">
        <f t="shared" si="42"/>
        <v/>
      </c>
      <c r="HA23" s="4" t="str">
        <f t="shared" si="42"/>
        <v/>
      </c>
      <c r="HB23" s="4" t="str">
        <f t="shared" si="42"/>
        <v/>
      </c>
      <c r="HC23" s="4" t="str">
        <f t="shared" si="42"/>
        <v/>
      </c>
      <c r="HD23" s="4" t="str">
        <f t="shared" si="42"/>
        <v/>
      </c>
      <c r="HE23" s="4" t="str">
        <f t="shared" si="42"/>
        <v/>
      </c>
      <c r="HF23" s="4" t="str">
        <f t="shared" si="42"/>
        <v/>
      </c>
      <c r="HG23" s="4" t="str">
        <f t="shared" si="42"/>
        <v/>
      </c>
    </row>
    <row r="24" spans="1:215" s="1" customFormat="1" ht="15" hidden="1" customHeight="1">
      <c r="A24" s="62">
        <v>30100018</v>
      </c>
      <c r="B24" s="106"/>
      <c r="C24" s="28" t="s">
        <v>124</v>
      </c>
      <c r="D24" s="5"/>
      <c r="E24" s="22">
        <v>5.03</v>
      </c>
      <c r="F24" s="23">
        <f t="shared" si="0"/>
        <v>0</v>
      </c>
      <c r="G24" s="23"/>
      <c r="H24" s="23">
        <f t="shared" si="32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9"/>
        <v/>
      </c>
      <c r="BQ24" s="4" t="str">
        <f t="shared" si="39"/>
        <v/>
      </c>
      <c r="BR24" s="4" t="str">
        <f t="shared" si="39"/>
        <v/>
      </c>
      <c r="BS24" s="4">
        <f t="shared" si="39"/>
        <v>0</v>
      </c>
      <c r="BT24" s="4" t="str">
        <f t="shared" si="39"/>
        <v/>
      </c>
      <c r="BU24" s="4">
        <f t="shared" si="39"/>
        <v>0</v>
      </c>
      <c r="BV24" s="4" t="str">
        <f t="shared" si="39"/>
        <v/>
      </c>
      <c r="BW24" s="4">
        <f t="shared" si="39"/>
        <v>0</v>
      </c>
      <c r="BX24" s="4" t="str">
        <f t="shared" si="39"/>
        <v/>
      </c>
      <c r="BY24" s="4" t="str">
        <f t="shared" si="39"/>
        <v/>
      </c>
      <c r="BZ24" s="4" t="str">
        <f t="shared" si="39"/>
        <v/>
      </c>
      <c r="CA24" s="4" t="str">
        <f t="shared" si="39"/>
        <v/>
      </c>
      <c r="CB24" s="4" t="str">
        <f t="shared" si="39"/>
        <v/>
      </c>
      <c r="CC24" s="4" t="str">
        <f t="shared" si="39"/>
        <v/>
      </c>
      <c r="CD24" s="4" t="str">
        <f t="shared" si="39"/>
        <v/>
      </c>
      <c r="CE24" s="4" t="str">
        <f t="shared" si="37"/>
        <v/>
      </c>
      <c r="CF24" s="4" t="str">
        <f t="shared" si="37"/>
        <v/>
      </c>
      <c r="CG24" s="4" t="str">
        <f t="shared" si="37"/>
        <v/>
      </c>
      <c r="CH24" s="4" t="str">
        <f t="shared" si="37"/>
        <v/>
      </c>
      <c r="CI24" s="4" t="str">
        <f t="shared" si="37"/>
        <v/>
      </c>
      <c r="CJ24" s="4" t="str">
        <f t="shared" si="37"/>
        <v/>
      </c>
      <c r="CK24" s="4" t="str">
        <f t="shared" si="37"/>
        <v/>
      </c>
      <c r="CL24" s="4" t="str">
        <f t="shared" si="37"/>
        <v/>
      </c>
      <c r="CM24" s="4" t="str">
        <f t="shared" si="37"/>
        <v/>
      </c>
      <c r="CN24" s="4" t="str">
        <f t="shared" si="37"/>
        <v/>
      </c>
      <c r="CO24" s="4" t="str">
        <f t="shared" si="37"/>
        <v/>
      </c>
      <c r="CP24" s="4" t="str">
        <f t="shared" si="37"/>
        <v/>
      </c>
      <c r="CQ24" s="4" t="str">
        <f t="shared" si="37"/>
        <v/>
      </c>
      <c r="CR24" s="4" t="str">
        <f t="shared" si="37"/>
        <v/>
      </c>
      <c r="CS24" s="4" t="str">
        <f t="shared" si="37"/>
        <v/>
      </c>
      <c r="CT24" s="4" t="str">
        <f t="shared" si="37"/>
        <v/>
      </c>
      <c r="CU24" s="4" t="str">
        <f t="shared" si="40"/>
        <v/>
      </c>
      <c r="CV24" s="4" t="str">
        <f t="shared" si="40"/>
        <v/>
      </c>
      <c r="CW24" s="4" t="str">
        <f t="shared" si="40"/>
        <v/>
      </c>
      <c r="CX24" s="4" t="str">
        <f t="shared" si="40"/>
        <v/>
      </c>
      <c r="CY24" s="4" t="str">
        <f t="shared" si="40"/>
        <v/>
      </c>
      <c r="CZ24" s="4" t="str">
        <f t="shared" si="40"/>
        <v/>
      </c>
      <c r="DA24" s="4" t="str">
        <f t="shared" si="40"/>
        <v/>
      </c>
      <c r="DB24" s="4" t="str">
        <f t="shared" si="40"/>
        <v/>
      </c>
      <c r="DC24" s="4" t="str">
        <f t="shared" si="40"/>
        <v/>
      </c>
      <c r="DE24" s="68">
        <v>30100018</v>
      </c>
      <c r="DF24" s="106"/>
      <c r="DG24" s="28" t="s">
        <v>124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6"/>
        <v>0</v>
      </c>
      <c r="DX24" s="5">
        <f t="shared" si="36"/>
        <v>0</v>
      </c>
      <c r="DY24" s="5">
        <f t="shared" si="36"/>
        <v>0</v>
      </c>
      <c r="DZ24" s="5">
        <f t="shared" si="36"/>
        <v>0</v>
      </c>
      <c r="EA24" s="5">
        <f t="shared" si="36"/>
        <v>0</v>
      </c>
      <c r="EB24" s="5">
        <f t="shared" si="36"/>
        <v>0</v>
      </c>
      <c r="EC24" s="5">
        <f t="shared" si="36"/>
        <v>0</v>
      </c>
      <c r="ED24" s="5">
        <f t="shared" si="36"/>
        <v>0</v>
      </c>
      <c r="EE24" s="5">
        <f t="shared" si="36"/>
        <v>0</v>
      </c>
      <c r="EF24" s="55">
        <f t="shared" si="36"/>
        <v>0</v>
      </c>
      <c r="EG24" s="55">
        <f t="shared" si="33"/>
        <v>0</v>
      </c>
      <c r="EH24" s="55">
        <f t="shared" si="33"/>
        <v>0</v>
      </c>
      <c r="EI24" s="55">
        <f t="shared" si="33"/>
        <v>0</v>
      </c>
      <c r="EJ24" s="55">
        <f t="shared" si="33"/>
        <v>0</v>
      </c>
      <c r="EK24" s="55">
        <f t="shared" si="33"/>
        <v>0</v>
      </c>
      <c r="EL24" s="55">
        <f t="shared" si="33"/>
        <v>0</v>
      </c>
      <c r="EM24" s="55">
        <f t="shared" si="33"/>
        <v>0</v>
      </c>
      <c r="EN24" s="55">
        <f t="shared" si="33"/>
        <v>0</v>
      </c>
      <c r="EO24" s="55">
        <f t="shared" si="33"/>
        <v>0</v>
      </c>
      <c r="EP24" s="55">
        <f t="shared" si="33"/>
        <v>0</v>
      </c>
      <c r="EQ24" s="55">
        <f t="shared" si="33"/>
        <v>0</v>
      </c>
      <c r="ER24" s="55">
        <f t="shared" si="33"/>
        <v>0</v>
      </c>
      <c r="ES24" s="55">
        <f t="shared" si="33"/>
        <v>0</v>
      </c>
      <c r="ET24" s="55">
        <f t="shared" si="33"/>
        <v>0</v>
      </c>
      <c r="EU24" s="55">
        <f t="shared" si="33"/>
        <v>0</v>
      </c>
      <c r="EV24" s="55">
        <f t="shared" si="34"/>
        <v>0</v>
      </c>
      <c r="EW24" s="55">
        <f t="shared" si="34"/>
        <v>0</v>
      </c>
      <c r="EX24" s="55">
        <f t="shared" si="34"/>
        <v>0</v>
      </c>
      <c r="EY24" s="55">
        <f t="shared" si="34"/>
        <v>0</v>
      </c>
      <c r="EZ24" s="55">
        <f t="shared" si="34"/>
        <v>0</v>
      </c>
      <c r="FA24" s="55">
        <f t="shared" si="34"/>
        <v>0</v>
      </c>
      <c r="FB24" s="55">
        <f t="shared" si="34"/>
        <v>0</v>
      </c>
      <c r="FC24" s="55">
        <f t="shared" si="34"/>
        <v>0</v>
      </c>
      <c r="FD24" s="55">
        <f t="shared" si="34"/>
        <v>0</v>
      </c>
      <c r="FE24" s="55">
        <f t="shared" si="34"/>
        <v>0</v>
      </c>
      <c r="FF24" s="55">
        <f t="shared" si="34"/>
        <v>0</v>
      </c>
      <c r="FG24" s="55">
        <f t="shared" si="34"/>
        <v>0</v>
      </c>
      <c r="FH24" s="55">
        <f t="shared" si="34"/>
        <v>0</v>
      </c>
      <c r="FI24" s="55">
        <f t="shared" si="34"/>
        <v>0</v>
      </c>
      <c r="FJ24" s="55">
        <f t="shared" si="34"/>
        <v>0</v>
      </c>
      <c r="FK24" s="55">
        <f t="shared" si="34"/>
        <v>0</v>
      </c>
      <c r="FL24" s="55">
        <f t="shared" si="35"/>
        <v>0</v>
      </c>
      <c r="FM24" s="55">
        <f t="shared" si="35"/>
        <v>0</v>
      </c>
      <c r="FN24" s="55">
        <f t="shared" si="35"/>
        <v>0</v>
      </c>
      <c r="FO24" s="55">
        <f t="shared" si="35"/>
        <v>0</v>
      </c>
      <c r="FP24" s="55">
        <f t="shared" si="35"/>
        <v>0</v>
      </c>
      <c r="FQ24" s="55">
        <f t="shared" si="35"/>
        <v>0</v>
      </c>
      <c r="FR24" s="55">
        <f t="shared" si="35"/>
        <v>0</v>
      </c>
      <c r="FS24" s="55">
        <f t="shared" si="35"/>
        <v>0</v>
      </c>
      <c r="FT24" s="4" t="str">
        <f t="shared" si="41"/>
        <v/>
      </c>
      <c r="FU24" s="4" t="str">
        <f t="shared" si="41"/>
        <v/>
      </c>
      <c r="FV24" s="4" t="str">
        <f t="shared" si="41"/>
        <v/>
      </c>
      <c r="FW24" s="4">
        <f t="shared" si="41"/>
        <v>0</v>
      </c>
      <c r="FX24" s="4" t="str">
        <f t="shared" si="41"/>
        <v/>
      </c>
      <c r="FY24" s="4" t="str">
        <f t="shared" si="41"/>
        <v/>
      </c>
      <c r="FZ24" s="4" t="str">
        <f t="shared" si="41"/>
        <v/>
      </c>
      <c r="GA24" s="4">
        <f t="shared" si="41"/>
        <v>0</v>
      </c>
      <c r="GB24" s="4" t="str">
        <f t="shared" si="41"/>
        <v/>
      </c>
      <c r="GC24" s="4" t="str">
        <f t="shared" si="41"/>
        <v/>
      </c>
      <c r="GD24" s="4" t="str">
        <f t="shared" si="41"/>
        <v/>
      </c>
      <c r="GE24" s="4" t="str">
        <f t="shared" si="41"/>
        <v/>
      </c>
      <c r="GF24" s="4" t="str">
        <f t="shared" si="41"/>
        <v/>
      </c>
      <c r="GG24" s="4" t="str">
        <f t="shared" si="41"/>
        <v/>
      </c>
      <c r="GH24" s="4" t="str">
        <f t="shared" si="41"/>
        <v/>
      </c>
      <c r="GI24" s="4" t="str">
        <f t="shared" si="38"/>
        <v/>
      </c>
      <c r="GJ24" s="4" t="str">
        <f t="shared" si="38"/>
        <v/>
      </c>
      <c r="GK24" s="4" t="str">
        <f t="shared" si="38"/>
        <v/>
      </c>
      <c r="GL24" s="4" t="str">
        <f t="shared" si="38"/>
        <v/>
      </c>
      <c r="GM24" s="4" t="str">
        <f t="shared" si="38"/>
        <v/>
      </c>
      <c r="GN24" s="4" t="str">
        <f t="shared" si="38"/>
        <v/>
      </c>
      <c r="GO24" s="4" t="str">
        <f t="shared" si="38"/>
        <v/>
      </c>
      <c r="GP24" s="4" t="str">
        <f t="shared" si="38"/>
        <v/>
      </c>
      <c r="GQ24" s="4" t="str">
        <f t="shared" si="38"/>
        <v/>
      </c>
      <c r="GR24" s="4" t="str">
        <f t="shared" si="38"/>
        <v/>
      </c>
      <c r="GS24" s="4" t="str">
        <f t="shared" si="38"/>
        <v/>
      </c>
      <c r="GT24" s="4" t="str">
        <f t="shared" si="38"/>
        <v/>
      </c>
      <c r="GU24" s="4" t="str">
        <f t="shared" si="38"/>
        <v/>
      </c>
      <c r="GV24" s="4" t="str">
        <f t="shared" si="38"/>
        <v/>
      </c>
      <c r="GW24" s="4" t="str">
        <f t="shared" si="38"/>
        <v/>
      </c>
      <c r="GX24" s="4" t="str">
        <f t="shared" si="38"/>
        <v/>
      </c>
      <c r="GY24" s="4" t="str">
        <f t="shared" si="42"/>
        <v/>
      </c>
      <c r="GZ24" s="4" t="str">
        <f t="shared" si="42"/>
        <v/>
      </c>
      <c r="HA24" s="4" t="str">
        <f t="shared" si="42"/>
        <v/>
      </c>
      <c r="HB24" s="4" t="str">
        <f t="shared" si="42"/>
        <v/>
      </c>
      <c r="HC24" s="4" t="str">
        <f t="shared" si="42"/>
        <v/>
      </c>
      <c r="HD24" s="4" t="str">
        <f t="shared" si="42"/>
        <v/>
      </c>
      <c r="HE24" s="4" t="str">
        <f t="shared" si="42"/>
        <v/>
      </c>
      <c r="HF24" s="4" t="str">
        <f t="shared" si="42"/>
        <v/>
      </c>
      <c r="HG24" s="4" t="str">
        <f t="shared" si="42"/>
        <v/>
      </c>
    </row>
    <row r="25" spans="1:215" s="1" customFormat="1" ht="15" hidden="1" customHeight="1">
      <c r="A25" s="62">
        <v>30100030</v>
      </c>
      <c r="B25" s="83" t="s">
        <v>146</v>
      </c>
      <c r="C25" s="28" t="s">
        <v>147</v>
      </c>
      <c r="D25" s="5"/>
      <c r="E25" s="22">
        <v>5.03</v>
      </c>
      <c r="F25" s="23">
        <f t="shared" si="0"/>
        <v>0</v>
      </c>
      <c r="G25" s="23"/>
      <c r="H25" s="23">
        <f t="shared" si="32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9"/>
        <v/>
      </c>
      <c r="BQ25" s="4" t="str">
        <f t="shared" si="39"/>
        <v/>
      </c>
      <c r="BR25" s="4" t="str">
        <f t="shared" si="39"/>
        <v/>
      </c>
      <c r="BS25" s="4">
        <f t="shared" si="39"/>
        <v>0</v>
      </c>
      <c r="BT25" s="4" t="str">
        <f t="shared" si="39"/>
        <v/>
      </c>
      <c r="BU25" s="4">
        <f t="shared" si="39"/>
        <v>0</v>
      </c>
      <c r="BV25" s="4" t="str">
        <f t="shared" si="39"/>
        <v/>
      </c>
      <c r="BW25" s="4">
        <f t="shared" si="39"/>
        <v>0</v>
      </c>
      <c r="BX25" s="4" t="str">
        <f t="shared" si="39"/>
        <v/>
      </c>
      <c r="BY25" s="4" t="str">
        <f t="shared" si="39"/>
        <v/>
      </c>
      <c r="BZ25" s="4" t="str">
        <f t="shared" si="39"/>
        <v/>
      </c>
      <c r="CA25" s="4" t="str">
        <f t="shared" si="39"/>
        <v/>
      </c>
      <c r="CB25" s="4" t="str">
        <f t="shared" si="39"/>
        <v/>
      </c>
      <c r="CC25" s="4" t="str">
        <f t="shared" si="39"/>
        <v/>
      </c>
      <c r="CD25" s="4" t="str">
        <f t="shared" si="39"/>
        <v/>
      </c>
      <c r="CE25" s="4" t="str">
        <f t="shared" si="37"/>
        <v/>
      </c>
      <c r="CF25" s="4" t="str">
        <f t="shared" si="37"/>
        <v/>
      </c>
      <c r="CG25" s="4" t="str">
        <f t="shared" si="37"/>
        <v/>
      </c>
      <c r="CH25" s="4" t="str">
        <f t="shared" si="37"/>
        <v/>
      </c>
      <c r="CI25" s="4" t="str">
        <f t="shared" si="37"/>
        <v/>
      </c>
      <c r="CJ25" s="4" t="str">
        <f t="shared" si="37"/>
        <v/>
      </c>
      <c r="CK25" s="4" t="str">
        <f t="shared" si="37"/>
        <v/>
      </c>
      <c r="CL25" s="4" t="str">
        <f t="shared" si="37"/>
        <v/>
      </c>
      <c r="CM25" s="4" t="str">
        <f t="shared" si="37"/>
        <v/>
      </c>
      <c r="CN25" s="4" t="str">
        <f t="shared" si="37"/>
        <v/>
      </c>
      <c r="CO25" s="4" t="str">
        <f t="shared" si="37"/>
        <v/>
      </c>
      <c r="CP25" s="4" t="str">
        <f t="shared" si="37"/>
        <v/>
      </c>
      <c r="CQ25" s="4" t="str">
        <f t="shared" si="37"/>
        <v/>
      </c>
      <c r="CR25" s="4" t="str">
        <f t="shared" si="37"/>
        <v/>
      </c>
      <c r="CS25" s="4" t="str">
        <f t="shared" si="37"/>
        <v/>
      </c>
      <c r="CT25" s="4" t="str">
        <f t="shared" si="37"/>
        <v/>
      </c>
      <c r="CU25" s="4" t="str">
        <f t="shared" si="40"/>
        <v/>
      </c>
      <c r="CV25" s="4" t="str">
        <f t="shared" si="40"/>
        <v/>
      </c>
      <c r="CW25" s="4" t="str">
        <f t="shared" si="40"/>
        <v/>
      </c>
      <c r="CX25" s="4" t="str">
        <f t="shared" si="40"/>
        <v/>
      </c>
      <c r="CY25" s="4" t="str">
        <f t="shared" si="40"/>
        <v/>
      </c>
      <c r="CZ25" s="4" t="str">
        <f t="shared" si="40"/>
        <v/>
      </c>
      <c r="DA25" s="4" t="str">
        <f t="shared" si="40"/>
        <v/>
      </c>
      <c r="DB25" s="4" t="str">
        <f t="shared" si="40"/>
        <v/>
      </c>
      <c r="DC25" s="4" t="str">
        <f t="shared" si="40"/>
        <v/>
      </c>
      <c r="DE25" s="68">
        <v>30100030</v>
      </c>
      <c r="DF25" s="83" t="s">
        <v>146</v>
      </c>
      <c r="DG25" s="28" t="s">
        <v>147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6"/>
        <v>0</v>
      </c>
      <c r="DX25" s="5">
        <f t="shared" si="36"/>
        <v>0</v>
      </c>
      <c r="DY25" s="5">
        <f t="shared" si="36"/>
        <v>0</v>
      </c>
      <c r="DZ25" s="5">
        <f t="shared" si="36"/>
        <v>0</v>
      </c>
      <c r="EA25" s="5">
        <f t="shared" si="36"/>
        <v>0</v>
      </c>
      <c r="EB25" s="5">
        <f t="shared" si="36"/>
        <v>0</v>
      </c>
      <c r="EC25" s="5">
        <f t="shared" si="36"/>
        <v>0</v>
      </c>
      <c r="ED25" s="5">
        <f t="shared" si="36"/>
        <v>0</v>
      </c>
      <c r="EE25" s="5">
        <f t="shared" si="36"/>
        <v>0</v>
      </c>
      <c r="EF25" s="55">
        <f t="shared" si="36"/>
        <v>0</v>
      </c>
      <c r="EG25" s="55">
        <f t="shared" si="36"/>
        <v>0</v>
      </c>
      <c r="EH25" s="55">
        <f t="shared" si="36"/>
        <v>0</v>
      </c>
      <c r="EI25" s="55">
        <f t="shared" si="36"/>
        <v>0</v>
      </c>
      <c r="EJ25" s="55">
        <f t="shared" si="36"/>
        <v>0</v>
      </c>
      <c r="EK25" s="55">
        <f t="shared" si="36"/>
        <v>0</v>
      </c>
      <c r="EL25" s="55">
        <f t="shared" si="36"/>
        <v>0</v>
      </c>
      <c r="EM25" s="55">
        <f t="shared" si="33"/>
        <v>0</v>
      </c>
      <c r="EN25" s="55">
        <f t="shared" si="33"/>
        <v>0</v>
      </c>
      <c r="EO25" s="55">
        <f t="shared" si="33"/>
        <v>0</v>
      </c>
      <c r="EP25" s="55">
        <f t="shared" si="33"/>
        <v>0</v>
      </c>
      <c r="EQ25" s="55">
        <f t="shared" si="33"/>
        <v>0</v>
      </c>
      <c r="ER25" s="55">
        <f t="shared" si="33"/>
        <v>0</v>
      </c>
      <c r="ES25" s="55">
        <f t="shared" si="33"/>
        <v>0</v>
      </c>
      <c r="ET25" s="55">
        <f t="shared" si="33"/>
        <v>0</v>
      </c>
      <c r="EU25" s="55">
        <f t="shared" si="33"/>
        <v>0</v>
      </c>
      <c r="EV25" s="55">
        <f t="shared" si="34"/>
        <v>0</v>
      </c>
      <c r="EW25" s="55">
        <f t="shared" si="34"/>
        <v>0</v>
      </c>
      <c r="EX25" s="55">
        <f t="shared" si="34"/>
        <v>0</v>
      </c>
      <c r="EY25" s="55">
        <f t="shared" si="34"/>
        <v>0</v>
      </c>
      <c r="EZ25" s="55">
        <f t="shared" si="34"/>
        <v>0</v>
      </c>
      <c r="FA25" s="55">
        <f t="shared" si="34"/>
        <v>0</v>
      </c>
      <c r="FB25" s="55">
        <f t="shared" si="34"/>
        <v>0</v>
      </c>
      <c r="FC25" s="55">
        <f t="shared" si="34"/>
        <v>0</v>
      </c>
      <c r="FD25" s="55">
        <f t="shared" si="34"/>
        <v>0</v>
      </c>
      <c r="FE25" s="55">
        <f t="shared" si="34"/>
        <v>0</v>
      </c>
      <c r="FF25" s="55">
        <f t="shared" si="34"/>
        <v>0</v>
      </c>
      <c r="FG25" s="55">
        <f t="shared" si="34"/>
        <v>0</v>
      </c>
      <c r="FH25" s="55">
        <f t="shared" si="34"/>
        <v>0</v>
      </c>
      <c r="FI25" s="55">
        <f t="shared" si="34"/>
        <v>0</v>
      </c>
      <c r="FJ25" s="55">
        <f t="shared" si="34"/>
        <v>0</v>
      </c>
      <c r="FK25" s="55">
        <f t="shared" ref="EV25:FK41" si="43">BG25+BG180</f>
        <v>0</v>
      </c>
      <c r="FL25" s="55">
        <f t="shared" si="35"/>
        <v>0</v>
      </c>
      <c r="FM25" s="55">
        <f t="shared" si="35"/>
        <v>0</v>
      </c>
      <c r="FN25" s="55">
        <f t="shared" si="35"/>
        <v>0</v>
      </c>
      <c r="FO25" s="55">
        <f t="shared" si="35"/>
        <v>0</v>
      </c>
      <c r="FP25" s="55">
        <f t="shared" si="35"/>
        <v>0</v>
      </c>
      <c r="FQ25" s="55">
        <f t="shared" si="35"/>
        <v>0</v>
      </c>
      <c r="FR25" s="55">
        <f t="shared" si="35"/>
        <v>0</v>
      </c>
      <c r="FS25" s="55">
        <f t="shared" si="35"/>
        <v>0</v>
      </c>
      <c r="FT25" s="4" t="str">
        <f t="shared" si="41"/>
        <v/>
      </c>
      <c r="FU25" s="4" t="str">
        <f t="shared" si="41"/>
        <v/>
      </c>
      <c r="FV25" s="4" t="str">
        <f t="shared" si="41"/>
        <v/>
      </c>
      <c r="FW25" s="4">
        <f t="shared" si="41"/>
        <v>0</v>
      </c>
      <c r="FX25" s="4" t="str">
        <f t="shared" si="41"/>
        <v/>
      </c>
      <c r="FY25" s="4" t="str">
        <f t="shared" si="41"/>
        <v/>
      </c>
      <c r="FZ25" s="4" t="str">
        <f t="shared" si="41"/>
        <v/>
      </c>
      <c r="GA25" s="4">
        <f t="shared" si="41"/>
        <v>0</v>
      </c>
      <c r="GB25" s="4" t="str">
        <f t="shared" si="41"/>
        <v/>
      </c>
      <c r="GC25" s="4" t="str">
        <f t="shared" si="41"/>
        <v/>
      </c>
      <c r="GD25" s="4" t="str">
        <f t="shared" si="41"/>
        <v/>
      </c>
      <c r="GE25" s="4" t="str">
        <f t="shared" si="41"/>
        <v/>
      </c>
      <c r="GF25" s="4" t="str">
        <f t="shared" si="41"/>
        <v/>
      </c>
      <c r="GG25" s="4" t="str">
        <f t="shared" si="41"/>
        <v/>
      </c>
      <c r="GH25" s="4" t="str">
        <f t="shared" si="41"/>
        <v/>
      </c>
      <c r="GI25" s="4" t="str">
        <f t="shared" si="38"/>
        <v/>
      </c>
      <c r="GJ25" s="4" t="str">
        <f t="shared" si="38"/>
        <v/>
      </c>
      <c r="GK25" s="4" t="str">
        <f t="shared" si="38"/>
        <v/>
      </c>
      <c r="GL25" s="4" t="str">
        <f t="shared" si="38"/>
        <v/>
      </c>
      <c r="GM25" s="4" t="str">
        <f t="shared" si="38"/>
        <v/>
      </c>
      <c r="GN25" s="4" t="str">
        <f t="shared" si="38"/>
        <v/>
      </c>
      <c r="GO25" s="4" t="str">
        <f t="shared" si="38"/>
        <v/>
      </c>
      <c r="GP25" s="4" t="str">
        <f t="shared" si="38"/>
        <v/>
      </c>
      <c r="GQ25" s="4" t="str">
        <f t="shared" si="38"/>
        <v/>
      </c>
      <c r="GR25" s="4" t="str">
        <f t="shared" si="38"/>
        <v/>
      </c>
      <c r="GS25" s="4" t="str">
        <f t="shared" si="38"/>
        <v/>
      </c>
      <c r="GT25" s="4" t="str">
        <f t="shared" si="38"/>
        <v/>
      </c>
      <c r="GU25" s="4" t="str">
        <f t="shared" si="38"/>
        <v/>
      </c>
      <c r="GV25" s="4" t="str">
        <f t="shared" si="38"/>
        <v/>
      </c>
      <c r="GW25" s="4" t="str">
        <f t="shared" si="38"/>
        <v/>
      </c>
      <c r="GX25" s="4" t="str">
        <f t="shared" si="38"/>
        <v/>
      </c>
      <c r="GY25" s="4" t="str">
        <f t="shared" si="42"/>
        <v/>
      </c>
      <c r="GZ25" s="4" t="str">
        <f t="shared" si="42"/>
        <v/>
      </c>
      <c r="HA25" s="4" t="str">
        <f t="shared" si="42"/>
        <v/>
      </c>
      <c r="HB25" s="4" t="str">
        <f t="shared" si="42"/>
        <v/>
      </c>
      <c r="HC25" s="4" t="str">
        <f t="shared" si="42"/>
        <v/>
      </c>
      <c r="HD25" s="4" t="str">
        <f t="shared" si="42"/>
        <v/>
      </c>
      <c r="HE25" s="4" t="str">
        <f t="shared" si="42"/>
        <v/>
      </c>
      <c r="HF25" s="4" t="str">
        <f t="shared" si="42"/>
        <v/>
      </c>
      <c r="HG25" s="4" t="str">
        <f t="shared" si="42"/>
        <v/>
      </c>
    </row>
    <row r="26" spans="1:215" s="1" customFormat="1" ht="15" hidden="1" customHeight="1">
      <c r="A26" s="62">
        <v>30100038</v>
      </c>
      <c r="B26" s="110" t="s">
        <v>148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32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9"/>
        <v/>
      </c>
      <c r="BQ26" s="4" t="str">
        <f t="shared" si="39"/>
        <v/>
      </c>
      <c r="BR26" s="4" t="str">
        <f t="shared" si="39"/>
        <v/>
      </c>
      <c r="BS26" s="4">
        <f t="shared" si="39"/>
        <v>0</v>
      </c>
      <c r="BT26" s="4" t="str">
        <f t="shared" si="39"/>
        <v/>
      </c>
      <c r="BU26" s="4">
        <f t="shared" si="39"/>
        <v>0</v>
      </c>
      <c r="BV26" s="4" t="str">
        <f t="shared" si="39"/>
        <v/>
      </c>
      <c r="BW26" s="4">
        <f t="shared" si="39"/>
        <v>0</v>
      </c>
      <c r="BX26" s="4" t="str">
        <f t="shared" si="39"/>
        <v/>
      </c>
      <c r="BY26" s="4" t="str">
        <f t="shared" si="39"/>
        <v/>
      </c>
      <c r="BZ26" s="4" t="str">
        <f t="shared" si="39"/>
        <v/>
      </c>
      <c r="CA26" s="4" t="str">
        <f t="shared" si="39"/>
        <v/>
      </c>
      <c r="CB26" s="4" t="str">
        <f t="shared" si="39"/>
        <v/>
      </c>
      <c r="CC26" s="4" t="str">
        <f t="shared" si="39"/>
        <v/>
      </c>
      <c r="CD26" s="4" t="str">
        <f t="shared" si="39"/>
        <v/>
      </c>
      <c r="CE26" s="4" t="str">
        <f t="shared" si="39"/>
        <v/>
      </c>
      <c r="CF26" s="4" t="str">
        <f t="shared" si="37"/>
        <v/>
      </c>
      <c r="CG26" s="4" t="str">
        <f t="shared" si="37"/>
        <v/>
      </c>
      <c r="CH26" s="4" t="str">
        <f t="shared" si="37"/>
        <v/>
      </c>
      <c r="CI26" s="4" t="str">
        <f t="shared" si="37"/>
        <v/>
      </c>
      <c r="CJ26" s="4" t="str">
        <f t="shared" si="37"/>
        <v/>
      </c>
      <c r="CK26" s="4" t="str">
        <f t="shared" si="37"/>
        <v/>
      </c>
      <c r="CL26" s="4" t="str">
        <f t="shared" si="37"/>
        <v/>
      </c>
      <c r="CM26" s="4" t="str">
        <f t="shared" si="37"/>
        <v/>
      </c>
      <c r="CN26" s="4" t="str">
        <f t="shared" si="37"/>
        <v/>
      </c>
      <c r="CO26" s="4" t="str">
        <f t="shared" si="37"/>
        <v/>
      </c>
      <c r="CP26" s="4" t="str">
        <f t="shared" si="37"/>
        <v/>
      </c>
      <c r="CQ26" s="4" t="str">
        <f t="shared" si="37"/>
        <v/>
      </c>
      <c r="CR26" s="4" t="str">
        <f t="shared" si="37"/>
        <v/>
      </c>
      <c r="CS26" s="4" t="str">
        <f t="shared" si="37"/>
        <v/>
      </c>
      <c r="CT26" s="4" t="str">
        <f t="shared" si="37"/>
        <v/>
      </c>
      <c r="CU26" s="4" t="str">
        <f t="shared" si="40"/>
        <v/>
      </c>
      <c r="CV26" s="4" t="str">
        <f t="shared" si="40"/>
        <v/>
      </c>
      <c r="CW26" s="4" t="str">
        <f t="shared" si="40"/>
        <v/>
      </c>
      <c r="CX26" s="4" t="str">
        <f t="shared" si="40"/>
        <v/>
      </c>
      <c r="CY26" s="4" t="str">
        <f t="shared" si="40"/>
        <v/>
      </c>
      <c r="CZ26" s="4" t="str">
        <f t="shared" si="40"/>
        <v/>
      </c>
      <c r="DA26" s="4" t="str">
        <f t="shared" si="40"/>
        <v/>
      </c>
      <c r="DB26" s="4" t="str">
        <f t="shared" si="40"/>
        <v/>
      </c>
      <c r="DC26" s="4" t="str">
        <f t="shared" si="40"/>
        <v/>
      </c>
      <c r="DE26" s="68">
        <v>30100038</v>
      </c>
      <c r="DF26" s="110" t="s">
        <v>148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6"/>
        <v>0</v>
      </c>
      <c r="DX26" s="5">
        <f t="shared" si="36"/>
        <v>0</v>
      </c>
      <c r="DY26" s="5">
        <f t="shared" si="36"/>
        <v>0</v>
      </c>
      <c r="DZ26" s="5">
        <f t="shared" si="36"/>
        <v>0</v>
      </c>
      <c r="EA26" s="5">
        <f t="shared" si="36"/>
        <v>0</v>
      </c>
      <c r="EB26" s="5">
        <f t="shared" si="36"/>
        <v>0</v>
      </c>
      <c r="EC26" s="5">
        <f t="shared" si="36"/>
        <v>0</v>
      </c>
      <c r="ED26" s="5">
        <f t="shared" si="36"/>
        <v>0</v>
      </c>
      <c r="EE26" s="5">
        <f t="shared" si="36"/>
        <v>0</v>
      </c>
      <c r="EF26" s="55">
        <f t="shared" si="36"/>
        <v>0</v>
      </c>
      <c r="EG26" s="55">
        <f t="shared" si="36"/>
        <v>0</v>
      </c>
      <c r="EH26" s="55">
        <f t="shared" si="36"/>
        <v>0</v>
      </c>
      <c r="EI26" s="55">
        <f t="shared" si="36"/>
        <v>0</v>
      </c>
      <c r="EJ26" s="55">
        <f t="shared" si="36"/>
        <v>0</v>
      </c>
      <c r="EK26" s="55">
        <f t="shared" si="36"/>
        <v>0</v>
      </c>
      <c r="EL26" s="55">
        <f t="shared" si="36"/>
        <v>0</v>
      </c>
      <c r="EM26" s="55">
        <f t="shared" si="33"/>
        <v>0</v>
      </c>
      <c r="EN26" s="55">
        <f t="shared" si="33"/>
        <v>0</v>
      </c>
      <c r="EO26" s="55">
        <f t="shared" si="33"/>
        <v>0</v>
      </c>
      <c r="EP26" s="55">
        <f t="shared" si="33"/>
        <v>0</v>
      </c>
      <c r="EQ26" s="55">
        <f t="shared" si="33"/>
        <v>0</v>
      </c>
      <c r="ER26" s="55">
        <f t="shared" si="33"/>
        <v>0</v>
      </c>
      <c r="ES26" s="55">
        <f t="shared" si="33"/>
        <v>0</v>
      </c>
      <c r="ET26" s="55">
        <f t="shared" si="33"/>
        <v>0</v>
      </c>
      <c r="EU26" s="55">
        <f t="shared" si="33"/>
        <v>0</v>
      </c>
      <c r="EV26" s="55">
        <f t="shared" si="43"/>
        <v>0</v>
      </c>
      <c r="EW26" s="55">
        <f t="shared" si="43"/>
        <v>0</v>
      </c>
      <c r="EX26" s="55">
        <f t="shared" si="43"/>
        <v>0</v>
      </c>
      <c r="EY26" s="55">
        <f t="shared" si="43"/>
        <v>0</v>
      </c>
      <c r="EZ26" s="55">
        <f t="shared" si="43"/>
        <v>0</v>
      </c>
      <c r="FA26" s="55">
        <f t="shared" si="43"/>
        <v>0</v>
      </c>
      <c r="FB26" s="55">
        <f t="shared" si="43"/>
        <v>0</v>
      </c>
      <c r="FC26" s="55">
        <f t="shared" si="43"/>
        <v>0</v>
      </c>
      <c r="FD26" s="55">
        <f t="shared" si="43"/>
        <v>0</v>
      </c>
      <c r="FE26" s="55">
        <f t="shared" si="43"/>
        <v>0</v>
      </c>
      <c r="FF26" s="55">
        <f t="shared" si="43"/>
        <v>0</v>
      </c>
      <c r="FG26" s="55">
        <f t="shared" si="43"/>
        <v>0</v>
      </c>
      <c r="FH26" s="55">
        <f t="shared" si="43"/>
        <v>0</v>
      </c>
      <c r="FI26" s="55">
        <f t="shared" si="43"/>
        <v>0</v>
      </c>
      <c r="FJ26" s="55">
        <f t="shared" si="43"/>
        <v>0</v>
      </c>
      <c r="FK26" s="55">
        <f t="shared" si="43"/>
        <v>0</v>
      </c>
      <c r="FL26" s="55">
        <f t="shared" ref="FL26:FS89" si="44">BH26+BH181</f>
        <v>0</v>
      </c>
      <c r="FM26" s="55">
        <f t="shared" si="44"/>
        <v>0</v>
      </c>
      <c r="FN26" s="55">
        <f t="shared" si="44"/>
        <v>0</v>
      </c>
      <c r="FO26" s="55">
        <f t="shared" si="44"/>
        <v>0</v>
      </c>
      <c r="FP26" s="55">
        <f t="shared" si="44"/>
        <v>0</v>
      </c>
      <c r="FQ26" s="55">
        <f t="shared" si="44"/>
        <v>0</v>
      </c>
      <c r="FR26" s="55">
        <f t="shared" si="44"/>
        <v>0</v>
      </c>
      <c r="FS26" s="55">
        <f t="shared" si="44"/>
        <v>0</v>
      </c>
      <c r="FT26" s="4" t="str">
        <f t="shared" si="41"/>
        <v/>
      </c>
      <c r="FU26" s="4" t="str">
        <f t="shared" si="41"/>
        <v/>
      </c>
      <c r="FV26" s="4" t="str">
        <f t="shared" si="41"/>
        <v/>
      </c>
      <c r="FW26" s="4">
        <f t="shared" si="41"/>
        <v>0</v>
      </c>
      <c r="FX26" s="4" t="str">
        <f t="shared" si="41"/>
        <v/>
      </c>
      <c r="FY26" s="4" t="str">
        <f t="shared" si="41"/>
        <v/>
      </c>
      <c r="FZ26" s="4" t="str">
        <f t="shared" si="41"/>
        <v/>
      </c>
      <c r="GA26" s="4">
        <f t="shared" si="41"/>
        <v>0</v>
      </c>
      <c r="GB26" s="4" t="str">
        <f t="shared" si="41"/>
        <v/>
      </c>
      <c r="GC26" s="4" t="str">
        <f t="shared" si="41"/>
        <v/>
      </c>
      <c r="GD26" s="4" t="str">
        <f t="shared" si="41"/>
        <v/>
      </c>
      <c r="GE26" s="4" t="str">
        <f t="shared" si="41"/>
        <v/>
      </c>
      <c r="GF26" s="4" t="str">
        <f t="shared" si="41"/>
        <v/>
      </c>
      <c r="GG26" s="4" t="str">
        <f t="shared" si="41"/>
        <v/>
      </c>
      <c r="GH26" s="4" t="str">
        <f t="shared" si="41"/>
        <v/>
      </c>
      <c r="GI26" s="4" t="str">
        <f t="shared" si="41"/>
        <v/>
      </c>
      <c r="GJ26" s="4" t="str">
        <f t="shared" si="38"/>
        <v/>
      </c>
      <c r="GK26" s="4" t="str">
        <f t="shared" si="38"/>
        <v/>
      </c>
      <c r="GL26" s="4" t="str">
        <f t="shared" si="38"/>
        <v/>
      </c>
      <c r="GM26" s="4" t="str">
        <f t="shared" si="38"/>
        <v/>
      </c>
      <c r="GN26" s="4" t="str">
        <f t="shared" si="38"/>
        <v/>
      </c>
      <c r="GO26" s="4" t="str">
        <f t="shared" si="38"/>
        <v/>
      </c>
      <c r="GP26" s="4" t="str">
        <f t="shared" si="38"/>
        <v/>
      </c>
      <c r="GQ26" s="4" t="str">
        <f t="shared" si="38"/>
        <v/>
      </c>
      <c r="GR26" s="4" t="str">
        <f t="shared" si="38"/>
        <v/>
      </c>
      <c r="GS26" s="4" t="str">
        <f t="shared" si="38"/>
        <v/>
      </c>
      <c r="GT26" s="4" t="str">
        <f t="shared" si="38"/>
        <v/>
      </c>
      <c r="GU26" s="4" t="str">
        <f t="shared" si="38"/>
        <v/>
      </c>
      <c r="GV26" s="4" t="str">
        <f t="shared" si="38"/>
        <v/>
      </c>
      <c r="GW26" s="4" t="str">
        <f t="shared" si="38"/>
        <v/>
      </c>
      <c r="GX26" s="4" t="str">
        <f t="shared" si="38"/>
        <v/>
      </c>
      <c r="GY26" s="4" t="str">
        <f t="shared" si="42"/>
        <v/>
      </c>
      <c r="GZ26" s="4" t="str">
        <f t="shared" si="42"/>
        <v/>
      </c>
      <c r="HA26" s="4" t="str">
        <f t="shared" si="42"/>
        <v/>
      </c>
      <c r="HB26" s="4" t="str">
        <f t="shared" si="42"/>
        <v/>
      </c>
      <c r="HC26" s="4" t="str">
        <f t="shared" si="42"/>
        <v/>
      </c>
      <c r="HD26" s="4" t="str">
        <f t="shared" si="42"/>
        <v/>
      </c>
      <c r="HE26" s="4" t="str">
        <f t="shared" si="42"/>
        <v/>
      </c>
      <c r="HF26" s="4" t="str">
        <f t="shared" si="42"/>
        <v/>
      </c>
      <c r="HG26" s="4" t="str">
        <f t="shared" si="42"/>
        <v/>
      </c>
    </row>
    <row r="27" spans="1:215" s="1" customFormat="1" ht="15" hidden="1" customHeight="1">
      <c r="A27" s="62">
        <v>30100037</v>
      </c>
      <c r="B27" s="110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32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9"/>
        <v/>
      </c>
      <c r="BQ27" s="4" t="str">
        <f t="shared" si="39"/>
        <v/>
      </c>
      <c r="BR27" s="4" t="str">
        <f t="shared" si="39"/>
        <v/>
      </c>
      <c r="BS27" s="4">
        <f t="shared" si="39"/>
        <v>0</v>
      </c>
      <c r="BT27" s="4" t="str">
        <f t="shared" si="39"/>
        <v/>
      </c>
      <c r="BU27" s="4">
        <f t="shared" si="39"/>
        <v>0</v>
      </c>
      <c r="BV27" s="4" t="str">
        <f t="shared" si="39"/>
        <v/>
      </c>
      <c r="BW27" s="4">
        <f t="shared" si="39"/>
        <v>0</v>
      </c>
      <c r="BX27" s="4" t="str">
        <f t="shared" si="39"/>
        <v/>
      </c>
      <c r="BY27" s="4" t="str">
        <f t="shared" si="39"/>
        <v/>
      </c>
      <c r="BZ27" s="4" t="str">
        <f t="shared" si="39"/>
        <v/>
      </c>
      <c r="CA27" s="4" t="str">
        <f t="shared" si="39"/>
        <v/>
      </c>
      <c r="CB27" s="4" t="str">
        <f t="shared" si="39"/>
        <v/>
      </c>
      <c r="CC27" s="4" t="str">
        <f t="shared" si="39"/>
        <v/>
      </c>
      <c r="CD27" s="4" t="str">
        <f t="shared" si="39"/>
        <v/>
      </c>
      <c r="CE27" s="4" t="str">
        <f t="shared" si="39"/>
        <v/>
      </c>
      <c r="CF27" s="4" t="str">
        <f t="shared" si="37"/>
        <v/>
      </c>
      <c r="CG27" s="4" t="str">
        <f t="shared" si="37"/>
        <v/>
      </c>
      <c r="CH27" s="4" t="str">
        <f t="shared" si="37"/>
        <v/>
      </c>
      <c r="CI27" s="4" t="str">
        <f t="shared" si="37"/>
        <v/>
      </c>
      <c r="CJ27" s="4" t="str">
        <f t="shared" si="37"/>
        <v/>
      </c>
      <c r="CK27" s="4" t="str">
        <f t="shared" si="37"/>
        <v/>
      </c>
      <c r="CL27" s="4" t="str">
        <f t="shared" si="37"/>
        <v/>
      </c>
      <c r="CM27" s="4" t="str">
        <f t="shared" si="37"/>
        <v/>
      </c>
      <c r="CN27" s="4" t="str">
        <f t="shared" si="37"/>
        <v/>
      </c>
      <c r="CO27" s="4" t="str">
        <f t="shared" si="37"/>
        <v/>
      </c>
      <c r="CP27" s="4" t="str">
        <f t="shared" si="37"/>
        <v/>
      </c>
      <c r="CQ27" s="4" t="str">
        <f t="shared" si="37"/>
        <v/>
      </c>
      <c r="CR27" s="4" t="str">
        <f t="shared" si="37"/>
        <v/>
      </c>
      <c r="CS27" s="4" t="str">
        <f t="shared" si="37"/>
        <v/>
      </c>
      <c r="CT27" s="4" t="str">
        <f t="shared" si="37"/>
        <v/>
      </c>
      <c r="CU27" s="4" t="str">
        <f t="shared" si="40"/>
        <v/>
      </c>
      <c r="CV27" s="4" t="str">
        <f t="shared" si="40"/>
        <v/>
      </c>
      <c r="CW27" s="4" t="str">
        <f t="shared" si="40"/>
        <v/>
      </c>
      <c r="CX27" s="4" t="str">
        <f t="shared" si="40"/>
        <v/>
      </c>
      <c r="CY27" s="4" t="str">
        <f t="shared" si="40"/>
        <v/>
      </c>
      <c r="CZ27" s="4" t="str">
        <f t="shared" si="40"/>
        <v/>
      </c>
      <c r="DA27" s="4" t="str">
        <f t="shared" si="40"/>
        <v/>
      </c>
      <c r="DB27" s="4" t="str">
        <f t="shared" si="40"/>
        <v/>
      </c>
      <c r="DC27" s="4" t="str">
        <f t="shared" si="40"/>
        <v/>
      </c>
      <c r="DE27" s="68">
        <v>30100037</v>
      </c>
      <c r="DF27" s="110"/>
      <c r="DG27" s="28" t="s">
        <v>15</v>
      </c>
      <c r="DH27" s="5">
        <f t="shared" si="13"/>
        <v>145</v>
      </c>
      <c r="DI27" s="24">
        <v>5.03</v>
      </c>
      <c r="DJ27" s="23">
        <f t="shared" si="14"/>
        <v>729.35</v>
      </c>
      <c r="DK27" s="23">
        <f t="shared" si="15"/>
        <v>719.18280000000004</v>
      </c>
      <c r="DL27" s="23">
        <f t="shared" si="16"/>
        <v>19</v>
      </c>
      <c r="DM27" s="23">
        <f t="shared" si="17"/>
        <v>0</v>
      </c>
      <c r="DN27" s="23">
        <f t="shared" si="18"/>
        <v>748.35</v>
      </c>
      <c r="DO27" s="23">
        <f t="shared" si="19"/>
        <v>2.5389189550344091</v>
      </c>
      <c r="DP27" s="23">
        <f t="shared" si="20"/>
        <v>0</v>
      </c>
      <c r="DQ27" s="10">
        <v>0.8</v>
      </c>
      <c r="DR27" s="23">
        <f t="shared" si="21"/>
        <v>5.9868000000000006</v>
      </c>
      <c r="DS27" s="23">
        <f t="shared" si="22"/>
        <v>-1.7389189550344091</v>
      </c>
      <c r="DT27" s="23">
        <f t="shared" si="23"/>
        <v>0</v>
      </c>
      <c r="DU27" s="7">
        <v>0.5</v>
      </c>
      <c r="DV27" s="6">
        <f t="shared" si="24"/>
        <v>0.37417500000000004</v>
      </c>
      <c r="DW27" s="5">
        <f t="shared" si="36"/>
        <v>0</v>
      </c>
      <c r="DX27" s="5">
        <f t="shared" si="36"/>
        <v>0</v>
      </c>
      <c r="DY27" s="5">
        <f t="shared" si="36"/>
        <v>0</v>
      </c>
      <c r="DZ27" s="5">
        <f t="shared" si="36"/>
        <v>0</v>
      </c>
      <c r="EA27" s="5">
        <f t="shared" si="36"/>
        <v>0</v>
      </c>
      <c r="EB27" s="5">
        <f t="shared" si="36"/>
        <v>0</v>
      </c>
      <c r="EC27" s="5">
        <f t="shared" si="36"/>
        <v>0</v>
      </c>
      <c r="ED27" s="5">
        <f t="shared" si="36"/>
        <v>0</v>
      </c>
      <c r="EE27" s="5">
        <f t="shared" si="36"/>
        <v>0</v>
      </c>
      <c r="EF27" s="55">
        <f t="shared" si="36"/>
        <v>0</v>
      </c>
      <c r="EG27" s="55">
        <f t="shared" si="36"/>
        <v>6</v>
      </c>
      <c r="EH27" s="55">
        <f t="shared" si="36"/>
        <v>0</v>
      </c>
      <c r="EI27" s="55">
        <f t="shared" si="36"/>
        <v>0</v>
      </c>
      <c r="EJ27" s="55">
        <f t="shared" si="36"/>
        <v>0</v>
      </c>
      <c r="EK27" s="55">
        <f t="shared" si="36"/>
        <v>0</v>
      </c>
      <c r="EL27" s="55">
        <f t="shared" si="36"/>
        <v>0</v>
      </c>
      <c r="EM27" s="55">
        <f t="shared" si="33"/>
        <v>0</v>
      </c>
      <c r="EN27" s="55">
        <f t="shared" si="33"/>
        <v>13</v>
      </c>
      <c r="EO27" s="55">
        <f t="shared" si="33"/>
        <v>0</v>
      </c>
      <c r="EP27" s="55">
        <f t="shared" si="33"/>
        <v>0</v>
      </c>
      <c r="EQ27" s="55">
        <f t="shared" si="33"/>
        <v>0</v>
      </c>
      <c r="ER27" s="55">
        <f t="shared" si="33"/>
        <v>0</v>
      </c>
      <c r="ES27" s="55">
        <f t="shared" si="33"/>
        <v>0</v>
      </c>
      <c r="ET27" s="55">
        <f t="shared" si="33"/>
        <v>0</v>
      </c>
      <c r="EU27" s="55">
        <f t="shared" si="33"/>
        <v>0</v>
      </c>
      <c r="EV27" s="55">
        <f t="shared" si="43"/>
        <v>0</v>
      </c>
      <c r="EW27" s="55">
        <f t="shared" si="43"/>
        <v>0</v>
      </c>
      <c r="EX27" s="55">
        <f t="shared" si="43"/>
        <v>0</v>
      </c>
      <c r="EY27" s="55">
        <f t="shared" si="43"/>
        <v>0</v>
      </c>
      <c r="EZ27" s="55">
        <f t="shared" si="43"/>
        <v>0</v>
      </c>
      <c r="FA27" s="55">
        <f t="shared" si="43"/>
        <v>0</v>
      </c>
      <c r="FB27" s="55">
        <f t="shared" si="43"/>
        <v>0</v>
      </c>
      <c r="FC27" s="55">
        <f t="shared" si="43"/>
        <v>0</v>
      </c>
      <c r="FD27" s="55">
        <f t="shared" si="43"/>
        <v>0</v>
      </c>
      <c r="FE27" s="55">
        <f t="shared" si="43"/>
        <v>0</v>
      </c>
      <c r="FF27" s="55">
        <f t="shared" si="43"/>
        <v>0</v>
      </c>
      <c r="FG27" s="55">
        <f t="shared" si="43"/>
        <v>0</v>
      </c>
      <c r="FH27" s="55">
        <f t="shared" si="43"/>
        <v>0</v>
      </c>
      <c r="FI27" s="55">
        <f t="shared" si="43"/>
        <v>0</v>
      </c>
      <c r="FJ27" s="55">
        <f t="shared" si="43"/>
        <v>0</v>
      </c>
      <c r="FK27" s="55">
        <f t="shared" si="43"/>
        <v>0</v>
      </c>
      <c r="FL27" s="55">
        <f t="shared" si="44"/>
        <v>0</v>
      </c>
      <c r="FM27" s="55">
        <f t="shared" si="44"/>
        <v>0</v>
      </c>
      <c r="FN27" s="55">
        <f t="shared" si="44"/>
        <v>0</v>
      </c>
      <c r="FO27" s="55">
        <f t="shared" si="44"/>
        <v>0</v>
      </c>
      <c r="FP27" s="55">
        <f t="shared" si="44"/>
        <v>0</v>
      </c>
      <c r="FQ27" s="55">
        <f t="shared" si="44"/>
        <v>0</v>
      </c>
      <c r="FR27" s="55">
        <f t="shared" si="44"/>
        <v>0</v>
      </c>
      <c r="FS27" s="55">
        <f t="shared" si="44"/>
        <v>0</v>
      </c>
      <c r="FT27" s="4">
        <f t="shared" si="41"/>
        <v>0</v>
      </c>
      <c r="FU27" s="4">
        <f t="shared" si="41"/>
        <v>236.32105263157891</v>
      </c>
      <c r="FV27" s="4" t="str">
        <f t="shared" si="41"/>
        <v/>
      </c>
      <c r="FW27" s="4">
        <f t="shared" si="41"/>
        <v>0</v>
      </c>
      <c r="FX27" s="4">
        <f t="shared" si="41"/>
        <v>0</v>
      </c>
      <c r="FY27" s="4">
        <f t="shared" si="41"/>
        <v>0</v>
      </c>
      <c r="FZ27" s="4" t="str">
        <f t="shared" si="41"/>
        <v/>
      </c>
      <c r="GA27" s="4">
        <f t="shared" si="41"/>
        <v>0</v>
      </c>
      <c r="GB27" s="4">
        <f t="shared" si="41"/>
        <v>3474.3101489944543</v>
      </c>
      <c r="GC27" s="4" t="str">
        <f t="shared" si="41"/>
        <v/>
      </c>
      <c r="GD27" s="4" t="str">
        <f t="shared" si="41"/>
        <v/>
      </c>
      <c r="GE27" s="4" t="str">
        <f t="shared" si="41"/>
        <v/>
      </c>
      <c r="GF27" s="4" t="str">
        <f t="shared" si="41"/>
        <v/>
      </c>
      <c r="GG27" s="4" t="str">
        <f t="shared" si="41"/>
        <v/>
      </c>
      <c r="GH27" s="4" t="str">
        <f t="shared" si="41"/>
        <v/>
      </c>
      <c r="GI27" s="4" t="str">
        <f t="shared" si="41"/>
        <v/>
      </c>
      <c r="GJ27" s="4" t="str">
        <f t="shared" si="38"/>
        <v/>
      </c>
      <c r="GK27" s="4" t="str">
        <f t="shared" si="38"/>
        <v/>
      </c>
      <c r="GL27" s="4" t="str">
        <f t="shared" si="38"/>
        <v/>
      </c>
      <c r="GM27" s="4">
        <f t="shared" si="38"/>
        <v>0</v>
      </c>
      <c r="GN27" s="4" t="str">
        <f t="shared" si="38"/>
        <v/>
      </c>
      <c r="GO27" s="4" t="str">
        <f t="shared" si="38"/>
        <v/>
      </c>
      <c r="GP27" s="4" t="str">
        <f t="shared" si="38"/>
        <v/>
      </c>
      <c r="GQ27" s="4" t="str">
        <f t="shared" si="38"/>
        <v/>
      </c>
      <c r="GR27" s="4" t="str">
        <f t="shared" si="38"/>
        <v/>
      </c>
      <c r="GS27" s="4" t="str">
        <f t="shared" si="38"/>
        <v/>
      </c>
      <c r="GT27" s="4">
        <f t="shared" si="38"/>
        <v>0</v>
      </c>
      <c r="GU27" s="4" t="str">
        <f t="shared" si="38"/>
        <v/>
      </c>
      <c r="GV27" s="4" t="str">
        <f t="shared" si="38"/>
        <v/>
      </c>
      <c r="GW27" s="4" t="str">
        <f t="shared" si="38"/>
        <v/>
      </c>
      <c r="GX27" s="4" t="str">
        <f t="shared" si="38"/>
        <v/>
      </c>
      <c r="GY27" s="4" t="str">
        <f t="shared" si="42"/>
        <v/>
      </c>
      <c r="GZ27" s="4" t="str">
        <f t="shared" si="42"/>
        <v/>
      </c>
      <c r="HA27" s="4" t="str">
        <f t="shared" si="42"/>
        <v/>
      </c>
      <c r="HB27" s="4" t="str">
        <f t="shared" si="42"/>
        <v/>
      </c>
      <c r="HC27" s="4" t="str">
        <f t="shared" si="42"/>
        <v/>
      </c>
      <c r="HD27" s="4" t="str">
        <f t="shared" si="42"/>
        <v/>
      </c>
      <c r="HE27" s="4" t="str">
        <f t="shared" si="42"/>
        <v/>
      </c>
      <c r="HF27" s="4" t="str">
        <f t="shared" si="42"/>
        <v/>
      </c>
      <c r="HG27" s="4" t="str">
        <f t="shared" si="42"/>
        <v/>
      </c>
    </row>
    <row r="28" spans="1:215" s="1" customFormat="1" ht="15" hidden="1" customHeight="1">
      <c r="A28" s="62">
        <v>30100040</v>
      </c>
      <c r="B28" s="111" t="s">
        <v>149</v>
      </c>
      <c r="C28" s="28" t="s">
        <v>150</v>
      </c>
      <c r="D28" s="5"/>
      <c r="E28" s="22">
        <v>5.03</v>
      </c>
      <c r="F28" s="23">
        <f t="shared" si="0"/>
        <v>0</v>
      </c>
      <c r="G28" s="23"/>
      <c r="H28" s="23">
        <f t="shared" si="32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9"/>
        <v/>
      </c>
      <c r="BQ28" s="4" t="str">
        <f t="shared" si="39"/>
        <v/>
      </c>
      <c r="BR28" s="4" t="str">
        <f t="shared" si="39"/>
        <v/>
      </c>
      <c r="BS28" s="4">
        <f t="shared" si="39"/>
        <v>0</v>
      </c>
      <c r="BT28" s="4" t="str">
        <f t="shared" si="39"/>
        <v/>
      </c>
      <c r="BU28" s="4">
        <f t="shared" si="39"/>
        <v>0</v>
      </c>
      <c r="BV28" s="4" t="str">
        <f t="shared" si="39"/>
        <v/>
      </c>
      <c r="BW28" s="4">
        <f t="shared" si="39"/>
        <v>0</v>
      </c>
      <c r="BX28" s="4" t="str">
        <f t="shared" si="39"/>
        <v/>
      </c>
      <c r="BY28" s="4" t="str">
        <f t="shared" si="39"/>
        <v/>
      </c>
      <c r="BZ28" s="4" t="str">
        <f t="shared" si="39"/>
        <v/>
      </c>
      <c r="CA28" s="4" t="str">
        <f t="shared" si="39"/>
        <v/>
      </c>
      <c r="CB28" s="4" t="str">
        <f t="shared" si="39"/>
        <v/>
      </c>
      <c r="CC28" s="4" t="str">
        <f t="shared" si="39"/>
        <v/>
      </c>
      <c r="CD28" s="4" t="str">
        <f t="shared" si="39"/>
        <v/>
      </c>
      <c r="CE28" s="4" t="str">
        <f t="shared" si="39"/>
        <v/>
      </c>
      <c r="CF28" s="4" t="str">
        <f t="shared" si="37"/>
        <v/>
      </c>
      <c r="CG28" s="4" t="str">
        <f t="shared" si="37"/>
        <v/>
      </c>
      <c r="CH28" s="4" t="str">
        <f t="shared" si="37"/>
        <v/>
      </c>
      <c r="CI28" s="4" t="str">
        <f t="shared" si="37"/>
        <v/>
      </c>
      <c r="CJ28" s="4" t="str">
        <f t="shared" si="37"/>
        <v/>
      </c>
      <c r="CK28" s="4" t="str">
        <f t="shared" si="37"/>
        <v/>
      </c>
      <c r="CL28" s="4" t="str">
        <f t="shared" si="37"/>
        <v/>
      </c>
      <c r="CM28" s="4" t="str">
        <f t="shared" si="37"/>
        <v/>
      </c>
      <c r="CN28" s="4" t="str">
        <f t="shared" si="37"/>
        <v/>
      </c>
      <c r="CO28" s="4" t="str">
        <f t="shared" si="37"/>
        <v/>
      </c>
      <c r="CP28" s="4" t="str">
        <f t="shared" si="37"/>
        <v/>
      </c>
      <c r="CQ28" s="4" t="str">
        <f t="shared" si="37"/>
        <v/>
      </c>
      <c r="CR28" s="4" t="str">
        <f t="shared" si="37"/>
        <v/>
      </c>
      <c r="CS28" s="4" t="str">
        <f t="shared" si="37"/>
        <v/>
      </c>
      <c r="CT28" s="4" t="str">
        <f t="shared" si="37"/>
        <v/>
      </c>
      <c r="CU28" s="4" t="str">
        <f t="shared" si="40"/>
        <v/>
      </c>
      <c r="CV28" s="4" t="str">
        <f t="shared" si="40"/>
        <v/>
      </c>
      <c r="CW28" s="4" t="str">
        <f t="shared" si="40"/>
        <v/>
      </c>
      <c r="CX28" s="4" t="str">
        <f t="shared" si="40"/>
        <v/>
      </c>
      <c r="CY28" s="4" t="str">
        <f t="shared" si="40"/>
        <v/>
      </c>
      <c r="CZ28" s="4" t="str">
        <f t="shared" si="40"/>
        <v/>
      </c>
      <c r="DA28" s="4" t="str">
        <f t="shared" si="40"/>
        <v/>
      </c>
      <c r="DB28" s="4" t="str">
        <f t="shared" si="40"/>
        <v/>
      </c>
      <c r="DC28" s="4" t="str">
        <f t="shared" si="40"/>
        <v/>
      </c>
      <c r="DE28" s="68">
        <v>30100040</v>
      </c>
      <c r="DF28" s="111" t="s">
        <v>149</v>
      </c>
      <c r="DG28" s="28" t="s">
        <v>150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6"/>
        <v>0</v>
      </c>
      <c r="DX28" s="5">
        <f t="shared" si="36"/>
        <v>0</v>
      </c>
      <c r="DY28" s="5">
        <f t="shared" si="36"/>
        <v>0</v>
      </c>
      <c r="DZ28" s="5">
        <f t="shared" si="36"/>
        <v>0</v>
      </c>
      <c r="EA28" s="5">
        <f t="shared" si="36"/>
        <v>0</v>
      </c>
      <c r="EB28" s="5">
        <f t="shared" si="36"/>
        <v>0</v>
      </c>
      <c r="EC28" s="5">
        <f t="shared" si="36"/>
        <v>0</v>
      </c>
      <c r="ED28" s="5">
        <f t="shared" si="36"/>
        <v>0</v>
      </c>
      <c r="EE28" s="5">
        <f t="shared" si="36"/>
        <v>0</v>
      </c>
      <c r="EF28" s="55">
        <f t="shared" si="36"/>
        <v>0</v>
      </c>
      <c r="EG28" s="55">
        <f t="shared" si="36"/>
        <v>0</v>
      </c>
      <c r="EH28" s="55">
        <f t="shared" si="36"/>
        <v>0</v>
      </c>
      <c r="EI28" s="55">
        <f t="shared" si="36"/>
        <v>0</v>
      </c>
      <c r="EJ28" s="55">
        <f t="shared" si="36"/>
        <v>0</v>
      </c>
      <c r="EK28" s="55">
        <f t="shared" si="36"/>
        <v>0</v>
      </c>
      <c r="EL28" s="55">
        <f t="shared" si="36"/>
        <v>0</v>
      </c>
      <c r="EM28" s="55">
        <f t="shared" si="33"/>
        <v>0</v>
      </c>
      <c r="EN28" s="55">
        <f t="shared" si="33"/>
        <v>0</v>
      </c>
      <c r="EO28" s="55">
        <f t="shared" ref="EM28:FB50" si="45">AK28+AK183</f>
        <v>0</v>
      </c>
      <c r="EP28" s="55">
        <f t="shared" si="45"/>
        <v>0</v>
      </c>
      <c r="EQ28" s="55">
        <f t="shared" si="45"/>
        <v>0</v>
      </c>
      <c r="ER28" s="55">
        <f t="shared" si="45"/>
        <v>0</v>
      </c>
      <c r="ES28" s="55">
        <f t="shared" si="45"/>
        <v>0</v>
      </c>
      <c r="ET28" s="55">
        <f t="shared" si="45"/>
        <v>0</v>
      </c>
      <c r="EU28" s="55">
        <f t="shared" si="45"/>
        <v>0</v>
      </c>
      <c r="EV28" s="55">
        <f t="shared" si="43"/>
        <v>0</v>
      </c>
      <c r="EW28" s="55">
        <f t="shared" si="43"/>
        <v>0</v>
      </c>
      <c r="EX28" s="55">
        <f t="shared" si="43"/>
        <v>0</v>
      </c>
      <c r="EY28" s="55">
        <f t="shared" si="43"/>
        <v>0</v>
      </c>
      <c r="EZ28" s="55">
        <f t="shared" si="43"/>
        <v>0</v>
      </c>
      <c r="FA28" s="55">
        <f t="shared" si="43"/>
        <v>0</v>
      </c>
      <c r="FB28" s="55">
        <f t="shared" si="43"/>
        <v>0</v>
      </c>
      <c r="FC28" s="55">
        <f t="shared" si="43"/>
        <v>0</v>
      </c>
      <c r="FD28" s="55">
        <f t="shared" si="43"/>
        <v>0</v>
      </c>
      <c r="FE28" s="55">
        <f t="shared" si="43"/>
        <v>0</v>
      </c>
      <c r="FF28" s="55">
        <f t="shared" si="43"/>
        <v>0</v>
      </c>
      <c r="FG28" s="55">
        <f t="shared" si="43"/>
        <v>0</v>
      </c>
      <c r="FH28" s="55">
        <f t="shared" si="43"/>
        <v>0</v>
      </c>
      <c r="FI28" s="55">
        <f t="shared" si="43"/>
        <v>0</v>
      </c>
      <c r="FJ28" s="55">
        <f t="shared" si="43"/>
        <v>0</v>
      </c>
      <c r="FK28" s="55">
        <f t="shared" si="43"/>
        <v>0</v>
      </c>
      <c r="FL28" s="55">
        <f t="shared" si="44"/>
        <v>0</v>
      </c>
      <c r="FM28" s="55">
        <f t="shared" si="44"/>
        <v>0</v>
      </c>
      <c r="FN28" s="55">
        <f t="shared" si="44"/>
        <v>0</v>
      </c>
      <c r="FO28" s="55">
        <f t="shared" si="44"/>
        <v>0</v>
      </c>
      <c r="FP28" s="55">
        <f t="shared" si="44"/>
        <v>0</v>
      </c>
      <c r="FQ28" s="55">
        <f t="shared" si="44"/>
        <v>0</v>
      </c>
      <c r="FR28" s="55">
        <f t="shared" si="44"/>
        <v>0</v>
      </c>
      <c r="FS28" s="55">
        <f t="shared" si="44"/>
        <v>0</v>
      </c>
      <c r="FT28" s="4" t="str">
        <f t="shared" si="41"/>
        <v/>
      </c>
      <c r="FU28" s="4" t="str">
        <f t="shared" si="41"/>
        <v/>
      </c>
      <c r="FV28" s="4" t="str">
        <f t="shared" si="41"/>
        <v/>
      </c>
      <c r="FW28" s="4">
        <f t="shared" si="41"/>
        <v>0</v>
      </c>
      <c r="FX28" s="4" t="str">
        <f t="shared" si="41"/>
        <v/>
      </c>
      <c r="FY28" s="4" t="str">
        <f t="shared" si="41"/>
        <v/>
      </c>
      <c r="FZ28" s="4" t="str">
        <f t="shared" si="41"/>
        <v/>
      </c>
      <c r="GA28" s="4">
        <f t="shared" si="41"/>
        <v>0</v>
      </c>
      <c r="GB28" s="4" t="str">
        <f t="shared" si="41"/>
        <v/>
      </c>
      <c r="GC28" s="4" t="str">
        <f t="shared" si="41"/>
        <v/>
      </c>
      <c r="GD28" s="4" t="str">
        <f t="shared" si="41"/>
        <v/>
      </c>
      <c r="GE28" s="4" t="str">
        <f t="shared" si="41"/>
        <v/>
      </c>
      <c r="GF28" s="4" t="str">
        <f t="shared" si="41"/>
        <v/>
      </c>
      <c r="GG28" s="4" t="str">
        <f t="shared" si="41"/>
        <v/>
      </c>
      <c r="GH28" s="4" t="str">
        <f t="shared" si="41"/>
        <v/>
      </c>
      <c r="GI28" s="4" t="str">
        <f t="shared" si="41"/>
        <v/>
      </c>
      <c r="GJ28" s="4" t="str">
        <f t="shared" si="38"/>
        <v/>
      </c>
      <c r="GK28" s="4" t="str">
        <f t="shared" si="38"/>
        <v/>
      </c>
      <c r="GL28" s="4" t="str">
        <f t="shared" si="38"/>
        <v/>
      </c>
      <c r="GM28" s="4" t="str">
        <f t="shared" si="38"/>
        <v/>
      </c>
      <c r="GN28" s="4" t="str">
        <f t="shared" si="38"/>
        <v/>
      </c>
      <c r="GO28" s="4" t="str">
        <f t="shared" si="38"/>
        <v/>
      </c>
      <c r="GP28" s="4" t="str">
        <f t="shared" si="38"/>
        <v/>
      </c>
      <c r="GQ28" s="4" t="str">
        <f t="shared" si="38"/>
        <v/>
      </c>
      <c r="GR28" s="4" t="str">
        <f t="shared" si="38"/>
        <v/>
      </c>
      <c r="GS28" s="4" t="str">
        <f t="shared" si="38"/>
        <v/>
      </c>
      <c r="GT28" s="4" t="str">
        <f t="shared" si="38"/>
        <v/>
      </c>
      <c r="GU28" s="4" t="str">
        <f t="shared" si="38"/>
        <v/>
      </c>
      <c r="GV28" s="4" t="str">
        <f t="shared" si="38"/>
        <v/>
      </c>
      <c r="GW28" s="4" t="str">
        <f t="shared" si="38"/>
        <v/>
      </c>
      <c r="GX28" s="4" t="str">
        <f t="shared" si="38"/>
        <v/>
      </c>
      <c r="GY28" s="4" t="str">
        <f t="shared" si="42"/>
        <v/>
      </c>
      <c r="GZ28" s="4" t="str">
        <f t="shared" si="42"/>
        <v/>
      </c>
      <c r="HA28" s="4" t="str">
        <f t="shared" si="42"/>
        <v/>
      </c>
      <c r="HB28" s="4" t="str">
        <f t="shared" si="42"/>
        <v/>
      </c>
      <c r="HC28" s="4" t="str">
        <f t="shared" si="42"/>
        <v/>
      </c>
      <c r="HD28" s="4" t="str">
        <f t="shared" si="42"/>
        <v/>
      </c>
      <c r="HE28" s="4" t="str">
        <f t="shared" si="42"/>
        <v/>
      </c>
      <c r="HF28" s="4" t="str">
        <f t="shared" si="42"/>
        <v/>
      </c>
      <c r="HG28" s="4" t="str">
        <f t="shared" si="42"/>
        <v/>
      </c>
    </row>
    <row r="29" spans="1:215" s="1" customFormat="1" ht="15" hidden="1" customHeight="1">
      <c r="A29" s="62">
        <v>30100039</v>
      </c>
      <c r="B29" s="112"/>
      <c r="C29" s="28" t="s">
        <v>129</v>
      </c>
      <c r="D29" s="5"/>
      <c r="E29" s="22">
        <v>5.03</v>
      </c>
      <c r="F29" s="23">
        <f t="shared" si="0"/>
        <v>0</v>
      </c>
      <c r="G29" s="23"/>
      <c r="H29" s="23">
        <f t="shared" si="32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9"/>
        <v/>
      </c>
      <c r="BQ29" s="4" t="str">
        <f t="shared" si="39"/>
        <v/>
      </c>
      <c r="BR29" s="4" t="str">
        <f t="shared" si="39"/>
        <v/>
      </c>
      <c r="BS29" s="4">
        <f t="shared" si="39"/>
        <v>0</v>
      </c>
      <c r="BT29" s="4" t="str">
        <f t="shared" si="39"/>
        <v/>
      </c>
      <c r="BU29" s="4">
        <f t="shared" si="39"/>
        <v>0</v>
      </c>
      <c r="BV29" s="4" t="str">
        <f t="shared" si="39"/>
        <v/>
      </c>
      <c r="BW29" s="4">
        <f t="shared" si="39"/>
        <v>0</v>
      </c>
      <c r="BX29" s="4" t="str">
        <f t="shared" si="39"/>
        <v/>
      </c>
      <c r="BY29" s="4" t="str">
        <f t="shared" si="39"/>
        <v/>
      </c>
      <c r="BZ29" s="4" t="str">
        <f t="shared" si="39"/>
        <v/>
      </c>
      <c r="CA29" s="4" t="str">
        <f t="shared" si="39"/>
        <v/>
      </c>
      <c r="CB29" s="4" t="str">
        <f t="shared" si="39"/>
        <v/>
      </c>
      <c r="CC29" s="4" t="str">
        <f t="shared" si="39"/>
        <v/>
      </c>
      <c r="CD29" s="4" t="str">
        <f t="shared" si="39"/>
        <v/>
      </c>
      <c r="CE29" s="4" t="str">
        <f t="shared" si="39"/>
        <v/>
      </c>
      <c r="CF29" s="4" t="str">
        <f t="shared" si="37"/>
        <v/>
      </c>
      <c r="CG29" s="4" t="str">
        <f t="shared" si="37"/>
        <v/>
      </c>
      <c r="CH29" s="4" t="str">
        <f t="shared" si="37"/>
        <v/>
      </c>
      <c r="CI29" s="4" t="str">
        <f t="shared" si="37"/>
        <v/>
      </c>
      <c r="CJ29" s="4" t="str">
        <f t="shared" si="37"/>
        <v/>
      </c>
      <c r="CK29" s="4" t="str">
        <f t="shared" si="37"/>
        <v/>
      </c>
      <c r="CL29" s="4" t="str">
        <f t="shared" si="37"/>
        <v/>
      </c>
      <c r="CM29" s="4" t="str">
        <f t="shared" si="37"/>
        <v/>
      </c>
      <c r="CN29" s="4" t="str">
        <f t="shared" si="37"/>
        <v/>
      </c>
      <c r="CO29" s="4" t="str">
        <f t="shared" si="37"/>
        <v/>
      </c>
      <c r="CP29" s="4" t="str">
        <f t="shared" si="37"/>
        <v/>
      </c>
      <c r="CQ29" s="4" t="str">
        <f t="shared" si="37"/>
        <v/>
      </c>
      <c r="CR29" s="4" t="str">
        <f t="shared" si="37"/>
        <v/>
      </c>
      <c r="CS29" s="4" t="str">
        <f t="shared" si="37"/>
        <v/>
      </c>
      <c r="CT29" s="4" t="str">
        <f t="shared" si="37"/>
        <v/>
      </c>
      <c r="CU29" s="4" t="str">
        <f t="shared" si="40"/>
        <v/>
      </c>
      <c r="CV29" s="4" t="str">
        <f t="shared" si="40"/>
        <v/>
      </c>
      <c r="CW29" s="4" t="str">
        <f t="shared" si="40"/>
        <v/>
      </c>
      <c r="CX29" s="4" t="str">
        <f t="shared" si="40"/>
        <v/>
      </c>
      <c r="CY29" s="4" t="str">
        <f t="shared" si="40"/>
        <v/>
      </c>
      <c r="CZ29" s="4" t="str">
        <f t="shared" si="40"/>
        <v/>
      </c>
      <c r="DA29" s="4" t="str">
        <f t="shared" si="40"/>
        <v/>
      </c>
      <c r="DB29" s="4" t="str">
        <f t="shared" si="40"/>
        <v/>
      </c>
      <c r="DC29" s="4" t="str">
        <f t="shared" si="40"/>
        <v/>
      </c>
      <c r="DE29" s="68">
        <v>30100039</v>
      </c>
      <c r="DF29" s="112"/>
      <c r="DG29" s="28" t="s">
        <v>129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6"/>
        <v>0</v>
      </c>
      <c r="DX29" s="5">
        <f t="shared" si="36"/>
        <v>0</v>
      </c>
      <c r="DY29" s="5">
        <f t="shared" si="36"/>
        <v>0</v>
      </c>
      <c r="DZ29" s="5">
        <f t="shared" si="36"/>
        <v>0</v>
      </c>
      <c r="EA29" s="5">
        <f t="shared" si="36"/>
        <v>0</v>
      </c>
      <c r="EB29" s="5">
        <f t="shared" si="36"/>
        <v>0</v>
      </c>
      <c r="EC29" s="5">
        <f t="shared" si="36"/>
        <v>0</v>
      </c>
      <c r="ED29" s="5">
        <f t="shared" si="36"/>
        <v>0</v>
      </c>
      <c r="EE29" s="5">
        <f t="shared" si="36"/>
        <v>0</v>
      </c>
      <c r="EF29" s="55">
        <f t="shared" si="36"/>
        <v>0</v>
      </c>
      <c r="EG29" s="55">
        <f t="shared" si="36"/>
        <v>0</v>
      </c>
      <c r="EH29" s="55">
        <f t="shared" si="36"/>
        <v>0</v>
      </c>
      <c r="EI29" s="55">
        <f t="shared" si="36"/>
        <v>0</v>
      </c>
      <c r="EJ29" s="55">
        <f t="shared" si="36"/>
        <v>0</v>
      </c>
      <c r="EK29" s="55">
        <f t="shared" si="36"/>
        <v>0</v>
      </c>
      <c r="EL29" s="55">
        <f t="shared" si="36"/>
        <v>0</v>
      </c>
      <c r="EM29" s="55">
        <f t="shared" si="45"/>
        <v>0</v>
      </c>
      <c r="EN29" s="55">
        <f t="shared" si="45"/>
        <v>0</v>
      </c>
      <c r="EO29" s="55">
        <f t="shared" si="45"/>
        <v>0</v>
      </c>
      <c r="EP29" s="55">
        <f t="shared" si="45"/>
        <v>0</v>
      </c>
      <c r="EQ29" s="55">
        <f t="shared" si="45"/>
        <v>0</v>
      </c>
      <c r="ER29" s="55">
        <f t="shared" si="45"/>
        <v>0</v>
      </c>
      <c r="ES29" s="55">
        <f t="shared" si="45"/>
        <v>0</v>
      </c>
      <c r="ET29" s="55">
        <f t="shared" si="45"/>
        <v>0</v>
      </c>
      <c r="EU29" s="55">
        <f t="shared" si="45"/>
        <v>0</v>
      </c>
      <c r="EV29" s="55">
        <f t="shared" si="43"/>
        <v>0</v>
      </c>
      <c r="EW29" s="55">
        <f t="shared" si="43"/>
        <v>0</v>
      </c>
      <c r="EX29" s="55">
        <f t="shared" si="43"/>
        <v>0</v>
      </c>
      <c r="EY29" s="55">
        <f t="shared" si="43"/>
        <v>0</v>
      </c>
      <c r="EZ29" s="55">
        <f t="shared" si="43"/>
        <v>0</v>
      </c>
      <c r="FA29" s="55">
        <f t="shared" si="43"/>
        <v>0</v>
      </c>
      <c r="FB29" s="55">
        <f t="shared" si="43"/>
        <v>0</v>
      </c>
      <c r="FC29" s="55">
        <f t="shared" si="43"/>
        <v>0</v>
      </c>
      <c r="FD29" s="55">
        <f t="shared" si="43"/>
        <v>0</v>
      </c>
      <c r="FE29" s="55">
        <f t="shared" si="43"/>
        <v>0</v>
      </c>
      <c r="FF29" s="55">
        <f t="shared" si="43"/>
        <v>0</v>
      </c>
      <c r="FG29" s="55">
        <f t="shared" si="43"/>
        <v>0</v>
      </c>
      <c r="FH29" s="55">
        <f t="shared" si="43"/>
        <v>0</v>
      </c>
      <c r="FI29" s="55">
        <f t="shared" si="43"/>
        <v>0</v>
      </c>
      <c r="FJ29" s="55">
        <f t="shared" si="43"/>
        <v>0</v>
      </c>
      <c r="FK29" s="55">
        <f t="shared" si="43"/>
        <v>0</v>
      </c>
      <c r="FL29" s="55">
        <f t="shared" si="44"/>
        <v>0</v>
      </c>
      <c r="FM29" s="55">
        <f t="shared" si="44"/>
        <v>0</v>
      </c>
      <c r="FN29" s="55">
        <f t="shared" si="44"/>
        <v>0</v>
      </c>
      <c r="FO29" s="55">
        <f t="shared" si="44"/>
        <v>0</v>
      </c>
      <c r="FP29" s="55">
        <f t="shared" si="44"/>
        <v>0</v>
      </c>
      <c r="FQ29" s="55">
        <f t="shared" si="44"/>
        <v>0</v>
      </c>
      <c r="FR29" s="55">
        <f t="shared" si="44"/>
        <v>0</v>
      </c>
      <c r="FS29" s="55">
        <f t="shared" si="44"/>
        <v>0</v>
      </c>
      <c r="FT29" s="4" t="str">
        <f t="shared" si="41"/>
        <v/>
      </c>
      <c r="FU29" s="4" t="str">
        <f t="shared" si="41"/>
        <v/>
      </c>
      <c r="FV29" s="4" t="str">
        <f t="shared" si="41"/>
        <v/>
      </c>
      <c r="FW29" s="4">
        <f t="shared" si="41"/>
        <v>0</v>
      </c>
      <c r="FX29" s="4" t="str">
        <f t="shared" si="41"/>
        <v/>
      </c>
      <c r="FY29" s="4" t="str">
        <f t="shared" si="41"/>
        <v/>
      </c>
      <c r="FZ29" s="4" t="str">
        <f t="shared" si="41"/>
        <v/>
      </c>
      <c r="GA29" s="4">
        <f t="shared" si="41"/>
        <v>0</v>
      </c>
      <c r="GB29" s="4" t="str">
        <f t="shared" si="41"/>
        <v/>
      </c>
      <c r="GC29" s="4" t="str">
        <f t="shared" si="41"/>
        <v/>
      </c>
      <c r="GD29" s="4" t="str">
        <f t="shared" si="41"/>
        <v/>
      </c>
      <c r="GE29" s="4" t="str">
        <f t="shared" si="41"/>
        <v/>
      </c>
      <c r="GF29" s="4" t="str">
        <f t="shared" si="41"/>
        <v/>
      </c>
      <c r="GG29" s="4" t="str">
        <f t="shared" si="41"/>
        <v/>
      </c>
      <c r="GH29" s="4" t="str">
        <f t="shared" si="41"/>
        <v/>
      </c>
      <c r="GI29" s="4" t="str">
        <f t="shared" si="41"/>
        <v/>
      </c>
      <c r="GJ29" s="4" t="str">
        <f t="shared" si="38"/>
        <v/>
      </c>
      <c r="GK29" s="4" t="str">
        <f t="shared" si="38"/>
        <v/>
      </c>
      <c r="GL29" s="4" t="str">
        <f t="shared" si="38"/>
        <v/>
      </c>
      <c r="GM29" s="4" t="str">
        <f t="shared" si="38"/>
        <v/>
      </c>
      <c r="GN29" s="4" t="str">
        <f t="shared" si="38"/>
        <v/>
      </c>
      <c r="GO29" s="4" t="str">
        <f t="shared" si="38"/>
        <v/>
      </c>
      <c r="GP29" s="4" t="str">
        <f t="shared" si="38"/>
        <v/>
      </c>
      <c r="GQ29" s="4" t="str">
        <f t="shared" si="38"/>
        <v/>
      </c>
      <c r="GR29" s="4" t="str">
        <f t="shared" si="38"/>
        <v/>
      </c>
      <c r="GS29" s="4" t="str">
        <f t="shared" si="38"/>
        <v/>
      </c>
      <c r="GT29" s="4" t="str">
        <f t="shared" si="38"/>
        <v/>
      </c>
      <c r="GU29" s="4" t="str">
        <f t="shared" si="38"/>
        <v/>
      </c>
      <c r="GV29" s="4" t="str">
        <f t="shared" si="38"/>
        <v/>
      </c>
      <c r="GW29" s="4" t="str">
        <f t="shared" si="38"/>
        <v/>
      </c>
      <c r="GX29" s="4" t="str">
        <f t="shared" si="38"/>
        <v/>
      </c>
      <c r="GY29" s="4" t="str">
        <f t="shared" si="42"/>
        <v/>
      </c>
      <c r="GZ29" s="4" t="str">
        <f t="shared" si="42"/>
        <v/>
      </c>
      <c r="HA29" s="4" t="str">
        <f t="shared" si="42"/>
        <v/>
      </c>
      <c r="HB29" s="4" t="str">
        <f t="shared" si="42"/>
        <v/>
      </c>
      <c r="HC29" s="4" t="str">
        <f t="shared" si="42"/>
        <v/>
      </c>
      <c r="HD29" s="4" t="str">
        <f t="shared" si="42"/>
        <v/>
      </c>
      <c r="HE29" s="4" t="str">
        <f t="shared" si="42"/>
        <v/>
      </c>
      <c r="HF29" s="4" t="str">
        <f t="shared" si="42"/>
        <v/>
      </c>
      <c r="HG29" s="4" t="str">
        <f t="shared" si="42"/>
        <v/>
      </c>
    </row>
    <row r="30" spans="1:215" s="1" customFormat="1" ht="15" hidden="1" customHeight="1">
      <c r="A30" s="62">
        <v>30100042</v>
      </c>
      <c r="B30" s="112"/>
      <c r="C30" s="28" t="s">
        <v>141</v>
      </c>
      <c r="D30" s="5"/>
      <c r="E30" s="22">
        <v>5.03</v>
      </c>
      <c r="F30" s="23">
        <f t="shared" si="0"/>
        <v>0</v>
      </c>
      <c r="G30" s="23"/>
      <c r="H30" s="23">
        <f t="shared" si="32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9"/>
        <v/>
      </c>
      <c r="BQ30" s="4" t="str">
        <f t="shared" si="39"/>
        <v/>
      </c>
      <c r="BR30" s="4" t="str">
        <f t="shared" si="39"/>
        <v/>
      </c>
      <c r="BS30" s="4">
        <f t="shared" si="39"/>
        <v>0</v>
      </c>
      <c r="BT30" s="4" t="str">
        <f t="shared" si="39"/>
        <v/>
      </c>
      <c r="BU30" s="4">
        <f t="shared" si="39"/>
        <v>0</v>
      </c>
      <c r="BV30" s="4" t="str">
        <f t="shared" si="39"/>
        <v/>
      </c>
      <c r="BW30" s="4">
        <f t="shared" si="39"/>
        <v>0</v>
      </c>
      <c r="BX30" s="4" t="str">
        <f t="shared" si="39"/>
        <v/>
      </c>
      <c r="BY30" s="4" t="str">
        <f t="shared" si="39"/>
        <v/>
      </c>
      <c r="BZ30" s="4" t="str">
        <f t="shared" si="39"/>
        <v/>
      </c>
      <c r="CA30" s="4" t="str">
        <f t="shared" si="39"/>
        <v/>
      </c>
      <c r="CB30" s="4" t="str">
        <f t="shared" si="39"/>
        <v/>
      </c>
      <c r="CC30" s="4" t="str">
        <f t="shared" si="39"/>
        <v/>
      </c>
      <c r="CD30" s="4" t="str">
        <f t="shared" si="39"/>
        <v/>
      </c>
      <c r="CE30" s="4" t="str">
        <f t="shared" si="39"/>
        <v/>
      </c>
      <c r="CF30" s="4" t="str">
        <f t="shared" si="37"/>
        <v/>
      </c>
      <c r="CG30" s="4" t="str">
        <f t="shared" si="37"/>
        <v/>
      </c>
      <c r="CH30" s="4" t="str">
        <f t="shared" si="37"/>
        <v/>
      </c>
      <c r="CI30" s="4" t="str">
        <f t="shared" si="37"/>
        <v/>
      </c>
      <c r="CJ30" s="4" t="str">
        <f t="shared" si="37"/>
        <v/>
      </c>
      <c r="CK30" s="4" t="str">
        <f t="shared" si="37"/>
        <v/>
      </c>
      <c r="CL30" s="4" t="str">
        <f t="shared" si="37"/>
        <v/>
      </c>
      <c r="CM30" s="4" t="str">
        <f t="shared" si="37"/>
        <v/>
      </c>
      <c r="CN30" s="4" t="str">
        <f t="shared" si="37"/>
        <v/>
      </c>
      <c r="CO30" s="4" t="str">
        <f t="shared" si="37"/>
        <v/>
      </c>
      <c r="CP30" s="4" t="str">
        <f t="shared" si="37"/>
        <v/>
      </c>
      <c r="CQ30" s="4" t="str">
        <f t="shared" si="37"/>
        <v/>
      </c>
      <c r="CR30" s="4" t="str">
        <f t="shared" si="37"/>
        <v/>
      </c>
      <c r="CS30" s="4" t="str">
        <f t="shared" si="37"/>
        <v/>
      </c>
      <c r="CT30" s="4" t="str">
        <f t="shared" si="37"/>
        <v/>
      </c>
      <c r="CU30" s="4" t="str">
        <f t="shared" si="40"/>
        <v/>
      </c>
      <c r="CV30" s="4" t="str">
        <f t="shared" si="40"/>
        <v/>
      </c>
      <c r="CW30" s="4" t="str">
        <f t="shared" si="40"/>
        <v/>
      </c>
      <c r="CX30" s="4" t="str">
        <f t="shared" si="40"/>
        <v/>
      </c>
      <c r="CY30" s="4" t="str">
        <f t="shared" si="40"/>
        <v/>
      </c>
      <c r="CZ30" s="4" t="str">
        <f t="shared" si="40"/>
        <v/>
      </c>
      <c r="DA30" s="4" t="str">
        <f t="shared" si="40"/>
        <v/>
      </c>
      <c r="DB30" s="4" t="str">
        <f t="shared" si="40"/>
        <v/>
      </c>
      <c r="DC30" s="4" t="str">
        <f t="shared" si="40"/>
        <v/>
      </c>
      <c r="DE30" s="68">
        <v>30100042</v>
      </c>
      <c r="DF30" s="112"/>
      <c r="DG30" s="28" t="s">
        <v>141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6"/>
        <v>0</v>
      </c>
      <c r="DX30" s="5">
        <f t="shared" si="36"/>
        <v>0</v>
      </c>
      <c r="DY30" s="5">
        <f t="shared" si="36"/>
        <v>0</v>
      </c>
      <c r="DZ30" s="5">
        <f t="shared" si="36"/>
        <v>0</v>
      </c>
      <c r="EA30" s="5">
        <f t="shared" si="36"/>
        <v>0</v>
      </c>
      <c r="EB30" s="5">
        <f t="shared" si="36"/>
        <v>0</v>
      </c>
      <c r="EC30" s="5">
        <f t="shared" si="36"/>
        <v>0</v>
      </c>
      <c r="ED30" s="5">
        <f t="shared" si="36"/>
        <v>0</v>
      </c>
      <c r="EE30" s="5">
        <f t="shared" si="36"/>
        <v>0</v>
      </c>
      <c r="EF30" s="55">
        <f t="shared" si="36"/>
        <v>0</v>
      </c>
      <c r="EG30" s="55">
        <f t="shared" si="36"/>
        <v>0</v>
      </c>
      <c r="EH30" s="55">
        <f t="shared" si="36"/>
        <v>0</v>
      </c>
      <c r="EI30" s="55">
        <f t="shared" si="36"/>
        <v>0</v>
      </c>
      <c r="EJ30" s="55">
        <f t="shared" si="36"/>
        <v>0</v>
      </c>
      <c r="EK30" s="55">
        <f t="shared" si="36"/>
        <v>0</v>
      </c>
      <c r="EL30" s="55">
        <f t="shared" si="36"/>
        <v>0</v>
      </c>
      <c r="EM30" s="55">
        <f t="shared" si="45"/>
        <v>0</v>
      </c>
      <c r="EN30" s="55">
        <f t="shared" si="45"/>
        <v>0</v>
      </c>
      <c r="EO30" s="55">
        <f t="shared" si="45"/>
        <v>0</v>
      </c>
      <c r="EP30" s="55">
        <f t="shared" si="45"/>
        <v>0</v>
      </c>
      <c r="EQ30" s="55">
        <f t="shared" si="45"/>
        <v>0</v>
      </c>
      <c r="ER30" s="55">
        <f t="shared" si="45"/>
        <v>0</v>
      </c>
      <c r="ES30" s="55">
        <f t="shared" si="45"/>
        <v>0</v>
      </c>
      <c r="ET30" s="55">
        <f t="shared" si="45"/>
        <v>0</v>
      </c>
      <c r="EU30" s="55">
        <f t="shared" si="45"/>
        <v>0</v>
      </c>
      <c r="EV30" s="55">
        <f t="shared" si="43"/>
        <v>0</v>
      </c>
      <c r="EW30" s="55">
        <f t="shared" si="43"/>
        <v>0</v>
      </c>
      <c r="EX30" s="55">
        <f t="shared" si="43"/>
        <v>0</v>
      </c>
      <c r="EY30" s="55">
        <f t="shared" si="43"/>
        <v>0</v>
      </c>
      <c r="EZ30" s="55">
        <f t="shared" si="43"/>
        <v>0</v>
      </c>
      <c r="FA30" s="55">
        <f t="shared" si="43"/>
        <v>0</v>
      </c>
      <c r="FB30" s="55">
        <f t="shared" si="43"/>
        <v>0</v>
      </c>
      <c r="FC30" s="55">
        <f t="shared" si="43"/>
        <v>0</v>
      </c>
      <c r="FD30" s="55">
        <f t="shared" si="43"/>
        <v>0</v>
      </c>
      <c r="FE30" s="55">
        <f t="shared" si="43"/>
        <v>0</v>
      </c>
      <c r="FF30" s="55">
        <f t="shared" si="43"/>
        <v>0</v>
      </c>
      <c r="FG30" s="55">
        <f t="shared" si="43"/>
        <v>0</v>
      </c>
      <c r="FH30" s="55">
        <f t="shared" si="43"/>
        <v>0</v>
      </c>
      <c r="FI30" s="55">
        <f t="shared" si="43"/>
        <v>0</v>
      </c>
      <c r="FJ30" s="55">
        <f t="shared" si="43"/>
        <v>0</v>
      </c>
      <c r="FK30" s="55">
        <f t="shared" si="43"/>
        <v>0</v>
      </c>
      <c r="FL30" s="55">
        <f t="shared" si="44"/>
        <v>0</v>
      </c>
      <c r="FM30" s="55">
        <f t="shared" si="44"/>
        <v>0</v>
      </c>
      <c r="FN30" s="55">
        <f t="shared" si="44"/>
        <v>0</v>
      </c>
      <c r="FO30" s="55">
        <f t="shared" si="44"/>
        <v>0</v>
      </c>
      <c r="FP30" s="55">
        <f t="shared" si="44"/>
        <v>0</v>
      </c>
      <c r="FQ30" s="55">
        <f t="shared" si="44"/>
        <v>0</v>
      </c>
      <c r="FR30" s="55">
        <f t="shared" si="44"/>
        <v>0</v>
      </c>
      <c r="FS30" s="55">
        <f t="shared" si="44"/>
        <v>0</v>
      </c>
      <c r="FT30" s="4" t="str">
        <f t="shared" si="41"/>
        <v/>
      </c>
      <c r="FU30" s="4" t="str">
        <f t="shared" si="41"/>
        <v/>
      </c>
      <c r="FV30" s="4" t="str">
        <f t="shared" si="41"/>
        <v/>
      </c>
      <c r="FW30" s="4">
        <f t="shared" si="41"/>
        <v>0</v>
      </c>
      <c r="FX30" s="4" t="str">
        <f t="shared" si="41"/>
        <v/>
      </c>
      <c r="FY30" s="4" t="str">
        <f t="shared" si="41"/>
        <v/>
      </c>
      <c r="FZ30" s="4" t="str">
        <f t="shared" si="41"/>
        <v/>
      </c>
      <c r="GA30" s="4">
        <f t="shared" si="41"/>
        <v>0</v>
      </c>
      <c r="GB30" s="4" t="str">
        <f t="shared" si="41"/>
        <v/>
      </c>
      <c r="GC30" s="4" t="str">
        <f t="shared" si="41"/>
        <v/>
      </c>
      <c r="GD30" s="4" t="str">
        <f t="shared" si="41"/>
        <v/>
      </c>
      <c r="GE30" s="4" t="str">
        <f t="shared" si="41"/>
        <v/>
      </c>
      <c r="GF30" s="4" t="str">
        <f t="shared" si="41"/>
        <v/>
      </c>
      <c r="GG30" s="4" t="str">
        <f t="shared" si="41"/>
        <v/>
      </c>
      <c r="GH30" s="4" t="str">
        <f t="shared" si="41"/>
        <v/>
      </c>
      <c r="GI30" s="4" t="str">
        <f t="shared" si="41"/>
        <v/>
      </c>
      <c r="GJ30" s="4" t="str">
        <f t="shared" si="38"/>
        <v/>
      </c>
      <c r="GK30" s="4" t="str">
        <f t="shared" si="38"/>
        <v/>
      </c>
      <c r="GL30" s="4" t="str">
        <f t="shared" si="38"/>
        <v/>
      </c>
      <c r="GM30" s="4" t="str">
        <f t="shared" si="38"/>
        <v/>
      </c>
      <c r="GN30" s="4" t="str">
        <f t="shared" si="38"/>
        <v/>
      </c>
      <c r="GO30" s="4" t="str">
        <f t="shared" si="38"/>
        <v/>
      </c>
      <c r="GP30" s="4" t="str">
        <f t="shared" si="38"/>
        <v/>
      </c>
      <c r="GQ30" s="4" t="str">
        <f t="shared" si="38"/>
        <v/>
      </c>
      <c r="GR30" s="4" t="str">
        <f t="shared" si="38"/>
        <v/>
      </c>
      <c r="GS30" s="4" t="str">
        <f t="shared" si="38"/>
        <v/>
      </c>
      <c r="GT30" s="4" t="str">
        <f t="shared" si="38"/>
        <v/>
      </c>
      <c r="GU30" s="4" t="str">
        <f t="shared" si="38"/>
        <v/>
      </c>
      <c r="GV30" s="4" t="str">
        <f t="shared" si="38"/>
        <v/>
      </c>
      <c r="GW30" s="4" t="str">
        <f t="shared" si="38"/>
        <v/>
      </c>
      <c r="GX30" s="4" t="str">
        <f t="shared" si="38"/>
        <v/>
      </c>
      <c r="GY30" s="4" t="str">
        <f t="shared" si="42"/>
        <v/>
      </c>
      <c r="GZ30" s="4" t="str">
        <f t="shared" si="42"/>
        <v/>
      </c>
      <c r="HA30" s="4" t="str">
        <f t="shared" si="42"/>
        <v/>
      </c>
      <c r="HB30" s="4" t="str">
        <f t="shared" si="42"/>
        <v/>
      </c>
      <c r="HC30" s="4" t="str">
        <f t="shared" si="42"/>
        <v/>
      </c>
      <c r="HD30" s="4" t="str">
        <f t="shared" si="42"/>
        <v/>
      </c>
      <c r="HE30" s="4" t="str">
        <f t="shared" si="42"/>
        <v/>
      </c>
      <c r="HF30" s="4" t="str">
        <f t="shared" si="42"/>
        <v/>
      </c>
      <c r="HG30" s="4" t="str">
        <f t="shared" si="42"/>
        <v/>
      </c>
    </row>
    <row r="31" spans="1:215" s="1" customFormat="1" ht="15" hidden="1" customHeight="1">
      <c r="A31" s="62">
        <v>30100041</v>
      </c>
      <c r="B31" s="113"/>
      <c r="C31" s="28" t="s">
        <v>139</v>
      </c>
      <c r="D31" s="5"/>
      <c r="E31" s="22">
        <v>5.03</v>
      </c>
      <c r="F31" s="23">
        <f t="shared" si="0"/>
        <v>0</v>
      </c>
      <c r="G31" s="23"/>
      <c r="H31" s="23">
        <f t="shared" si="32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9"/>
        <v/>
      </c>
      <c r="BQ31" s="4" t="str">
        <f t="shared" si="39"/>
        <v/>
      </c>
      <c r="BR31" s="4" t="str">
        <f t="shared" si="39"/>
        <v/>
      </c>
      <c r="BS31" s="4">
        <f t="shared" si="39"/>
        <v>0</v>
      </c>
      <c r="BT31" s="4" t="str">
        <f t="shared" si="39"/>
        <v/>
      </c>
      <c r="BU31" s="4">
        <f t="shared" si="39"/>
        <v>0</v>
      </c>
      <c r="BV31" s="4" t="str">
        <f t="shared" si="39"/>
        <v/>
      </c>
      <c r="BW31" s="4">
        <f t="shared" si="39"/>
        <v>0</v>
      </c>
      <c r="BX31" s="4" t="str">
        <f t="shared" si="39"/>
        <v/>
      </c>
      <c r="BY31" s="4" t="str">
        <f t="shared" si="39"/>
        <v/>
      </c>
      <c r="BZ31" s="4" t="str">
        <f t="shared" si="39"/>
        <v/>
      </c>
      <c r="CA31" s="4" t="str">
        <f t="shared" si="39"/>
        <v/>
      </c>
      <c r="CB31" s="4" t="str">
        <f t="shared" si="39"/>
        <v/>
      </c>
      <c r="CC31" s="4" t="str">
        <f t="shared" si="39"/>
        <v/>
      </c>
      <c r="CD31" s="4" t="str">
        <f t="shared" si="39"/>
        <v/>
      </c>
      <c r="CE31" s="4" t="str">
        <f t="shared" si="39"/>
        <v/>
      </c>
      <c r="CF31" s="4" t="str">
        <f t="shared" si="37"/>
        <v/>
      </c>
      <c r="CG31" s="4" t="str">
        <f t="shared" si="37"/>
        <v/>
      </c>
      <c r="CH31" s="4" t="str">
        <f t="shared" si="37"/>
        <v/>
      </c>
      <c r="CI31" s="4" t="str">
        <f t="shared" si="37"/>
        <v/>
      </c>
      <c r="CJ31" s="4" t="str">
        <f t="shared" si="37"/>
        <v/>
      </c>
      <c r="CK31" s="4" t="str">
        <f t="shared" si="37"/>
        <v/>
      </c>
      <c r="CL31" s="4" t="str">
        <f t="shared" si="37"/>
        <v/>
      </c>
      <c r="CM31" s="4" t="str">
        <f t="shared" si="37"/>
        <v/>
      </c>
      <c r="CN31" s="4" t="str">
        <f t="shared" si="37"/>
        <v/>
      </c>
      <c r="CO31" s="4" t="str">
        <f t="shared" si="37"/>
        <v/>
      </c>
      <c r="CP31" s="4" t="str">
        <f t="shared" si="37"/>
        <v/>
      </c>
      <c r="CQ31" s="4" t="str">
        <f t="shared" si="37"/>
        <v/>
      </c>
      <c r="CR31" s="4" t="str">
        <f t="shared" si="37"/>
        <v/>
      </c>
      <c r="CS31" s="4" t="str">
        <f t="shared" si="37"/>
        <v/>
      </c>
      <c r="CT31" s="4" t="str">
        <f t="shared" si="37"/>
        <v/>
      </c>
      <c r="CU31" s="4" t="str">
        <f t="shared" si="40"/>
        <v/>
      </c>
      <c r="CV31" s="4" t="str">
        <f t="shared" si="40"/>
        <v/>
      </c>
      <c r="CW31" s="4" t="str">
        <f t="shared" si="40"/>
        <v/>
      </c>
      <c r="CX31" s="4" t="str">
        <f t="shared" si="40"/>
        <v/>
      </c>
      <c r="CY31" s="4" t="str">
        <f t="shared" si="40"/>
        <v/>
      </c>
      <c r="CZ31" s="4" t="str">
        <f t="shared" si="40"/>
        <v/>
      </c>
      <c r="DA31" s="4" t="str">
        <f t="shared" si="40"/>
        <v/>
      </c>
      <c r="DB31" s="4" t="str">
        <f t="shared" si="40"/>
        <v/>
      </c>
      <c r="DC31" s="4" t="str">
        <f t="shared" si="40"/>
        <v/>
      </c>
      <c r="DE31" s="68">
        <v>30100041</v>
      </c>
      <c r="DF31" s="113"/>
      <c r="DG31" s="28" t="s">
        <v>139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6"/>
        <v>0</v>
      </c>
      <c r="DX31" s="5">
        <f t="shared" si="36"/>
        <v>0</v>
      </c>
      <c r="DY31" s="5">
        <f t="shared" si="36"/>
        <v>0</v>
      </c>
      <c r="DZ31" s="5">
        <f t="shared" si="36"/>
        <v>0</v>
      </c>
      <c r="EA31" s="5">
        <f t="shared" si="36"/>
        <v>0</v>
      </c>
      <c r="EB31" s="5">
        <f t="shared" si="36"/>
        <v>0</v>
      </c>
      <c r="EC31" s="5">
        <f t="shared" si="36"/>
        <v>0</v>
      </c>
      <c r="ED31" s="5">
        <f t="shared" si="36"/>
        <v>0</v>
      </c>
      <c r="EE31" s="5">
        <f t="shared" si="36"/>
        <v>0</v>
      </c>
      <c r="EF31" s="55">
        <f t="shared" si="36"/>
        <v>0</v>
      </c>
      <c r="EG31" s="55">
        <f t="shared" si="36"/>
        <v>0</v>
      </c>
      <c r="EH31" s="55">
        <f t="shared" si="36"/>
        <v>0</v>
      </c>
      <c r="EI31" s="55">
        <f t="shared" si="36"/>
        <v>0</v>
      </c>
      <c r="EJ31" s="55">
        <f t="shared" si="36"/>
        <v>0</v>
      </c>
      <c r="EK31" s="55">
        <f t="shared" si="36"/>
        <v>0</v>
      </c>
      <c r="EL31" s="55">
        <f t="shared" si="36"/>
        <v>0</v>
      </c>
      <c r="EM31" s="55">
        <f t="shared" si="45"/>
        <v>0</v>
      </c>
      <c r="EN31" s="55">
        <f t="shared" si="45"/>
        <v>0</v>
      </c>
      <c r="EO31" s="55">
        <f t="shared" si="45"/>
        <v>0</v>
      </c>
      <c r="EP31" s="55">
        <f t="shared" si="45"/>
        <v>0</v>
      </c>
      <c r="EQ31" s="55">
        <f t="shared" si="45"/>
        <v>0</v>
      </c>
      <c r="ER31" s="55">
        <f t="shared" si="45"/>
        <v>0</v>
      </c>
      <c r="ES31" s="55">
        <f t="shared" si="45"/>
        <v>0</v>
      </c>
      <c r="ET31" s="55">
        <f t="shared" si="45"/>
        <v>0</v>
      </c>
      <c r="EU31" s="55">
        <f t="shared" si="45"/>
        <v>0</v>
      </c>
      <c r="EV31" s="55">
        <f t="shared" si="43"/>
        <v>0</v>
      </c>
      <c r="EW31" s="55">
        <f t="shared" si="43"/>
        <v>0</v>
      </c>
      <c r="EX31" s="55">
        <f t="shared" si="43"/>
        <v>0</v>
      </c>
      <c r="EY31" s="55">
        <f t="shared" si="43"/>
        <v>0</v>
      </c>
      <c r="EZ31" s="55">
        <f t="shared" si="43"/>
        <v>0</v>
      </c>
      <c r="FA31" s="55">
        <f t="shared" si="43"/>
        <v>0</v>
      </c>
      <c r="FB31" s="55">
        <f t="shared" si="43"/>
        <v>0</v>
      </c>
      <c r="FC31" s="55">
        <f t="shared" si="43"/>
        <v>0</v>
      </c>
      <c r="FD31" s="55">
        <f t="shared" si="43"/>
        <v>0</v>
      </c>
      <c r="FE31" s="55">
        <f t="shared" si="43"/>
        <v>0</v>
      </c>
      <c r="FF31" s="55">
        <f t="shared" si="43"/>
        <v>0</v>
      </c>
      <c r="FG31" s="55">
        <f t="shared" si="43"/>
        <v>0</v>
      </c>
      <c r="FH31" s="55">
        <f t="shared" si="43"/>
        <v>0</v>
      </c>
      <c r="FI31" s="55">
        <f t="shared" si="43"/>
        <v>0</v>
      </c>
      <c r="FJ31" s="55">
        <f t="shared" si="43"/>
        <v>0</v>
      </c>
      <c r="FK31" s="55">
        <f t="shared" si="43"/>
        <v>0</v>
      </c>
      <c r="FL31" s="55">
        <f t="shared" si="44"/>
        <v>0</v>
      </c>
      <c r="FM31" s="55">
        <f t="shared" si="44"/>
        <v>0</v>
      </c>
      <c r="FN31" s="55">
        <f t="shared" si="44"/>
        <v>0</v>
      </c>
      <c r="FO31" s="55">
        <f t="shared" si="44"/>
        <v>0</v>
      </c>
      <c r="FP31" s="55">
        <f t="shared" si="44"/>
        <v>0</v>
      </c>
      <c r="FQ31" s="55">
        <f t="shared" si="44"/>
        <v>0</v>
      </c>
      <c r="FR31" s="55">
        <f t="shared" si="44"/>
        <v>0</v>
      </c>
      <c r="FS31" s="55">
        <f t="shared" si="44"/>
        <v>0</v>
      </c>
      <c r="FT31" s="4" t="str">
        <f t="shared" si="41"/>
        <v/>
      </c>
      <c r="FU31" s="4" t="str">
        <f t="shared" si="41"/>
        <v/>
      </c>
      <c r="FV31" s="4" t="str">
        <f t="shared" si="41"/>
        <v/>
      </c>
      <c r="FW31" s="4">
        <f t="shared" si="41"/>
        <v>0</v>
      </c>
      <c r="FX31" s="4" t="str">
        <f t="shared" si="41"/>
        <v/>
      </c>
      <c r="FY31" s="4" t="str">
        <f t="shared" si="41"/>
        <v/>
      </c>
      <c r="FZ31" s="4" t="str">
        <f t="shared" si="41"/>
        <v/>
      </c>
      <c r="GA31" s="4">
        <f t="shared" si="41"/>
        <v>0</v>
      </c>
      <c r="GB31" s="4" t="str">
        <f t="shared" si="41"/>
        <v/>
      </c>
      <c r="GC31" s="4" t="str">
        <f t="shared" si="41"/>
        <v/>
      </c>
      <c r="GD31" s="4" t="str">
        <f t="shared" si="41"/>
        <v/>
      </c>
      <c r="GE31" s="4" t="str">
        <f t="shared" si="41"/>
        <v/>
      </c>
      <c r="GF31" s="4" t="str">
        <f t="shared" si="41"/>
        <v/>
      </c>
      <c r="GG31" s="4" t="str">
        <f t="shared" si="41"/>
        <v/>
      </c>
      <c r="GH31" s="4" t="str">
        <f t="shared" si="41"/>
        <v/>
      </c>
      <c r="GI31" s="4" t="str">
        <f t="shared" si="41"/>
        <v/>
      </c>
      <c r="GJ31" s="4" t="str">
        <f t="shared" si="38"/>
        <v/>
      </c>
      <c r="GK31" s="4" t="str">
        <f t="shared" si="38"/>
        <v/>
      </c>
      <c r="GL31" s="4" t="str">
        <f t="shared" si="38"/>
        <v/>
      </c>
      <c r="GM31" s="4" t="str">
        <f t="shared" si="38"/>
        <v/>
      </c>
      <c r="GN31" s="4" t="str">
        <f t="shared" si="38"/>
        <v/>
      </c>
      <c r="GO31" s="4" t="str">
        <f t="shared" si="38"/>
        <v/>
      </c>
      <c r="GP31" s="4" t="str">
        <f t="shared" si="38"/>
        <v/>
      </c>
      <c r="GQ31" s="4" t="str">
        <f t="shared" si="38"/>
        <v/>
      </c>
      <c r="GR31" s="4" t="str">
        <f t="shared" si="38"/>
        <v/>
      </c>
      <c r="GS31" s="4" t="str">
        <f t="shared" si="38"/>
        <v/>
      </c>
      <c r="GT31" s="4" t="str">
        <f t="shared" si="38"/>
        <v/>
      </c>
      <c r="GU31" s="4" t="str">
        <f t="shared" si="38"/>
        <v/>
      </c>
      <c r="GV31" s="4" t="str">
        <f t="shared" si="38"/>
        <v/>
      </c>
      <c r="GW31" s="4" t="str">
        <f t="shared" si="38"/>
        <v/>
      </c>
      <c r="GX31" s="4" t="str">
        <f t="shared" si="38"/>
        <v/>
      </c>
      <c r="GY31" s="4" t="str">
        <f t="shared" si="42"/>
        <v/>
      </c>
      <c r="GZ31" s="4" t="str">
        <f t="shared" si="42"/>
        <v/>
      </c>
      <c r="HA31" s="4" t="str">
        <f t="shared" si="42"/>
        <v/>
      </c>
      <c r="HB31" s="4" t="str">
        <f t="shared" si="42"/>
        <v/>
      </c>
      <c r="HC31" s="4" t="str">
        <f t="shared" si="42"/>
        <v/>
      </c>
      <c r="HD31" s="4" t="str">
        <f t="shared" si="42"/>
        <v/>
      </c>
      <c r="HE31" s="4" t="str">
        <f t="shared" si="42"/>
        <v/>
      </c>
      <c r="HF31" s="4" t="str">
        <f t="shared" si="42"/>
        <v/>
      </c>
      <c r="HG31" s="4" t="str">
        <f t="shared" si="42"/>
        <v/>
      </c>
    </row>
    <row r="32" spans="1:215" s="1" customFormat="1" ht="15" customHeight="1">
      <c r="A32" s="62">
        <v>30100046</v>
      </c>
      <c r="B32" s="104" t="s">
        <v>151</v>
      </c>
      <c r="C32" s="28" t="s">
        <v>130</v>
      </c>
      <c r="D32" s="5">
        <v>157</v>
      </c>
      <c r="E32" s="22">
        <v>5.03</v>
      </c>
      <c r="F32" s="23">
        <f t="shared" si="0"/>
        <v>789.71</v>
      </c>
      <c r="G32" s="23">
        <f>+'[2]20'!$L$56</f>
        <v>1037.2099999999998</v>
      </c>
      <c r="H32" s="23">
        <f t="shared" si="32"/>
        <v>1.5</v>
      </c>
      <c r="I32" s="23">
        <f t="shared" si="2"/>
        <v>0</v>
      </c>
      <c r="J32" s="23">
        <f t="shared" si="3"/>
        <v>791.21</v>
      </c>
      <c r="K32" s="23">
        <f t="shared" si="4"/>
        <v>0.18958304369257215</v>
      </c>
      <c r="L32" s="23">
        <f t="shared" si="5"/>
        <v>0</v>
      </c>
      <c r="M32" s="10">
        <v>0.2</v>
      </c>
      <c r="N32" s="23">
        <f t="shared" si="6"/>
        <v>1.5824200000000002</v>
      </c>
      <c r="O32" s="23">
        <f t="shared" si="7"/>
        <v>1.0416956307427866E-2</v>
      </c>
      <c r="P32" s="23">
        <f t="shared" si="8"/>
        <v>0</v>
      </c>
      <c r="Q32" s="7">
        <v>0.1</v>
      </c>
      <c r="R32" s="6">
        <f t="shared" si="9"/>
        <v>7.9121000000000011E-2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>
        <v>1.5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39"/>
        <v>0</v>
      </c>
      <c r="BQ32" s="4">
        <f t="shared" si="39"/>
        <v>791.20999999999992</v>
      </c>
      <c r="BR32" s="4" t="str">
        <f t="shared" si="39"/>
        <v/>
      </c>
      <c r="BS32" s="4">
        <f t="shared" si="39"/>
        <v>0</v>
      </c>
      <c r="BT32" s="4">
        <f t="shared" si="39"/>
        <v>0</v>
      </c>
      <c r="BU32" s="4">
        <f t="shared" si="39"/>
        <v>0</v>
      </c>
      <c r="BV32" s="4" t="str">
        <f t="shared" si="39"/>
        <v/>
      </c>
      <c r="BW32" s="4">
        <f t="shared" si="39"/>
        <v>0</v>
      </c>
      <c r="BX32" s="4">
        <f t="shared" si="39"/>
        <v>0</v>
      </c>
      <c r="BY32" s="4" t="str">
        <f t="shared" si="39"/>
        <v/>
      </c>
      <c r="BZ32" s="4" t="str">
        <f t="shared" si="39"/>
        <v/>
      </c>
      <c r="CA32" s="4" t="str">
        <f t="shared" si="39"/>
        <v/>
      </c>
      <c r="CB32" s="4" t="str">
        <f t="shared" si="39"/>
        <v/>
      </c>
      <c r="CC32" s="4" t="str">
        <f t="shared" si="39"/>
        <v/>
      </c>
      <c r="CD32" s="4" t="str">
        <f t="shared" si="39"/>
        <v/>
      </c>
      <c r="CE32" s="4" t="str">
        <f t="shared" si="39"/>
        <v/>
      </c>
      <c r="CF32" s="4" t="str">
        <f t="shared" si="37"/>
        <v/>
      </c>
      <c r="CG32" s="4" t="str">
        <f t="shared" si="37"/>
        <v/>
      </c>
      <c r="CH32" s="4" t="str">
        <f t="shared" si="37"/>
        <v/>
      </c>
      <c r="CI32" s="4">
        <f t="shared" si="37"/>
        <v>0</v>
      </c>
      <c r="CJ32" s="4" t="str">
        <f t="shared" si="37"/>
        <v/>
      </c>
      <c r="CK32" s="4" t="str">
        <f t="shared" si="37"/>
        <v/>
      </c>
      <c r="CL32" s="4" t="str">
        <f t="shared" si="37"/>
        <v/>
      </c>
      <c r="CM32" s="4" t="str">
        <f t="shared" si="37"/>
        <v/>
      </c>
      <c r="CN32" s="4" t="str">
        <f t="shared" si="37"/>
        <v/>
      </c>
      <c r="CO32" s="4" t="str">
        <f t="shared" si="37"/>
        <v/>
      </c>
      <c r="CP32" s="4" t="str">
        <f t="shared" si="37"/>
        <v/>
      </c>
      <c r="CQ32" s="4" t="str">
        <f t="shared" si="37"/>
        <v/>
      </c>
      <c r="CR32" s="4" t="str">
        <f t="shared" si="37"/>
        <v/>
      </c>
      <c r="CS32" s="4" t="str">
        <f t="shared" si="37"/>
        <v/>
      </c>
      <c r="CT32" s="4" t="str">
        <f t="shared" si="37"/>
        <v/>
      </c>
      <c r="CU32" s="4" t="str">
        <f t="shared" si="40"/>
        <v/>
      </c>
      <c r="CV32" s="4" t="str">
        <f t="shared" si="40"/>
        <v/>
      </c>
      <c r="CW32" s="4" t="str">
        <f t="shared" si="40"/>
        <v/>
      </c>
      <c r="CX32" s="4" t="str">
        <f t="shared" si="40"/>
        <v/>
      </c>
      <c r="CY32" s="4" t="str">
        <f t="shared" si="40"/>
        <v/>
      </c>
      <c r="CZ32" s="4" t="str">
        <f t="shared" si="40"/>
        <v/>
      </c>
      <c r="DA32" s="4" t="str">
        <f t="shared" si="40"/>
        <v/>
      </c>
      <c r="DB32" s="4" t="str">
        <f t="shared" si="40"/>
        <v/>
      </c>
      <c r="DC32" s="4" t="str">
        <f t="shared" si="40"/>
        <v/>
      </c>
      <c r="DE32" s="68">
        <v>30100046</v>
      </c>
      <c r="DF32" s="104" t="s">
        <v>151</v>
      </c>
      <c r="DG32" s="28" t="s">
        <v>130</v>
      </c>
      <c r="DH32" s="5">
        <f t="shared" si="13"/>
        <v>157</v>
      </c>
      <c r="DI32" s="24">
        <v>5.03</v>
      </c>
      <c r="DJ32" s="23">
        <f t="shared" si="14"/>
        <v>789.71</v>
      </c>
      <c r="DK32" s="23">
        <f t="shared" si="15"/>
        <v>1037.2099999999998</v>
      </c>
      <c r="DL32" s="23">
        <f t="shared" si="16"/>
        <v>1.5</v>
      </c>
      <c r="DM32" s="23">
        <f t="shared" si="17"/>
        <v>0</v>
      </c>
      <c r="DN32" s="23">
        <f t="shared" si="18"/>
        <v>791.21</v>
      </c>
      <c r="DO32" s="23">
        <f t="shared" si="19"/>
        <v>0.18958304369257215</v>
      </c>
      <c r="DP32" s="23">
        <f t="shared" si="20"/>
        <v>0</v>
      </c>
      <c r="DQ32" s="10">
        <v>0.2</v>
      </c>
      <c r="DR32" s="23">
        <f t="shared" si="21"/>
        <v>1.5824200000000002</v>
      </c>
      <c r="DS32" s="23">
        <f t="shared" si="22"/>
        <v>1.0416956307427866E-2</v>
      </c>
      <c r="DT32" s="23">
        <f t="shared" si="23"/>
        <v>0</v>
      </c>
      <c r="DU32" s="7">
        <v>0.1</v>
      </c>
      <c r="DV32" s="6">
        <f t="shared" si="24"/>
        <v>7.9121000000000011E-2</v>
      </c>
      <c r="DW32" s="5">
        <f t="shared" si="36"/>
        <v>0</v>
      </c>
      <c r="DX32" s="5">
        <f t="shared" si="36"/>
        <v>0</v>
      </c>
      <c r="DY32" s="5">
        <f t="shared" si="36"/>
        <v>0</v>
      </c>
      <c r="DZ32" s="5">
        <f t="shared" ref="DW32:EL58" si="46">V32+V187</f>
        <v>0</v>
      </c>
      <c r="EA32" s="5">
        <f t="shared" si="46"/>
        <v>0</v>
      </c>
      <c r="EB32" s="5">
        <f t="shared" si="46"/>
        <v>0</v>
      </c>
      <c r="EC32" s="5">
        <f t="shared" si="46"/>
        <v>0</v>
      </c>
      <c r="ED32" s="5">
        <f t="shared" si="46"/>
        <v>0</v>
      </c>
      <c r="EE32" s="5">
        <f t="shared" si="46"/>
        <v>0</v>
      </c>
      <c r="EF32" s="55">
        <f t="shared" si="46"/>
        <v>0</v>
      </c>
      <c r="EG32" s="55">
        <f t="shared" si="46"/>
        <v>1.5</v>
      </c>
      <c r="EH32" s="55">
        <f t="shared" si="46"/>
        <v>0</v>
      </c>
      <c r="EI32" s="55">
        <f t="shared" si="46"/>
        <v>0</v>
      </c>
      <c r="EJ32" s="55">
        <f t="shared" si="46"/>
        <v>0</v>
      </c>
      <c r="EK32" s="55">
        <f t="shared" si="46"/>
        <v>0</v>
      </c>
      <c r="EL32" s="55">
        <f t="shared" si="46"/>
        <v>0</v>
      </c>
      <c r="EM32" s="55">
        <f t="shared" si="45"/>
        <v>0</v>
      </c>
      <c r="EN32" s="55">
        <f t="shared" si="45"/>
        <v>0</v>
      </c>
      <c r="EO32" s="55">
        <f t="shared" si="45"/>
        <v>0</v>
      </c>
      <c r="EP32" s="55">
        <f t="shared" si="45"/>
        <v>0</v>
      </c>
      <c r="EQ32" s="55">
        <f t="shared" si="45"/>
        <v>0</v>
      </c>
      <c r="ER32" s="55">
        <f t="shared" si="45"/>
        <v>0</v>
      </c>
      <c r="ES32" s="55">
        <f t="shared" si="45"/>
        <v>0</v>
      </c>
      <c r="ET32" s="55">
        <f t="shared" si="45"/>
        <v>0</v>
      </c>
      <c r="EU32" s="55">
        <f t="shared" si="45"/>
        <v>0</v>
      </c>
      <c r="EV32" s="55">
        <f t="shared" si="43"/>
        <v>0</v>
      </c>
      <c r="EW32" s="55">
        <f t="shared" si="43"/>
        <v>0</v>
      </c>
      <c r="EX32" s="55">
        <f t="shared" si="43"/>
        <v>0</v>
      </c>
      <c r="EY32" s="55">
        <f t="shared" si="43"/>
        <v>0</v>
      </c>
      <c r="EZ32" s="55">
        <f t="shared" si="43"/>
        <v>0</v>
      </c>
      <c r="FA32" s="55">
        <f t="shared" si="43"/>
        <v>0</v>
      </c>
      <c r="FB32" s="55">
        <f t="shared" si="43"/>
        <v>0</v>
      </c>
      <c r="FC32" s="55">
        <f t="shared" si="43"/>
        <v>0</v>
      </c>
      <c r="FD32" s="55">
        <f t="shared" si="43"/>
        <v>0</v>
      </c>
      <c r="FE32" s="55">
        <f t="shared" si="43"/>
        <v>0</v>
      </c>
      <c r="FF32" s="55">
        <f t="shared" si="43"/>
        <v>0</v>
      </c>
      <c r="FG32" s="55">
        <f t="shared" si="43"/>
        <v>0</v>
      </c>
      <c r="FH32" s="55">
        <f t="shared" si="43"/>
        <v>0</v>
      </c>
      <c r="FI32" s="55">
        <f t="shared" si="43"/>
        <v>0</v>
      </c>
      <c r="FJ32" s="55">
        <f t="shared" si="43"/>
        <v>0</v>
      </c>
      <c r="FK32" s="55">
        <f t="shared" si="43"/>
        <v>0</v>
      </c>
      <c r="FL32" s="55">
        <f t="shared" si="44"/>
        <v>0</v>
      </c>
      <c r="FM32" s="55">
        <f t="shared" si="44"/>
        <v>0</v>
      </c>
      <c r="FN32" s="55">
        <f t="shared" si="44"/>
        <v>0</v>
      </c>
      <c r="FO32" s="55">
        <f t="shared" si="44"/>
        <v>0</v>
      </c>
      <c r="FP32" s="55">
        <f t="shared" si="44"/>
        <v>0</v>
      </c>
      <c r="FQ32" s="55">
        <f t="shared" si="44"/>
        <v>0</v>
      </c>
      <c r="FR32" s="55">
        <f t="shared" si="44"/>
        <v>0</v>
      </c>
      <c r="FS32" s="55">
        <f t="shared" si="44"/>
        <v>0</v>
      </c>
      <c r="FT32" s="4">
        <f t="shared" si="41"/>
        <v>0</v>
      </c>
      <c r="FU32" s="4">
        <f t="shared" si="41"/>
        <v>791.20999999999992</v>
      </c>
      <c r="FV32" s="4" t="str">
        <f t="shared" si="41"/>
        <v/>
      </c>
      <c r="FW32" s="4">
        <f t="shared" si="41"/>
        <v>0</v>
      </c>
      <c r="FX32" s="4">
        <f t="shared" si="41"/>
        <v>0</v>
      </c>
      <c r="FY32" s="4">
        <f t="shared" si="41"/>
        <v>0</v>
      </c>
      <c r="FZ32" s="4" t="str">
        <f t="shared" si="41"/>
        <v/>
      </c>
      <c r="GA32" s="4">
        <f t="shared" si="41"/>
        <v>0</v>
      </c>
      <c r="GB32" s="4">
        <f t="shared" si="41"/>
        <v>0</v>
      </c>
      <c r="GC32" s="4" t="str">
        <f t="shared" si="41"/>
        <v/>
      </c>
      <c r="GD32" s="4" t="str">
        <f t="shared" si="41"/>
        <v/>
      </c>
      <c r="GE32" s="4" t="str">
        <f t="shared" si="41"/>
        <v/>
      </c>
      <c r="GF32" s="4" t="str">
        <f t="shared" si="41"/>
        <v/>
      </c>
      <c r="GG32" s="4" t="str">
        <f t="shared" si="41"/>
        <v/>
      </c>
      <c r="GH32" s="4" t="str">
        <f t="shared" si="41"/>
        <v/>
      </c>
      <c r="GI32" s="4" t="str">
        <f t="shared" si="41"/>
        <v/>
      </c>
      <c r="GJ32" s="4" t="str">
        <f t="shared" si="38"/>
        <v/>
      </c>
      <c r="GK32" s="4" t="str">
        <f t="shared" si="38"/>
        <v/>
      </c>
      <c r="GL32" s="4" t="str">
        <f t="shared" si="38"/>
        <v/>
      </c>
      <c r="GM32" s="4">
        <f t="shared" si="38"/>
        <v>0</v>
      </c>
      <c r="GN32" s="4" t="str">
        <f t="shared" si="38"/>
        <v/>
      </c>
      <c r="GO32" s="4" t="str">
        <f t="shared" si="38"/>
        <v/>
      </c>
      <c r="GP32" s="4" t="str">
        <f t="shared" si="38"/>
        <v/>
      </c>
      <c r="GQ32" s="4" t="str">
        <f t="shared" si="38"/>
        <v/>
      </c>
      <c r="GR32" s="4" t="str">
        <f t="shared" si="38"/>
        <v/>
      </c>
      <c r="GS32" s="4" t="str">
        <f t="shared" si="38"/>
        <v/>
      </c>
      <c r="GT32" s="4" t="str">
        <f t="shared" si="38"/>
        <v/>
      </c>
      <c r="GU32" s="4" t="str">
        <f t="shared" si="38"/>
        <v/>
      </c>
      <c r="GV32" s="4" t="str">
        <f t="shared" si="38"/>
        <v/>
      </c>
      <c r="GW32" s="4" t="str">
        <f t="shared" si="38"/>
        <v/>
      </c>
      <c r="GX32" s="4" t="str">
        <f t="shared" si="38"/>
        <v/>
      </c>
      <c r="GY32" s="4" t="str">
        <f t="shared" si="42"/>
        <v/>
      </c>
      <c r="GZ32" s="4" t="str">
        <f t="shared" si="42"/>
        <v/>
      </c>
      <c r="HA32" s="4" t="str">
        <f t="shared" si="42"/>
        <v/>
      </c>
      <c r="HB32" s="4" t="str">
        <f t="shared" si="42"/>
        <v/>
      </c>
      <c r="HC32" s="4" t="str">
        <f t="shared" si="42"/>
        <v/>
      </c>
      <c r="HD32" s="4" t="str">
        <f t="shared" si="42"/>
        <v/>
      </c>
      <c r="HE32" s="4" t="str">
        <f t="shared" si="42"/>
        <v/>
      </c>
      <c r="HF32" s="4" t="str">
        <f t="shared" si="42"/>
        <v/>
      </c>
      <c r="HG32" s="4" t="str">
        <f t="shared" si="42"/>
        <v/>
      </c>
    </row>
    <row r="33" spans="1:215" s="1" customFormat="1" ht="15" customHeight="1">
      <c r="A33" s="62">
        <v>30100045</v>
      </c>
      <c r="B33" s="105"/>
      <c r="C33" s="28" t="s">
        <v>126</v>
      </c>
      <c r="D33" s="5">
        <v>691</v>
      </c>
      <c r="E33" s="22">
        <v>5.03</v>
      </c>
      <c r="F33" s="23">
        <f t="shared" si="0"/>
        <v>3475.73</v>
      </c>
      <c r="G33" s="23">
        <f>+'[2]20'!$L$54</f>
        <v>3493.76</v>
      </c>
      <c r="H33" s="23">
        <f t="shared" si="32"/>
        <v>10.5</v>
      </c>
      <c r="I33" s="23">
        <f t="shared" si="2"/>
        <v>10</v>
      </c>
      <c r="J33" s="23">
        <f t="shared" si="3"/>
        <v>3486.23</v>
      </c>
      <c r="K33" s="23">
        <f t="shared" si="4"/>
        <v>0.3011849476368455</v>
      </c>
      <c r="L33" s="23">
        <f t="shared" si="5"/>
        <v>0.28622458325700673</v>
      </c>
      <c r="M33" s="10">
        <v>0.2</v>
      </c>
      <c r="N33" s="23">
        <f t="shared" si="6"/>
        <v>6.9724600000000008</v>
      </c>
      <c r="O33" s="23">
        <f t="shared" si="7"/>
        <v>-0.38740953089385222</v>
      </c>
      <c r="P33" s="23">
        <f t="shared" si="8"/>
        <v>0</v>
      </c>
      <c r="Q33" s="7">
        <v>0.1</v>
      </c>
      <c r="R33" s="6">
        <f t="shared" si="9"/>
        <v>0.34862300000000007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>
        <v>10.5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>
        <v>10</v>
      </c>
      <c r="BM33" s="4"/>
      <c r="BN33" s="4"/>
      <c r="BO33" s="4"/>
      <c r="BP33" s="4">
        <f t="shared" si="39"/>
        <v>0</v>
      </c>
      <c r="BQ33" s="4">
        <f t="shared" si="39"/>
        <v>3486.2300000000005</v>
      </c>
      <c r="BR33" s="4">
        <f t="shared" si="39"/>
        <v>0</v>
      </c>
      <c r="BS33" s="4">
        <f t="shared" si="39"/>
        <v>0</v>
      </c>
      <c r="BT33" s="4">
        <f t="shared" si="39"/>
        <v>0</v>
      </c>
      <c r="BU33" s="4">
        <f t="shared" si="39"/>
        <v>0</v>
      </c>
      <c r="BV33" s="4" t="str">
        <f t="shared" si="39"/>
        <v/>
      </c>
      <c r="BW33" s="4">
        <f t="shared" si="39"/>
        <v>0</v>
      </c>
      <c r="BX33" s="4">
        <f t="shared" si="39"/>
        <v>0</v>
      </c>
      <c r="BY33" s="4" t="str">
        <f t="shared" si="39"/>
        <v/>
      </c>
      <c r="BZ33" s="4" t="str">
        <f t="shared" si="39"/>
        <v/>
      </c>
      <c r="CA33" s="4" t="str">
        <f t="shared" si="39"/>
        <v/>
      </c>
      <c r="CB33" s="4" t="str">
        <f t="shared" si="39"/>
        <v/>
      </c>
      <c r="CC33" s="4" t="str">
        <f t="shared" si="39"/>
        <v/>
      </c>
      <c r="CD33" s="4" t="str">
        <f t="shared" si="39"/>
        <v/>
      </c>
      <c r="CE33" s="4" t="str">
        <f t="shared" si="39"/>
        <v/>
      </c>
      <c r="CF33" s="4" t="str">
        <f t="shared" si="37"/>
        <v/>
      </c>
      <c r="CG33" s="4" t="str">
        <f t="shared" si="37"/>
        <v/>
      </c>
      <c r="CH33" s="4" t="str">
        <f t="shared" si="37"/>
        <v/>
      </c>
      <c r="CI33" s="4">
        <f t="shared" si="37"/>
        <v>0</v>
      </c>
      <c r="CJ33" s="4" t="str">
        <f t="shared" si="37"/>
        <v/>
      </c>
      <c r="CK33" s="4" t="str">
        <f t="shared" si="37"/>
        <v/>
      </c>
      <c r="CL33" s="4" t="str">
        <f t="shared" si="37"/>
        <v/>
      </c>
      <c r="CM33" s="4" t="str">
        <f t="shared" si="37"/>
        <v/>
      </c>
      <c r="CN33" s="4" t="str">
        <f t="shared" si="37"/>
        <v/>
      </c>
      <c r="CO33" s="4" t="str">
        <f t="shared" si="37"/>
        <v/>
      </c>
      <c r="CP33" s="4" t="str">
        <f t="shared" si="37"/>
        <v/>
      </c>
      <c r="CQ33" s="4" t="str">
        <f t="shared" si="37"/>
        <v/>
      </c>
      <c r="CR33" s="4" t="str">
        <f t="shared" si="37"/>
        <v/>
      </c>
      <c r="CS33" s="4" t="str">
        <f t="shared" si="37"/>
        <v/>
      </c>
      <c r="CT33" s="4" t="str">
        <f t="shared" si="37"/>
        <v/>
      </c>
      <c r="CU33" s="4" t="str">
        <f t="shared" si="40"/>
        <v/>
      </c>
      <c r="CV33" s="4" t="str">
        <f t="shared" si="40"/>
        <v/>
      </c>
      <c r="CW33" s="4" t="str">
        <f t="shared" si="40"/>
        <v/>
      </c>
      <c r="CX33" s="4" t="str">
        <f t="shared" si="40"/>
        <v/>
      </c>
      <c r="CY33" s="4" t="str">
        <f t="shared" si="40"/>
        <v/>
      </c>
      <c r="CZ33" s="4" t="str">
        <f t="shared" si="40"/>
        <v/>
      </c>
      <c r="DA33" s="4" t="str">
        <f t="shared" si="40"/>
        <v/>
      </c>
      <c r="DB33" s="4" t="str">
        <f t="shared" si="40"/>
        <v/>
      </c>
      <c r="DC33" s="4" t="str">
        <f t="shared" si="40"/>
        <v/>
      </c>
      <c r="DE33" s="68">
        <v>30100045</v>
      </c>
      <c r="DF33" s="105"/>
      <c r="DG33" s="28" t="s">
        <v>126</v>
      </c>
      <c r="DH33" s="5">
        <f t="shared" si="13"/>
        <v>1446</v>
      </c>
      <c r="DI33" s="24">
        <v>5.03</v>
      </c>
      <c r="DJ33" s="23">
        <f t="shared" si="14"/>
        <v>7273.38</v>
      </c>
      <c r="DK33" s="23">
        <f t="shared" si="15"/>
        <v>7642.5999999999995</v>
      </c>
      <c r="DL33" s="23">
        <f t="shared" si="16"/>
        <v>12.5</v>
      </c>
      <c r="DM33" s="23">
        <f t="shared" si="17"/>
        <v>15</v>
      </c>
      <c r="DN33" s="23">
        <f t="shared" si="18"/>
        <v>7285.88</v>
      </c>
      <c r="DO33" s="23">
        <f t="shared" si="19"/>
        <v>0.17156472519448576</v>
      </c>
      <c r="DP33" s="23">
        <f t="shared" si="20"/>
        <v>0.19626828566194754</v>
      </c>
      <c r="DQ33" s="10">
        <v>0.2</v>
      </c>
      <c r="DR33" s="23">
        <f t="shared" si="21"/>
        <v>14.571760000000001</v>
      </c>
      <c r="DS33" s="23">
        <f t="shared" si="22"/>
        <v>-0.16783301085643329</v>
      </c>
      <c r="DT33" s="23">
        <f t="shared" si="23"/>
        <v>0</v>
      </c>
      <c r="DU33" s="7">
        <v>0.1</v>
      </c>
      <c r="DV33" s="6">
        <f t="shared" si="24"/>
        <v>0.72858800000000012</v>
      </c>
      <c r="DW33" s="5">
        <f t="shared" si="46"/>
        <v>0</v>
      </c>
      <c r="DX33" s="5">
        <f t="shared" si="46"/>
        <v>0</v>
      </c>
      <c r="DY33" s="5">
        <f t="shared" si="46"/>
        <v>0</v>
      </c>
      <c r="DZ33" s="5">
        <f t="shared" si="46"/>
        <v>0</v>
      </c>
      <c r="EA33" s="5">
        <f t="shared" si="46"/>
        <v>0</v>
      </c>
      <c r="EB33" s="5">
        <f t="shared" si="46"/>
        <v>0</v>
      </c>
      <c r="EC33" s="5">
        <f t="shared" si="46"/>
        <v>0</v>
      </c>
      <c r="ED33" s="5">
        <f t="shared" si="46"/>
        <v>0</v>
      </c>
      <c r="EE33" s="5">
        <f t="shared" si="46"/>
        <v>0</v>
      </c>
      <c r="EF33" s="55">
        <f t="shared" si="46"/>
        <v>0.6</v>
      </c>
      <c r="EG33" s="55">
        <f t="shared" si="46"/>
        <v>11.9</v>
      </c>
      <c r="EH33" s="55">
        <f t="shared" si="46"/>
        <v>0</v>
      </c>
      <c r="EI33" s="55">
        <f t="shared" si="46"/>
        <v>0</v>
      </c>
      <c r="EJ33" s="55">
        <f t="shared" si="46"/>
        <v>0</v>
      </c>
      <c r="EK33" s="55">
        <f t="shared" si="46"/>
        <v>0</v>
      </c>
      <c r="EL33" s="55">
        <f t="shared" si="46"/>
        <v>0</v>
      </c>
      <c r="EM33" s="55">
        <f t="shared" si="45"/>
        <v>0</v>
      </c>
      <c r="EN33" s="55">
        <f t="shared" si="45"/>
        <v>0</v>
      </c>
      <c r="EO33" s="55">
        <f t="shared" si="45"/>
        <v>0</v>
      </c>
      <c r="EP33" s="55">
        <f t="shared" si="45"/>
        <v>0</v>
      </c>
      <c r="EQ33" s="55">
        <f t="shared" si="45"/>
        <v>0</v>
      </c>
      <c r="ER33" s="55">
        <f t="shared" si="45"/>
        <v>0</v>
      </c>
      <c r="ES33" s="55">
        <f t="shared" si="45"/>
        <v>0</v>
      </c>
      <c r="ET33" s="55">
        <f t="shared" si="45"/>
        <v>0</v>
      </c>
      <c r="EU33" s="55">
        <f t="shared" si="45"/>
        <v>0</v>
      </c>
      <c r="EV33" s="55">
        <f t="shared" si="43"/>
        <v>0</v>
      </c>
      <c r="EW33" s="55">
        <f t="shared" si="43"/>
        <v>0</v>
      </c>
      <c r="EX33" s="55">
        <f t="shared" si="43"/>
        <v>0</v>
      </c>
      <c r="EY33" s="55">
        <f t="shared" si="43"/>
        <v>0</v>
      </c>
      <c r="EZ33" s="55">
        <f t="shared" si="43"/>
        <v>0</v>
      </c>
      <c r="FA33" s="55">
        <f t="shared" si="43"/>
        <v>0</v>
      </c>
      <c r="FB33" s="55">
        <f t="shared" si="43"/>
        <v>0</v>
      </c>
      <c r="FC33" s="55">
        <f t="shared" si="43"/>
        <v>0</v>
      </c>
      <c r="FD33" s="55">
        <f t="shared" si="43"/>
        <v>0</v>
      </c>
      <c r="FE33" s="55">
        <f t="shared" si="43"/>
        <v>0</v>
      </c>
      <c r="FF33" s="55">
        <f t="shared" si="43"/>
        <v>5</v>
      </c>
      <c r="FG33" s="55">
        <f t="shared" si="43"/>
        <v>0</v>
      </c>
      <c r="FH33" s="55">
        <f t="shared" si="43"/>
        <v>0</v>
      </c>
      <c r="FI33" s="55">
        <f t="shared" si="43"/>
        <v>0</v>
      </c>
      <c r="FJ33" s="55">
        <f t="shared" si="43"/>
        <v>0</v>
      </c>
      <c r="FK33" s="55">
        <f t="shared" si="43"/>
        <v>0</v>
      </c>
      <c r="FL33" s="55">
        <f t="shared" si="44"/>
        <v>0</v>
      </c>
      <c r="FM33" s="55">
        <f t="shared" si="44"/>
        <v>0</v>
      </c>
      <c r="FN33" s="55">
        <f t="shared" si="44"/>
        <v>0</v>
      </c>
      <c r="FO33" s="55">
        <f t="shared" si="44"/>
        <v>0</v>
      </c>
      <c r="FP33" s="55">
        <f t="shared" si="44"/>
        <v>10</v>
      </c>
      <c r="FQ33" s="55">
        <f t="shared" si="44"/>
        <v>0</v>
      </c>
      <c r="FR33" s="55">
        <f t="shared" si="44"/>
        <v>0</v>
      </c>
      <c r="FS33" s="55">
        <f t="shared" si="44"/>
        <v>0</v>
      </c>
      <c r="FT33" s="4">
        <f t="shared" si="41"/>
        <v>8.2351068093353165E-3</v>
      </c>
      <c r="FU33" s="4">
        <f t="shared" si="41"/>
        <v>6936.1577600000001</v>
      </c>
      <c r="FV33" s="4">
        <f t="shared" si="41"/>
        <v>0</v>
      </c>
      <c r="FW33" s="4">
        <f t="shared" si="41"/>
        <v>0</v>
      </c>
      <c r="FX33" s="4">
        <f t="shared" si="41"/>
        <v>0</v>
      </c>
      <c r="FY33" s="4">
        <f t="shared" si="41"/>
        <v>0</v>
      </c>
      <c r="FZ33" s="4" t="str">
        <f t="shared" si="41"/>
        <v/>
      </c>
      <c r="GA33" s="4">
        <f t="shared" si="41"/>
        <v>0</v>
      </c>
      <c r="GB33" s="4">
        <f t="shared" si="41"/>
        <v>0</v>
      </c>
      <c r="GC33" s="4" t="str">
        <f t="shared" si="41"/>
        <v/>
      </c>
      <c r="GD33" s="4" t="str">
        <f t="shared" si="41"/>
        <v/>
      </c>
      <c r="GE33" s="4" t="str">
        <f t="shared" si="41"/>
        <v/>
      </c>
      <c r="GF33" s="4" t="str">
        <f t="shared" si="41"/>
        <v/>
      </c>
      <c r="GG33" s="4" t="str">
        <f t="shared" si="41"/>
        <v/>
      </c>
      <c r="GH33" s="4" t="str">
        <f t="shared" si="41"/>
        <v/>
      </c>
      <c r="GI33" s="4" t="str">
        <f t="shared" si="41"/>
        <v/>
      </c>
      <c r="GJ33" s="4" t="str">
        <f t="shared" si="38"/>
        <v/>
      </c>
      <c r="GK33" s="4" t="str">
        <f t="shared" si="38"/>
        <v/>
      </c>
      <c r="GL33" s="4">
        <f t="shared" si="38"/>
        <v>0</v>
      </c>
      <c r="GM33" s="4">
        <f t="shared" si="38"/>
        <v>0</v>
      </c>
      <c r="GN33" s="4" t="str">
        <f t="shared" si="38"/>
        <v/>
      </c>
      <c r="GO33" s="4" t="str">
        <f t="shared" si="38"/>
        <v/>
      </c>
      <c r="GP33" s="4" t="str">
        <f t="shared" si="38"/>
        <v/>
      </c>
      <c r="GQ33" s="4" t="str">
        <f t="shared" si="38"/>
        <v/>
      </c>
      <c r="GR33" s="4" t="str">
        <f t="shared" si="38"/>
        <v/>
      </c>
      <c r="GS33" s="4" t="str">
        <f t="shared" si="38"/>
        <v/>
      </c>
      <c r="GT33" s="4" t="str">
        <f t="shared" si="38"/>
        <v/>
      </c>
      <c r="GU33" s="4" t="str">
        <f t="shared" si="38"/>
        <v/>
      </c>
      <c r="GV33" s="4" t="str">
        <f t="shared" si="38"/>
        <v/>
      </c>
      <c r="GW33" s="4" t="str">
        <f t="shared" si="38"/>
        <v/>
      </c>
      <c r="GX33" s="4" t="str">
        <f t="shared" si="38"/>
        <v/>
      </c>
      <c r="GY33" s="4" t="str">
        <f t="shared" si="42"/>
        <v/>
      </c>
      <c r="GZ33" s="4" t="str">
        <f t="shared" si="42"/>
        <v/>
      </c>
      <c r="HA33" s="4" t="str">
        <f t="shared" si="42"/>
        <v/>
      </c>
      <c r="HB33" s="4" t="str">
        <f t="shared" si="42"/>
        <v/>
      </c>
      <c r="HC33" s="4" t="str">
        <f t="shared" si="42"/>
        <v/>
      </c>
      <c r="HD33" s="4" t="str">
        <f t="shared" si="42"/>
        <v/>
      </c>
      <c r="HE33" s="4" t="str">
        <f t="shared" si="42"/>
        <v/>
      </c>
      <c r="HF33" s="4" t="str">
        <f t="shared" si="42"/>
        <v/>
      </c>
      <c r="HG33" s="4" t="str">
        <f t="shared" si="42"/>
        <v/>
      </c>
    </row>
    <row r="34" spans="1:215" s="1" customFormat="1" ht="15" hidden="1" customHeight="1">
      <c r="A34" s="62">
        <v>30100044</v>
      </c>
      <c r="B34" s="105"/>
      <c r="C34" s="28" t="s">
        <v>141</v>
      </c>
      <c r="D34" s="5"/>
      <c r="E34" s="22">
        <v>5.03</v>
      </c>
      <c r="F34" s="23">
        <f t="shared" si="0"/>
        <v>0</v>
      </c>
      <c r="G34" s="23"/>
      <c r="H34" s="23">
        <f t="shared" si="32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9"/>
        <v/>
      </c>
      <c r="BQ34" s="4" t="str">
        <f t="shared" si="39"/>
        <v/>
      </c>
      <c r="BR34" s="4" t="str">
        <f t="shared" si="39"/>
        <v/>
      </c>
      <c r="BS34" s="4">
        <f t="shared" si="39"/>
        <v>0</v>
      </c>
      <c r="BT34" s="4" t="str">
        <f t="shared" si="39"/>
        <v/>
      </c>
      <c r="BU34" s="4">
        <f t="shared" si="39"/>
        <v>0</v>
      </c>
      <c r="BV34" s="4" t="str">
        <f t="shared" si="39"/>
        <v/>
      </c>
      <c r="BW34" s="4">
        <f t="shared" si="39"/>
        <v>0</v>
      </c>
      <c r="BX34" s="4" t="str">
        <f t="shared" si="39"/>
        <v/>
      </c>
      <c r="BY34" s="4" t="str">
        <f t="shared" si="39"/>
        <v/>
      </c>
      <c r="BZ34" s="4" t="str">
        <f t="shared" si="39"/>
        <v/>
      </c>
      <c r="CA34" s="4" t="str">
        <f t="shared" si="39"/>
        <v/>
      </c>
      <c r="CB34" s="4" t="str">
        <f t="shared" si="39"/>
        <v/>
      </c>
      <c r="CC34" s="4" t="str">
        <f t="shared" si="39"/>
        <v/>
      </c>
      <c r="CD34" s="4" t="str">
        <f t="shared" si="39"/>
        <v/>
      </c>
      <c r="CE34" s="4" t="str">
        <f t="shared" si="39"/>
        <v/>
      </c>
      <c r="CF34" s="4" t="str">
        <f t="shared" si="37"/>
        <v/>
      </c>
      <c r="CG34" s="4" t="str">
        <f t="shared" si="37"/>
        <v/>
      </c>
      <c r="CH34" s="4" t="str">
        <f t="shared" si="37"/>
        <v/>
      </c>
      <c r="CI34" s="4" t="str">
        <f t="shared" si="37"/>
        <v/>
      </c>
      <c r="CJ34" s="4" t="str">
        <f t="shared" si="37"/>
        <v/>
      </c>
      <c r="CK34" s="4" t="str">
        <f t="shared" si="37"/>
        <v/>
      </c>
      <c r="CL34" s="4" t="str">
        <f t="shared" si="37"/>
        <v/>
      </c>
      <c r="CM34" s="4" t="str">
        <f t="shared" si="37"/>
        <v/>
      </c>
      <c r="CN34" s="4" t="str">
        <f t="shared" si="37"/>
        <v/>
      </c>
      <c r="CO34" s="4" t="str">
        <f t="shared" si="37"/>
        <v/>
      </c>
      <c r="CP34" s="4" t="str">
        <f t="shared" si="37"/>
        <v/>
      </c>
      <c r="CQ34" s="4" t="str">
        <f t="shared" si="37"/>
        <v/>
      </c>
      <c r="CR34" s="4" t="str">
        <f t="shared" si="37"/>
        <v/>
      </c>
      <c r="CS34" s="4" t="str">
        <f t="shared" si="37"/>
        <v/>
      </c>
      <c r="CT34" s="4" t="str">
        <f t="shared" si="37"/>
        <v/>
      </c>
      <c r="CU34" s="4" t="str">
        <f t="shared" si="40"/>
        <v/>
      </c>
      <c r="CV34" s="4" t="str">
        <f t="shared" si="40"/>
        <v/>
      </c>
      <c r="CW34" s="4" t="str">
        <f t="shared" si="40"/>
        <v/>
      </c>
      <c r="CX34" s="4" t="str">
        <f t="shared" si="40"/>
        <v/>
      </c>
      <c r="CY34" s="4" t="str">
        <f t="shared" si="40"/>
        <v/>
      </c>
      <c r="CZ34" s="4" t="str">
        <f t="shared" si="40"/>
        <v/>
      </c>
      <c r="DA34" s="4" t="str">
        <f t="shared" si="40"/>
        <v/>
      </c>
      <c r="DB34" s="4" t="str">
        <f t="shared" si="40"/>
        <v/>
      </c>
      <c r="DC34" s="4" t="str">
        <f t="shared" si="40"/>
        <v/>
      </c>
      <c r="DE34" s="68">
        <v>30100044</v>
      </c>
      <c r="DF34" s="105"/>
      <c r="DG34" s="28" t="s">
        <v>141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6"/>
        <v>0</v>
      </c>
      <c r="DX34" s="5">
        <f t="shared" si="46"/>
        <v>0</v>
      </c>
      <c r="DY34" s="5">
        <f t="shared" si="46"/>
        <v>0</v>
      </c>
      <c r="DZ34" s="5">
        <f t="shared" si="46"/>
        <v>0</v>
      </c>
      <c r="EA34" s="5">
        <f t="shared" si="46"/>
        <v>0</v>
      </c>
      <c r="EB34" s="5">
        <f t="shared" si="46"/>
        <v>0</v>
      </c>
      <c r="EC34" s="5">
        <f t="shared" si="46"/>
        <v>0</v>
      </c>
      <c r="ED34" s="5">
        <f t="shared" si="46"/>
        <v>0</v>
      </c>
      <c r="EE34" s="5">
        <f t="shared" si="46"/>
        <v>0</v>
      </c>
      <c r="EF34" s="55">
        <f t="shared" si="46"/>
        <v>0</v>
      </c>
      <c r="EG34" s="55">
        <f t="shared" si="46"/>
        <v>0</v>
      </c>
      <c r="EH34" s="55">
        <f t="shared" si="46"/>
        <v>0</v>
      </c>
      <c r="EI34" s="55">
        <f t="shared" si="46"/>
        <v>0</v>
      </c>
      <c r="EJ34" s="55">
        <f t="shared" si="46"/>
        <v>0</v>
      </c>
      <c r="EK34" s="55">
        <f t="shared" si="46"/>
        <v>0</v>
      </c>
      <c r="EL34" s="55">
        <f t="shared" si="46"/>
        <v>0</v>
      </c>
      <c r="EM34" s="55">
        <f t="shared" si="45"/>
        <v>0</v>
      </c>
      <c r="EN34" s="55">
        <f t="shared" si="45"/>
        <v>0</v>
      </c>
      <c r="EO34" s="55">
        <f t="shared" si="45"/>
        <v>0</v>
      </c>
      <c r="EP34" s="55">
        <f t="shared" si="45"/>
        <v>0</v>
      </c>
      <c r="EQ34" s="55">
        <f t="shared" si="45"/>
        <v>0</v>
      </c>
      <c r="ER34" s="55">
        <f t="shared" si="45"/>
        <v>0</v>
      </c>
      <c r="ES34" s="55">
        <f t="shared" si="45"/>
        <v>0</v>
      </c>
      <c r="ET34" s="55">
        <f t="shared" si="45"/>
        <v>0</v>
      </c>
      <c r="EU34" s="55">
        <f t="shared" si="45"/>
        <v>0</v>
      </c>
      <c r="EV34" s="55">
        <f t="shared" si="43"/>
        <v>0</v>
      </c>
      <c r="EW34" s="55">
        <f t="shared" si="43"/>
        <v>0</v>
      </c>
      <c r="EX34" s="55">
        <f t="shared" si="43"/>
        <v>0</v>
      </c>
      <c r="EY34" s="55">
        <f t="shared" si="43"/>
        <v>0</v>
      </c>
      <c r="EZ34" s="55">
        <f t="shared" si="43"/>
        <v>0</v>
      </c>
      <c r="FA34" s="55">
        <f t="shared" si="43"/>
        <v>0</v>
      </c>
      <c r="FB34" s="55">
        <f t="shared" si="43"/>
        <v>0</v>
      </c>
      <c r="FC34" s="55">
        <f t="shared" si="43"/>
        <v>0</v>
      </c>
      <c r="FD34" s="55">
        <f t="shared" si="43"/>
        <v>0</v>
      </c>
      <c r="FE34" s="55">
        <f t="shared" si="43"/>
        <v>0</v>
      </c>
      <c r="FF34" s="55">
        <f t="shared" si="43"/>
        <v>0</v>
      </c>
      <c r="FG34" s="55">
        <f t="shared" si="43"/>
        <v>0</v>
      </c>
      <c r="FH34" s="55">
        <f t="shared" si="43"/>
        <v>0</v>
      </c>
      <c r="FI34" s="55">
        <f t="shared" si="43"/>
        <v>0</v>
      </c>
      <c r="FJ34" s="55">
        <f t="shared" si="43"/>
        <v>0</v>
      </c>
      <c r="FK34" s="55">
        <f t="shared" si="43"/>
        <v>0</v>
      </c>
      <c r="FL34" s="55">
        <f t="shared" si="44"/>
        <v>0</v>
      </c>
      <c r="FM34" s="55">
        <f t="shared" si="44"/>
        <v>0</v>
      </c>
      <c r="FN34" s="55">
        <f t="shared" si="44"/>
        <v>0</v>
      </c>
      <c r="FO34" s="55">
        <f t="shared" si="44"/>
        <v>0</v>
      </c>
      <c r="FP34" s="55">
        <f t="shared" si="44"/>
        <v>0</v>
      </c>
      <c r="FQ34" s="55">
        <f t="shared" si="44"/>
        <v>0</v>
      </c>
      <c r="FR34" s="55">
        <f t="shared" si="44"/>
        <v>0</v>
      </c>
      <c r="FS34" s="55">
        <f t="shared" si="44"/>
        <v>0</v>
      </c>
      <c r="FT34" s="4" t="str">
        <f t="shared" si="41"/>
        <v/>
      </c>
      <c r="FU34" s="4" t="str">
        <f t="shared" si="41"/>
        <v/>
      </c>
      <c r="FV34" s="4" t="str">
        <f t="shared" si="41"/>
        <v/>
      </c>
      <c r="FW34" s="4">
        <f t="shared" si="41"/>
        <v>0</v>
      </c>
      <c r="FX34" s="4" t="str">
        <f t="shared" si="41"/>
        <v/>
      </c>
      <c r="FY34" s="4" t="str">
        <f t="shared" si="41"/>
        <v/>
      </c>
      <c r="FZ34" s="4" t="str">
        <f t="shared" si="41"/>
        <v/>
      </c>
      <c r="GA34" s="4">
        <f t="shared" si="41"/>
        <v>0</v>
      </c>
      <c r="GB34" s="4" t="str">
        <f t="shared" si="41"/>
        <v/>
      </c>
      <c r="GC34" s="4" t="str">
        <f t="shared" si="41"/>
        <v/>
      </c>
      <c r="GD34" s="4" t="str">
        <f t="shared" si="41"/>
        <v/>
      </c>
      <c r="GE34" s="4" t="str">
        <f t="shared" si="41"/>
        <v/>
      </c>
      <c r="GF34" s="4" t="str">
        <f t="shared" si="41"/>
        <v/>
      </c>
      <c r="GG34" s="4" t="str">
        <f t="shared" si="41"/>
        <v/>
      </c>
      <c r="GH34" s="4" t="str">
        <f t="shared" si="41"/>
        <v/>
      </c>
      <c r="GI34" s="4" t="str">
        <f t="shared" si="41"/>
        <v/>
      </c>
      <c r="GJ34" s="4" t="str">
        <f t="shared" si="38"/>
        <v/>
      </c>
      <c r="GK34" s="4" t="str">
        <f t="shared" si="38"/>
        <v/>
      </c>
      <c r="GL34" s="4" t="str">
        <f t="shared" si="38"/>
        <v/>
      </c>
      <c r="GM34" s="4" t="str">
        <f t="shared" si="38"/>
        <v/>
      </c>
      <c r="GN34" s="4" t="str">
        <f t="shared" si="38"/>
        <v/>
      </c>
      <c r="GO34" s="4" t="str">
        <f t="shared" si="38"/>
        <v/>
      </c>
      <c r="GP34" s="4" t="str">
        <f t="shared" si="38"/>
        <v/>
      </c>
      <c r="GQ34" s="4" t="str">
        <f t="shared" si="38"/>
        <v/>
      </c>
      <c r="GR34" s="4" t="str">
        <f t="shared" si="38"/>
        <v/>
      </c>
      <c r="GS34" s="4" t="str">
        <f t="shared" si="38"/>
        <v/>
      </c>
      <c r="GT34" s="4" t="str">
        <f t="shared" si="38"/>
        <v/>
      </c>
      <c r="GU34" s="4" t="str">
        <f t="shared" si="38"/>
        <v/>
      </c>
      <c r="GV34" s="4" t="str">
        <f t="shared" si="38"/>
        <v/>
      </c>
      <c r="GW34" s="4" t="str">
        <f t="shared" si="38"/>
        <v/>
      </c>
      <c r="GX34" s="4" t="str">
        <f t="shared" si="38"/>
        <v/>
      </c>
      <c r="GY34" s="4" t="str">
        <f t="shared" si="42"/>
        <v/>
      </c>
      <c r="GZ34" s="4" t="str">
        <f t="shared" si="42"/>
        <v/>
      </c>
      <c r="HA34" s="4" t="str">
        <f t="shared" si="42"/>
        <v/>
      </c>
      <c r="HB34" s="4" t="str">
        <f t="shared" si="42"/>
        <v/>
      </c>
      <c r="HC34" s="4" t="str">
        <f t="shared" si="42"/>
        <v/>
      </c>
      <c r="HD34" s="4" t="str">
        <f t="shared" si="42"/>
        <v/>
      </c>
      <c r="HE34" s="4" t="str">
        <f t="shared" si="42"/>
        <v/>
      </c>
      <c r="HF34" s="4" t="str">
        <f t="shared" si="42"/>
        <v/>
      </c>
      <c r="HG34" s="4" t="str">
        <f t="shared" si="42"/>
        <v/>
      </c>
    </row>
    <row r="35" spans="1:215" s="1" customFormat="1" ht="15" hidden="1" customHeight="1">
      <c r="A35" s="62">
        <v>30100043</v>
      </c>
      <c r="B35" s="106"/>
      <c r="C35" s="28" t="s">
        <v>152</v>
      </c>
      <c r="D35" s="5"/>
      <c r="E35" s="22">
        <v>5.03</v>
      </c>
      <c r="F35" s="23">
        <f t="shared" si="0"/>
        <v>0</v>
      </c>
      <c r="G35" s="23"/>
      <c r="H35" s="23">
        <f t="shared" si="32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9"/>
        <v/>
      </c>
      <c r="BQ35" s="4" t="str">
        <f t="shared" si="39"/>
        <v/>
      </c>
      <c r="BR35" s="4" t="str">
        <f t="shared" si="39"/>
        <v/>
      </c>
      <c r="BS35" s="4">
        <f t="shared" si="39"/>
        <v>0</v>
      </c>
      <c r="BT35" s="4" t="str">
        <f t="shared" si="39"/>
        <v/>
      </c>
      <c r="BU35" s="4">
        <f t="shared" si="39"/>
        <v>0</v>
      </c>
      <c r="BV35" s="4" t="str">
        <f t="shared" si="39"/>
        <v/>
      </c>
      <c r="BW35" s="4">
        <f t="shared" si="39"/>
        <v>0</v>
      </c>
      <c r="BX35" s="4" t="str">
        <f t="shared" si="39"/>
        <v/>
      </c>
      <c r="BY35" s="4" t="str">
        <f t="shared" si="39"/>
        <v/>
      </c>
      <c r="BZ35" s="4" t="str">
        <f t="shared" si="39"/>
        <v/>
      </c>
      <c r="CA35" s="4" t="str">
        <f t="shared" si="39"/>
        <v/>
      </c>
      <c r="CB35" s="4" t="str">
        <f t="shared" si="39"/>
        <v/>
      </c>
      <c r="CC35" s="4" t="str">
        <f t="shared" si="39"/>
        <v/>
      </c>
      <c r="CD35" s="4" t="str">
        <f t="shared" si="39"/>
        <v/>
      </c>
      <c r="CE35" s="4" t="str">
        <f t="shared" si="39"/>
        <v/>
      </c>
      <c r="CF35" s="4" t="str">
        <f t="shared" ref="CF35:CU53" si="47">IF(ISERROR(AR35/Z35*100),"",(AR35/Z35*100))</f>
        <v/>
      </c>
      <c r="CG35" s="4" t="str">
        <f t="shared" si="47"/>
        <v/>
      </c>
      <c r="CH35" s="4" t="str">
        <f t="shared" si="47"/>
        <v/>
      </c>
      <c r="CI35" s="4" t="str">
        <f t="shared" si="47"/>
        <v/>
      </c>
      <c r="CJ35" s="4" t="str">
        <f t="shared" si="47"/>
        <v/>
      </c>
      <c r="CK35" s="4" t="str">
        <f t="shared" si="47"/>
        <v/>
      </c>
      <c r="CL35" s="4" t="str">
        <f t="shared" si="47"/>
        <v/>
      </c>
      <c r="CM35" s="4" t="str">
        <f t="shared" si="47"/>
        <v/>
      </c>
      <c r="CN35" s="4" t="str">
        <f t="shared" si="47"/>
        <v/>
      </c>
      <c r="CO35" s="4" t="str">
        <f t="shared" si="47"/>
        <v/>
      </c>
      <c r="CP35" s="4" t="str">
        <f t="shared" si="47"/>
        <v/>
      </c>
      <c r="CQ35" s="4" t="str">
        <f t="shared" si="47"/>
        <v/>
      </c>
      <c r="CR35" s="4" t="str">
        <f t="shared" si="47"/>
        <v/>
      </c>
      <c r="CS35" s="4" t="str">
        <f t="shared" si="47"/>
        <v/>
      </c>
      <c r="CT35" s="4" t="str">
        <f t="shared" si="47"/>
        <v/>
      </c>
      <c r="CU35" s="4" t="str">
        <f t="shared" si="40"/>
        <v/>
      </c>
      <c r="CV35" s="4" t="str">
        <f t="shared" si="40"/>
        <v/>
      </c>
      <c r="CW35" s="4" t="str">
        <f t="shared" si="40"/>
        <v/>
      </c>
      <c r="CX35" s="4" t="str">
        <f t="shared" si="40"/>
        <v/>
      </c>
      <c r="CY35" s="4" t="str">
        <f t="shared" si="40"/>
        <v/>
      </c>
      <c r="CZ35" s="4" t="str">
        <f t="shared" si="40"/>
        <v/>
      </c>
      <c r="DA35" s="4" t="str">
        <f t="shared" si="40"/>
        <v/>
      </c>
      <c r="DB35" s="4" t="str">
        <f t="shared" si="40"/>
        <v/>
      </c>
      <c r="DC35" s="4" t="str">
        <f t="shared" si="40"/>
        <v/>
      </c>
      <c r="DE35" s="68">
        <v>30100043</v>
      </c>
      <c r="DF35" s="106"/>
      <c r="DG35" s="28" t="s">
        <v>152</v>
      </c>
      <c r="DH35" s="5">
        <f t="shared" si="13"/>
        <v>84</v>
      </c>
      <c r="DI35" s="24">
        <v>5.03</v>
      </c>
      <c r="DJ35" s="23">
        <f t="shared" si="14"/>
        <v>422.52000000000004</v>
      </c>
      <c r="DK35" s="23">
        <f t="shared" si="15"/>
        <v>163.76999999999998</v>
      </c>
      <c r="DL35" s="23">
        <f t="shared" si="16"/>
        <v>0.4</v>
      </c>
      <c r="DM35" s="23">
        <f t="shared" si="17"/>
        <v>1.5</v>
      </c>
      <c r="DN35" s="23">
        <f t="shared" si="18"/>
        <v>422.92</v>
      </c>
      <c r="DO35" s="23">
        <f t="shared" si="19"/>
        <v>9.458053532582994E-2</v>
      </c>
      <c r="DP35" s="23">
        <f t="shared" si="20"/>
        <v>0.91591866642242192</v>
      </c>
      <c r="DQ35" s="10">
        <v>0.2</v>
      </c>
      <c r="DR35" s="23">
        <f t="shared" si="21"/>
        <v>0.84584000000000004</v>
      </c>
      <c r="DS35" s="23">
        <f t="shared" si="22"/>
        <v>-0.81049920174825185</v>
      </c>
      <c r="DT35" s="23">
        <f t="shared" si="23"/>
        <v>0</v>
      </c>
      <c r="DU35" s="7">
        <v>0.1</v>
      </c>
      <c r="DV35" s="6">
        <f t="shared" si="24"/>
        <v>4.2292000000000003E-2</v>
      </c>
      <c r="DW35" s="5">
        <f t="shared" si="46"/>
        <v>0</v>
      </c>
      <c r="DX35" s="5">
        <f t="shared" si="46"/>
        <v>0</v>
      </c>
      <c r="DY35" s="5">
        <f t="shared" si="46"/>
        <v>0</v>
      </c>
      <c r="DZ35" s="5">
        <f t="shared" si="46"/>
        <v>0</v>
      </c>
      <c r="EA35" s="5">
        <f t="shared" si="46"/>
        <v>0</v>
      </c>
      <c r="EB35" s="5">
        <f t="shared" si="46"/>
        <v>0</v>
      </c>
      <c r="EC35" s="5">
        <f t="shared" si="46"/>
        <v>0</v>
      </c>
      <c r="ED35" s="5">
        <f t="shared" si="46"/>
        <v>0</v>
      </c>
      <c r="EE35" s="5">
        <f t="shared" si="46"/>
        <v>0</v>
      </c>
      <c r="EF35" s="55">
        <f t="shared" si="46"/>
        <v>0</v>
      </c>
      <c r="EG35" s="55">
        <f t="shared" si="46"/>
        <v>0.4</v>
      </c>
      <c r="EH35" s="55">
        <f t="shared" si="46"/>
        <v>0</v>
      </c>
      <c r="EI35" s="55">
        <f t="shared" si="46"/>
        <v>0</v>
      </c>
      <c r="EJ35" s="55">
        <f t="shared" si="46"/>
        <v>0</v>
      </c>
      <c r="EK35" s="55">
        <f t="shared" si="46"/>
        <v>0</v>
      </c>
      <c r="EL35" s="55">
        <f t="shared" si="46"/>
        <v>0</v>
      </c>
      <c r="EM35" s="55">
        <f t="shared" si="45"/>
        <v>0</v>
      </c>
      <c r="EN35" s="55">
        <f t="shared" si="45"/>
        <v>0</v>
      </c>
      <c r="EO35" s="55">
        <f t="shared" si="45"/>
        <v>0</v>
      </c>
      <c r="EP35" s="55">
        <f t="shared" si="45"/>
        <v>0</v>
      </c>
      <c r="EQ35" s="55">
        <f t="shared" si="45"/>
        <v>0</v>
      </c>
      <c r="ER35" s="55">
        <f t="shared" si="45"/>
        <v>0</v>
      </c>
      <c r="ES35" s="55">
        <f t="shared" si="45"/>
        <v>0</v>
      </c>
      <c r="ET35" s="55">
        <f t="shared" si="45"/>
        <v>0</v>
      </c>
      <c r="EU35" s="55">
        <f t="shared" si="45"/>
        <v>0</v>
      </c>
      <c r="EV35" s="55">
        <f t="shared" si="43"/>
        <v>0</v>
      </c>
      <c r="EW35" s="55">
        <f t="shared" si="43"/>
        <v>0</v>
      </c>
      <c r="EX35" s="55">
        <f t="shared" si="43"/>
        <v>0</v>
      </c>
      <c r="EY35" s="55">
        <f t="shared" si="43"/>
        <v>0</v>
      </c>
      <c r="EZ35" s="55">
        <f t="shared" si="43"/>
        <v>0</v>
      </c>
      <c r="FA35" s="55">
        <f t="shared" si="43"/>
        <v>0</v>
      </c>
      <c r="FB35" s="55">
        <f t="shared" si="43"/>
        <v>0</v>
      </c>
      <c r="FC35" s="55">
        <f t="shared" si="43"/>
        <v>0</v>
      </c>
      <c r="FD35" s="55">
        <f t="shared" si="43"/>
        <v>0</v>
      </c>
      <c r="FE35" s="55">
        <f t="shared" si="43"/>
        <v>0</v>
      </c>
      <c r="FF35" s="55">
        <f t="shared" si="43"/>
        <v>0</v>
      </c>
      <c r="FG35" s="55">
        <f t="shared" si="43"/>
        <v>0</v>
      </c>
      <c r="FH35" s="55">
        <f t="shared" si="43"/>
        <v>1.5</v>
      </c>
      <c r="FI35" s="55">
        <f t="shared" si="43"/>
        <v>0</v>
      </c>
      <c r="FJ35" s="55">
        <f t="shared" si="43"/>
        <v>0</v>
      </c>
      <c r="FK35" s="55">
        <f t="shared" si="43"/>
        <v>0</v>
      </c>
      <c r="FL35" s="55">
        <f t="shared" si="44"/>
        <v>0</v>
      </c>
      <c r="FM35" s="55">
        <f t="shared" si="44"/>
        <v>0</v>
      </c>
      <c r="FN35" s="55">
        <f t="shared" si="44"/>
        <v>0</v>
      </c>
      <c r="FO35" s="55">
        <f t="shared" si="44"/>
        <v>0</v>
      </c>
      <c r="FP35" s="55">
        <f t="shared" si="44"/>
        <v>0</v>
      </c>
      <c r="FQ35" s="55">
        <f t="shared" si="44"/>
        <v>0</v>
      </c>
      <c r="FR35" s="55">
        <f t="shared" si="44"/>
        <v>0</v>
      </c>
      <c r="FS35" s="55">
        <f t="shared" si="44"/>
        <v>0</v>
      </c>
      <c r="FT35" s="4">
        <f t="shared" si="41"/>
        <v>0</v>
      </c>
      <c r="FU35" s="4">
        <f t="shared" si="41"/>
        <v>422.92000000000007</v>
      </c>
      <c r="FV35" s="4">
        <f t="shared" si="41"/>
        <v>0</v>
      </c>
      <c r="FW35" s="4">
        <f t="shared" si="41"/>
        <v>0</v>
      </c>
      <c r="FX35" s="4">
        <f t="shared" si="41"/>
        <v>0</v>
      </c>
      <c r="FY35" s="4">
        <f t="shared" si="41"/>
        <v>0</v>
      </c>
      <c r="FZ35" s="4" t="str">
        <f t="shared" si="41"/>
        <v/>
      </c>
      <c r="GA35" s="4">
        <f t="shared" si="41"/>
        <v>0</v>
      </c>
      <c r="GB35" s="4">
        <f t="shared" si="41"/>
        <v>0</v>
      </c>
      <c r="GC35" s="4" t="str">
        <f t="shared" si="41"/>
        <v/>
      </c>
      <c r="GD35" s="4" t="str">
        <f t="shared" si="41"/>
        <v/>
      </c>
      <c r="GE35" s="4" t="str">
        <f t="shared" si="41"/>
        <v/>
      </c>
      <c r="GF35" s="4" t="str">
        <f t="shared" si="41"/>
        <v/>
      </c>
      <c r="GG35" s="4" t="str">
        <f t="shared" si="41"/>
        <v/>
      </c>
      <c r="GH35" s="4" t="str">
        <f t="shared" si="41"/>
        <v/>
      </c>
      <c r="GI35" s="4" t="str">
        <f t="shared" si="41"/>
        <v/>
      </c>
      <c r="GJ35" s="4" t="str">
        <f t="shared" ref="GJ35:GY53" si="48">IF(ISERROR(EV35/ED35*100),"",(EV35/ED35*100))</f>
        <v/>
      </c>
      <c r="GK35" s="4" t="str">
        <f t="shared" si="48"/>
        <v/>
      </c>
      <c r="GL35" s="4" t="str">
        <f t="shared" si="48"/>
        <v/>
      </c>
      <c r="GM35" s="4">
        <f t="shared" si="48"/>
        <v>0</v>
      </c>
      <c r="GN35" s="4" t="str">
        <f t="shared" si="48"/>
        <v/>
      </c>
      <c r="GO35" s="4" t="str">
        <f t="shared" si="48"/>
        <v/>
      </c>
      <c r="GP35" s="4" t="str">
        <f t="shared" si="48"/>
        <v/>
      </c>
      <c r="GQ35" s="4" t="str">
        <f t="shared" si="48"/>
        <v/>
      </c>
      <c r="GR35" s="4" t="str">
        <f t="shared" si="48"/>
        <v/>
      </c>
      <c r="GS35" s="4" t="str">
        <f t="shared" si="48"/>
        <v/>
      </c>
      <c r="GT35" s="4" t="str">
        <f t="shared" si="48"/>
        <v/>
      </c>
      <c r="GU35" s="4" t="str">
        <f t="shared" si="48"/>
        <v/>
      </c>
      <c r="GV35" s="4" t="str">
        <f t="shared" si="48"/>
        <v/>
      </c>
      <c r="GW35" s="4" t="str">
        <f t="shared" si="48"/>
        <v/>
      </c>
      <c r="GX35" s="4" t="str">
        <f t="shared" si="48"/>
        <v/>
      </c>
      <c r="GY35" s="4" t="str">
        <f t="shared" si="42"/>
        <v/>
      </c>
      <c r="GZ35" s="4" t="str">
        <f t="shared" si="42"/>
        <v/>
      </c>
      <c r="HA35" s="4" t="str">
        <f t="shared" si="42"/>
        <v/>
      </c>
      <c r="HB35" s="4" t="str">
        <f t="shared" si="42"/>
        <v/>
      </c>
      <c r="HC35" s="4" t="str">
        <f t="shared" si="42"/>
        <v/>
      </c>
      <c r="HD35" s="4" t="str">
        <f t="shared" si="42"/>
        <v/>
      </c>
      <c r="HE35" s="4" t="str">
        <f t="shared" si="42"/>
        <v/>
      </c>
      <c r="HF35" s="4" t="str">
        <f t="shared" si="42"/>
        <v/>
      </c>
      <c r="HG35" s="4" t="str">
        <f t="shared" si="42"/>
        <v/>
      </c>
    </row>
    <row r="36" spans="1:215" s="1" customFormat="1" ht="15" hidden="1" customHeight="1">
      <c r="A36" s="62">
        <v>30501007</v>
      </c>
      <c r="B36" s="104" t="s">
        <v>153</v>
      </c>
      <c r="C36" s="28" t="s">
        <v>154</v>
      </c>
      <c r="D36" s="5"/>
      <c r="E36" s="22">
        <v>5.03</v>
      </c>
      <c r="F36" s="23">
        <f t="shared" si="0"/>
        <v>0</v>
      </c>
      <c r="G36" s="23"/>
      <c r="H36" s="23">
        <f t="shared" si="32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9"/>
        <v/>
      </c>
      <c r="BQ36" s="4" t="str">
        <f t="shared" si="39"/>
        <v/>
      </c>
      <c r="BR36" s="4" t="str">
        <f t="shared" si="39"/>
        <v/>
      </c>
      <c r="BS36" s="4">
        <f t="shared" si="39"/>
        <v>0</v>
      </c>
      <c r="BT36" s="4" t="str">
        <f t="shared" si="39"/>
        <v/>
      </c>
      <c r="BU36" s="4">
        <f t="shared" ref="BP36:CE54" si="49">IF(ISERROR(AG36/O36*100),"",(AG36/O36*100))</f>
        <v>0</v>
      </c>
      <c r="BV36" s="4" t="str">
        <f t="shared" si="49"/>
        <v/>
      </c>
      <c r="BW36" s="4">
        <f t="shared" si="49"/>
        <v>0</v>
      </c>
      <c r="BX36" s="4" t="str">
        <f t="shared" si="49"/>
        <v/>
      </c>
      <c r="BY36" s="4" t="str">
        <f t="shared" si="49"/>
        <v/>
      </c>
      <c r="BZ36" s="4" t="str">
        <f t="shared" si="49"/>
        <v/>
      </c>
      <c r="CA36" s="4" t="str">
        <f t="shared" si="49"/>
        <v/>
      </c>
      <c r="CB36" s="4" t="str">
        <f t="shared" si="49"/>
        <v/>
      </c>
      <c r="CC36" s="4" t="str">
        <f t="shared" si="49"/>
        <v/>
      </c>
      <c r="CD36" s="4" t="str">
        <f t="shared" si="49"/>
        <v/>
      </c>
      <c r="CE36" s="4" t="str">
        <f t="shared" si="49"/>
        <v/>
      </c>
      <c r="CF36" s="4" t="str">
        <f t="shared" si="47"/>
        <v/>
      </c>
      <c r="CG36" s="4" t="str">
        <f t="shared" si="47"/>
        <v/>
      </c>
      <c r="CH36" s="4" t="str">
        <f t="shared" si="47"/>
        <v/>
      </c>
      <c r="CI36" s="4" t="str">
        <f t="shared" si="47"/>
        <v/>
      </c>
      <c r="CJ36" s="4" t="str">
        <f t="shared" si="47"/>
        <v/>
      </c>
      <c r="CK36" s="4" t="str">
        <f t="shared" si="47"/>
        <v/>
      </c>
      <c r="CL36" s="4" t="str">
        <f t="shared" si="47"/>
        <v/>
      </c>
      <c r="CM36" s="4" t="str">
        <f t="shared" si="47"/>
        <v/>
      </c>
      <c r="CN36" s="4" t="str">
        <f t="shared" si="47"/>
        <v/>
      </c>
      <c r="CO36" s="4" t="str">
        <f t="shared" si="47"/>
        <v/>
      </c>
      <c r="CP36" s="4" t="str">
        <f t="shared" si="47"/>
        <v/>
      </c>
      <c r="CQ36" s="4" t="str">
        <f t="shared" si="47"/>
        <v/>
      </c>
      <c r="CR36" s="4" t="str">
        <f t="shared" si="47"/>
        <v/>
      </c>
      <c r="CS36" s="4" t="str">
        <f t="shared" si="47"/>
        <v/>
      </c>
      <c r="CT36" s="4" t="str">
        <f t="shared" si="47"/>
        <v/>
      </c>
      <c r="CU36" s="4" t="str">
        <f t="shared" si="40"/>
        <v/>
      </c>
      <c r="CV36" s="4" t="str">
        <f t="shared" si="40"/>
        <v/>
      </c>
      <c r="CW36" s="4" t="str">
        <f t="shared" si="40"/>
        <v/>
      </c>
      <c r="CX36" s="4" t="str">
        <f t="shared" si="40"/>
        <v/>
      </c>
      <c r="CY36" s="4" t="str">
        <f t="shared" si="40"/>
        <v/>
      </c>
      <c r="CZ36" s="4" t="str">
        <f t="shared" si="40"/>
        <v/>
      </c>
      <c r="DA36" s="4" t="str">
        <f t="shared" si="40"/>
        <v/>
      </c>
      <c r="DB36" s="4" t="str">
        <f t="shared" si="40"/>
        <v/>
      </c>
      <c r="DC36" s="4" t="str">
        <f t="shared" si="40"/>
        <v/>
      </c>
      <c r="DE36" s="68">
        <v>30501007</v>
      </c>
      <c r="DF36" s="104" t="s">
        <v>153</v>
      </c>
      <c r="DG36" s="28" t="s">
        <v>154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6"/>
        <v>0</v>
      </c>
      <c r="DX36" s="5">
        <f t="shared" si="46"/>
        <v>0</v>
      </c>
      <c r="DY36" s="5">
        <f t="shared" si="46"/>
        <v>0</v>
      </c>
      <c r="DZ36" s="5">
        <f t="shared" si="46"/>
        <v>0</v>
      </c>
      <c r="EA36" s="5">
        <f t="shared" si="46"/>
        <v>0</v>
      </c>
      <c r="EB36" s="5">
        <f t="shared" si="46"/>
        <v>0</v>
      </c>
      <c r="EC36" s="5">
        <f t="shared" si="46"/>
        <v>0</v>
      </c>
      <c r="ED36" s="5">
        <f t="shared" si="46"/>
        <v>0</v>
      </c>
      <c r="EE36" s="5">
        <f t="shared" si="46"/>
        <v>0</v>
      </c>
      <c r="EF36" s="55">
        <f t="shared" si="46"/>
        <v>0</v>
      </c>
      <c r="EG36" s="55">
        <f t="shared" si="46"/>
        <v>0</v>
      </c>
      <c r="EH36" s="55">
        <f t="shared" si="46"/>
        <v>0</v>
      </c>
      <c r="EI36" s="55">
        <f t="shared" si="46"/>
        <v>0</v>
      </c>
      <c r="EJ36" s="55">
        <f t="shared" si="46"/>
        <v>0</v>
      </c>
      <c r="EK36" s="55">
        <f t="shared" si="46"/>
        <v>0</v>
      </c>
      <c r="EL36" s="55">
        <f t="shared" si="46"/>
        <v>0</v>
      </c>
      <c r="EM36" s="55">
        <f t="shared" si="45"/>
        <v>0</v>
      </c>
      <c r="EN36" s="55">
        <f t="shared" si="45"/>
        <v>0</v>
      </c>
      <c r="EO36" s="55">
        <f t="shared" si="45"/>
        <v>0</v>
      </c>
      <c r="EP36" s="55">
        <f t="shared" si="45"/>
        <v>0</v>
      </c>
      <c r="EQ36" s="55">
        <f t="shared" si="45"/>
        <v>0</v>
      </c>
      <c r="ER36" s="55">
        <f t="shared" si="45"/>
        <v>0</v>
      </c>
      <c r="ES36" s="55">
        <f t="shared" si="45"/>
        <v>0</v>
      </c>
      <c r="ET36" s="55">
        <f t="shared" si="45"/>
        <v>0</v>
      </c>
      <c r="EU36" s="55">
        <f t="shared" si="45"/>
        <v>0</v>
      </c>
      <c r="EV36" s="55">
        <f t="shared" si="43"/>
        <v>0</v>
      </c>
      <c r="EW36" s="55">
        <f t="shared" si="43"/>
        <v>0</v>
      </c>
      <c r="EX36" s="55">
        <f t="shared" si="43"/>
        <v>0</v>
      </c>
      <c r="EY36" s="55">
        <f t="shared" si="43"/>
        <v>0</v>
      </c>
      <c r="EZ36" s="55">
        <f t="shared" si="43"/>
        <v>0</v>
      </c>
      <c r="FA36" s="55">
        <f t="shared" si="43"/>
        <v>0</v>
      </c>
      <c r="FB36" s="55">
        <f t="shared" si="43"/>
        <v>0</v>
      </c>
      <c r="FC36" s="55">
        <f t="shared" si="43"/>
        <v>0</v>
      </c>
      <c r="FD36" s="55">
        <f t="shared" si="43"/>
        <v>0</v>
      </c>
      <c r="FE36" s="55">
        <f t="shared" si="43"/>
        <v>0</v>
      </c>
      <c r="FF36" s="55">
        <f t="shared" si="43"/>
        <v>0</v>
      </c>
      <c r="FG36" s="55">
        <f t="shared" si="43"/>
        <v>0</v>
      </c>
      <c r="FH36" s="55">
        <f t="shared" si="43"/>
        <v>0</v>
      </c>
      <c r="FI36" s="55">
        <f t="shared" si="43"/>
        <v>0</v>
      </c>
      <c r="FJ36" s="55">
        <f t="shared" si="43"/>
        <v>0</v>
      </c>
      <c r="FK36" s="55">
        <f t="shared" si="43"/>
        <v>0</v>
      </c>
      <c r="FL36" s="55">
        <f t="shared" si="44"/>
        <v>0</v>
      </c>
      <c r="FM36" s="55">
        <f t="shared" si="44"/>
        <v>0</v>
      </c>
      <c r="FN36" s="55">
        <f t="shared" si="44"/>
        <v>0</v>
      </c>
      <c r="FO36" s="55">
        <f t="shared" si="44"/>
        <v>0</v>
      </c>
      <c r="FP36" s="55">
        <f t="shared" si="44"/>
        <v>0</v>
      </c>
      <c r="FQ36" s="55">
        <f t="shared" si="44"/>
        <v>0</v>
      </c>
      <c r="FR36" s="55">
        <f t="shared" si="44"/>
        <v>0</v>
      </c>
      <c r="FS36" s="55">
        <f t="shared" si="44"/>
        <v>0</v>
      </c>
      <c r="FT36" s="4" t="str">
        <f t="shared" si="41"/>
        <v/>
      </c>
      <c r="FU36" s="4" t="str">
        <f t="shared" si="41"/>
        <v/>
      </c>
      <c r="FV36" s="4" t="str">
        <f t="shared" si="41"/>
        <v/>
      </c>
      <c r="FW36" s="4">
        <f t="shared" si="41"/>
        <v>0</v>
      </c>
      <c r="FX36" s="4" t="str">
        <f t="shared" si="41"/>
        <v/>
      </c>
      <c r="FY36" s="4" t="str">
        <f t="shared" ref="FT36:GI54" si="50">IF(ISERROR(EK36/DS36*100),"",(EK36/DS36*100))</f>
        <v/>
      </c>
      <c r="FZ36" s="4" t="str">
        <f t="shared" si="50"/>
        <v/>
      </c>
      <c r="GA36" s="4">
        <f t="shared" si="50"/>
        <v>0</v>
      </c>
      <c r="GB36" s="4" t="str">
        <f t="shared" si="50"/>
        <v/>
      </c>
      <c r="GC36" s="4" t="str">
        <f t="shared" si="50"/>
        <v/>
      </c>
      <c r="GD36" s="4" t="str">
        <f t="shared" si="50"/>
        <v/>
      </c>
      <c r="GE36" s="4" t="str">
        <f t="shared" si="50"/>
        <v/>
      </c>
      <c r="GF36" s="4" t="str">
        <f t="shared" si="50"/>
        <v/>
      </c>
      <c r="GG36" s="4" t="str">
        <f t="shared" si="50"/>
        <v/>
      </c>
      <c r="GH36" s="4" t="str">
        <f t="shared" si="50"/>
        <v/>
      </c>
      <c r="GI36" s="4" t="str">
        <f t="shared" si="50"/>
        <v/>
      </c>
      <c r="GJ36" s="4" t="str">
        <f t="shared" si="48"/>
        <v/>
      </c>
      <c r="GK36" s="4" t="str">
        <f t="shared" si="48"/>
        <v/>
      </c>
      <c r="GL36" s="4" t="str">
        <f t="shared" si="48"/>
        <v/>
      </c>
      <c r="GM36" s="4" t="str">
        <f t="shared" si="48"/>
        <v/>
      </c>
      <c r="GN36" s="4" t="str">
        <f t="shared" si="48"/>
        <v/>
      </c>
      <c r="GO36" s="4" t="str">
        <f t="shared" si="48"/>
        <v/>
      </c>
      <c r="GP36" s="4" t="str">
        <f t="shared" si="48"/>
        <v/>
      </c>
      <c r="GQ36" s="4" t="str">
        <f t="shared" si="48"/>
        <v/>
      </c>
      <c r="GR36" s="4" t="str">
        <f t="shared" si="48"/>
        <v/>
      </c>
      <c r="GS36" s="4" t="str">
        <f t="shared" si="48"/>
        <v/>
      </c>
      <c r="GT36" s="4" t="str">
        <f t="shared" si="48"/>
        <v/>
      </c>
      <c r="GU36" s="4" t="str">
        <f t="shared" si="48"/>
        <v/>
      </c>
      <c r="GV36" s="4" t="str">
        <f t="shared" si="48"/>
        <v/>
      </c>
      <c r="GW36" s="4" t="str">
        <f t="shared" si="48"/>
        <v/>
      </c>
      <c r="GX36" s="4" t="str">
        <f t="shared" si="48"/>
        <v/>
      </c>
      <c r="GY36" s="4" t="str">
        <f t="shared" si="42"/>
        <v/>
      </c>
      <c r="GZ36" s="4" t="str">
        <f t="shared" si="42"/>
        <v/>
      </c>
      <c r="HA36" s="4" t="str">
        <f t="shared" si="42"/>
        <v/>
      </c>
      <c r="HB36" s="4" t="str">
        <f t="shared" si="42"/>
        <v/>
      </c>
      <c r="HC36" s="4" t="str">
        <f t="shared" si="42"/>
        <v/>
      </c>
      <c r="HD36" s="4" t="str">
        <f t="shared" si="42"/>
        <v/>
      </c>
      <c r="HE36" s="4" t="str">
        <f t="shared" si="42"/>
        <v/>
      </c>
      <c r="HF36" s="4" t="str">
        <f t="shared" si="42"/>
        <v/>
      </c>
      <c r="HG36" s="4" t="str">
        <f t="shared" si="42"/>
        <v/>
      </c>
    </row>
    <row r="37" spans="1:215" s="1" customFormat="1" ht="15" hidden="1" customHeight="1">
      <c r="A37" s="62">
        <v>30501008</v>
      </c>
      <c r="B37" s="105"/>
      <c r="C37" s="28" t="s">
        <v>135</v>
      </c>
      <c r="D37" s="5"/>
      <c r="E37" s="22">
        <v>5.03</v>
      </c>
      <c r="F37" s="23">
        <f t="shared" si="0"/>
        <v>0</v>
      </c>
      <c r="G37" s="23"/>
      <c r="H37" s="23">
        <f t="shared" si="32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9"/>
        <v/>
      </c>
      <c r="BQ37" s="4" t="str">
        <f t="shared" si="49"/>
        <v/>
      </c>
      <c r="BR37" s="4" t="str">
        <f t="shared" si="49"/>
        <v/>
      </c>
      <c r="BS37" s="4">
        <f t="shared" si="49"/>
        <v>0</v>
      </c>
      <c r="BT37" s="4" t="str">
        <f t="shared" si="49"/>
        <v/>
      </c>
      <c r="BU37" s="4">
        <f t="shared" si="49"/>
        <v>0</v>
      </c>
      <c r="BV37" s="4" t="str">
        <f t="shared" si="49"/>
        <v/>
      </c>
      <c r="BW37" s="4">
        <f t="shared" si="49"/>
        <v>0</v>
      </c>
      <c r="BX37" s="4" t="str">
        <f t="shared" si="49"/>
        <v/>
      </c>
      <c r="BY37" s="4" t="str">
        <f t="shared" si="49"/>
        <v/>
      </c>
      <c r="BZ37" s="4" t="str">
        <f t="shared" si="49"/>
        <v/>
      </c>
      <c r="CA37" s="4" t="str">
        <f t="shared" si="49"/>
        <v/>
      </c>
      <c r="CB37" s="4" t="str">
        <f t="shared" si="49"/>
        <v/>
      </c>
      <c r="CC37" s="4" t="str">
        <f t="shared" si="49"/>
        <v/>
      </c>
      <c r="CD37" s="4" t="str">
        <f t="shared" si="49"/>
        <v/>
      </c>
      <c r="CE37" s="4" t="str">
        <f t="shared" si="49"/>
        <v/>
      </c>
      <c r="CF37" s="4" t="str">
        <f t="shared" si="47"/>
        <v/>
      </c>
      <c r="CG37" s="4" t="str">
        <f t="shared" si="47"/>
        <v/>
      </c>
      <c r="CH37" s="4" t="str">
        <f t="shared" si="47"/>
        <v/>
      </c>
      <c r="CI37" s="4" t="str">
        <f t="shared" si="47"/>
        <v/>
      </c>
      <c r="CJ37" s="4" t="str">
        <f t="shared" si="47"/>
        <v/>
      </c>
      <c r="CK37" s="4" t="str">
        <f t="shared" si="47"/>
        <v/>
      </c>
      <c r="CL37" s="4" t="str">
        <f t="shared" si="47"/>
        <v/>
      </c>
      <c r="CM37" s="4" t="str">
        <f t="shared" si="47"/>
        <v/>
      </c>
      <c r="CN37" s="4" t="str">
        <f t="shared" si="47"/>
        <v/>
      </c>
      <c r="CO37" s="4" t="str">
        <f t="shared" si="47"/>
        <v/>
      </c>
      <c r="CP37" s="4" t="str">
        <f t="shared" si="47"/>
        <v/>
      </c>
      <c r="CQ37" s="4" t="str">
        <f t="shared" si="47"/>
        <v/>
      </c>
      <c r="CR37" s="4" t="str">
        <f t="shared" si="47"/>
        <v/>
      </c>
      <c r="CS37" s="4" t="str">
        <f t="shared" si="47"/>
        <v/>
      </c>
      <c r="CT37" s="4" t="str">
        <f t="shared" si="47"/>
        <v/>
      </c>
      <c r="CU37" s="4" t="str">
        <f t="shared" si="40"/>
        <v/>
      </c>
      <c r="CV37" s="4" t="str">
        <f t="shared" si="40"/>
        <v/>
      </c>
      <c r="CW37" s="4" t="str">
        <f t="shared" si="40"/>
        <v/>
      </c>
      <c r="CX37" s="4" t="str">
        <f t="shared" si="40"/>
        <v/>
      </c>
      <c r="CY37" s="4" t="str">
        <f t="shared" si="40"/>
        <v/>
      </c>
      <c r="CZ37" s="4" t="str">
        <f t="shared" si="40"/>
        <v/>
      </c>
      <c r="DA37" s="4" t="str">
        <f t="shared" si="40"/>
        <v/>
      </c>
      <c r="DB37" s="4" t="str">
        <f t="shared" si="40"/>
        <v/>
      </c>
      <c r="DC37" s="4" t="str">
        <f t="shared" si="40"/>
        <v/>
      </c>
      <c r="DE37" s="68">
        <v>30501008</v>
      </c>
      <c r="DF37" s="105"/>
      <c r="DG37" s="28" t="s">
        <v>135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6"/>
        <v>0</v>
      </c>
      <c r="DX37" s="5">
        <f t="shared" si="46"/>
        <v>0</v>
      </c>
      <c r="DY37" s="5">
        <f t="shared" si="46"/>
        <v>0</v>
      </c>
      <c r="DZ37" s="5">
        <f t="shared" si="46"/>
        <v>0</v>
      </c>
      <c r="EA37" s="5">
        <f t="shared" si="46"/>
        <v>0</v>
      </c>
      <c r="EB37" s="5">
        <f t="shared" si="46"/>
        <v>0</v>
      </c>
      <c r="EC37" s="5">
        <f t="shared" si="46"/>
        <v>0</v>
      </c>
      <c r="ED37" s="5">
        <f t="shared" si="46"/>
        <v>0</v>
      </c>
      <c r="EE37" s="5">
        <f t="shared" si="46"/>
        <v>0</v>
      </c>
      <c r="EF37" s="55">
        <f t="shared" si="46"/>
        <v>0</v>
      </c>
      <c r="EG37" s="55">
        <f t="shared" si="46"/>
        <v>0</v>
      </c>
      <c r="EH37" s="55">
        <f t="shared" si="46"/>
        <v>0</v>
      </c>
      <c r="EI37" s="55">
        <f t="shared" si="46"/>
        <v>0</v>
      </c>
      <c r="EJ37" s="55">
        <f t="shared" si="46"/>
        <v>0</v>
      </c>
      <c r="EK37" s="55">
        <f t="shared" si="46"/>
        <v>0</v>
      </c>
      <c r="EL37" s="55">
        <f t="shared" si="46"/>
        <v>0</v>
      </c>
      <c r="EM37" s="55">
        <f t="shared" si="45"/>
        <v>0</v>
      </c>
      <c r="EN37" s="55">
        <f t="shared" si="45"/>
        <v>0</v>
      </c>
      <c r="EO37" s="55">
        <f t="shared" si="45"/>
        <v>0</v>
      </c>
      <c r="EP37" s="55">
        <f t="shared" si="45"/>
        <v>0</v>
      </c>
      <c r="EQ37" s="55">
        <f t="shared" si="45"/>
        <v>0</v>
      </c>
      <c r="ER37" s="55">
        <f t="shared" si="45"/>
        <v>0</v>
      </c>
      <c r="ES37" s="55">
        <f t="shared" si="45"/>
        <v>0</v>
      </c>
      <c r="ET37" s="55">
        <f t="shared" si="45"/>
        <v>0</v>
      </c>
      <c r="EU37" s="55">
        <f t="shared" si="45"/>
        <v>0</v>
      </c>
      <c r="EV37" s="55">
        <f t="shared" si="43"/>
        <v>0</v>
      </c>
      <c r="EW37" s="55">
        <f t="shared" si="43"/>
        <v>0</v>
      </c>
      <c r="EX37" s="55">
        <f t="shared" si="43"/>
        <v>0</v>
      </c>
      <c r="EY37" s="55">
        <f t="shared" si="43"/>
        <v>0</v>
      </c>
      <c r="EZ37" s="55">
        <f t="shared" si="43"/>
        <v>0</v>
      </c>
      <c r="FA37" s="55">
        <f t="shared" si="43"/>
        <v>0</v>
      </c>
      <c r="FB37" s="55">
        <f t="shared" si="43"/>
        <v>0</v>
      </c>
      <c r="FC37" s="55">
        <f t="shared" si="43"/>
        <v>0</v>
      </c>
      <c r="FD37" s="55">
        <f t="shared" si="43"/>
        <v>0</v>
      </c>
      <c r="FE37" s="55">
        <f t="shared" si="43"/>
        <v>0</v>
      </c>
      <c r="FF37" s="55">
        <f t="shared" si="43"/>
        <v>0</v>
      </c>
      <c r="FG37" s="55">
        <f t="shared" si="43"/>
        <v>0</v>
      </c>
      <c r="FH37" s="55">
        <f t="shared" si="43"/>
        <v>0</v>
      </c>
      <c r="FI37" s="55">
        <f t="shared" si="43"/>
        <v>0</v>
      </c>
      <c r="FJ37" s="55">
        <f t="shared" si="43"/>
        <v>0</v>
      </c>
      <c r="FK37" s="55">
        <f t="shared" si="43"/>
        <v>0</v>
      </c>
      <c r="FL37" s="55">
        <f t="shared" si="44"/>
        <v>0</v>
      </c>
      <c r="FM37" s="55">
        <f t="shared" si="44"/>
        <v>0</v>
      </c>
      <c r="FN37" s="55">
        <f t="shared" si="44"/>
        <v>0</v>
      </c>
      <c r="FO37" s="55">
        <f t="shared" si="44"/>
        <v>0</v>
      </c>
      <c r="FP37" s="55">
        <f t="shared" si="44"/>
        <v>0</v>
      </c>
      <c r="FQ37" s="55">
        <f t="shared" si="44"/>
        <v>0</v>
      </c>
      <c r="FR37" s="55">
        <f t="shared" si="44"/>
        <v>0</v>
      </c>
      <c r="FS37" s="55">
        <f t="shared" si="44"/>
        <v>0</v>
      </c>
      <c r="FT37" s="4" t="str">
        <f t="shared" si="50"/>
        <v/>
      </c>
      <c r="FU37" s="4" t="str">
        <f t="shared" si="50"/>
        <v/>
      </c>
      <c r="FV37" s="4" t="str">
        <f t="shared" si="50"/>
        <v/>
      </c>
      <c r="FW37" s="4">
        <f t="shared" si="50"/>
        <v>0</v>
      </c>
      <c r="FX37" s="4" t="str">
        <f t="shared" si="50"/>
        <v/>
      </c>
      <c r="FY37" s="4" t="str">
        <f t="shared" si="50"/>
        <v/>
      </c>
      <c r="FZ37" s="4" t="str">
        <f t="shared" si="50"/>
        <v/>
      </c>
      <c r="GA37" s="4">
        <f t="shared" si="50"/>
        <v>0</v>
      </c>
      <c r="GB37" s="4" t="str">
        <f t="shared" si="50"/>
        <v/>
      </c>
      <c r="GC37" s="4" t="str">
        <f t="shared" si="50"/>
        <v/>
      </c>
      <c r="GD37" s="4" t="str">
        <f t="shared" si="50"/>
        <v/>
      </c>
      <c r="GE37" s="4" t="str">
        <f t="shared" si="50"/>
        <v/>
      </c>
      <c r="GF37" s="4" t="str">
        <f t="shared" si="50"/>
        <v/>
      </c>
      <c r="GG37" s="4" t="str">
        <f t="shared" si="50"/>
        <v/>
      </c>
      <c r="GH37" s="4" t="str">
        <f t="shared" si="50"/>
        <v/>
      </c>
      <c r="GI37" s="4" t="str">
        <f t="shared" si="50"/>
        <v/>
      </c>
      <c r="GJ37" s="4" t="str">
        <f t="shared" si="48"/>
        <v/>
      </c>
      <c r="GK37" s="4" t="str">
        <f t="shared" si="48"/>
        <v/>
      </c>
      <c r="GL37" s="4" t="str">
        <f t="shared" si="48"/>
        <v/>
      </c>
      <c r="GM37" s="4" t="str">
        <f t="shared" si="48"/>
        <v/>
      </c>
      <c r="GN37" s="4" t="str">
        <f t="shared" si="48"/>
        <v/>
      </c>
      <c r="GO37" s="4" t="str">
        <f t="shared" si="48"/>
        <v/>
      </c>
      <c r="GP37" s="4" t="str">
        <f t="shared" si="48"/>
        <v/>
      </c>
      <c r="GQ37" s="4" t="str">
        <f t="shared" si="48"/>
        <v/>
      </c>
      <c r="GR37" s="4" t="str">
        <f t="shared" si="48"/>
        <v/>
      </c>
      <c r="GS37" s="4" t="str">
        <f t="shared" si="48"/>
        <v/>
      </c>
      <c r="GT37" s="4" t="str">
        <f t="shared" si="48"/>
        <v/>
      </c>
      <c r="GU37" s="4" t="str">
        <f t="shared" si="48"/>
        <v/>
      </c>
      <c r="GV37" s="4" t="str">
        <f t="shared" si="48"/>
        <v/>
      </c>
      <c r="GW37" s="4" t="str">
        <f t="shared" si="48"/>
        <v/>
      </c>
      <c r="GX37" s="4" t="str">
        <f t="shared" si="48"/>
        <v/>
      </c>
      <c r="GY37" s="4" t="str">
        <f t="shared" si="42"/>
        <v/>
      </c>
      <c r="GZ37" s="4" t="str">
        <f t="shared" si="42"/>
        <v/>
      </c>
      <c r="HA37" s="4" t="str">
        <f t="shared" si="42"/>
        <v/>
      </c>
      <c r="HB37" s="4" t="str">
        <f t="shared" si="42"/>
        <v/>
      </c>
      <c r="HC37" s="4" t="str">
        <f t="shared" si="42"/>
        <v/>
      </c>
      <c r="HD37" s="4" t="str">
        <f t="shared" si="42"/>
        <v/>
      </c>
      <c r="HE37" s="4" t="str">
        <f t="shared" si="42"/>
        <v/>
      </c>
      <c r="HF37" s="4" t="str">
        <f t="shared" si="42"/>
        <v/>
      </c>
      <c r="HG37" s="4" t="str">
        <f t="shared" si="42"/>
        <v/>
      </c>
    </row>
    <row r="38" spans="1:215" s="1" customFormat="1" ht="15" hidden="1" customHeight="1">
      <c r="A38" s="62">
        <v>30501009</v>
      </c>
      <c r="B38" s="105"/>
      <c r="C38" s="28" t="s">
        <v>155</v>
      </c>
      <c r="D38" s="5"/>
      <c r="E38" s="22">
        <v>5.03</v>
      </c>
      <c r="F38" s="23">
        <f t="shared" si="0"/>
        <v>0</v>
      </c>
      <c r="G38" s="23"/>
      <c r="H38" s="23">
        <f t="shared" si="32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9"/>
        <v/>
      </c>
      <c r="BQ38" s="4" t="str">
        <f t="shared" si="49"/>
        <v/>
      </c>
      <c r="BR38" s="4" t="str">
        <f t="shared" si="49"/>
        <v/>
      </c>
      <c r="BS38" s="4">
        <f t="shared" si="49"/>
        <v>0</v>
      </c>
      <c r="BT38" s="4" t="str">
        <f t="shared" si="49"/>
        <v/>
      </c>
      <c r="BU38" s="4">
        <f t="shared" si="49"/>
        <v>0</v>
      </c>
      <c r="BV38" s="4" t="str">
        <f t="shared" si="49"/>
        <v/>
      </c>
      <c r="BW38" s="4">
        <f t="shared" si="49"/>
        <v>0</v>
      </c>
      <c r="BX38" s="4" t="str">
        <f t="shared" si="49"/>
        <v/>
      </c>
      <c r="BY38" s="4" t="str">
        <f t="shared" si="49"/>
        <v/>
      </c>
      <c r="BZ38" s="4" t="str">
        <f t="shared" si="49"/>
        <v/>
      </c>
      <c r="CA38" s="4" t="str">
        <f t="shared" si="49"/>
        <v/>
      </c>
      <c r="CB38" s="4" t="str">
        <f t="shared" si="49"/>
        <v/>
      </c>
      <c r="CC38" s="4" t="str">
        <f t="shared" si="49"/>
        <v/>
      </c>
      <c r="CD38" s="4" t="str">
        <f t="shared" si="49"/>
        <v/>
      </c>
      <c r="CE38" s="4" t="str">
        <f t="shared" si="49"/>
        <v/>
      </c>
      <c r="CF38" s="4" t="str">
        <f t="shared" si="47"/>
        <v/>
      </c>
      <c r="CG38" s="4" t="str">
        <f t="shared" si="47"/>
        <v/>
      </c>
      <c r="CH38" s="4" t="str">
        <f t="shared" si="47"/>
        <v/>
      </c>
      <c r="CI38" s="4" t="str">
        <f t="shared" si="47"/>
        <v/>
      </c>
      <c r="CJ38" s="4" t="str">
        <f t="shared" si="47"/>
        <v/>
      </c>
      <c r="CK38" s="4" t="str">
        <f t="shared" si="47"/>
        <v/>
      </c>
      <c r="CL38" s="4" t="str">
        <f t="shared" si="47"/>
        <v/>
      </c>
      <c r="CM38" s="4" t="str">
        <f t="shared" si="47"/>
        <v/>
      </c>
      <c r="CN38" s="4" t="str">
        <f t="shared" si="47"/>
        <v/>
      </c>
      <c r="CO38" s="4" t="str">
        <f t="shared" si="47"/>
        <v/>
      </c>
      <c r="CP38" s="4" t="str">
        <f t="shared" si="47"/>
        <v/>
      </c>
      <c r="CQ38" s="4" t="str">
        <f t="shared" si="47"/>
        <v/>
      </c>
      <c r="CR38" s="4" t="str">
        <f t="shared" si="47"/>
        <v/>
      </c>
      <c r="CS38" s="4" t="str">
        <f t="shared" si="47"/>
        <v/>
      </c>
      <c r="CT38" s="4" t="str">
        <f t="shared" si="47"/>
        <v/>
      </c>
      <c r="CU38" s="4" t="str">
        <f t="shared" si="40"/>
        <v/>
      </c>
      <c r="CV38" s="4" t="str">
        <f t="shared" si="40"/>
        <v/>
      </c>
      <c r="CW38" s="4" t="str">
        <f t="shared" si="40"/>
        <v/>
      </c>
      <c r="CX38" s="4" t="str">
        <f t="shared" si="40"/>
        <v/>
      </c>
      <c r="CY38" s="4" t="str">
        <f t="shared" si="40"/>
        <v/>
      </c>
      <c r="CZ38" s="4" t="str">
        <f t="shared" si="40"/>
        <v/>
      </c>
      <c r="DA38" s="4" t="str">
        <f t="shared" si="40"/>
        <v/>
      </c>
      <c r="DB38" s="4" t="str">
        <f t="shared" si="40"/>
        <v/>
      </c>
      <c r="DC38" s="4" t="str">
        <f t="shared" si="40"/>
        <v/>
      </c>
      <c r="DE38" s="68">
        <v>30501009</v>
      </c>
      <c r="DF38" s="105"/>
      <c r="DG38" s="28" t="s">
        <v>155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6"/>
        <v>0</v>
      </c>
      <c r="DX38" s="5">
        <f t="shared" si="46"/>
        <v>0</v>
      </c>
      <c r="DY38" s="5">
        <f t="shared" si="46"/>
        <v>0</v>
      </c>
      <c r="DZ38" s="5">
        <f t="shared" si="46"/>
        <v>0</v>
      </c>
      <c r="EA38" s="5">
        <f t="shared" si="46"/>
        <v>0</v>
      </c>
      <c r="EB38" s="5">
        <f t="shared" si="46"/>
        <v>0</v>
      </c>
      <c r="EC38" s="5">
        <f t="shared" si="46"/>
        <v>0</v>
      </c>
      <c r="ED38" s="5">
        <f t="shared" si="46"/>
        <v>0</v>
      </c>
      <c r="EE38" s="5">
        <f t="shared" si="46"/>
        <v>0</v>
      </c>
      <c r="EF38" s="55">
        <f t="shared" si="46"/>
        <v>0</v>
      </c>
      <c r="EG38" s="55">
        <f t="shared" si="46"/>
        <v>0</v>
      </c>
      <c r="EH38" s="55">
        <f t="shared" si="46"/>
        <v>0</v>
      </c>
      <c r="EI38" s="55">
        <f t="shared" si="46"/>
        <v>0</v>
      </c>
      <c r="EJ38" s="55">
        <f t="shared" si="46"/>
        <v>0</v>
      </c>
      <c r="EK38" s="55">
        <f t="shared" si="46"/>
        <v>0</v>
      </c>
      <c r="EL38" s="55">
        <f t="shared" si="46"/>
        <v>0</v>
      </c>
      <c r="EM38" s="55">
        <f t="shared" si="45"/>
        <v>0</v>
      </c>
      <c r="EN38" s="55">
        <f t="shared" si="45"/>
        <v>0</v>
      </c>
      <c r="EO38" s="55">
        <f t="shared" si="45"/>
        <v>0</v>
      </c>
      <c r="EP38" s="55">
        <f t="shared" si="45"/>
        <v>0</v>
      </c>
      <c r="EQ38" s="55">
        <f t="shared" si="45"/>
        <v>0</v>
      </c>
      <c r="ER38" s="55">
        <f t="shared" si="45"/>
        <v>0</v>
      </c>
      <c r="ES38" s="55">
        <f t="shared" si="45"/>
        <v>0</v>
      </c>
      <c r="ET38" s="55">
        <f t="shared" si="45"/>
        <v>0</v>
      </c>
      <c r="EU38" s="55">
        <f t="shared" si="45"/>
        <v>0</v>
      </c>
      <c r="EV38" s="55">
        <f t="shared" si="43"/>
        <v>0</v>
      </c>
      <c r="EW38" s="55">
        <f t="shared" si="43"/>
        <v>0</v>
      </c>
      <c r="EX38" s="55">
        <f t="shared" si="43"/>
        <v>0</v>
      </c>
      <c r="EY38" s="55">
        <f t="shared" si="43"/>
        <v>0</v>
      </c>
      <c r="EZ38" s="55">
        <f t="shared" si="43"/>
        <v>0</v>
      </c>
      <c r="FA38" s="55">
        <f t="shared" si="43"/>
        <v>0</v>
      </c>
      <c r="FB38" s="55">
        <f t="shared" si="43"/>
        <v>0</v>
      </c>
      <c r="FC38" s="55">
        <f t="shared" si="43"/>
        <v>0</v>
      </c>
      <c r="FD38" s="55">
        <f t="shared" si="43"/>
        <v>0</v>
      </c>
      <c r="FE38" s="55">
        <f t="shared" si="43"/>
        <v>0</v>
      </c>
      <c r="FF38" s="55">
        <f t="shared" si="43"/>
        <v>0</v>
      </c>
      <c r="FG38" s="55">
        <f t="shared" si="43"/>
        <v>0</v>
      </c>
      <c r="FH38" s="55">
        <f t="shared" si="43"/>
        <v>0</v>
      </c>
      <c r="FI38" s="55">
        <f t="shared" si="43"/>
        <v>0</v>
      </c>
      <c r="FJ38" s="55">
        <f t="shared" si="43"/>
        <v>0</v>
      </c>
      <c r="FK38" s="55">
        <f t="shared" si="43"/>
        <v>0</v>
      </c>
      <c r="FL38" s="55">
        <f t="shared" si="44"/>
        <v>0</v>
      </c>
      <c r="FM38" s="55">
        <f t="shared" si="44"/>
        <v>0</v>
      </c>
      <c r="FN38" s="55">
        <f t="shared" si="44"/>
        <v>0</v>
      </c>
      <c r="FO38" s="55">
        <f t="shared" si="44"/>
        <v>0</v>
      </c>
      <c r="FP38" s="55">
        <f t="shared" si="44"/>
        <v>0</v>
      </c>
      <c r="FQ38" s="55">
        <f t="shared" si="44"/>
        <v>0</v>
      </c>
      <c r="FR38" s="55">
        <f t="shared" si="44"/>
        <v>0</v>
      </c>
      <c r="FS38" s="55">
        <f t="shared" si="44"/>
        <v>0</v>
      </c>
      <c r="FT38" s="4" t="str">
        <f t="shared" si="50"/>
        <v/>
      </c>
      <c r="FU38" s="4" t="str">
        <f t="shared" si="50"/>
        <v/>
      </c>
      <c r="FV38" s="4" t="str">
        <f t="shared" si="50"/>
        <v/>
      </c>
      <c r="FW38" s="4">
        <f t="shared" si="50"/>
        <v>0</v>
      </c>
      <c r="FX38" s="4" t="str">
        <f t="shared" si="50"/>
        <v/>
      </c>
      <c r="FY38" s="4" t="str">
        <f t="shared" si="50"/>
        <v/>
      </c>
      <c r="FZ38" s="4" t="str">
        <f t="shared" si="50"/>
        <v/>
      </c>
      <c r="GA38" s="4">
        <f t="shared" si="50"/>
        <v>0</v>
      </c>
      <c r="GB38" s="4" t="str">
        <f t="shared" si="50"/>
        <v/>
      </c>
      <c r="GC38" s="4" t="str">
        <f t="shared" si="50"/>
        <v/>
      </c>
      <c r="GD38" s="4" t="str">
        <f t="shared" si="50"/>
        <v/>
      </c>
      <c r="GE38" s="4" t="str">
        <f t="shared" si="50"/>
        <v/>
      </c>
      <c r="GF38" s="4" t="str">
        <f t="shared" si="50"/>
        <v/>
      </c>
      <c r="GG38" s="4" t="str">
        <f t="shared" si="50"/>
        <v/>
      </c>
      <c r="GH38" s="4" t="str">
        <f t="shared" si="50"/>
        <v/>
      </c>
      <c r="GI38" s="4" t="str">
        <f t="shared" si="50"/>
        <v/>
      </c>
      <c r="GJ38" s="4" t="str">
        <f t="shared" si="48"/>
        <v/>
      </c>
      <c r="GK38" s="4" t="str">
        <f t="shared" si="48"/>
        <v/>
      </c>
      <c r="GL38" s="4" t="str">
        <f t="shared" si="48"/>
        <v/>
      </c>
      <c r="GM38" s="4" t="str">
        <f t="shared" si="48"/>
        <v/>
      </c>
      <c r="GN38" s="4" t="str">
        <f t="shared" si="48"/>
        <v/>
      </c>
      <c r="GO38" s="4" t="str">
        <f t="shared" si="48"/>
        <v/>
      </c>
      <c r="GP38" s="4" t="str">
        <f t="shared" si="48"/>
        <v/>
      </c>
      <c r="GQ38" s="4" t="str">
        <f t="shared" si="48"/>
        <v/>
      </c>
      <c r="GR38" s="4" t="str">
        <f t="shared" si="48"/>
        <v/>
      </c>
      <c r="GS38" s="4" t="str">
        <f t="shared" si="48"/>
        <v/>
      </c>
      <c r="GT38" s="4" t="str">
        <f t="shared" si="48"/>
        <v/>
      </c>
      <c r="GU38" s="4" t="str">
        <f t="shared" si="48"/>
        <v/>
      </c>
      <c r="GV38" s="4" t="str">
        <f t="shared" si="48"/>
        <v/>
      </c>
      <c r="GW38" s="4" t="str">
        <f t="shared" si="48"/>
        <v/>
      </c>
      <c r="GX38" s="4" t="str">
        <f t="shared" si="48"/>
        <v/>
      </c>
      <c r="GY38" s="4" t="str">
        <f t="shared" si="42"/>
        <v/>
      </c>
      <c r="GZ38" s="4" t="str">
        <f t="shared" si="42"/>
        <v/>
      </c>
      <c r="HA38" s="4" t="str">
        <f t="shared" si="42"/>
        <v/>
      </c>
      <c r="HB38" s="4" t="str">
        <f t="shared" si="42"/>
        <v/>
      </c>
      <c r="HC38" s="4" t="str">
        <f t="shared" si="42"/>
        <v/>
      </c>
      <c r="HD38" s="4" t="str">
        <f t="shared" si="42"/>
        <v/>
      </c>
      <c r="HE38" s="4" t="str">
        <f t="shared" si="42"/>
        <v/>
      </c>
      <c r="HF38" s="4" t="str">
        <f t="shared" si="42"/>
        <v/>
      </c>
      <c r="HG38" s="4" t="str">
        <f t="shared" si="42"/>
        <v/>
      </c>
    </row>
    <row r="39" spans="1:215" s="1" customFormat="1" ht="15" hidden="1" customHeight="1">
      <c r="A39" s="62">
        <v>30501010</v>
      </c>
      <c r="B39" s="105"/>
      <c r="C39" s="28" t="s">
        <v>156</v>
      </c>
      <c r="D39" s="5"/>
      <c r="E39" s="22">
        <v>5.03</v>
      </c>
      <c r="F39" s="23">
        <f t="shared" si="0"/>
        <v>0</v>
      </c>
      <c r="G39" s="23"/>
      <c r="H39" s="23">
        <f t="shared" si="32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9"/>
        <v/>
      </c>
      <c r="BQ39" s="4" t="str">
        <f t="shared" si="49"/>
        <v/>
      </c>
      <c r="BR39" s="4" t="str">
        <f t="shared" si="49"/>
        <v/>
      </c>
      <c r="BS39" s="4">
        <f t="shared" si="49"/>
        <v>0</v>
      </c>
      <c r="BT39" s="4" t="str">
        <f t="shared" si="49"/>
        <v/>
      </c>
      <c r="BU39" s="4">
        <f t="shared" si="49"/>
        <v>0</v>
      </c>
      <c r="BV39" s="4" t="str">
        <f t="shared" si="49"/>
        <v/>
      </c>
      <c r="BW39" s="4">
        <f t="shared" si="49"/>
        <v>0</v>
      </c>
      <c r="BX39" s="4" t="str">
        <f t="shared" si="49"/>
        <v/>
      </c>
      <c r="BY39" s="4" t="str">
        <f t="shared" si="49"/>
        <v/>
      </c>
      <c r="BZ39" s="4" t="str">
        <f t="shared" si="49"/>
        <v/>
      </c>
      <c r="CA39" s="4" t="str">
        <f t="shared" si="49"/>
        <v/>
      </c>
      <c r="CB39" s="4" t="str">
        <f t="shared" si="49"/>
        <v/>
      </c>
      <c r="CC39" s="4" t="str">
        <f t="shared" si="49"/>
        <v/>
      </c>
      <c r="CD39" s="4" t="str">
        <f t="shared" si="49"/>
        <v/>
      </c>
      <c r="CE39" s="4" t="str">
        <f t="shared" si="49"/>
        <v/>
      </c>
      <c r="CF39" s="4" t="str">
        <f t="shared" si="47"/>
        <v/>
      </c>
      <c r="CG39" s="4" t="str">
        <f t="shared" si="47"/>
        <v/>
      </c>
      <c r="CH39" s="4" t="str">
        <f t="shared" si="47"/>
        <v/>
      </c>
      <c r="CI39" s="4" t="str">
        <f t="shared" si="47"/>
        <v/>
      </c>
      <c r="CJ39" s="4" t="str">
        <f t="shared" si="47"/>
        <v/>
      </c>
      <c r="CK39" s="4" t="str">
        <f t="shared" si="47"/>
        <v/>
      </c>
      <c r="CL39" s="4" t="str">
        <f t="shared" si="47"/>
        <v/>
      </c>
      <c r="CM39" s="4" t="str">
        <f t="shared" si="47"/>
        <v/>
      </c>
      <c r="CN39" s="4" t="str">
        <f t="shared" si="47"/>
        <v/>
      </c>
      <c r="CO39" s="4" t="str">
        <f t="shared" si="47"/>
        <v/>
      </c>
      <c r="CP39" s="4" t="str">
        <f t="shared" si="47"/>
        <v/>
      </c>
      <c r="CQ39" s="4" t="str">
        <f t="shared" si="47"/>
        <v/>
      </c>
      <c r="CR39" s="4" t="str">
        <f t="shared" si="47"/>
        <v/>
      </c>
      <c r="CS39" s="4" t="str">
        <f t="shared" si="47"/>
        <v/>
      </c>
      <c r="CT39" s="4" t="str">
        <f t="shared" si="47"/>
        <v/>
      </c>
      <c r="CU39" s="4" t="str">
        <f t="shared" si="47"/>
        <v/>
      </c>
      <c r="CV39" s="4" t="str">
        <f t="shared" si="40"/>
        <v/>
      </c>
      <c r="CW39" s="4" t="str">
        <f t="shared" si="40"/>
        <v/>
      </c>
      <c r="CX39" s="4" t="str">
        <f t="shared" si="40"/>
        <v/>
      </c>
      <c r="CY39" s="4" t="str">
        <f t="shared" si="40"/>
        <v/>
      </c>
      <c r="CZ39" s="4" t="str">
        <f t="shared" si="40"/>
        <v/>
      </c>
      <c r="DA39" s="4" t="str">
        <f t="shared" si="40"/>
        <v/>
      </c>
      <c r="DB39" s="4" t="str">
        <f t="shared" si="40"/>
        <v/>
      </c>
      <c r="DC39" s="4" t="str">
        <f t="shared" si="40"/>
        <v/>
      </c>
      <c r="DE39" s="68">
        <v>30501010</v>
      </c>
      <c r="DF39" s="105"/>
      <c r="DG39" s="28" t="s">
        <v>156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6"/>
        <v>0</v>
      </c>
      <c r="DX39" s="5">
        <f t="shared" si="46"/>
        <v>0</v>
      </c>
      <c r="DY39" s="5">
        <f t="shared" si="46"/>
        <v>0</v>
      </c>
      <c r="DZ39" s="5">
        <f t="shared" si="46"/>
        <v>0</v>
      </c>
      <c r="EA39" s="5">
        <f t="shared" si="46"/>
        <v>0</v>
      </c>
      <c r="EB39" s="5">
        <f t="shared" si="46"/>
        <v>0</v>
      </c>
      <c r="EC39" s="5">
        <f t="shared" si="46"/>
        <v>0</v>
      </c>
      <c r="ED39" s="5">
        <f t="shared" si="46"/>
        <v>0</v>
      </c>
      <c r="EE39" s="5">
        <f t="shared" si="46"/>
        <v>0</v>
      </c>
      <c r="EF39" s="55">
        <f t="shared" si="46"/>
        <v>0</v>
      </c>
      <c r="EG39" s="55">
        <f t="shared" si="46"/>
        <v>0</v>
      </c>
      <c r="EH39" s="55">
        <f t="shared" si="46"/>
        <v>0</v>
      </c>
      <c r="EI39" s="55">
        <f t="shared" si="46"/>
        <v>0</v>
      </c>
      <c r="EJ39" s="55">
        <f t="shared" si="46"/>
        <v>0</v>
      </c>
      <c r="EK39" s="55">
        <f t="shared" si="46"/>
        <v>0</v>
      </c>
      <c r="EL39" s="55">
        <f t="shared" si="46"/>
        <v>0</v>
      </c>
      <c r="EM39" s="55">
        <f t="shared" si="45"/>
        <v>0</v>
      </c>
      <c r="EN39" s="55">
        <f t="shared" si="45"/>
        <v>0</v>
      </c>
      <c r="EO39" s="55">
        <f t="shared" si="45"/>
        <v>0</v>
      </c>
      <c r="EP39" s="55">
        <f t="shared" si="45"/>
        <v>0</v>
      </c>
      <c r="EQ39" s="55">
        <f t="shared" si="45"/>
        <v>0</v>
      </c>
      <c r="ER39" s="55">
        <f t="shared" si="45"/>
        <v>0</v>
      </c>
      <c r="ES39" s="55">
        <f t="shared" si="45"/>
        <v>0</v>
      </c>
      <c r="ET39" s="55">
        <f t="shared" si="45"/>
        <v>0</v>
      </c>
      <c r="EU39" s="55">
        <f t="shared" si="45"/>
        <v>0</v>
      </c>
      <c r="EV39" s="55">
        <f t="shared" si="43"/>
        <v>0</v>
      </c>
      <c r="EW39" s="55">
        <f t="shared" si="43"/>
        <v>0</v>
      </c>
      <c r="EX39" s="55">
        <f t="shared" si="43"/>
        <v>0</v>
      </c>
      <c r="EY39" s="55">
        <f t="shared" si="43"/>
        <v>0</v>
      </c>
      <c r="EZ39" s="55">
        <f t="shared" si="43"/>
        <v>0</v>
      </c>
      <c r="FA39" s="55">
        <f t="shared" si="43"/>
        <v>0</v>
      </c>
      <c r="FB39" s="55">
        <f t="shared" si="43"/>
        <v>0</v>
      </c>
      <c r="FC39" s="55">
        <f t="shared" si="43"/>
        <v>0</v>
      </c>
      <c r="FD39" s="55">
        <f t="shared" si="43"/>
        <v>0</v>
      </c>
      <c r="FE39" s="55">
        <f t="shared" si="43"/>
        <v>0</v>
      </c>
      <c r="FF39" s="55">
        <f t="shared" si="43"/>
        <v>0</v>
      </c>
      <c r="FG39" s="55">
        <f t="shared" si="43"/>
        <v>0</v>
      </c>
      <c r="FH39" s="55">
        <f t="shared" si="43"/>
        <v>0</v>
      </c>
      <c r="FI39" s="55">
        <f t="shared" si="43"/>
        <v>0</v>
      </c>
      <c r="FJ39" s="55">
        <f t="shared" si="43"/>
        <v>0</v>
      </c>
      <c r="FK39" s="55">
        <f t="shared" si="43"/>
        <v>0</v>
      </c>
      <c r="FL39" s="55">
        <f t="shared" si="44"/>
        <v>0</v>
      </c>
      <c r="FM39" s="55">
        <f t="shared" si="44"/>
        <v>0</v>
      </c>
      <c r="FN39" s="55">
        <f t="shared" si="44"/>
        <v>0</v>
      </c>
      <c r="FO39" s="55">
        <f t="shared" si="44"/>
        <v>0</v>
      </c>
      <c r="FP39" s="55">
        <f t="shared" si="44"/>
        <v>0</v>
      </c>
      <c r="FQ39" s="55">
        <f t="shared" si="44"/>
        <v>0</v>
      </c>
      <c r="FR39" s="55">
        <f t="shared" si="44"/>
        <v>0</v>
      </c>
      <c r="FS39" s="55">
        <f t="shared" si="44"/>
        <v>0</v>
      </c>
      <c r="FT39" s="4" t="str">
        <f t="shared" si="50"/>
        <v/>
      </c>
      <c r="FU39" s="4" t="str">
        <f t="shared" si="50"/>
        <v/>
      </c>
      <c r="FV39" s="4" t="str">
        <f t="shared" si="50"/>
        <v/>
      </c>
      <c r="FW39" s="4">
        <f t="shared" si="50"/>
        <v>0</v>
      </c>
      <c r="FX39" s="4" t="str">
        <f t="shared" si="50"/>
        <v/>
      </c>
      <c r="FY39" s="4" t="str">
        <f t="shared" si="50"/>
        <v/>
      </c>
      <c r="FZ39" s="4" t="str">
        <f t="shared" si="50"/>
        <v/>
      </c>
      <c r="GA39" s="4">
        <f t="shared" si="50"/>
        <v>0</v>
      </c>
      <c r="GB39" s="4" t="str">
        <f t="shared" si="50"/>
        <v/>
      </c>
      <c r="GC39" s="4" t="str">
        <f t="shared" si="50"/>
        <v/>
      </c>
      <c r="GD39" s="4" t="str">
        <f t="shared" si="50"/>
        <v/>
      </c>
      <c r="GE39" s="4" t="str">
        <f t="shared" si="50"/>
        <v/>
      </c>
      <c r="GF39" s="4" t="str">
        <f t="shared" si="50"/>
        <v/>
      </c>
      <c r="GG39" s="4" t="str">
        <f t="shared" si="50"/>
        <v/>
      </c>
      <c r="GH39" s="4" t="str">
        <f t="shared" si="50"/>
        <v/>
      </c>
      <c r="GI39" s="4" t="str">
        <f t="shared" si="50"/>
        <v/>
      </c>
      <c r="GJ39" s="4" t="str">
        <f t="shared" si="48"/>
        <v/>
      </c>
      <c r="GK39" s="4" t="str">
        <f t="shared" si="48"/>
        <v/>
      </c>
      <c r="GL39" s="4" t="str">
        <f t="shared" si="48"/>
        <v/>
      </c>
      <c r="GM39" s="4" t="str">
        <f t="shared" si="48"/>
        <v/>
      </c>
      <c r="GN39" s="4" t="str">
        <f t="shared" si="48"/>
        <v/>
      </c>
      <c r="GO39" s="4" t="str">
        <f t="shared" si="48"/>
        <v/>
      </c>
      <c r="GP39" s="4" t="str">
        <f t="shared" si="48"/>
        <v/>
      </c>
      <c r="GQ39" s="4" t="str">
        <f t="shared" si="48"/>
        <v/>
      </c>
      <c r="GR39" s="4" t="str">
        <f t="shared" si="48"/>
        <v/>
      </c>
      <c r="GS39" s="4" t="str">
        <f t="shared" si="48"/>
        <v/>
      </c>
      <c r="GT39" s="4" t="str">
        <f t="shared" si="48"/>
        <v/>
      </c>
      <c r="GU39" s="4" t="str">
        <f t="shared" si="48"/>
        <v/>
      </c>
      <c r="GV39" s="4" t="str">
        <f t="shared" si="48"/>
        <v/>
      </c>
      <c r="GW39" s="4" t="str">
        <f t="shared" si="48"/>
        <v/>
      </c>
      <c r="GX39" s="4" t="str">
        <f t="shared" si="48"/>
        <v/>
      </c>
      <c r="GY39" s="4" t="str">
        <f t="shared" si="48"/>
        <v/>
      </c>
      <c r="GZ39" s="4" t="str">
        <f t="shared" si="42"/>
        <v/>
      </c>
      <c r="HA39" s="4" t="str">
        <f t="shared" si="42"/>
        <v/>
      </c>
      <c r="HB39" s="4" t="str">
        <f t="shared" si="42"/>
        <v/>
      </c>
      <c r="HC39" s="4" t="str">
        <f t="shared" si="42"/>
        <v/>
      </c>
      <c r="HD39" s="4" t="str">
        <f t="shared" si="42"/>
        <v/>
      </c>
      <c r="HE39" s="4" t="str">
        <f t="shared" si="42"/>
        <v/>
      </c>
      <c r="HF39" s="4" t="str">
        <f t="shared" si="42"/>
        <v/>
      </c>
      <c r="HG39" s="4" t="str">
        <f t="shared" si="42"/>
        <v/>
      </c>
    </row>
    <row r="40" spans="1:215" s="1" customFormat="1" ht="15" hidden="1" customHeight="1">
      <c r="A40" s="62">
        <v>30501011</v>
      </c>
      <c r="B40" s="106"/>
      <c r="C40" s="28" t="s">
        <v>157</v>
      </c>
      <c r="D40" s="5"/>
      <c r="E40" s="22">
        <v>5.03</v>
      </c>
      <c r="F40" s="23">
        <f t="shared" si="0"/>
        <v>0</v>
      </c>
      <c r="G40" s="23"/>
      <c r="H40" s="23">
        <f t="shared" si="32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9"/>
        <v/>
      </c>
      <c r="BQ40" s="4" t="str">
        <f t="shared" si="49"/>
        <v/>
      </c>
      <c r="BR40" s="4" t="str">
        <f t="shared" si="49"/>
        <v/>
      </c>
      <c r="BS40" s="4">
        <f t="shared" si="49"/>
        <v>0</v>
      </c>
      <c r="BT40" s="4" t="str">
        <f t="shared" si="49"/>
        <v/>
      </c>
      <c r="BU40" s="4">
        <f t="shared" si="49"/>
        <v>0</v>
      </c>
      <c r="BV40" s="4" t="str">
        <f t="shared" si="49"/>
        <v/>
      </c>
      <c r="BW40" s="4">
        <f t="shared" si="49"/>
        <v>0</v>
      </c>
      <c r="BX40" s="4" t="str">
        <f t="shared" si="49"/>
        <v/>
      </c>
      <c r="BY40" s="4" t="str">
        <f t="shared" si="49"/>
        <v/>
      </c>
      <c r="BZ40" s="4" t="str">
        <f t="shared" si="49"/>
        <v/>
      </c>
      <c r="CA40" s="4" t="str">
        <f t="shared" si="49"/>
        <v/>
      </c>
      <c r="CB40" s="4" t="str">
        <f t="shared" si="49"/>
        <v/>
      </c>
      <c r="CC40" s="4" t="str">
        <f t="shared" si="49"/>
        <v/>
      </c>
      <c r="CD40" s="4" t="str">
        <f t="shared" si="49"/>
        <v/>
      </c>
      <c r="CE40" s="4" t="str">
        <f t="shared" si="49"/>
        <v/>
      </c>
      <c r="CF40" s="4" t="str">
        <f t="shared" si="47"/>
        <v/>
      </c>
      <c r="CG40" s="4" t="str">
        <f t="shared" si="47"/>
        <v/>
      </c>
      <c r="CH40" s="4" t="str">
        <f t="shared" si="47"/>
        <v/>
      </c>
      <c r="CI40" s="4" t="str">
        <f t="shared" si="47"/>
        <v/>
      </c>
      <c r="CJ40" s="4" t="str">
        <f t="shared" si="47"/>
        <v/>
      </c>
      <c r="CK40" s="4" t="str">
        <f t="shared" si="47"/>
        <v/>
      </c>
      <c r="CL40" s="4" t="str">
        <f t="shared" si="47"/>
        <v/>
      </c>
      <c r="CM40" s="4" t="str">
        <f t="shared" si="47"/>
        <v/>
      </c>
      <c r="CN40" s="4" t="str">
        <f t="shared" si="47"/>
        <v/>
      </c>
      <c r="CO40" s="4" t="str">
        <f t="shared" si="47"/>
        <v/>
      </c>
      <c r="CP40" s="4" t="str">
        <f t="shared" si="47"/>
        <v/>
      </c>
      <c r="CQ40" s="4" t="str">
        <f t="shared" si="47"/>
        <v/>
      </c>
      <c r="CR40" s="4" t="str">
        <f t="shared" si="47"/>
        <v/>
      </c>
      <c r="CS40" s="4" t="str">
        <f t="shared" si="47"/>
        <v/>
      </c>
      <c r="CT40" s="4" t="str">
        <f t="shared" si="40"/>
        <v/>
      </c>
      <c r="CU40" s="4" t="str">
        <f t="shared" si="40"/>
        <v/>
      </c>
      <c r="CV40" s="4" t="str">
        <f t="shared" si="40"/>
        <v/>
      </c>
      <c r="CW40" s="4" t="str">
        <f t="shared" si="40"/>
        <v/>
      </c>
      <c r="CX40" s="4" t="str">
        <f t="shared" si="40"/>
        <v/>
      </c>
      <c r="CY40" s="4" t="str">
        <f t="shared" si="40"/>
        <v/>
      </c>
      <c r="CZ40" s="4" t="str">
        <f t="shared" si="40"/>
        <v/>
      </c>
      <c r="DA40" s="4" t="str">
        <f t="shared" si="40"/>
        <v/>
      </c>
      <c r="DB40" s="4" t="str">
        <f t="shared" si="40"/>
        <v/>
      </c>
      <c r="DC40" s="4" t="str">
        <f t="shared" si="40"/>
        <v/>
      </c>
      <c r="DE40" s="68">
        <v>30501011</v>
      </c>
      <c r="DF40" s="106"/>
      <c r="DG40" s="28" t="s">
        <v>157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6"/>
        <v>0</v>
      </c>
      <c r="DX40" s="5">
        <f t="shared" si="46"/>
        <v>0</v>
      </c>
      <c r="DY40" s="5">
        <f t="shared" si="46"/>
        <v>0</v>
      </c>
      <c r="DZ40" s="5">
        <f t="shared" si="46"/>
        <v>0</v>
      </c>
      <c r="EA40" s="5">
        <f t="shared" si="46"/>
        <v>0</v>
      </c>
      <c r="EB40" s="5">
        <f t="shared" si="46"/>
        <v>0</v>
      </c>
      <c r="EC40" s="5">
        <f t="shared" si="46"/>
        <v>0</v>
      </c>
      <c r="ED40" s="5">
        <f t="shared" si="46"/>
        <v>0</v>
      </c>
      <c r="EE40" s="5">
        <f t="shared" si="46"/>
        <v>0</v>
      </c>
      <c r="EF40" s="55">
        <f t="shared" si="46"/>
        <v>0</v>
      </c>
      <c r="EG40" s="55">
        <f t="shared" si="46"/>
        <v>0</v>
      </c>
      <c r="EH40" s="55">
        <f t="shared" si="46"/>
        <v>0</v>
      </c>
      <c r="EI40" s="55">
        <f t="shared" si="46"/>
        <v>0</v>
      </c>
      <c r="EJ40" s="55">
        <f t="shared" si="46"/>
        <v>0</v>
      </c>
      <c r="EK40" s="55">
        <f t="shared" si="46"/>
        <v>0</v>
      </c>
      <c r="EL40" s="55">
        <f t="shared" si="46"/>
        <v>0</v>
      </c>
      <c r="EM40" s="55">
        <f t="shared" si="45"/>
        <v>0</v>
      </c>
      <c r="EN40" s="55">
        <f t="shared" si="45"/>
        <v>0</v>
      </c>
      <c r="EO40" s="55">
        <f t="shared" si="45"/>
        <v>0</v>
      </c>
      <c r="EP40" s="55">
        <f t="shared" si="45"/>
        <v>0</v>
      </c>
      <c r="EQ40" s="55">
        <f t="shared" si="45"/>
        <v>0</v>
      </c>
      <c r="ER40" s="55">
        <f t="shared" si="45"/>
        <v>0</v>
      </c>
      <c r="ES40" s="55">
        <f t="shared" si="45"/>
        <v>0</v>
      </c>
      <c r="ET40" s="55">
        <f t="shared" si="45"/>
        <v>0</v>
      </c>
      <c r="EU40" s="55">
        <f t="shared" si="45"/>
        <v>0</v>
      </c>
      <c r="EV40" s="55">
        <f t="shared" si="43"/>
        <v>0</v>
      </c>
      <c r="EW40" s="55">
        <f t="shared" si="43"/>
        <v>0</v>
      </c>
      <c r="EX40" s="55">
        <f t="shared" si="43"/>
        <v>0</v>
      </c>
      <c r="EY40" s="55">
        <f t="shared" si="43"/>
        <v>0</v>
      </c>
      <c r="EZ40" s="55">
        <f t="shared" si="43"/>
        <v>0</v>
      </c>
      <c r="FA40" s="55">
        <f t="shared" si="43"/>
        <v>0</v>
      </c>
      <c r="FB40" s="55">
        <f t="shared" si="43"/>
        <v>0</v>
      </c>
      <c r="FC40" s="55">
        <f t="shared" si="43"/>
        <v>0</v>
      </c>
      <c r="FD40" s="55">
        <f t="shared" si="43"/>
        <v>0</v>
      </c>
      <c r="FE40" s="55">
        <f t="shared" si="43"/>
        <v>0</v>
      </c>
      <c r="FF40" s="55">
        <f t="shared" si="43"/>
        <v>0</v>
      </c>
      <c r="FG40" s="55">
        <f t="shared" si="43"/>
        <v>0</v>
      </c>
      <c r="FH40" s="55">
        <f t="shared" si="43"/>
        <v>0</v>
      </c>
      <c r="FI40" s="55">
        <f t="shared" si="43"/>
        <v>0</v>
      </c>
      <c r="FJ40" s="55">
        <f t="shared" si="43"/>
        <v>0</v>
      </c>
      <c r="FK40" s="55">
        <f t="shared" si="43"/>
        <v>0</v>
      </c>
      <c r="FL40" s="55">
        <f t="shared" si="44"/>
        <v>0</v>
      </c>
      <c r="FM40" s="55">
        <f t="shared" si="44"/>
        <v>0</v>
      </c>
      <c r="FN40" s="55">
        <f t="shared" si="44"/>
        <v>0</v>
      </c>
      <c r="FO40" s="55">
        <f t="shared" si="44"/>
        <v>0</v>
      </c>
      <c r="FP40" s="55">
        <f t="shared" si="44"/>
        <v>0</v>
      </c>
      <c r="FQ40" s="55">
        <f t="shared" si="44"/>
        <v>0</v>
      </c>
      <c r="FR40" s="55">
        <f t="shared" si="44"/>
        <v>0</v>
      </c>
      <c r="FS40" s="55">
        <f t="shared" si="44"/>
        <v>0</v>
      </c>
      <c r="FT40" s="4" t="str">
        <f t="shared" si="50"/>
        <v/>
      </c>
      <c r="FU40" s="4" t="str">
        <f t="shared" si="50"/>
        <v/>
      </c>
      <c r="FV40" s="4" t="str">
        <f t="shared" si="50"/>
        <v/>
      </c>
      <c r="FW40" s="4">
        <f t="shared" si="50"/>
        <v>0</v>
      </c>
      <c r="FX40" s="4" t="str">
        <f t="shared" si="50"/>
        <v/>
      </c>
      <c r="FY40" s="4" t="str">
        <f t="shared" si="50"/>
        <v/>
      </c>
      <c r="FZ40" s="4" t="str">
        <f t="shared" si="50"/>
        <v/>
      </c>
      <c r="GA40" s="4">
        <f t="shared" si="50"/>
        <v>0</v>
      </c>
      <c r="GB40" s="4" t="str">
        <f t="shared" si="50"/>
        <v/>
      </c>
      <c r="GC40" s="4" t="str">
        <f t="shared" si="50"/>
        <v/>
      </c>
      <c r="GD40" s="4" t="str">
        <f t="shared" si="50"/>
        <v/>
      </c>
      <c r="GE40" s="4" t="str">
        <f t="shared" si="50"/>
        <v/>
      </c>
      <c r="GF40" s="4" t="str">
        <f t="shared" si="50"/>
        <v/>
      </c>
      <c r="GG40" s="4" t="str">
        <f t="shared" si="50"/>
        <v/>
      </c>
      <c r="GH40" s="4" t="str">
        <f t="shared" si="50"/>
        <v/>
      </c>
      <c r="GI40" s="4" t="str">
        <f t="shared" si="50"/>
        <v/>
      </c>
      <c r="GJ40" s="4" t="str">
        <f t="shared" si="48"/>
        <v/>
      </c>
      <c r="GK40" s="4" t="str">
        <f t="shared" si="48"/>
        <v/>
      </c>
      <c r="GL40" s="4" t="str">
        <f t="shared" si="48"/>
        <v/>
      </c>
      <c r="GM40" s="4" t="str">
        <f t="shared" si="48"/>
        <v/>
      </c>
      <c r="GN40" s="4" t="str">
        <f t="shared" si="48"/>
        <v/>
      </c>
      <c r="GO40" s="4" t="str">
        <f t="shared" si="48"/>
        <v/>
      </c>
      <c r="GP40" s="4" t="str">
        <f t="shared" si="48"/>
        <v/>
      </c>
      <c r="GQ40" s="4" t="str">
        <f t="shared" si="48"/>
        <v/>
      </c>
      <c r="GR40" s="4" t="str">
        <f t="shared" si="48"/>
        <v/>
      </c>
      <c r="GS40" s="4" t="str">
        <f t="shared" si="48"/>
        <v/>
      </c>
      <c r="GT40" s="4" t="str">
        <f t="shared" si="48"/>
        <v/>
      </c>
      <c r="GU40" s="4" t="str">
        <f t="shared" si="48"/>
        <v/>
      </c>
      <c r="GV40" s="4" t="str">
        <f t="shared" si="48"/>
        <v/>
      </c>
      <c r="GW40" s="4" t="str">
        <f t="shared" si="48"/>
        <v/>
      </c>
      <c r="GX40" s="4" t="str">
        <f t="shared" si="42"/>
        <v/>
      </c>
      <c r="GY40" s="4" t="str">
        <f t="shared" si="42"/>
        <v/>
      </c>
      <c r="GZ40" s="4" t="str">
        <f t="shared" si="42"/>
        <v/>
      </c>
      <c r="HA40" s="4" t="str">
        <f t="shared" si="42"/>
        <v/>
      </c>
      <c r="HB40" s="4" t="str">
        <f t="shared" si="42"/>
        <v/>
      </c>
      <c r="HC40" s="4" t="str">
        <f t="shared" si="42"/>
        <v/>
      </c>
      <c r="HD40" s="4" t="str">
        <f t="shared" si="42"/>
        <v/>
      </c>
      <c r="HE40" s="4" t="str">
        <f t="shared" si="42"/>
        <v/>
      </c>
      <c r="HF40" s="4" t="str">
        <f t="shared" si="42"/>
        <v/>
      </c>
      <c r="HG40" s="4" t="str">
        <f t="shared" si="42"/>
        <v/>
      </c>
    </row>
    <row r="41" spans="1:215" s="1" customFormat="1" ht="15" hidden="1" customHeight="1">
      <c r="A41" s="62">
        <v>30100048</v>
      </c>
      <c r="B41" s="104" t="s">
        <v>158</v>
      </c>
      <c r="C41" s="28" t="s">
        <v>137</v>
      </c>
      <c r="D41" s="5"/>
      <c r="E41" s="22">
        <v>5.03</v>
      </c>
      <c r="F41" s="23">
        <f t="shared" si="0"/>
        <v>0</v>
      </c>
      <c r="G41" s="23"/>
      <c r="H41" s="23">
        <f t="shared" si="32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9"/>
        <v/>
      </c>
      <c r="BQ41" s="4" t="str">
        <f t="shared" si="49"/>
        <v/>
      </c>
      <c r="BR41" s="4" t="str">
        <f t="shared" si="49"/>
        <v/>
      </c>
      <c r="BS41" s="4">
        <f t="shared" si="49"/>
        <v>0</v>
      </c>
      <c r="BT41" s="4" t="str">
        <f t="shared" si="49"/>
        <v/>
      </c>
      <c r="BU41" s="4">
        <f t="shared" si="49"/>
        <v>0</v>
      </c>
      <c r="BV41" s="4" t="str">
        <f t="shared" si="49"/>
        <v/>
      </c>
      <c r="BW41" s="4">
        <f t="shared" si="49"/>
        <v>0</v>
      </c>
      <c r="BX41" s="4" t="str">
        <f t="shared" si="49"/>
        <v/>
      </c>
      <c r="BY41" s="4" t="str">
        <f t="shared" si="49"/>
        <v/>
      </c>
      <c r="BZ41" s="4" t="str">
        <f t="shared" si="49"/>
        <v/>
      </c>
      <c r="CA41" s="4" t="str">
        <f t="shared" si="49"/>
        <v/>
      </c>
      <c r="CB41" s="4" t="str">
        <f t="shared" si="49"/>
        <v/>
      </c>
      <c r="CC41" s="4" t="str">
        <f t="shared" si="49"/>
        <v/>
      </c>
      <c r="CD41" s="4" t="str">
        <f t="shared" si="49"/>
        <v/>
      </c>
      <c r="CE41" s="4" t="str">
        <f t="shared" si="49"/>
        <v/>
      </c>
      <c r="CF41" s="4" t="str">
        <f t="shared" si="47"/>
        <v/>
      </c>
      <c r="CG41" s="4" t="str">
        <f t="shared" si="47"/>
        <v/>
      </c>
      <c r="CH41" s="4" t="str">
        <f t="shared" si="47"/>
        <v/>
      </c>
      <c r="CI41" s="4" t="str">
        <f t="shared" si="47"/>
        <v/>
      </c>
      <c r="CJ41" s="4" t="str">
        <f t="shared" si="47"/>
        <v/>
      </c>
      <c r="CK41" s="4" t="str">
        <f t="shared" si="47"/>
        <v/>
      </c>
      <c r="CL41" s="4" t="str">
        <f t="shared" si="47"/>
        <v/>
      </c>
      <c r="CM41" s="4" t="str">
        <f t="shared" si="47"/>
        <v/>
      </c>
      <c r="CN41" s="4" t="str">
        <f t="shared" si="47"/>
        <v/>
      </c>
      <c r="CO41" s="4" t="str">
        <f t="shared" si="47"/>
        <v/>
      </c>
      <c r="CP41" s="4" t="str">
        <f t="shared" si="47"/>
        <v/>
      </c>
      <c r="CQ41" s="4" t="str">
        <f t="shared" si="47"/>
        <v/>
      </c>
      <c r="CR41" s="4" t="str">
        <f t="shared" si="47"/>
        <v/>
      </c>
      <c r="CS41" s="4" t="str">
        <f t="shared" si="47"/>
        <v/>
      </c>
      <c r="CT41" s="4" t="str">
        <f t="shared" si="40"/>
        <v/>
      </c>
      <c r="CU41" s="4" t="str">
        <f t="shared" si="40"/>
        <v/>
      </c>
      <c r="CV41" s="4" t="str">
        <f t="shared" si="40"/>
        <v/>
      </c>
      <c r="CW41" s="4" t="str">
        <f t="shared" si="40"/>
        <v/>
      </c>
      <c r="CX41" s="4" t="str">
        <f t="shared" si="40"/>
        <v/>
      </c>
      <c r="CY41" s="4" t="str">
        <f t="shared" si="40"/>
        <v/>
      </c>
      <c r="CZ41" s="4" t="str">
        <f t="shared" si="40"/>
        <v/>
      </c>
      <c r="DA41" s="4" t="str">
        <f t="shared" si="40"/>
        <v/>
      </c>
      <c r="DB41" s="4" t="str">
        <f t="shared" si="40"/>
        <v/>
      </c>
      <c r="DC41" s="4" t="str">
        <f t="shared" si="40"/>
        <v/>
      </c>
      <c r="DE41" s="68">
        <v>30100048</v>
      </c>
      <c r="DF41" s="104" t="s">
        <v>158</v>
      </c>
      <c r="DG41" s="28" t="s">
        <v>137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6"/>
        <v>0</v>
      </c>
      <c r="DX41" s="5">
        <f t="shared" si="46"/>
        <v>0</v>
      </c>
      <c r="DY41" s="5">
        <f t="shared" si="46"/>
        <v>0</v>
      </c>
      <c r="DZ41" s="5">
        <f t="shared" si="46"/>
        <v>0</v>
      </c>
      <c r="EA41" s="5">
        <f t="shared" si="46"/>
        <v>0</v>
      </c>
      <c r="EB41" s="5">
        <f t="shared" si="46"/>
        <v>0</v>
      </c>
      <c r="EC41" s="5">
        <f t="shared" si="46"/>
        <v>0</v>
      </c>
      <c r="ED41" s="5">
        <f t="shared" si="46"/>
        <v>0</v>
      </c>
      <c r="EE41" s="5">
        <f t="shared" si="46"/>
        <v>0</v>
      </c>
      <c r="EF41" s="55">
        <f t="shared" si="46"/>
        <v>0</v>
      </c>
      <c r="EG41" s="55">
        <f t="shared" si="46"/>
        <v>0</v>
      </c>
      <c r="EH41" s="55">
        <f t="shared" si="46"/>
        <v>0</v>
      </c>
      <c r="EI41" s="55">
        <f t="shared" si="46"/>
        <v>0</v>
      </c>
      <c r="EJ41" s="55">
        <f t="shared" si="46"/>
        <v>0</v>
      </c>
      <c r="EK41" s="55">
        <f t="shared" si="46"/>
        <v>0</v>
      </c>
      <c r="EL41" s="55">
        <f t="shared" si="46"/>
        <v>0</v>
      </c>
      <c r="EM41" s="55">
        <f t="shared" si="45"/>
        <v>0</v>
      </c>
      <c r="EN41" s="55">
        <f t="shared" si="45"/>
        <v>0</v>
      </c>
      <c r="EO41" s="55">
        <f t="shared" si="45"/>
        <v>0</v>
      </c>
      <c r="EP41" s="55">
        <f t="shared" si="45"/>
        <v>0</v>
      </c>
      <c r="EQ41" s="55">
        <f t="shared" si="45"/>
        <v>0</v>
      </c>
      <c r="ER41" s="55">
        <f t="shared" si="45"/>
        <v>0</v>
      </c>
      <c r="ES41" s="55">
        <f t="shared" si="45"/>
        <v>0</v>
      </c>
      <c r="ET41" s="55">
        <f t="shared" si="45"/>
        <v>0</v>
      </c>
      <c r="EU41" s="55">
        <f t="shared" si="45"/>
        <v>0</v>
      </c>
      <c r="EV41" s="55">
        <f t="shared" si="45"/>
        <v>0</v>
      </c>
      <c r="EW41" s="55">
        <f t="shared" si="45"/>
        <v>0</v>
      </c>
      <c r="EX41" s="55">
        <f t="shared" si="45"/>
        <v>0</v>
      </c>
      <c r="EY41" s="55">
        <f t="shared" si="45"/>
        <v>0</v>
      </c>
      <c r="EZ41" s="55">
        <f t="shared" si="45"/>
        <v>0</v>
      </c>
      <c r="FA41" s="55">
        <f t="shared" si="45"/>
        <v>0</v>
      </c>
      <c r="FB41" s="55">
        <f t="shared" si="45"/>
        <v>0</v>
      </c>
      <c r="FC41" s="55">
        <f t="shared" si="43"/>
        <v>0</v>
      </c>
      <c r="FD41" s="55">
        <f t="shared" si="43"/>
        <v>0</v>
      </c>
      <c r="FE41" s="55">
        <f t="shared" si="43"/>
        <v>0</v>
      </c>
      <c r="FF41" s="55">
        <f t="shared" si="43"/>
        <v>0</v>
      </c>
      <c r="FG41" s="55">
        <f t="shared" si="43"/>
        <v>0</v>
      </c>
      <c r="FH41" s="55">
        <f t="shared" si="43"/>
        <v>0</v>
      </c>
      <c r="FI41" s="55">
        <f t="shared" si="43"/>
        <v>0</v>
      </c>
      <c r="FJ41" s="55">
        <f t="shared" si="43"/>
        <v>0</v>
      </c>
      <c r="FK41" s="55">
        <f t="shared" si="43"/>
        <v>0</v>
      </c>
      <c r="FL41" s="55">
        <f t="shared" si="44"/>
        <v>0</v>
      </c>
      <c r="FM41" s="55">
        <f t="shared" si="44"/>
        <v>0</v>
      </c>
      <c r="FN41" s="55">
        <f t="shared" si="44"/>
        <v>0</v>
      </c>
      <c r="FO41" s="55">
        <f t="shared" si="44"/>
        <v>0</v>
      </c>
      <c r="FP41" s="55">
        <f t="shared" si="44"/>
        <v>0</v>
      </c>
      <c r="FQ41" s="55">
        <f t="shared" si="44"/>
        <v>0</v>
      </c>
      <c r="FR41" s="55">
        <f t="shared" si="44"/>
        <v>0</v>
      </c>
      <c r="FS41" s="55">
        <f t="shared" si="44"/>
        <v>0</v>
      </c>
      <c r="FT41" s="4" t="str">
        <f t="shared" si="50"/>
        <v/>
      </c>
      <c r="FU41" s="4" t="str">
        <f t="shared" si="50"/>
        <v/>
      </c>
      <c r="FV41" s="4" t="str">
        <f t="shared" si="50"/>
        <v/>
      </c>
      <c r="FW41" s="4">
        <f t="shared" si="50"/>
        <v>0</v>
      </c>
      <c r="FX41" s="4" t="str">
        <f t="shared" si="50"/>
        <v/>
      </c>
      <c r="FY41" s="4" t="str">
        <f t="shared" si="50"/>
        <v/>
      </c>
      <c r="FZ41" s="4" t="str">
        <f t="shared" si="50"/>
        <v/>
      </c>
      <c r="GA41" s="4">
        <f t="shared" si="50"/>
        <v>0</v>
      </c>
      <c r="GB41" s="4" t="str">
        <f t="shared" si="50"/>
        <v/>
      </c>
      <c r="GC41" s="4" t="str">
        <f t="shared" si="50"/>
        <v/>
      </c>
      <c r="GD41" s="4" t="str">
        <f t="shared" si="50"/>
        <v/>
      </c>
      <c r="GE41" s="4" t="str">
        <f t="shared" si="50"/>
        <v/>
      </c>
      <c r="GF41" s="4" t="str">
        <f t="shared" si="50"/>
        <v/>
      </c>
      <c r="GG41" s="4" t="str">
        <f t="shared" si="50"/>
        <v/>
      </c>
      <c r="GH41" s="4" t="str">
        <f t="shared" si="50"/>
        <v/>
      </c>
      <c r="GI41" s="4" t="str">
        <f t="shared" si="50"/>
        <v/>
      </c>
      <c r="GJ41" s="4" t="str">
        <f t="shared" si="48"/>
        <v/>
      </c>
      <c r="GK41" s="4" t="str">
        <f t="shared" si="48"/>
        <v/>
      </c>
      <c r="GL41" s="4" t="str">
        <f t="shared" si="48"/>
        <v/>
      </c>
      <c r="GM41" s="4" t="str">
        <f t="shared" si="48"/>
        <v/>
      </c>
      <c r="GN41" s="4" t="str">
        <f t="shared" si="48"/>
        <v/>
      </c>
      <c r="GO41" s="4" t="str">
        <f t="shared" si="48"/>
        <v/>
      </c>
      <c r="GP41" s="4" t="str">
        <f t="shared" si="48"/>
        <v/>
      </c>
      <c r="GQ41" s="4" t="str">
        <f t="shared" si="48"/>
        <v/>
      </c>
      <c r="GR41" s="4" t="str">
        <f t="shared" si="48"/>
        <v/>
      </c>
      <c r="GS41" s="4" t="str">
        <f t="shared" si="48"/>
        <v/>
      </c>
      <c r="GT41" s="4" t="str">
        <f t="shared" si="48"/>
        <v/>
      </c>
      <c r="GU41" s="4" t="str">
        <f t="shared" si="48"/>
        <v/>
      </c>
      <c r="GV41" s="4" t="str">
        <f t="shared" si="48"/>
        <v/>
      </c>
      <c r="GW41" s="4" t="str">
        <f t="shared" si="48"/>
        <v/>
      </c>
      <c r="GX41" s="4" t="str">
        <f t="shared" si="42"/>
        <v/>
      </c>
      <c r="GY41" s="4" t="str">
        <f t="shared" si="42"/>
        <v/>
      </c>
      <c r="GZ41" s="4" t="str">
        <f t="shared" si="42"/>
        <v/>
      </c>
      <c r="HA41" s="4" t="str">
        <f t="shared" si="42"/>
        <v/>
      </c>
      <c r="HB41" s="4" t="str">
        <f t="shared" si="42"/>
        <v/>
      </c>
      <c r="HC41" s="4" t="str">
        <f t="shared" si="42"/>
        <v/>
      </c>
      <c r="HD41" s="4" t="str">
        <f t="shared" si="42"/>
        <v/>
      </c>
      <c r="HE41" s="4" t="str">
        <f t="shared" si="42"/>
        <v/>
      </c>
      <c r="HF41" s="4" t="str">
        <f t="shared" si="42"/>
        <v/>
      </c>
      <c r="HG41" s="4" t="str">
        <f t="shared" si="42"/>
        <v/>
      </c>
    </row>
    <row r="42" spans="1:215" s="1" customFormat="1" ht="15" hidden="1" customHeight="1">
      <c r="A42" s="62">
        <v>30100047</v>
      </c>
      <c r="B42" s="106"/>
      <c r="C42" s="28" t="s">
        <v>159</v>
      </c>
      <c r="D42" s="5"/>
      <c r="E42" s="22">
        <v>5.03</v>
      </c>
      <c r="F42" s="23">
        <f t="shared" si="0"/>
        <v>0</v>
      </c>
      <c r="G42" s="23"/>
      <c r="H42" s="23">
        <f t="shared" si="32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9"/>
        <v/>
      </c>
      <c r="BQ42" s="4" t="str">
        <f t="shared" si="49"/>
        <v/>
      </c>
      <c r="BR42" s="4" t="str">
        <f t="shared" si="49"/>
        <v/>
      </c>
      <c r="BS42" s="4">
        <f t="shared" si="49"/>
        <v>0</v>
      </c>
      <c r="BT42" s="4" t="str">
        <f t="shared" si="49"/>
        <v/>
      </c>
      <c r="BU42" s="4">
        <f t="shared" si="49"/>
        <v>0</v>
      </c>
      <c r="BV42" s="4" t="str">
        <f t="shared" si="49"/>
        <v/>
      </c>
      <c r="BW42" s="4">
        <f t="shared" si="49"/>
        <v>0</v>
      </c>
      <c r="BX42" s="4" t="str">
        <f t="shared" si="49"/>
        <v/>
      </c>
      <c r="BY42" s="4" t="str">
        <f t="shared" si="49"/>
        <v/>
      </c>
      <c r="BZ42" s="4" t="str">
        <f t="shared" si="49"/>
        <v/>
      </c>
      <c r="CA42" s="4" t="str">
        <f t="shared" si="49"/>
        <v/>
      </c>
      <c r="CB42" s="4" t="str">
        <f t="shared" si="49"/>
        <v/>
      </c>
      <c r="CC42" s="4" t="str">
        <f t="shared" si="49"/>
        <v/>
      </c>
      <c r="CD42" s="4" t="str">
        <f t="shared" si="49"/>
        <v/>
      </c>
      <c r="CE42" s="4" t="str">
        <f t="shared" si="49"/>
        <v/>
      </c>
      <c r="CF42" s="4" t="str">
        <f t="shared" si="47"/>
        <v/>
      </c>
      <c r="CG42" s="4" t="str">
        <f t="shared" si="47"/>
        <v/>
      </c>
      <c r="CH42" s="4" t="str">
        <f t="shared" si="47"/>
        <v/>
      </c>
      <c r="CI42" s="4" t="str">
        <f t="shared" si="47"/>
        <v/>
      </c>
      <c r="CJ42" s="4" t="str">
        <f t="shared" si="47"/>
        <v/>
      </c>
      <c r="CK42" s="4" t="str">
        <f t="shared" si="47"/>
        <v/>
      </c>
      <c r="CL42" s="4" t="str">
        <f t="shared" si="47"/>
        <v/>
      </c>
      <c r="CM42" s="4" t="str">
        <f t="shared" si="47"/>
        <v/>
      </c>
      <c r="CN42" s="4" t="str">
        <f t="shared" si="47"/>
        <v/>
      </c>
      <c r="CO42" s="4" t="str">
        <f t="shared" si="47"/>
        <v/>
      </c>
      <c r="CP42" s="4" t="str">
        <f t="shared" si="47"/>
        <v/>
      </c>
      <c r="CQ42" s="4" t="str">
        <f t="shared" si="47"/>
        <v/>
      </c>
      <c r="CR42" s="4" t="str">
        <f t="shared" si="47"/>
        <v/>
      </c>
      <c r="CS42" s="4" t="str">
        <f t="shared" si="47"/>
        <v/>
      </c>
      <c r="CT42" s="4" t="str">
        <f t="shared" si="40"/>
        <v/>
      </c>
      <c r="CU42" s="4" t="str">
        <f t="shared" si="40"/>
        <v/>
      </c>
      <c r="CV42" s="4" t="str">
        <f t="shared" si="40"/>
        <v/>
      </c>
      <c r="CW42" s="4" t="str">
        <f t="shared" si="40"/>
        <v/>
      </c>
      <c r="CX42" s="4" t="str">
        <f t="shared" si="40"/>
        <v/>
      </c>
      <c r="CY42" s="4" t="str">
        <f t="shared" si="40"/>
        <v/>
      </c>
      <c r="CZ42" s="4" t="str">
        <f t="shared" si="40"/>
        <v/>
      </c>
      <c r="DA42" s="4" t="str">
        <f t="shared" si="40"/>
        <v/>
      </c>
      <c r="DB42" s="4" t="str">
        <f t="shared" si="40"/>
        <v/>
      </c>
      <c r="DC42" s="4" t="str">
        <f t="shared" si="40"/>
        <v/>
      </c>
      <c r="DE42" s="68">
        <v>30100047</v>
      </c>
      <c r="DF42" s="106"/>
      <c r="DG42" s="28" t="s">
        <v>159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6"/>
        <v>0</v>
      </c>
      <c r="DX42" s="5">
        <f t="shared" si="46"/>
        <v>0</v>
      </c>
      <c r="DY42" s="5">
        <f t="shared" si="46"/>
        <v>0</v>
      </c>
      <c r="DZ42" s="5">
        <f t="shared" si="46"/>
        <v>0</v>
      </c>
      <c r="EA42" s="5">
        <f t="shared" si="46"/>
        <v>0</v>
      </c>
      <c r="EB42" s="5">
        <f t="shared" si="46"/>
        <v>0</v>
      </c>
      <c r="EC42" s="5">
        <f t="shared" si="46"/>
        <v>0</v>
      </c>
      <c r="ED42" s="5">
        <f t="shared" si="46"/>
        <v>0</v>
      </c>
      <c r="EE42" s="5">
        <f t="shared" si="46"/>
        <v>0</v>
      </c>
      <c r="EF42" s="55">
        <f t="shared" si="46"/>
        <v>0</v>
      </c>
      <c r="EG42" s="55">
        <f t="shared" si="46"/>
        <v>0</v>
      </c>
      <c r="EH42" s="55">
        <f t="shared" si="46"/>
        <v>0</v>
      </c>
      <c r="EI42" s="55">
        <f t="shared" si="46"/>
        <v>0</v>
      </c>
      <c r="EJ42" s="55">
        <f t="shared" si="46"/>
        <v>0</v>
      </c>
      <c r="EK42" s="55">
        <f t="shared" si="46"/>
        <v>0</v>
      </c>
      <c r="EL42" s="55">
        <f t="shared" si="46"/>
        <v>0</v>
      </c>
      <c r="EM42" s="55">
        <f t="shared" si="45"/>
        <v>0</v>
      </c>
      <c r="EN42" s="55">
        <f t="shared" si="45"/>
        <v>0</v>
      </c>
      <c r="EO42" s="55">
        <f t="shared" si="45"/>
        <v>0</v>
      </c>
      <c r="EP42" s="55">
        <f t="shared" si="45"/>
        <v>0</v>
      </c>
      <c r="EQ42" s="55">
        <f t="shared" si="45"/>
        <v>0</v>
      </c>
      <c r="ER42" s="55">
        <f t="shared" si="45"/>
        <v>0</v>
      </c>
      <c r="ES42" s="55">
        <f t="shared" si="45"/>
        <v>0</v>
      </c>
      <c r="ET42" s="55">
        <f t="shared" si="45"/>
        <v>0</v>
      </c>
      <c r="EU42" s="55">
        <f t="shared" si="45"/>
        <v>0</v>
      </c>
      <c r="EV42" s="55">
        <f t="shared" si="45"/>
        <v>0</v>
      </c>
      <c r="EW42" s="55">
        <f t="shared" si="45"/>
        <v>0</v>
      </c>
      <c r="EX42" s="55">
        <f t="shared" si="45"/>
        <v>0</v>
      </c>
      <c r="EY42" s="55">
        <f t="shared" si="45"/>
        <v>0</v>
      </c>
      <c r="EZ42" s="55">
        <f t="shared" si="45"/>
        <v>0</v>
      </c>
      <c r="FA42" s="55">
        <f t="shared" si="45"/>
        <v>0</v>
      </c>
      <c r="FB42" s="55">
        <f t="shared" si="45"/>
        <v>0</v>
      </c>
      <c r="FC42" s="55">
        <f t="shared" ref="FC42:FO78" si="51">AY42+AY197</f>
        <v>0</v>
      </c>
      <c r="FD42" s="55">
        <f t="shared" si="51"/>
        <v>0</v>
      </c>
      <c r="FE42" s="55">
        <f t="shared" si="51"/>
        <v>0</v>
      </c>
      <c r="FF42" s="55">
        <f t="shared" si="51"/>
        <v>0</v>
      </c>
      <c r="FG42" s="55">
        <f t="shared" si="51"/>
        <v>0</v>
      </c>
      <c r="FH42" s="55">
        <f t="shared" si="51"/>
        <v>0</v>
      </c>
      <c r="FI42" s="55">
        <f t="shared" si="51"/>
        <v>0</v>
      </c>
      <c r="FJ42" s="55">
        <f t="shared" si="51"/>
        <v>0</v>
      </c>
      <c r="FK42" s="55">
        <f t="shared" si="51"/>
        <v>0</v>
      </c>
      <c r="FL42" s="55">
        <f t="shared" si="44"/>
        <v>0</v>
      </c>
      <c r="FM42" s="55">
        <f t="shared" si="44"/>
        <v>0</v>
      </c>
      <c r="FN42" s="55">
        <f t="shared" si="44"/>
        <v>0</v>
      </c>
      <c r="FO42" s="55">
        <f t="shared" si="44"/>
        <v>0</v>
      </c>
      <c r="FP42" s="55">
        <f t="shared" si="44"/>
        <v>0</v>
      </c>
      <c r="FQ42" s="55">
        <f t="shared" si="44"/>
        <v>0</v>
      </c>
      <c r="FR42" s="55">
        <f t="shared" si="44"/>
        <v>0</v>
      </c>
      <c r="FS42" s="55">
        <f t="shared" si="44"/>
        <v>0</v>
      </c>
      <c r="FT42" s="4" t="str">
        <f t="shared" si="50"/>
        <v/>
      </c>
      <c r="FU42" s="4" t="str">
        <f t="shared" si="50"/>
        <v/>
      </c>
      <c r="FV42" s="4" t="str">
        <f t="shared" si="50"/>
        <v/>
      </c>
      <c r="FW42" s="4">
        <f t="shared" si="50"/>
        <v>0</v>
      </c>
      <c r="FX42" s="4" t="str">
        <f t="shared" si="50"/>
        <v/>
      </c>
      <c r="FY42" s="4" t="str">
        <f t="shared" si="50"/>
        <v/>
      </c>
      <c r="FZ42" s="4" t="str">
        <f t="shared" si="50"/>
        <v/>
      </c>
      <c r="GA42" s="4">
        <f t="shared" si="50"/>
        <v>0</v>
      </c>
      <c r="GB42" s="4" t="str">
        <f t="shared" si="50"/>
        <v/>
      </c>
      <c r="GC42" s="4" t="str">
        <f t="shared" si="50"/>
        <v/>
      </c>
      <c r="GD42" s="4" t="str">
        <f t="shared" si="50"/>
        <v/>
      </c>
      <c r="GE42" s="4" t="str">
        <f t="shared" si="50"/>
        <v/>
      </c>
      <c r="GF42" s="4" t="str">
        <f t="shared" si="50"/>
        <v/>
      </c>
      <c r="GG42" s="4" t="str">
        <f t="shared" si="50"/>
        <v/>
      </c>
      <c r="GH42" s="4" t="str">
        <f t="shared" si="50"/>
        <v/>
      </c>
      <c r="GI42" s="4" t="str">
        <f t="shared" si="50"/>
        <v/>
      </c>
      <c r="GJ42" s="4" t="str">
        <f t="shared" si="48"/>
        <v/>
      </c>
      <c r="GK42" s="4" t="str">
        <f t="shared" si="48"/>
        <v/>
      </c>
      <c r="GL42" s="4" t="str">
        <f t="shared" si="48"/>
        <v/>
      </c>
      <c r="GM42" s="4" t="str">
        <f t="shared" si="48"/>
        <v/>
      </c>
      <c r="GN42" s="4" t="str">
        <f t="shared" si="48"/>
        <v/>
      </c>
      <c r="GO42" s="4" t="str">
        <f t="shared" si="48"/>
        <v/>
      </c>
      <c r="GP42" s="4" t="str">
        <f t="shared" si="48"/>
        <v/>
      </c>
      <c r="GQ42" s="4" t="str">
        <f t="shared" si="48"/>
        <v/>
      </c>
      <c r="GR42" s="4" t="str">
        <f t="shared" si="48"/>
        <v/>
      </c>
      <c r="GS42" s="4" t="str">
        <f t="shared" si="48"/>
        <v/>
      </c>
      <c r="GT42" s="4" t="str">
        <f t="shared" si="48"/>
        <v/>
      </c>
      <c r="GU42" s="4" t="str">
        <f t="shared" si="48"/>
        <v/>
      </c>
      <c r="GV42" s="4" t="str">
        <f t="shared" si="48"/>
        <v/>
      </c>
      <c r="GW42" s="4" t="str">
        <f t="shared" si="48"/>
        <v/>
      </c>
      <c r="GX42" s="4" t="str">
        <f t="shared" si="42"/>
        <v/>
      </c>
      <c r="GY42" s="4" t="str">
        <f t="shared" si="42"/>
        <v/>
      </c>
      <c r="GZ42" s="4" t="str">
        <f t="shared" si="42"/>
        <v/>
      </c>
      <c r="HA42" s="4" t="str">
        <f t="shared" si="42"/>
        <v/>
      </c>
      <c r="HB42" s="4" t="str">
        <f t="shared" si="42"/>
        <v/>
      </c>
      <c r="HC42" s="4" t="str">
        <f t="shared" si="42"/>
        <v/>
      </c>
      <c r="HD42" s="4" t="str">
        <f t="shared" si="42"/>
        <v/>
      </c>
      <c r="HE42" s="4" t="str">
        <f t="shared" si="42"/>
        <v/>
      </c>
      <c r="HF42" s="4" t="str">
        <f t="shared" si="42"/>
        <v/>
      </c>
      <c r="HG42" s="4" t="str">
        <f t="shared" si="42"/>
        <v/>
      </c>
    </row>
    <row r="43" spans="1:215" s="1" customFormat="1" ht="15" hidden="1" customHeight="1">
      <c r="A43" s="62">
        <v>30100064</v>
      </c>
      <c r="B43" s="81" t="s">
        <v>160</v>
      </c>
      <c r="C43" s="28" t="s">
        <v>161</v>
      </c>
      <c r="D43" s="5"/>
      <c r="E43" s="22">
        <v>5.03</v>
      </c>
      <c r="F43" s="23">
        <f t="shared" si="0"/>
        <v>0</v>
      </c>
      <c r="G43" s="23"/>
      <c r="H43" s="23">
        <f t="shared" si="32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9"/>
        <v/>
      </c>
      <c r="BQ43" s="4" t="str">
        <f t="shared" si="49"/>
        <v/>
      </c>
      <c r="BR43" s="4" t="str">
        <f t="shared" si="49"/>
        <v/>
      </c>
      <c r="BS43" s="4">
        <f t="shared" si="49"/>
        <v>0</v>
      </c>
      <c r="BT43" s="4" t="str">
        <f t="shared" si="49"/>
        <v/>
      </c>
      <c r="BU43" s="4">
        <f t="shared" si="49"/>
        <v>0</v>
      </c>
      <c r="BV43" s="4" t="str">
        <f t="shared" si="49"/>
        <v/>
      </c>
      <c r="BW43" s="4">
        <f t="shared" si="49"/>
        <v>0</v>
      </c>
      <c r="BX43" s="4" t="str">
        <f t="shared" si="49"/>
        <v/>
      </c>
      <c r="BY43" s="4" t="str">
        <f t="shared" si="49"/>
        <v/>
      </c>
      <c r="BZ43" s="4" t="str">
        <f t="shared" si="49"/>
        <v/>
      </c>
      <c r="CA43" s="4" t="str">
        <f t="shared" si="49"/>
        <v/>
      </c>
      <c r="CB43" s="4" t="str">
        <f t="shared" si="49"/>
        <v/>
      </c>
      <c r="CC43" s="4" t="str">
        <f t="shared" si="49"/>
        <v/>
      </c>
      <c r="CD43" s="4" t="str">
        <f t="shared" si="49"/>
        <v/>
      </c>
      <c r="CE43" s="4" t="str">
        <f t="shared" si="49"/>
        <v/>
      </c>
      <c r="CF43" s="4" t="str">
        <f t="shared" si="47"/>
        <v/>
      </c>
      <c r="CG43" s="4" t="str">
        <f t="shared" si="47"/>
        <v/>
      </c>
      <c r="CH43" s="4" t="str">
        <f t="shared" si="47"/>
        <v/>
      </c>
      <c r="CI43" s="4" t="str">
        <f t="shared" si="47"/>
        <v/>
      </c>
      <c r="CJ43" s="4" t="str">
        <f t="shared" si="47"/>
        <v/>
      </c>
      <c r="CK43" s="4" t="str">
        <f t="shared" si="47"/>
        <v/>
      </c>
      <c r="CL43" s="4" t="str">
        <f t="shared" si="47"/>
        <v/>
      </c>
      <c r="CM43" s="4" t="str">
        <f t="shared" si="47"/>
        <v/>
      </c>
      <c r="CN43" s="4" t="str">
        <f t="shared" si="47"/>
        <v/>
      </c>
      <c r="CO43" s="4" t="str">
        <f t="shared" si="47"/>
        <v/>
      </c>
      <c r="CP43" s="4" t="str">
        <f t="shared" si="47"/>
        <v/>
      </c>
      <c r="CQ43" s="4" t="str">
        <f t="shared" si="47"/>
        <v/>
      </c>
      <c r="CR43" s="4" t="str">
        <f t="shared" si="47"/>
        <v/>
      </c>
      <c r="CS43" s="4" t="str">
        <f t="shared" si="47"/>
        <v/>
      </c>
      <c r="CT43" s="4" t="str">
        <f t="shared" si="40"/>
        <v/>
      </c>
      <c r="CU43" s="4" t="str">
        <f t="shared" si="40"/>
        <v/>
      </c>
      <c r="CV43" s="4" t="str">
        <f t="shared" si="40"/>
        <v/>
      </c>
      <c r="CW43" s="4" t="str">
        <f t="shared" si="40"/>
        <v/>
      </c>
      <c r="CX43" s="4" t="str">
        <f t="shared" si="40"/>
        <v/>
      </c>
      <c r="CY43" s="4" t="str">
        <f t="shared" si="40"/>
        <v/>
      </c>
      <c r="CZ43" s="4" t="str">
        <f t="shared" si="40"/>
        <v/>
      </c>
      <c r="DA43" s="4" t="str">
        <f t="shared" si="40"/>
        <v/>
      </c>
      <c r="DB43" s="4" t="str">
        <f t="shared" si="40"/>
        <v/>
      </c>
      <c r="DC43" s="4" t="str">
        <f t="shared" si="40"/>
        <v/>
      </c>
      <c r="DE43" s="68">
        <v>30100064</v>
      </c>
      <c r="DF43" s="81" t="s">
        <v>160</v>
      </c>
      <c r="DG43" s="28" t="s">
        <v>161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6"/>
        <v>0</v>
      </c>
      <c r="DX43" s="5">
        <f t="shared" si="46"/>
        <v>0</v>
      </c>
      <c r="DY43" s="5">
        <f t="shared" si="46"/>
        <v>0</v>
      </c>
      <c r="DZ43" s="5">
        <f t="shared" si="46"/>
        <v>0</v>
      </c>
      <c r="EA43" s="5">
        <f t="shared" si="46"/>
        <v>0</v>
      </c>
      <c r="EB43" s="5">
        <f t="shared" si="46"/>
        <v>0</v>
      </c>
      <c r="EC43" s="5">
        <f t="shared" si="46"/>
        <v>0</v>
      </c>
      <c r="ED43" s="5">
        <f t="shared" si="46"/>
        <v>0</v>
      </c>
      <c r="EE43" s="5">
        <f t="shared" si="46"/>
        <v>0</v>
      </c>
      <c r="EF43" s="55">
        <f t="shared" si="46"/>
        <v>0</v>
      </c>
      <c r="EG43" s="55">
        <f t="shared" si="46"/>
        <v>0</v>
      </c>
      <c r="EH43" s="55">
        <f t="shared" si="46"/>
        <v>0</v>
      </c>
      <c r="EI43" s="55">
        <f t="shared" si="46"/>
        <v>0</v>
      </c>
      <c r="EJ43" s="55">
        <f t="shared" si="46"/>
        <v>0</v>
      </c>
      <c r="EK43" s="55">
        <f t="shared" si="46"/>
        <v>0</v>
      </c>
      <c r="EL43" s="55">
        <f t="shared" si="46"/>
        <v>0</v>
      </c>
      <c r="EM43" s="55">
        <f t="shared" si="45"/>
        <v>0</v>
      </c>
      <c r="EN43" s="55">
        <f t="shared" si="45"/>
        <v>0</v>
      </c>
      <c r="EO43" s="55">
        <f t="shared" si="45"/>
        <v>0</v>
      </c>
      <c r="EP43" s="55">
        <f t="shared" si="45"/>
        <v>0</v>
      </c>
      <c r="EQ43" s="55">
        <f t="shared" si="45"/>
        <v>0</v>
      </c>
      <c r="ER43" s="55">
        <f t="shared" si="45"/>
        <v>0</v>
      </c>
      <c r="ES43" s="55">
        <f t="shared" si="45"/>
        <v>0</v>
      </c>
      <c r="ET43" s="55">
        <f t="shared" si="45"/>
        <v>0</v>
      </c>
      <c r="EU43" s="55">
        <f t="shared" si="45"/>
        <v>0</v>
      </c>
      <c r="EV43" s="55">
        <f t="shared" si="45"/>
        <v>0</v>
      </c>
      <c r="EW43" s="55">
        <f t="shared" si="45"/>
        <v>0</v>
      </c>
      <c r="EX43" s="55">
        <f t="shared" si="45"/>
        <v>0</v>
      </c>
      <c r="EY43" s="55">
        <f t="shared" si="45"/>
        <v>0</v>
      </c>
      <c r="EZ43" s="55">
        <f t="shared" si="45"/>
        <v>0</v>
      </c>
      <c r="FA43" s="55">
        <f t="shared" si="45"/>
        <v>0</v>
      </c>
      <c r="FB43" s="55">
        <f t="shared" si="45"/>
        <v>0</v>
      </c>
      <c r="FC43" s="55">
        <f t="shared" si="51"/>
        <v>0</v>
      </c>
      <c r="FD43" s="55">
        <f t="shared" si="51"/>
        <v>0</v>
      </c>
      <c r="FE43" s="55">
        <f t="shared" si="51"/>
        <v>0</v>
      </c>
      <c r="FF43" s="55">
        <f t="shared" si="51"/>
        <v>0</v>
      </c>
      <c r="FG43" s="55">
        <f t="shared" si="51"/>
        <v>0</v>
      </c>
      <c r="FH43" s="55">
        <f t="shared" si="51"/>
        <v>0</v>
      </c>
      <c r="FI43" s="55">
        <f t="shared" si="51"/>
        <v>0</v>
      </c>
      <c r="FJ43" s="55">
        <f t="shared" si="51"/>
        <v>0</v>
      </c>
      <c r="FK43" s="55">
        <f t="shared" si="51"/>
        <v>0</v>
      </c>
      <c r="FL43" s="55">
        <f t="shared" si="44"/>
        <v>0</v>
      </c>
      <c r="FM43" s="55">
        <f t="shared" si="44"/>
        <v>0</v>
      </c>
      <c r="FN43" s="55">
        <f t="shared" si="44"/>
        <v>0</v>
      </c>
      <c r="FO43" s="55">
        <f t="shared" si="44"/>
        <v>0</v>
      </c>
      <c r="FP43" s="55">
        <f t="shared" si="44"/>
        <v>0</v>
      </c>
      <c r="FQ43" s="55">
        <f t="shared" si="44"/>
        <v>0</v>
      </c>
      <c r="FR43" s="55">
        <f t="shared" si="44"/>
        <v>0</v>
      </c>
      <c r="FS43" s="55">
        <f t="shared" si="44"/>
        <v>0</v>
      </c>
      <c r="FT43" s="4" t="str">
        <f t="shared" si="50"/>
        <v/>
      </c>
      <c r="FU43" s="4" t="str">
        <f t="shared" si="50"/>
        <v/>
      </c>
      <c r="FV43" s="4" t="str">
        <f t="shared" si="50"/>
        <v/>
      </c>
      <c r="FW43" s="4">
        <f t="shared" si="50"/>
        <v>0</v>
      </c>
      <c r="FX43" s="4" t="str">
        <f t="shared" si="50"/>
        <v/>
      </c>
      <c r="FY43" s="4" t="str">
        <f t="shared" si="50"/>
        <v/>
      </c>
      <c r="FZ43" s="4" t="str">
        <f t="shared" si="50"/>
        <v/>
      </c>
      <c r="GA43" s="4">
        <f t="shared" si="50"/>
        <v>0</v>
      </c>
      <c r="GB43" s="4" t="str">
        <f t="shared" si="50"/>
        <v/>
      </c>
      <c r="GC43" s="4" t="str">
        <f t="shared" si="50"/>
        <v/>
      </c>
      <c r="GD43" s="4" t="str">
        <f t="shared" si="50"/>
        <v/>
      </c>
      <c r="GE43" s="4" t="str">
        <f t="shared" si="50"/>
        <v/>
      </c>
      <c r="GF43" s="4" t="str">
        <f t="shared" si="50"/>
        <v/>
      </c>
      <c r="GG43" s="4" t="str">
        <f t="shared" si="50"/>
        <v/>
      </c>
      <c r="GH43" s="4" t="str">
        <f t="shared" si="50"/>
        <v/>
      </c>
      <c r="GI43" s="4" t="str">
        <f t="shared" si="50"/>
        <v/>
      </c>
      <c r="GJ43" s="4" t="str">
        <f t="shared" si="48"/>
        <v/>
      </c>
      <c r="GK43" s="4" t="str">
        <f t="shared" si="48"/>
        <v/>
      </c>
      <c r="GL43" s="4" t="str">
        <f t="shared" si="48"/>
        <v/>
      </c>
      <c r="GM43" s="4" t="str">
        <f t="shared" si="48"/>
        <v/>
      </c>
      <c r="GN43" s="4" t="str">
        <f t="shared" si="48"/>
        <v/>
      </c>
      <c r="GO43" s="4" t="str">
        <f t="shared" si="48"/>
        <v/>
      </c>
      <c r="GP43" s="4" t="str">
        <f t="shared" si="48"/>
        <v/>
      </c>
      <c r="GQ43" s="4" t="str">
        <f t="shared" si="48"/>
        <v/>
      </c>
      <c r="GR43" s="4" t="str">
        <f t="shared" si="48"/>
        <v/>
      </c>
      <c r="GS43" s="4" t="str">
        <f t="shared" si="48"/>
        <v/>
      </c>
      <c r="GT43" s="4" t="str">
        <f t="shared" si="48"/>
        <v/>
      </c>
      <c r="GU43" s="4" t="str">
        <f t="shared" si="48"/>
        <v/>
      </c>
      <c r="GV43" s="4" t="str">
        <f t="shared" si="48"/>
        <v/>
      </c>
      <c r="GW43" s="4" t="str">
        <f t="shared" si="48"/>
        <v/>
      </c>
      <c r="GX43" s="4" t="str">
        <f t="shared" si="42"/>
        <v/>
      </c>
      <c r="GY43" s="4" t="str">
        <f t="shared" si="42"/>
        <v/>
      </c>
      <c r="GZ43" s="4" t="str">
        <f t="shared" si="42"/>
        <v/>
      </c>
      <c r="HA43" s="4" t="str">
        <f t="shared" si="42"/>
        <v/>
      </c>
      <c r="HB43" s="4" t="str">
        <f t="shared" si="42"/>
        <v/>
      </c>
      <c r="HC43" s="4" t="str">
        <f t="shared" si="42"/>
        <v/>
      </c>
      <c r="HD43" s="4" t="str">
        <f t="shared" si="42"/>
        <v/>
      </c>
      <c r="HE43" s="4" t="str">
        <f t="shared" si="42"/>
        <v/>
      </c>
      <c r="HF43" s="4" t="str">
        <f t="shared" si="42"/>
        <v/>
      </c>
      <c r="HG43" s="4" t="str">
        <f t="shared" si="42"/>
        <v/>
      </c>
    </row>
    <row r="44" spans="1:215" s="1" customFormat="1" ht="15" hidden="1" customHeight="1">
      <c r="A44" s="62">
        <v>30100049</v>
      </c>
      <c r="B44" s="104" t="s">
        <v>162</v>
      </c>
      <c r="C44" s="28" t="s">
        <v>163</v>
      </c>
      <c r="D44" s="5"/>
      <c r="E44" s="22">
        <v>5.03</v>
      </c>
      <c r="F44" s="23">
        <f t="shared" si="0"/>
        <v>0</v>
      </c>
      <c r="G44" s="23"/>
      <c r="H44" s="23">
        <f t="shared" si="32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9"/>
        <v/>
      </c>
      <c r="BQ44" s="4" t="str">
        <f t="shared" si="49"/>
        <v/>
      </c>
      <c r="BR44" s="4" t="str">
        <f t="shared" si="49"/>
        <v/>
      </c>
      <c r="BS44" s="4">
        <f t="shared" si="49"/>
        <v>0</v>
      </c>
      <c r="BT44" s="4" t="str">
        <f t="shared" si="49"/>
        <v/>
      </c>
      <c r="BU44" s="4">
        <f t="shared" si="49"/>
        <v>0</v>
      </c>
      <c r="BV44" s="4" t="str">
        <f t="shared" si="49"/>
        <v/>
      </c>
      <c r="BW44" s="4">
        <f t="shared" si="49"/>
        <v>0</v>
      </c>
      <c r="BX44" s="4" t="str">
        <f t="shared" si="49"/>
        <v/>
      </c>
      <c r="BY44" s="4" t="str">
        <f t="shared" si="49"/>
        <v/>
      </c>
      <c r="BZ44" s="4" t="str">
        <f t="shared" si="49"/>
        <v/>
      </c>
      <c r="CA44" s="4" t="str">
        <f t="shared" si="49"/>
        <v/>
      </c>
      <c r="CB44" s="4" t="str">
        <f t="shared" si="49"/>
        <v/>
      </c>
      <c r="CC44" s="4" t="str">
        <f t="shared" si="49"/>
        <v/>
      </c>
      <c r="CD44" s="4" t="str">
        <f t="shared" si="49"/>
        <v/>
      </c>
      <c r="CE44" s="4" t="str">
        <f t="shared" si="49"/>
        <v/>
      </c>
      <c r="CF44" s="4" t="str">
        <f t="shared" si="47"/>
        <v/>
      </c>
      <c r="CG44" s="4" t="str">
        <f t="shared" si="47"/>
        <v/>
      </c>
      <c r="CH44" s="4" t="str">
        <f t="shared" si="47"/>
        <v/>
      </c>
      <c r="CI44" s="4" t="str">
        <f t="shared" si="47"/>
        <v/>
      </c>
      <c r="CJ44" s="4" t="str">
        <f t="shared" si="47"/>
        <v/>
      </c>
      <c r="CK44" s="4" t="str">
        <f t="shared" si="47"/>
        <v/>
      </c>
      <c r="CL44" s="4" t="str">
        <f t="shared" si="47"/>
        <v/>
      </c>
      <c r="CM44" s="4" t="str">
        <f t="shared" si="47"/>
        <v/>
      </c>
      <c r="CN44" s="4" t="str">
        <f t="shared" si="47"/>
        <v/>
      </c>
      <c r="CO44" s="4" t="str">
        <f t="shared" si="47"/>
        <v/>
      </c>
      <c r="CP44" s="4" t="str">
        <f t="shared" si="47"/>
        <v/>
      </c>
      <c r="CQ44" s="4" t="str">
        <f t="shared" si="47"/>
        <v/>
      </c>
      <c r="CR44" s="4" t="str">
        <f t="shared" si="47"/>
        <v/>
      </c>
      <c r="CS44" s="4" t="str">
        <f t="shared" si="47"/>
        <v/>
      </c>
      <c r="CT44" s="4" t="str">
        <f t="shared" si="40"/>
        <v/>
      </c>
      <c r="CU44" s="4" t="str">
        <f t="shared" si="40"/>
        <v/>
      </c>
      <c r="CV44" s="4" t="str">
        <f t="shared" si="40"/>
        <v/>
      </c>
      <c r="CW44" s="4" t="str">
        <f t="shared" si="40"/>
        <v/>
      </c>
      <c r="CX44" s="4" t="str">
        <f t="shared" si="40"/>
        <v/>
      </c>
      <c r="CY44" s="4" t="str">
        <f t="shared" si="40"/>
        <v/>
      </c>
      <c r="CZ44" s="4" t="str">
        <f t="shared" si="40"/>
        <v/>
      </c>
      <c r="DA44" s="4" t="str">
        <f t="shared" si="40"/>
        <v/>
      </c>
      <c r="DB44" s="4" t="str">
        <f t="shared" si="40"/>
        <v/>
      </c>
      <c r="DC44" s="4" t="str">
        <f t="shared" si="40"/>
        <v/>
      </c>
      <c r="DE44" s="68">
        <v>30100049</v>
      </c>
      <c r="DF44" s="104" t="s">
        <v>162</v>
      </c>
      <c r="DG44" s="28" t="s">
        <v>163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6"/>
        <v>0</v>
      </c>
      <c r="DX44" s="5">
        <f t="shared" si="46"/>
        <v>0</v>
      </c>
      <c r="DY44" s="5">
        <f t="shared" si="46"/>
        <v>0</v>
      </c>
      <c r="DZ44" s="5">
        <f t="shared" si="46"/>
        <v>0</v>
      </c>
      <c r="EA44" s="5">
        <f t="shared" si="46"/>
        <v>0</v>
      </c>
      <c r="EB44" s="5">
        <f t="shared" si="46"/>
        <v>0</v>
      </c>
      <c r="EC44" s="5">
        <f t="shared" si="46"/>
        <v>0</v>
      </c>
      <c r="ED44" s="5">
        <f t="shared" si="46"/>
        <v>0</v>
      </c>
      <c r="EE44" s="5">
        <f t="shared" si="46"/>
        <v>0</v>
      </c>
      <c r="EF44" s="55">
        <f t="shared" si="46"/>
        <v>0</v>
      </c>
      <c r="EG44" s="55">
        <f t="shared" si="46"/>
        <v>0</v>
      </c>
      <c r="EH44" s="55">
        <f t="shared" si="46"/>
        <v>0</v>
      </c>
      <c r="EI44" s="55">
        <f t="shared" si="46"/>
        <v>0</v>
      </c>
      <c r="EJ44" s="55">
        <f t="shared" si="46"/>
        <v>0</v>
      </c>
      <c r="EK44" s="55">
        <f t="shared" si="46"/>
        <v>0</v>
      </c>
      <c r="EL44" s="55">
        <f t="shared" si="46"/>
        <v>0</v>
      </c>
      <c r="EM44" s="55">
        <f t="shared" si="45"/>
        <v>0</v>
      </c>
      <c r="EN44" s="55">
        <f t="shared" si="45"/>
        <v>0</v>
      </c>
      <c r="EO44" s="55">
        <f t="shared" si="45"/>
        <v>0</v>
      </c>
      <c r="EP44" s="55">
        <f t="shared" si="45"/>
        <v>0</v>
      </c>
      <c r="EQ44" s="55">
        <f t="shared" si="45"/>
        <v>0</v>
      </c>
      <c r="ER44" s="55">
        <f t="shared" si="45"/>
        <v>0</v>
      </c>
      <c r="ES44" s="55">
        <f t="shared" si="45"/>
        <v>0</v>
      </c>
      <c r="ET44" s="55">
        <f t="shared" si="45"/>
        <v>0</v>
      </c>
      <c r="EU44" s="55">
        <f t="shared" si="45"/>
        <v>0</v>
      </c>
      <c r="EV44" s="55">
        <f t="shared" si="45"/>
        <v>0</v>
      </c>
      <c r="EW44" s="55">
        <f t="shared" si="45"/>
        <v>0</v>
      </c>
      <c r="EX44" s="55">
        <f t="shared" si="45"/>
        <v>0</v>
      </c>
      <c r="EY44" s="55">
        <f t="shared" si="45"/>
        <v>0</v>
      </c>
      <c r="EZ44" s="55">
        <f t="shared" si="45"/>
        <v>0</v>
      </c>
      <c r="FA44" s="55">
        <f t="shared" si="45"/>
        <v>0</v>
      </c>
      <c r="FB44" s="55">
        <f t="shared" si="45"/>
        <v>0</v>
      </c>
      <c r="FC44" s="55">
        <f t="shared" si="51"/>
        <v>0</v>
      </c>
      <c r="FD44" s="55">
        <f t="shared" si="51"/>
        <v>0</v>
      </c>
      <c r="FE44" s="55">
        <f t="shared" si="51"/>
        <v>0</v>
      </c>
      <c r="FF44" s="55">
        <f t="shared" si="51"/>
        <v>0</v>
      </c>
      <c r="FG44" s="55">
        <f t="shared" si="51"/>
        <v>0</v>
      </c>
      <c r="FH44" s="55">
        <f t="shared" si="51"/>
        <v>0</v>
      </c>
      <c r="FI44" s="55">
        <f t="shared" si="51"/>
        <v>0</v>
      </c>
      <c r="FJ44" s="55">
        <f t="shared" si="51"/>
        <v>0</v>
      </c>
      <c r="FK44" s="55">
        <f t="shared" si="51"/>
        <v>0</v>
      </c>
      <c r="FL44" s="55">
        <f t="shared" si="44"/>
        <v>0</v>
      </c>
      <c r="FM44" s="55">
        <f t="shared" si="44"/>
        <v>0</v>
      </c>
      <c r="FN44" s="55">
        <f t="shared" si="44"/>
        <v>0</v>
      </c>
      <c r="FO44" s="55">
        <f t="shared" si="44"/>
        <v>0</v>
      </c>
      <c r="FP44" s="55">
        <f t="shared" si="44"/>
        <v>0</v>
      </c>
      <c r="FQ44" s="55">
        <f t="shared" si="44"/>
        <v>0</v>
      </c>
      <c r="FR44" s="55">
        <f t="shared" si="44"/>
        <v>0</v>
      </c>
      <c r="FS44" s="55">
        <f t="shared" si="44"/>
        <v>0</v>
      </c>
      <c r="FT44" s="4" t="str">
        <f t="shared" si="50"/>
        <v/>
      </c>
      <c r="FU44" s="4" t="str">
        <f t="shared" si="50"/>
        <v/>
      </c>
      <c r="FV44" s="4" t="str">
        <f t="shared" si="50"/>
        <v/>
      </c>
      <c r="FW44" s="4">
        <f t="shared" si="50"/>
        <v>0</v>
      </c>
      <c r="FX44" s="4" t="str">
        <f t="shared" si="50"/>
        <v/>
      </c>
      <c r="FY44" s="4" t="str">
        <f t="shared" si="50"/>
        <v/>
      </c>
      <c r="FZ44" s="4" t="str">
        <f t="shared" si="50"/>
        <v/>
      </c>
      <c r="GA44" s="4">
        <f t="shared" si="50"/>
        <v>0</v>
      </c>
      <c r="GB44" s="4" t="str">
        <f t="shared" si="50"/>
        <v/>
      </c>
      <c r="GC44" s="4" t="str">
        <f t="shared" si="50"/>
        <v/>
      </c>
      <c r="GD44" s="4" t="str">
        <f t="shared" si="50"/>
        <v/>
      </c>
      <c r="GE44" s="4" t="str">
        <f t="shared" si="50"/>
        <v/>
      </c>
      <c r="GF44" s="4" t="str">
        <f t="shared" si="50"/>
        <v/>
      </c>
      <c r="GG44" s="4" t="str">
        <f t="shared" si="50"/>
        <v/>
      </c>
      <c r="GH44" s="4" t="str">
        <f t="shared" si="50"/>
        <v/>
      </c>
      <c r="GI44" s="4" t="str">
        <f t="shared" si="50"/>
        <v/>
      </c>
      <c r="GJ44" s="4" t="str">
        <f t="shared" si="48"/>
        <v/>
      </c>
      <c r="GK44" s="4" t="str">
        <f t="shared" si="48"/>
        <v/>
      </c>
      <c r="GL44" s="4" t="str">
        <f t="shared" si="48"/>
        <v/>
      </c>
      <c r="GM44" s="4" t="str">
        <f t="shared" si="48"/>
        <v/>
      </c>
      <c r="GN44" s="4" t="str">
        <f t="shared" si="48"/>
        <v/>
      </c>
      <c r="GO44" s="4" t="str">
        <f t="shared" si="48"/>
        <v/>
      </c>
      <c r="GP44" s="4" t="str">
        <f t="shared" si="48"/>
        <v/>
      </c>
      <c r="GQ44" s="4" t="str">
        <f t="shared" si="48"/>
        <v/>
      </c>
      <c r="GR44" s="4" t="str">
        <f t="shared" si="48"/>
        <v/>
      </c>
      <c r="GS44" s="4" t="str">
        <f t="shared" si="48"/>
        <v/>
      </c>
      <c r="GT44" s="4" t="str">
        <f t="shared" si="48"/>
        <v/>
      </c>
      <c r="GU44" s="4" t="str">
        <f t="shared" si="48"/>
        <v/>
      </c>
      <c r="GV44" s="4" t="str">
        <f t="shared" si="48"/>
        <v/>
      </c>
      <c r="GW44" s="4" t="str">
        <f t="shared" si="48"/>
        <v/>
      </c>
      <c r="GX44" s="4" t="str">
        <f t="shared" si="42"/>
        <v/>
      </c>
      <c r="GY44" s="4" t="str">
        <f t="shared" si="42"/>
        <v/>
      </c>
      <c r="GZ44" s="4" t="str">
        <f t="shared" si="42"/>
        <v/>
      </c>
      <c r="HA44" s="4" t="str">
        <f t="shared" si="42"/>
        <v/>
      </c>
      <c r="HB44" s="4" t="str">
        <f t="shared" si="42"/>
        <v/>
      </c>
      <c r="HC44" s="4" t="str">
        <f t="shared" si="42"/>
        <v/>
      </c>
      <c r="HD44" s="4" t="str">
        <f t="shared" si="42"/>
        <v/>
      </c>
      <c r="HE44" s="4" t="str">
        <f t="shared" si="42"/>
        <v/>
      </c>
      <c r="HF44" s="4" t="str">
        <f t="shared" si="42"/>
        <v/>
      </c>
      <c r="HG44" s="4" t="str">
        <f t="shared" si="42"/>
        <v/>
      </c>
    </row>
    <row r="45" spans="1:215" s="1" customFormat="1" ht="15" hidden="1" customHeight="1">
      <c r="A45" s="62">
        <v>30100050</v>
      </c>
      <c r="B45" s="105"/>
      <c r="C45" s="28" t="s">
        <v>139</v>
      </c>
      <c r="D45" s="5"/>
      <c r="E45" s="22">
        <v>5.03</v>
      </c>
      <c r="F45" s="23">
        <f t="shared" si="0"/>
        <v>0</v>
      </c>
      <c r="G45" s="23"/>
      <c r="H45" s="23">
        <f t="shared" si="32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9"/>
        <v/>
      </c>
      <c r="BQ45" s="4" t="str">
        <f t="shared" si="49"/>
        <v/>
      </c>
      <c r="BR45" s="4" t="str">
        <f t="shared" si="49"/>
        <v/>
      </c>
      <c r="BS45" s="4">
        <f t="shared" si="49"/>
        <v>0</v>
      </c>
      <c r="BT45" s="4" t="str">
        <f t="shared" si="49"/>
        <v/>
      </c>
      <c r="BU45" s="4">
        <f t="shared" si="49"/>
        <v>0</v>
      </c>
      <c r="BV45" s="4" t="str">
        <f t="shared" si="49"/>
        <v/>
      </c>
      <c r="BW45" s="4">
        <f t="shared" si="49"/>
        <v>0</v>
      </c>
      <c r="BX45" s="4" t="str">
        <f t="shared" si="49"/>
        <v/>
      </c>
      <c r="BY45" s="4" t="str">
        <f t="shared" si="49"/>
        <v/>
      </c>
      <c r="BZ45" s="4" t="str">
        <f t="shared" si="49"/>
        <v/>
      </c>
      <c r="CA45" s="4" t="str">
        <f t="shared" si="49"/>
        <v/>
      </c>
      <c r="CB45" s="4" t="str">
        <f t="shared" si="49"/>
        <v/>
      </c>
      <c r="CC45" s="4" t="str">
        <f t="shared" si="49"/>
        <v/>
      </c>
      <c r="CD45" s="4" t="str">
        <f t="shared" si="49"/>
        <v/>
      </c>
      <c r="CE45" s="4" t="str">
        <f t="shared" si="49"/>
        <v/>
      </c>
      <c r="CF45" s="4" t="str">
        <f t="shared" si="47"/>
        <v/>
      </c>
      <c r="CG45" s="4" t="str">
        <f t="shared" si="47"/>
        <v/>
      </c>
      <c r="CH45" s="4" t="str">
        <f t="shared" si="47"/>
        <v/>
      </c>
      <c r="CI45" s="4" t="str">
        <f t="shared" si="47"/>
        <v/>
      </c>
      <c r="CJ45" s="4" t="str">
        <f t="shared" si="47"/>
        <v/>
      </c>
      <c r="CK45" s="4" t="str">
        <f t="shared" si="47"/>
        <v/>
      </c>
      <c r="CL45" s="4" t="str">
        <f t="shared" si="47"/>
        <v/>
      </c>
      <c r="CM45" s="4" t="str">
        <f t="shared" si="47"/>
        <v/>
      </c>
      <c r="CN45" s="4" t="str">
        <f t="shared" si="47"/>
        <v/>
      </c>
      <c r="CO45" s="4" t="str">
        <f t="shared" si="47"/>
        <v/>
      </c>
      <c r="CP45" s="4" t="str">
        <f t="shared" si="47"/>
        <v/>
      </c>
      <c r="CQ45" s="4" t="str">
        <f t="shared" si="47"/>
        <v/>
      </c>
      <c r="CR45" s="4" t="str">
        <f t="shared" si="47"/>
        <v/>
      </c>
      <c r="CS45" s="4" t="str">
        <f t="shared" si="47"/>
        <v/>
      </c>
      <c r="CT45" s="4" t="str">
        <f t="shared" si="40"/>
        <v/>
      </c>
      <c r="CU45" s="4" t="str">
        <f t="shared" si="40"/>
        <v/>
      </c>
      <c r="CV45" s="4" t="str">
        <f t="shared" si="40"/>
        <v/>
      </c>
      <c r="CW45" s="4" t="str">
        <f t="shared" si="40"/>
        <v/>
      </c>
      <c r="CX45" s="4" t="str">
        <f t="shared" si="40"/>
        <v/>
      </c>
      <c r="CY45" s="4" t="str">
        <f t="shared" si="40"/>
        <v/>
      </c>
      <c r="CZ45" s="4" t="str">
        <f t="shared" si="40"/>
        <v/>
      </c>
      <c r="DA45" s="4" t="str">
        <f t="shared" si="40"/>
        <v/>
      </c>
      <c r="DB45" s="4" t="str">
        <f t="shared" si="40"/>
        <v/>
      </c>
      <c r="DC45" s="4" t="str">
        <f t="shared" si="40"/>
        <v/>
      </c>
      <c r="DE45" s="68">
        <v>30100050</v>
      </c>
      <c r="DF45" s="105"/>
      <c r="DG45" s="28" t="s">
        <v>139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6"/>
        <v>0</v>
      </c>
      <c r="DX45" s="5">
        <f t="shared" si="46"/>
        <v>0</v>
      </c>
      <c r="DY45" s="5">
        <f t="shared" si="46"/>
        <v>0</v>
      </c>
      <c r="DZ45" s="5">
        <f t="shared" si="46"/>
        <v>0</v>
      </c>
      <c r="EA45" s="5">
        <f t="shared" si="46"/>
        <v>0</v>
      </c>
      <c r="EB45" s="5">
        <f t="shared" si="46"/>
        <v>0</v>
      </c>
      <c r="EC45" s="5">
        <f t="shared" si="46"/>
        <v>0</v>
      </c>
      <c r="ED45" s="5">
        <f t="shared" si="46"/>
        <v>0</v>
      </c>
      <c r="EE45" s="5">
        <f t="shared" si="46"/>
        <v>0</v>
      </c>
      <c r="EF45" s="55">
        <f t="shared" si="46"/>
        <v>0</v>
      </c>
      <c r="EG45" s="55">
        <f t="shared" si="46"/>
        <v>0</v>
      </c>
      <c r="EH45" s="55">
        <f t="shared" si="46"/>
        <v>0</v>
      </c>
      <c r="EI45" s="55">
        <f t="shared" si="46"/>
        <v>0</v>
      </c>
      <c r="EJ45" s="55">
        <f t="shared" si="46"/>
        <v>0</v>
      </c>
      <c r="EK45" s="55">
        <f t="shared" si="46"/>
        <v>0</v>
      </c>
      <c r="EL45" s="55">
        <f t="shared" si="46"/>
        <v>0</v>
      </c>
      <c r="EM45" s="55">
        <f t="shared" si="45"/>
        <v>0</v>
      </c>
      <c r="EN45" s="55">
        <f t="shared" si="45"/>
        <v>0</v>
      </c>
      <c r="EO45" s="55">
        <f t="shared" si="45"/>
        <v>0</v>
      </c>
      <c r="EP45" s="55">
        <f t="shared" si="45"/>
        <v>0</v>
      </c>
      <c r="EQ45" s="55">
        <f t="shared" si="45"/>
        <v>0</v>
      </c>
      <c r="ER45" s="55">
        <f t="shared" si="45"/>
        <v>0</v>
      </c>
      <c r="ES45" s="55">
        <f t="shared" si="45"/>
        <v>0</v>
      </c>
      <c r="ET45" s="55">
        <f t="shared" si="45"/>
        <v>0</v>
      </c>
      <c r="EU45" s="55">
        <f t="shared" si="45"/>
        <v>0</v>
      </c>
      <c r="EV45" s="55">
        <f t="shared" si="45"/>
        <v>0</v>
      </c>
      <c r="EW45" s="55">
        <f t="shared" si="45"/>
        <v>0</v>
      </c>
      <c r="EX45" s="55">
        <f t="shared" si="45"/>
        <v>0</v>
      </c>
      <c r="EY45" s="55">
        <f t="shared" si="45"/>
        <v>0</v>
      </c>
      <c r="EZ45" s="55">
        <f t="shared" si="45"/>
        <v>0</v>
      </c>
      <c r="FA45" s="55">
        <f t="shared" si="45"/>
        <v>0</v>
      </c>
      <c r="FB45" s="55">
        <f t="shared" si="45"/>
        <v>0</v>
      </c>
      <c r="FC45" s="55">
        <f t="shared" si="51"/>
        <v>0</v>
      </c>
      <c r="FD45" s="55">
        <f t="shared" si="51"/>
        <v>0</v>
      </c>
      <c r="FE45" s="55">
        <f t="shared" si="51"/>
        <v>0</v>
      </c>
      <c r="FF45" s="55">
        <f t="shared" si="51"/>
        <v>0</v>
      </c>
      <c r="FG45" s="55">
        <f t="shared" si="51"/>
        <v>0</v>
      </c>
      <c r="FH45" s="55">
        <f t="shared" si="51"/>
        <v>0</v>
      </c>
      <c r="FI45" s="55">
        <f t="shared" si="51"/>
        <v>0</v>
      </c>
      <c r="FJ45" s="55">
        <f t="shared" si="51"/>
        <v>0</v>
      </c>
      <c r="FK45" s="55">
        <f t="shared" si="51"/>
        <v>0</v>
      </c>
      <c r="FL45" s="55">
        <f t="shared" si="44"/>
        <v>0</v>
      </c>
      <c r="FM45" s="55">
        <f t="shared" si="44"/>
        <v>0</v>
      </c>
      <c r="FN45" s="55">
        <f t="shared" si="44"/>
        <v>0</v>
      </c>
      <c r="FO45" s="55">
        <f t="shared" si="44"/>
        <v>0</v>
      </c>
      <c r="FP45" s="55">
        <f t="shared" si="44"/>
        <v>0</v>
      </c>
      <c r="FQ45" s="55">
        <f t="shared" si="44"/>
        <v>0</v>
      </c>
      <c r="FR45" s="55">
        <f t="shared" si="44"/>
        <v>0</v>
      </c>
      <c r="FS45" s="55">
        <f t="shared" si="44"/>
        <v>0</v>
      </c>
      <c r="FT45" s="4" t="str">
        <f t="shared" si="50"/>
        <v/>
      </c>
      <c r="FU45" s="4" t="str">
        <f t="shared" si="50"/>
        <v/>
      </c>
      <c r="FV45" s="4" t="str">
        <f t="shared" si="50"/>
        <v/>
      </c>
      <c r="FW45" s="4">
        <f t="shared" si="50"/>
        <v>0</v>
      </c>
      <c r="FX45" s="4" t="str">
        <f t="shared" si="50"/>
        <v/>
      </c>
      <c r="FY45" s="4" t="str">
        <f t="shared" si="50"/>
        <v/>
      </c>
      <c r="FZ45" s="4" t="str">
        <f t="shared" si="50"/>
        <v/>
      </c>
      <c r="GA45" s="4">
        <f t="shared" si="50"/>
        <v>0</v>
      </c>
      <c r="GB45" s="4" t="str">
        <f t="shared" si="50"/>
        <v/>
      </c>
      <c r="GC45" s="4" t="str">
        <f t="shared" si="50"/>
        <v/>
      </c>
      <c r="GD45" s="4" t="str">
        <f t="shared" si="50"/>
        <v/>
      </c>
      <c r="GE45" s="4" t="str">
        <f t="shared" si="50"/>
        <v/>
      </c>
      <c r="GF45" s="4" t="str">
        <f t="shared" si="50"/>
        <v/>
      </c>
      <c r="GG45" s="4" t="str">
        <f t="shared" si="50"/>
        <v/>
      </c>
      <c r="GH45" s="4" t="str">
        <f t="shared" si="50"/>
        <v/>
      </c>
      <c r="GI45" s="4" t="str">
        <f t="shared" si="50"/>
        <v/>
      </c>
      <c r="GJ45" s="4" t="str">
        <f t="shared" si="48"/>
        <v/>
      </c>
      <c r="GK45" s="4" t="str">
        <f t="shared" si="48"/>
        <v/>
      </c>
      <c r="GL45" s="4" t="str">
        <f t="shared" si="48"/>
        <v/>
      </c>
      <c r="GM45" s="4" t="str">
        <f t="shared" si="48"/>
        <v/>
      </c>
      <c r="GN45" s="4" t="str">
        <f t="shared" si="48"/>
        <v/>
      </c>
      <c r="GO45" s="4" t="str">
        <f t="shared" si="48"/>
        <v/>
      </c>
      <c r="GP45" s="4" t="str">
        <f t="shared" si="48"/>
        <v/>
      </c>
      <c r="GQ45" s="4" t="str">
        <f t="shared" si="48"/>
        <v/>
      </c>
      <c r="GR45" s="4" t="str">
        <f t="shared" si="48"/>
        <v/>
      </c>
      <c r="GS45" s="4" t="str">
        <f t="shared" si="48"/>
        <v/>
      </c>
      <c r="GT45" s="4" t="str">
        <f t="shared" si="48"/>
        <v/>
      </c>
      <c r="GU45" s="4" t="str">
        <f t="shared" si="48"/>
        <v/>
      </c>
      <c r="GV45" s="4" t="str">
        <f t="shared" si="48"/>
        <v/>
      </c>
      <c r="GW45" s="4" t="str">
        <f t="shared" si="48"/>
        <v/>
      </c>
      <c r="GX45" s="4" t="str">
        <f t="shared" si="42"/>
        <v/>
      </c>
      <c r="GY45" s="4" t="str">
        <f t="shared" si="42"/>
        <v/>
      </c>
      <c r="GZ45" s="4" t="str">
        <f t="shared" si="42"/>
        <v/>
      </c>
      <c r="HA45" s="4" t="str">
        <f t="shared" si="42"/>
        <v/>
      </c>
      <c r="HB45" s="4" t="str">
        <f t="shared" si="42"/>
        <v/>
      </c>
      <c r="HC45" s="4" t="str">
        <f t="shared" si="42"/>
        <v/>
      </c>
      <c r="HD45" s="4" t="str">
        <f t="shared" si="42"/>
        <v/>
      </c>
      <c r="HE45" s="4" t="str">
        <f t="shared" si="42"/>
        <v/>
      </c>
      <c r="HF45" s="4" t="str">
        <f t="shared" si="42"/>
        <v/>
      </c>
      <c r="HG45" s="4" t="str">
        <f t="shared" si="42"/>
        <v/>
      </c>
    </row>
    <row r="46" spans="1:215" s="1" customFormat="1" ht="15" hidden="1" customHeight="1">
      <c r="A46" s="62">
        <v>30100051</v>
      </c>
      <c r="B46" s="104" t="s">
        <v>164</v>
      </c>
      <c r="C46" s="28" t="s">
        <v>139</v>
      </c>
      <c r="D46" s="5"/>
      <c r="E46" s="22">
        <v>5.04</v>
      </c>
      <c r="F46" s="23">
        <f t="shared" si="0"/>
        <v>0</v>
      </c>
      <c r="G46" s="23"/>
      <c r="H46" s="23">
        <f t="shared" si="32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9"/>
        <v/>
      </c>
      <c r="BQ46" s="4" t="str">
        <f t="shared" si="49"/>
        <v/>
      </c>
      <c r="BR46" s="4" t="str">
        <f t="shared" si="49"/>
        <v/>
      </c>
      <c r="BS46" s="4">
        <f t="shared" si="49"/>
        <v>0</v>
      </c>
      <c r="BT46" s="4" t="str">
        <f t="shared" si="49"/>
        <v/>
      </c>
      <c r="BU46" s="4">
        <f t="shared" si="49"/>
        <v>0</v>
      </c>
      <c r="BV46" s="4" t="str">
        <f t="shared" si="49"/>
        <v/>
      </c>
      <c r="BW46" s="4">
        <f t="shared" si="49"/>
        <v>0</v>
      </c>
      <c r="BX46" s="4" t="str">
        <f t="shared" si="49"/>
        <v/>
      </c>
      <c r="BY46" s="4" t="str">
        <f t="shared" si="49"/>
        <v/>
      </c>
      <c r="BZ46" s="4" t="str">
        <f t="shared" si="49"/>
        <v/>
      </c>
      <c r="CA46" s="4" t="str">
        <f t="shared" si="49"/>
        <v/>
      </c>
      <c r="CB46" s="4" t="str">
        <f t="shared" si="49"/>
        <v/>
      </c>
      <c r="CC46" s="4" t="str">
        <f t="shared" si="49"/>
        <v/>
      </c>
      <c r="CD46" s="4" t="str">
        <f t="shared" si="49"/>
        <v/>
      </c>
      <c r="CE46" s="4" t="str">
        <f t="shared" si="49"/>
        <v/>
      </c>
      <c r="CF46" s="4" t="str">
        <f t="shared" si="47"/>
        <v/>
      </c>
      <c r="CG46" s="4" t="str">
        <f t="shared" si="47"/>
        <v/>
      </c>
      <c r="CH46" s="4" t="str">
        <f t="shared" si="47"/>
        <v/>
      </c>
      <c r="CI46" s="4" t="str">
        <f t="shared" si="47"/>
        <v/>
      </c>
      <c r="CJ46" s="4" t="str">
        <f t="shared" si="47"/>
        <v/>
      </c>
      <c r="CK46" s="4" t="str">
        <f t="shared" si="47"/>
        <v/>
      </c>
      <c r="CL46" s="4" t="str">
        <f t="shared" si="47"/>
        <v/>
      </c>
      <c r="CM46" s="4" t="str">
        <f t="shared" si="47"/>
        <v/>
      </c>
      <c r="CN46" s="4" t="str">
        <f t="shared" si="47"/>
        <v/>
      </c>
      <c r="CO46" s="4" t="str">
        <f t="shared" si="47"/>
        <v/>
      </c>
      <c r="CP46" s="4" t="str">
        <f t="shared" si="47"/>
        <v/>
      </c>
      <c r="CQ46" s="4" t="str">
        <f t="shared" si="47"/>
        <v/>
      </c>
      <c r="CR46" s="4" t="str">
        <f t="shared" si="47"/>
        <v/>
      </c>
      <c r="CS46" s="4" t="str">
        <f t="shared" si="47"/>
        <v/>
      </c>
      <c r="CT46" s="4" t="str">
        <f t="shared" si="40"/>
        <v/>
      </c>
      <c r="CU46" s="4" t="str">
        <f t="shared" si="40"/>
        <v/>
      </c>
      <c r="CV46" s="4" t="str">
        <f t="shared" si="40"/>
        <v/>
      </c>
      <c r="CW46" s="4" t="str">
        <f t="shared" si="40"/>
        <v/>
      </c>
      <c r="CX46" s="4" t="str">
        <f t="shared" si="40"/>
        <v/>
      </c>
      <c r="CY46" s="4" t="str">
        <f t="shared" si="40"/>
        <v/>
      </c>
      <c r="CZ46" s="4" t="str">
        <f t="shared" si="40"/>
        <v/>
      </c>
      <c r="DA46" s="4" t="str">
        <f t="shared" si="40"/>
        <v/>
      </c>
      <c r="DB46" s="4" t="str">
        <f t="shared" si="40"/>
        <v/>
      </c>
      <c r="DC46" s="4" t="str">
        <f t="shared" si="40"/>
        <v/>
      </c>
      <c r="DE46" s="68">
        <v>30100051</v>
      </c>
      <c r="DF46" s="104" t="s">
        <v>164</v>
      </c>
      <c r="DG46" s="28" t="s">
        <v>139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6"/>
        <v>0</v>
      </c>
      <c r="DX46" s="5">
        <f t="shared" si="46"/>
        <v>0</v>
      </c>
      <c r="DY46" s="5">
        <f t="shared" si="46"/>
        <v>0</v>
      </c>
      <c r="DZ46" s="5">
        <f t="shared" si="46"/>
        <v>0</v>
      </c>
      <c r="EA46" s="5">
        <f t="shared" si="46"/>
        <v>0</v>
      </c>
      <c r="EB46" s="5">
        <f t="shared" si="46"/>
        <v>0</v>
      </c>
      <c r="EC46" s="5">
        <f t="shared" si="46"/>
        <v>0</v>
      </c>
      <c r="ED46" s="5">
        <f t="shared" si="46"/>
        <v>0</v>
      </c>
      <c r="EE46" s="5">
        <f t="shared" si="46"/>
        <v>0</v>
      </c>
      <c r="EF46" s="55">
        <f t="shared" si="46"/>
        <v>0</v>
      </c>
      <c r="EG46" s="55">
        <f t="shared" si="46"/>
        <v>0</v>
      </c>
      <c r="EH46" s="55">
        <f t="shared" si="46"/>
        <v>0</v>
      </c>
      <c r="EI46" s="55">
        <f t="shared" si="46"/>
        <v>0</v>
      </c>
      <c r="EJ46" s="55">
        <f t="shared" si="46"/>
        <v>0</v>
      </c>
      <c r="EK46" s="55">
        <f t="shared" si="46"/>
        <v>0</v>
      </c>
      <c r="EL46" s="55">
        <f t="shared" si="46"/>
        <v>0</v>
      </c>
      <c r="EM46" s="55">
        <f t="shared" si="45"/>
        <v>0</v>
      </c>
      <c r="EN46" s="55">
        <f t="shared" si="45"/>
        <v>0</v>
      </c>
      <c r="EO46" s="55">
        <f t="shared" si="45"/>
        <v>0</v>
      </c>
      <c r="EP46" s="55">
        <f t="shared" si="45"/>
        <v>0</v>
      </c>
      <c r="EQ46" s="55">
        <f t="shared" si="45"/>
        <v>0</v>
      </c>
      <c r="ER46" s="55">
        <f t="shared" si="45"/>
        <v>0</v>
      </c>
      <c r="ES46" s="55">
        <f t="shared" si="45"/>
        <v>0</v>
      </c>
      <c r="ET46" s="55">
        <f t="shared" si="45"/>
        <v>0</v>
      </c>
      <c r="EU46" s="55">
        <f t="shared" si="45"/>
        <v>0</v>
      </c>
      <c r="EV46" s="55">
        <f t="shared" si="45"/>
        <v>0</v>
      </c>
      <c r="EW46" s="55">
        <f t="shared" si="45"/>
        <v>0</v>
      </c>
      <c r="EX46" s="55">
        <f t="shared" si="45"/>
        <v>0</v>
      </c>
      <c r="EY46" s="55">
        <f t="shared" si="45"/>
        <v>0</v>
      </c>
      <c r="EZ46" s="55">
        <f t="shared" si="45"/>
        <v>0</v>
      </c>
      <c r="FA46" s="55">
        <f t="shared" si="45"/>
        <v>0</v>
      </c>
      <c r="FB46" s="55">
        <f t="shared" si="45"/>
        <v>0</v>
      </c>
      <c r="FC46" s="55">
        <f t="shared" si="51"/>
        <v>0</v>
      </c>
      <c r="FD46" s="55">
        <f t="shared" si="51"/>
        <v>0</v>
      </c>
      <c r="FE46" s="55">
        <f t="shared" si="51"/>
        <v>0</v>
      </c>
      <c r="FF46" s="55">
        <f t="shared" si="51"/>
        <v>0</v>
      </c>
      <c r="FG46" s="55">
        <f t="shared" si="51"/>
        <v>0</v>
      </c>
      <c r="FH46" s="55">
        <f t="shared" si="51"/>
        <v>0</v>
      </c>
      <c r="FI46" s="55">
        <f t="shared" si="51"/>
        <v>0</v>
      </c>
      <c r="FJ46" s="55">
        <f t="shared" si="51"/>
        <v>0</v>
      </c>
      <c r="FK46" s="55">
        <f t="shared" si="51"/>
        <v>0</v>
      </c>
      <c r="FL46" s="55">
        <f t="shared" si="44"/>
        <v>0</v>
      </c>
      <c r="FM46" s="55">
        <f t="shared" si="44"/>
        <v>0</v>
      </c>
      <c r="FN46" s="55">
        <f t="shared" si="44"/>
        <v>0</v>
      </c>
      <c r="FO46" s="55">
        <f t="shared" si="44"/>
        <v>0</v>
      </c>
      <c r="FP46" s="55">
        <f t="shared" si="44"/>
        <v>0</v>
      </c>
      <c r="FQ46" s="55">
        <f t="shared" si="44"/>
        <v>0</v>
      </c>
      <c r="FR46" s="55">
        <f t="shared" si="44"/>
        <v>0</v>
      </c>
      <c r="FS46" s="55">
        <f t="shared" si="44"/>
        <v>0</v>
      </c>
      <c r="FT46" s="4" t="str">
        <f t="shared" si="50"/>
        <v/>
      </c>
      <c r="FU46" s="4" t="str">
        <f t="shared" si="50"/>
        <v/>
      </c>
      <c r="FV46" s="4" t="str">
        <f t="shared" si="50"/>
        <v/>
      </c>
      <c r="FW46" s="4">
        <f t="shared" si="50"/>
        <v>0</v>
      </c>
      <c r="FX46" s="4" t="str">
        <f t="shared" si="50"/>
        <v/>
      </c>
      <c r="FY46" s="4" t="str">
        <f t="shared" si="50"/>
        <v/>
      </c>
      <c r="FZ46" s="4" t="str">
        <f t="shared" si="50"/>
        <v/>
      </c>
      <c r="GA46" s="4">
        <f t="shared" si="50"/>
        <v>0</v>
      </c>
      <c r="GB46" s="4" t="str">
        <f t="shared" si="50"/>
        <v/>
      </c>
      <c r="GC46" s="4" t="str">
        <f t="shared" si="50"/>
        <v/>
      </c>
      <c r="GD46" s="4" t="str">
        <f t="shared" si="50"/>
        <v/>
      </c>
      <c r="GE46" s="4" t="str">
        <f t="shared" si="50"/>
        <v/>
      </c>
      <c r="GF46" s="4" t="str">
        <f t="shared" si="50"/>
        <v/>
      </c>
      <c r="GG46" s="4" t="str">
        <f t="shared" si="50"/>
        <v/>
      </c>
      <c r="GH46" s="4" t="str">
        <f t="shared" si="50"/>
        <v/>
      </c>
      <c r="GI46" s="4" t="str">
        <f t="shared" si="50"/>
        <v/>
      </c>
      <c r="GJ46" s="4" t="str">
        <f t="shared" si="48"/>
        <v/>
      </c>
      <c r="GK46" s="4" t="str">
        <f t="shared" si="48"/>
        <v/>
      </c>
      <c r="GL46" s="4" t="str">
        <f t="shared" si="48"/>
        <v/>
      </c>
      <c r="GM46" s="4" t="str">
        <f t="shared" si="48"/>
        <v/>
      </c>
      <c r="GN46" s="4" t="str">
        <f t="shared" si="48"/>
        <v/>
      </c>
      <c r="GO46" s="4" t="str">
        <f t="shared" si="48"/>
        <v/>
      </c>
      <c r="GP46" s="4" t="str">
        <f t="shared" si="48"/>
        <v/>
      </c>
      <c r="GQ46" s="4" t="str">
        <f t="shared" si="48"/>
        <v/>
      </c>
      <c r="GR46" s="4" t="str">
        <f t="shared" si="48"/>
        <v/>
      </c>
      <c r="GS46" s="4" t="str">
        <f t="shared" si="48"/>
        <v/>
      </c>
      <c r="GT46" s="4" t="str">
        <f t="shared" si="48"/>
        <v/>
      </c>
      <c r="GU46" s="4" t="str">
        <f t="shared" si="48"/>
        <v/>
      </c>
      <c r="GV46" s="4" t="str">
        <f t="shared" si="48"/>
        <v/>
      </c>
      <c r="GW46" s="4" t="str">
        <f t="shared" si="48"/>
        <v/>
      </c>
      <c r="GX46" s="4" t="str">
        <f t="shared" si="42"/>
        <v/>
      </c>
      <c r="GY46" s="4" t="str">
        <f t="shared" si="42"/>
        <v/>
      </c>
      <c r="GZ46" s="4" t="str">
        <f t="shared" si="42"/>
        <v/>
      </c>
      <c r="HA46" s="4" t="str">
        <f t="shared" si="42"/>
        <v/>
      </c>
      <c r="HB46" s="4" t="str">
        <f t="shared" si="42"/>
        <v/>
      </c>
      <c r="HC46" s="4" t="str">
        <f t="shared" si="42"/>
        <v/>
      </c>
      <c r="HD46" s="4" t="str">
        <f t="shared" si="42"/>
        <v/>
      </c>
      <c r="HE46" s="4" t="str">
        <f t="shared" si="42"/>
        <v/>
      </c>
      <c r="HF46" s="4" t="str">
        <f t="shared" si="42"/>
        <v/>
      </c>
      <c r="HG46" s="4" t="str">
        <f t="shared" si="42"/>
        <v/>
      </c>
    </row>
    <row r="47" spans="1:215" s="1" customFormat="1" ht="15" hidden="1" customHeight="1">
      <c r="A47" s="62">
        <v>30100052</v>
      </c>
      <c r="B47" s="106"/>
      <c r="C47" s="28" t="s">
        <v>137</v>
      </c>
      <c r="D47" s="5"/>
      <c r="E47" s="22">
        <v>5.04</v>
      </c>
      <c r="F47" s="23">
        <f t="shared" si="0"/>
        <v>0</v>
      </c>
      <c r="G47" s="23"/>
      <c r="H47" s="23">
        <f t="shared" si="32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9"/>
        <v/>
      </c>
      <c r="BQ47" s="4" t="str">
        <f t="shared" si="49"/>
        <v/>
      </c>
      <c r="BR47" s="4" t="str">
        <f t="shared" si="49"/>
        <v/>
      </c>
      <c r="BS47" s="4">
        <f t="shared" si="49"/>
        <v>0</v>
      </c>
      <c r="BT47" s="4" t="str">
        <f t="shared" si="49"/>
        <v/>
      </c>
      <c r="BU47" s="4">
        <f t="shared" si="49"/>
        <v>0</v>
      </c>
      <c r="BV47" s="4" t="str">
        <f t="shared" si="49"/>
        <v/>
      </c>
      <c r="BW47" s="4">
        <f t="shared" si="49"/>
        <v>0</v>
      </c>
      <c r="BX47" s="4" t="str">
        <f t="shared" si="49"/>
        <v/>
      </c>
      <c r="BY47" s="4" t="str">
        <f t="shared" si="49"/>
        <v/>
      </c>
      <c r="BZ47" s="4" t="str">
        <f t="shared" si="49"/>
        <v/>
      </c>
      <c r="CA47" s="4" t="str">
        <f t="shared" si="49"/>
        <v/>
      </c>
      <c r="CB47" s="4" t="str">
        <f t="shared" si="49"/>
        <v/>
      </c>
      <c r="CC47" s="4" t="str">
        <f t="shared" si="49"/>
        <v/>
      </c>
      <c r="CD47" s="4" t="str">
        <f t="shared" si="49"/>
        <v/>
      </c>
      <c r="CE47" s="4" t="str">
        <f t="shared" si="49"/>
        <v/>
      </c>
      <c r="CF47" s="4" t="str">
        <f t="shared" si="47"/>
        <v/>
      </c>
      <c r="CG47" s="4" t="str">
        <f t="shared" si="47"/>
        <v/>
      </c>
      <c r="CH47" s="4" t="str">
        <f t="shared" si="47"/>
        <v/>
      </c>
      <c r="CI47" s="4" t="str">
        <f t="shared" si="47"/>
        <v/>
      </c>
      <c r="CJ47" s="4" t="str">
        <f t="shared" si="47"/>
        <v/>
      </c>
      <c r="CK47" s="4" t="str">
        <f t="shared" si="47"/>
        <v/>
      </c>
      <c r="CL47" s="4" t="str">
        <f t="shared" si="47"/>
        <v/>
      </c>
      <c r="CM47" s="4" t="str">
        <f t="shared" si="47"/>
        <v/>
      </c>
      <c r="CN47" s="4" t="str">
        <f t="shared" si="47"/>
        <v/>
      </c>
      <c r="CO47" s="4" t="str">
        <f t="shared" si="47"/>
        <v/>
      </c>
      <c r="CP47" s="4" t="str">
        <f t="shared" si="47"/>
        <v/>
      </c>
      <c r="CQ47" s="4" t="str">
        <f t="shared" si="47"/>
        <v/>
      </c>
      <c r="CR47" s="4" t="str">
        <f t="shared" si="47"/>
        <v/>
      </c>
      <c r="CS47" s="4" t="str">
        <f t="shared" si="47"/>
        <v/>
      </c>
      <c r="CT47" s="4" t="str">
        <f t="shared" si="40"/>
        <v/>
      </c>
      <c r="CU47" s="4" t="str">
        <f t="shared" si="40"/>
        <v/>
      </c>
      <c r="CV47" s="4" t="str">
        <f t="shared" si="40"/>
        <v/>
      </c>
      <c r="CW47" s="4" t="str">
        <f t="shared" si="40"/>
        <v/>
      </c>
      <c r="CX47" s="4" t="str">
        <f t="shared" si="40"/>
        <v/>
      </c>
      <c r="CY47" s="4" t="str">
        <f t="shared" si="40"/>
        <v/>
      </c>
      <c r="CZ47" s="4" t="str">
        <f t="shared" ref="CX47:DC89" si="52">IF(ISERROR(BL47/AT47*100),"",(BL47/AT47*100))</f>
        <v/>
      </c>
      <c r="DA47" s="4" t="str">
        <f t="shared" si="52"/>
        <v/>
      </c>
      <c r="DB47" s="4" t="str">
        <f t="shared" si="52"/>
        <v/>
      </c>
      <c r="DC47" s="4" t="str">
        <f t="shared" si="52"/>
        <v/>
      </c>
      <c r="DE47" s="68">
        <v>30100052</v>
      </c>
      <c r="DF47" s="106"/>
      <c r="DG47" s="28" t="s">
        <v>137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6"/>
        <v>0</v>
      </c>
      <c r="DX47" s="5">
        <f t="shared" si="46"/>
        <v>0</v>
      </c>
      <c r="DY47" s="5">
        <f t="shared" si="46"/>
        <v>0</v>
      </c>
      <c r="DZ47" s="5">
        <f t="shared" si="46"/>
        <v>0</v>
      </c>
      <c r="EA47" s="5">
        <f t="shared" si="46"/>
        <v>0</v>
      </c>
      <c r="EB47" s="5">
        <f t="shared" si="46"/>
        <v>0</v>
      </c>
      <c r="EC47" s="5">
        <f t="shared" si="46"/>
        <v>0</v>
      </c>
      <c r="ED47" s="5">
        <f t="shared" si="46"/>
        <v>0</v>
      </c>
      <c r="EE47" s="5">
        <f t="shared" si="46"/>
        <v>0</v>
      </c>
      <c r="EF47" s="55">
        <f t="shared" si="46"/>
        <v>0</v>
      </c>
      <c r="EG47" s="55">
        <f t="shared" si="46"/>
        <v>0</v>
      </c>
      <c r="EH47" s="55">
        <f t="shared" si="46"/>
        <v>0</v>
      </c>
      <c r="EI47" s="55">
        <f t="shared" si="46"/>
        <v>0</v>
      </c>
      <c r="EJ47" s="55">
        <f t="shared" si="46"/>
        <v>0</v>
      </c>
      <c r="EK47" s="55">
        <f t="shared" si="46"/>
        <v>0</v>
      </c>
      <c r="EL47" s="55">
        <f t="shared" si="46"/>
        <v>0</v>
      </c>
      <c r="EM47" s="55">
        <f t="shared" si="45"/>
        <v>0</v>
      </c>
      <c r="EN47" s="55">
        <f t="shared" si="45"/>
        <v>0</v>
      </c>
      <c r="EO47" s="55">
        <f t="shared" si="45"/>
        <v>0</v>
      </c>
      <c r="EP47" s="55">
        <f t="shared" si="45"/>
        <v>0</v>
      </c>
      <c r="EQ47" s="55">
        <f t="shared" si="45"/>
        <v>0</v>
      </c>
      <c r="ER47" s="55">
        <f t="shared" si="45"/>
        <v>0</v>
      </c>
      <c r="ES47" s="55">
        <f t="shared" si="45"/>
        <v>0</v>
      </c>
      <c r="ET47" s="55">
        <f t="shared" si="45"/>
        <v>0</v>
      </c>
      <c r="EU47" s="55">
        <f t="shared" si="45"/>
        <v>0</v>
      </c>
      <c r="EV47" s="55">
        <f t="shared" si="45"/>
        <v>0</v>
      </c>
      <c r="EW47" s="55">
        <f t="shared" si="45"/>
        <v>0</v>
      </c>
      <c r="EX47" s="55">
        <f t="shared" si="45"/>
        <v>0</v>
      </c>
      <c r="EY47" s="55">
        <f t="shared" si="45"/>
        <v>0</v>
      </c>
      <c r="EZ47" s="55">
        <f t="shared" si="45"/>
        <v>0</v>
      </c>
      <c r="FA47" s="55">
        <f t="shared" si="45"/>
        <v>0</v>
      </c>
      <c r="FB47" s="55">
        <f t="shared" si="45"/>
        <v>0</v>
      </c>
      <c r="FC47" s="55">
        <f t="shared" si="51"/>
        <v>0</v>
      </c>
      <c r="FD47" s="55">
        <f t="shared" si="51"/>
        <v>0</v>
      </c>
      <c r="FE47" s="55">
        <f t="shared" si="51"/>
        <v>0</v>
      </c>
      <c r="FF47" s="55">
        <f t="shared" si="51"/>
        <v>0</v>
      </c>
      <c r="FG47" s="55">
        <f t="shared" si="51"/>
        <v>0</v>
      </c>
      <c r="FH47" s="55">
        <f t="shared" si="51"/>
        <v>0</v>
      </c>
      <c r="FI47" s="55">
        <f t="shared" si="51"/>
        <v>0</v>
      </c>
      <c r="FJ47" s="55">
        <f t="shared" si="51"/>
        <v>0</v>
      </c>
      <c r="FK47" s="55">
        <f t="shared" si="51"/>
        <v>0</v>
      </c>
      <c r="FL47" s="55">
        <f t="shared" si="44"/>
        <v>0</v>
      </c>
      <c r="FM47" s="55">
        <f t="shared" si="44"/>
        <v>0</v>
      </c>
      <c r="FN47" s="55">
        <f t="shared" si="44"/>
        <v>0</v>
      </c>
      <c r="FO47" s="55">
        <f t="shared" si="44"/>
        <v>0</v>
      </c>
      <c r="FP47" s="55">
        <f t="shared" si="44"/>
        <v>0</v>
      </c>
      <c r="FQ47" s="55">
        <f t="shared" si="44"/>
        <v>0</v>
      </c>
      <c r="FR47" s="55">
        <f t="shared" si="44"/>
        <v>0</v>
      </c>
      <c r="FS47" s="55">
        <f t="shared" si="44"/>
        <v>0</v>
      </c>
      <c r="FT47" s="4" t="str">
        <f t="shared" si="50"/>
        <v/>
      </c>
      <c r="FU47" s="4" t="str">
        <f t="shared" si="50"/>
        <v/>
      </c>
      <c r="FV47" s="4" t="str">
        <f t="shared" si="50"/>
        <v/>
      </c>
      <c r="FW47" s="4">
        <f t="shared" si="50"/>
        <v>0</v>
      </c>
      <c r="FX47" s="4" t="str">
        <f t="shared" si="50"/>
        <v/>
      </c>
      <c r="FY47" s="4" t="str">
        <f t="shared" si="50"/>
        <v/>
      </c>
      <c r="FZ47" s="4" t="str">
        <f t="shared" si="50"/>
        <v/>
      </c>
      <c r="GA47" s="4">
        <f t="shared" si="50"/>
        <v>0</v>
      </c>
      <c r="GB47" s="4" t="str">
        <f t="shared" si="50"/>
        <v/>
      </c>
      <c r="GC47" s="4" t="str">
        <f t="shared" si="50"/>
        <v/>
      </c>
      <c r="GD47" s="4" t="str">
        <f t="shared" si="50"/>
        <v/>
      </c>
      <c r="GE47" s="4" t="str">
        <f t="shared" si="50"/>
        <v/>
      </c>
      <c r="GF47" s="4" t="str">
        <f t="shared" si="50"/>
        <v/>
      </c>
      <c r="GG47" s="4" t="str">
        <f t="shared" si="50"/>
        <v/>
      </c>
      <c r="GH47" s="4" t="str">
        <f t="shared" si="50"/>
        <v/>
      </c>
      <c r="GI47" s="4" t="str">
        <f t="shared" si="50"/>
        <v/>
      </c>
      <c r="GJ47" s="4" t="str">
        <f t="shared" si="48"/>
        <v/>
      </c>
      <c r="GK47" s="4" t="str">
        <f t="shared" si="48"/>
        <v/>
      </c>
      <c r="GL47" s="4" t="str">
        <f t="shared" si="48"/>
        <v/>
      </c>
      <c r="GM47" s="4" t="str">
        <f t="shared" si="48"/>
        <v/>
      </c>
      <c r="GN47" s="4" t="str">
        <f t="shared" si="48"/>
        <v/>
      </c>
      <c r="GO47" s="4" t="str">
        <f t="shared" si="48"/>
        <v/>
      </c>
      <c r="GP47" s="4" t="str">
        <f t="shared" si="48"/>
        <v/>
      </c>
      <c r="GQ47" s="4" t="str">
        <f t="shared" si="48"/>
        <v/>
      </c>
      <c r="GR47" s="4" t="str">
        <f t="shared" si="48"/>
        <v/>
      </c>
      <c r="GS47" s="4" t="str">
        <f t="shared" si="48"/>
        <v/>
      </c>
      <c r="GT47" s="4" t="str">
        <f t="shared" si="48"/>
        <v/>
      </c>
      <c r="GU47" s="4" t="str">
        <f t="shared" si="48"/>
        <v/>
      </c>
      <c r="GV47" s="4" t="str">
        <f t="shared" si="48"/>
        <v/>
      </c>
      <c r="GW47" s="4" t="str">
        <f t="shared" si="48"/>
        <v/>
      </c>
      <c r="GX47" s="4" t="str">
        <f t="shared" si="42"/>
        <v/>
      </c>
      <c r="GY47" s="4" t="str">
        <f t="shared" si="42"/>
        <v/>
      </c>
      <c r="GZ47" s="4" t="str">
        <f t="shared" si="42"/>
        <v/>
      </c>
      <c r="HA47" s="4" t="str">
        <f t="shared" si="42"/>
        <v/>
      </c>
      <c r="HB47" s="4" t="str">
        <f t="shared" si="42"/>
        <v/>
      </c>
      <c r="HC47" s="4" t="str">
        <f t="shared" si="42"/>
        <v/>
      </c>
      <c r="HD47" s="4" t="str">
        <f t="shared" ref="HB47:HG89" si="53">IF(ISERROR(FP47/EX47*100),"",(FP47/EX47*100))</f>
        <v/>
      </c>
      <c r="HE47" s="4" t="str">
        <f t="shared" si="53"/>
        <v/>
      </c>
      <c r="HF47" s="4" t="str">
        <f t="shared" si="53"/>
        <v/>
      </c>
      <c r="HG47" s="4" t="str">
        <f t="shared" si="53"/>
        <v/>
      </c>
    </row>
    <row r="48" spans="1:215" s="1" customFormat="1" ht="15" hidden="1" customHeight="1">
      <c r="A48" s="62">
        <v>30100001</v>
      </c>
      <c r="B48" s="105" t="s">
        <v>165</v>
      </c>
      <c r="C48" s="28" t="s">
        <v>152</v>
      </c>
      <c r="D48" s="5"/>
      <c r="E48" s="22">
        <v>5.0599999999999996</v>
      </c>
      <c r="F48" s="23">
        <f t="shared" si="0"/>
        <v>0</v>
      </c>
      <c r="G48" s="23"/>
      <c r="H48" s="23">
        <f t="shared" si="32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9"/>
        <v/>
      </c>
      <c r="BQ48" s="4" t="str">
        <f t="shared" si="49"/>
        <v/>
      </c>
      <c r="BR48" s="4" t="str">
        <f t="shared" si="49"/>
        <v/>
      </c>
      <c r="BS48" s="4">
        <f t="shared" si="49"/>
        <v>0</v>
      </c>
      <c r="BT48" s="4" t="str">
        <f t="shared" si="49"/>
        <v/>
      </c>
      <c r="BU48" s="4">
        <f t="shared" si="49"/>
        <v>0</v>
      </c>
      <c r="BV48" s="4" t="str">
        <f t="shared" si="49"/>
        <v/>
      </c>
      <c r="BW48" s="4">
        <f t="shared" si="49"/>
        <v>0</v>
      </c>
      <c r="BX48" s="4" t="str">
        <f t="shared" si="49"/>
        <v/>
      </c>
      <c r="BY48" s="4" t="str">
        <f t="shared" si="49"/>
        <v/>
      </c>
      <c r="BZ48" s="4" t="str">
        <f t="shared" si="49"/>
        <v/>
      </c>
      <c r="CA48" s="4" t="str">
        <f t="shared" si="49"/>
        <v/>
      </c>
      <c r="CB48" s="4" t="str">
        <f t="shared" si="49"/>
        <v/>
      </c>
      <c r="CC48" s="4" t="str">
        <f t="shared" si="49"/>
        <v/>
      </c>
      <c r="CD48" s="4" t="str">
        <f t="shared" si="49"/>
        <v/>
      </c>
      <c r="CE48" s="4" t="str">
        <f t="shared" si="49"/>
        <v/>
      </c>
      <c r="CF48" s="4" t="str">
        <f t="shared" si="47"/>
        <v/>
      </c>
      <c r="CG48" s="4" t="str">
        <f t="shared" si="47"/>
        <v/>
      </c>
      <c r="CH48" s="4" t="str">
        <f t="shared" si="47"/>
        <v/>
      </c>
      <c r="CI48" s="4" t="str">
        <f t="shared" si="47"/>
        <v/>
      </c>
      <c r="CJ48" s="4" t="str">
        <f t="shared" si="47"/>
        <v/>
      </c>
      <c r="CK48" s="4" t="str">
        <f t="shared" si="47"/>
        <v/>
      </c>
      <c r="CL48" s="4" t="str">
        <f t="shared" si="47"/>
        <v/>
      </c>
      <c r="CM48" s="4" t="str">
        <f t="shared" si="47"/>
        <v/>
      </c>
      <c r="CN48" s="4" t="str">
        <f t="shared" si="47"/>
        <v/>
      </c>
      <c r="CO48" s="4" t="str">
        <f t="shared" si="47"/>
        <v/>
      </c>
      <c r="CP48" s="4" t="str">
        <f t="shared" si="47"/>
        <v/>
      </c>
      <c r="CQ48" s="4" t="str">
        <f t="shared" si="47"/>
        <v/>
      </c>
      <c r="CR48" s="4" t="str">
        <f t="shared" si="47"/>
        <v/>
      </c>
      <c r="CS48" s="4" t="str">
        <f t="shared" si="47"/>
        <v/>
      </c>
      <c r="CT48" s="4" t="str">
        <f t="shared" si="47"/>
        <v/>
      </c>
      <c r="CU48" s="4" t="str">
        <f t="shared" si="47"/>
        <v/>
      </c>
      <c r="CV48" s="4" t="str">
        <f t="shared" ref="CK48:CZ111" si="54">IF(ISERROR(BH48/AP48*100),"",(BH48/AP48*100))</f>
        <v/>
      </c>
      <c r="CW48" s="4" t="str">
        <f t="shared" si="54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52"/>
        <v/>
      </c>
      <c r="DC48" s="4" t="str">
        <f t="shared" si="52"/>
        <v/>
      </c>
      <c r="DE48" s="68">
        <v>30100001</v>
      </c>
      <c r="DF48" s="105" t="s">
        <v>165</v>
      </c>
      <c r="DG48" s="28" t="s">
        <v>152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6"/>
        <v>0</v>
      </c>
      <c r="DX48" s="5">
        <f t="shared" si="46"/>
        <v>0</v>
      </c>
      <c r="DY48" s="5">
        <f t="shared" ref="DY48:EN74" si="55">U48+U203</f>
        <v>0</v>
      </c>
      <c r="DZ48" s="5">
        <f t="shared" si="55"/>
        <v>0</v>
      </c>
      <c r="EA48" s="5">
        <f t="shared" si="55"/>
        <v>0</v>
      </c>
      <c r="EB48" s="5">
        <f t="shared" si="55"/>
        <v>0</v>
      </c>
      <c r="EC48" s="5">
        <f t="shared" si="55"/>
        <v>0</v>
      </c>
      <c r="ED48" s="5">
        <f t="shared" si="55"/>
        <v>0</v>
      </c>
      <c r="EE48" s="5">
        <f t="shared" si="55"/>
        <v>0</v>
      </c>
      <c r="EF48" s="55">
        <f t="shared" si="55"/>
        <v>0</v>
      </c>
      <c r="EG48" s="55">
        <f t="shared" si="55"/>
        <v>0</v>
      </c>
      <c r="EH48" s="55">
        <f t="shared" si="55"/>
        <v>0</v>
      </c>
      <c r="EI48" s="55">
        <f t="shared" si="55"/>
        <v>0</v>
      </c>
      <c r="EJ48" s="55">
        <f t="shared" si="55"/>
        <v>0</v>
      </c>
      <c r="EK48" s="55">
        <f t="shared" si="55"/>
        <v>0</v>
      </c>
      <c r="EL48" s="55">
        <f t="shared" si="55"/>
        <v>0</v>
      </c>
      <c r="EM48" s="55">
        <f t="shared" si="55"/>
        <v>0</v>
      </c>
      <c r="EN48" s="55">
        <f t="shared" si="55"/>
        <v>0</v>
      </c>
      <c r="EO48" s="55">
        <f t="shared" si="45"/>
        <v>0</v>
      </c>
      <c r="EP48" s="55">
        <f t="shared" si="45"/>
        <v>0</v>
      </c>
      <c r="EQ48" s="55">
        <f t="shared" si="45"/>
        <v>0</v>
      </c>
      <c r="ER48" s="55">
        <f t="shared" si="45"/>
        <v>0</v>
      </c>
      <c r="ES48" s="55">
        <f t="shared" si="45"/>
        <v>0</v>
      </c>
      <c r="ET48" s="55">
        <f t="shared" si="45"/>
        <v>0</v>
      </c>
      <c r="EU48" s="55">
        <f t="shared" si="45"/>
        <v>0</v>
      </c>
      <c r="EV48" s="55">
        <f t="shared" si="45"/>
        <v>0</v>
      </c>
      <c r="EW48" s="55">
        <f t="shared" si="45"/>
        <v>0</v>
      </c>
      <c r="EX48" s="55">
        <f t="shared" si="45"/>
        <v>0</v>
      </c>
      <c r="EY48" s="55">
        <f t="shared" si="45"/>
        <v>0</v>
      </c>
      <c r="EZ48" s="55">
        <f t="shared" si="45"/>
        <v>0</v>
      </c>
      <c r="FA48" s="55">
        <f t="shared" si="45"/>
        <v>0</v>
      </c>
      <c r="FB48" s="55">
        <f t="shared" si="45"/>
        <v>0</v>
      </c>
      <c r="FC48" s="55">
        <f t="shared" si="51"/>
        <v>0</v>
      </c>
      <c r="FD48" s="55">
        <f t="shared" si="51"/>
        <v>0</v>
      </c>
      <c r="FE48" s="55">
        <f t="shared" si="51"/>
        <v>0</v>
      </c>
      <c r="FF48" s="55">
        <f t="shared" si="51"/>
        <v>0</v>
      </c>
      <c r="FG48" s="55">
        <f t="shared" si="51"/>
        <v>0</v>
      </c>
      <c r="FH48" s="55">
        <f t="shared" si="51"/>
        <v>0</v>
      </c>
      <c r="FI48" s="55">
        <f t="shared" si="51"/>
        <v>0</v>
      </c>
      <c r="FJ48" s="55">
        <f t="shared" si="51"/>
        <v>0</v>
      </c>
      <c r="FK48" s="55">
        <f t="shared" si="51"/>
        <v>0</v>
      </c>
      <c r="FL48" s="55">
        <f t="shared" si="44"/>
        <v>0</v>
      </c>
      <c r="FM48" s="55">
        <f t="shared" si="44"/>
        <v>0</v>
      </c>
      <c r="FN48" s="55">
        <f t="shared" si="44"/>
        <v>0</v>
      </c>
      <c r="FO48" s="55">
        <f t="shared" si="44"/>
        <v>0</v>
      </c>
      <c r="FP48" s="55">
        <f t="shared" si="44"/>
        <v>0</v>
      </c>
      <c r="FQ48" s="55">
        <f t="shared" si="44"/>
        <v>0</v>
      </c>
      <c r="FR48" s="55">
        <f t="shared" si="44"/>
        <v>0</v>
      </c>
      <c r="FS48" s="55">
        <f t="shared" si="44"/>
        <v>0</v>
      </c>
      <c r="FT48" s="4" t="str">
        <f t="shared" si="50"/>
        <v/>
      </c>
      <c r="FU48" s="4" t="str">
        <f t="shared" si="50"/>
        <v/>
      </c>
      <c r="FV48" s="4" t="str">
        <f t="shared" si="50"/>
        <v/>
      </c>
      <c r="FW48" s="4">
        <f t="shared" si="50"/>
        <v>0</v>
      </c>
      <c r="FX48" s="4" t="str">
        <f t="shared" si="50"/>
        <v/>
      </c>
      <c r="FY48" s="4" t="str">
        <f t="shared" si="50"/>
        <v/>
      </c>
      <c r="FZ48" s="4" t="str">
        <f t="shared" si="50"/>
        <v/>
      </c>
      <c r="GA48" s="4">
        <f t="shared" si="50"/>
        <v>0</v>
      </c>
      <c r="GB48" s="4" t="str">
        <f t="shared" si="50"/>
        <v/>
      </c>
      <c r="GC48" s="4" t="str">
        <f t="shared" si="50"/>
        <v/>
      </c>
      <c r="GD48" s="4" t="str">
        <f t="shared" si="50"/>
        <v/>
      </c>
      <c r="GE48" s="4" t="str">
        <f t="shared" si="50"/>
        <v/>
      </c>
      <c r="GF48" s="4" t="str">
        <f t="shared" si="50"/>
        <v/>
      </c>
      <c r="GG48" s="4" t="str">
        <f t="shared" si="50"/>
        <v/>
      </c>
      <c r="GH48" s="4" t="str">
        <f t="shared" si="50"/>
        <v/>
      </c>
      <c r="GI48" s="4" t="str">
        <f t="shared" si="50"/>
        <v/>
      </c>
      <c r="GJ48" s="4" t="str">
        <f t="shared" si="48"/>
        <v/>
      </c>
      <c r="GK48" s="4" t="str">
        <f t="shared" si="48"/>
        <v/>
      </c>
      <c r="GL48" s="4" t="str">
        <f t="shared" si="48"/>
        <v/>
      </c>
      <c r="GM48" s="4" t="str">
        <f t="shared" si="48"/>
        <v/>
      </c>
      <c r="GN48" s="4" t="str">
        <f t="shared" si="48"/>
        <v/>
      </c>
      <c r="GO48" s="4" t="str">
        <f t="shared" si="48"/>
        <v/>
      </c>
      <c r="GP48" s="4" t="str">
        <f t="shared" si="48"/>
        <v/>
      </c>
      <c r="GQ48" s="4" t="str">
        <f t="shared" si="48"/>
        <v/>
      </c>
      <c r="GR48" s="4" t="str">
        <f t="shared" si="48"/>
        <v/>
      </c>
      <c r="GS48" s="4" t="str">
        <f t="shared" si="48"/>
        <v/>
      </c>
      <c r="GT48" s="4" t="str">
        <f t="shared" si="48"/>
        <v/>
      </c>
      <c r="GU48" s="4" t="str">
        <f t="shared" si="48"/>
        <v/>
      </c>
      <c r="GV48" s="4" t="str">
        <f t="shared" si="48"/>
        <v/>
      </c>
      <c r="GW48" s="4" t="str">
        <f t="shared" si="48"/>
        <v/>
      </c>
      <c r="GX48" s="4" t="str">
        <f t="shared" si="48"/>
        <v/>
      </c>
      <c r="GY48" s="4" t="str">
        <f t="shared" si="48"/>
        <v/>
      </c>
      <c r="GZ48" s="4" t="str">
        <f t="shared" ref="GO48:HD111" si="56">IF(ISERROR(FL48/ET48*100),"",(FL48/ET48*100))</f>
        <v/>
      </c>
      <c r="HA48" s="4" t="str">
        <f t="shared" si="56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53"/>
        <v/>
      </c>
      <c r="HG48" s="4" t="str">
        <f t="shared" si="53"/>
        <v/>
      </c>
    </row>
    <row r="49" spans="1:215" s="1" customFormat="1" ht="15" hidden="1" customHeight="1">
      <c r="A49" s="62">
        <v>30100002</v>
      </c>
      <c r="B49" s="106"/>
      <c r="C49" s="28" t="s">
        <v>166</v>
      </c>
      <c r="D49" s="5"/>
      <c r="E49" s="22">
        <v>5.0599999999999996</v>
      </c>
      <c r="F49" s="23">
        <f t="shared" si="0"/>
        <v>0</v>
      </c>
      <c r="G49" s="23"/>
      <c r="H49" s="23">
        <f t="shared" si="32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9"/>
        <v/>
      </c>
      <c r="BQ49" s="4" t="str">
        <f t="shared" si="49"/>
        <v/>
      </c>
      <c r="BR49" s="4" t="str">
        <f t="shared" si="49"/>
        <v/>
      </c>
      <c r="BS49" s="4">
        <f t="shared" si="49"/>
        <v>0</v>
      </c>
      <c r="BT49" s="4" t="str">
        <f t="shared" si="49"/>
        <v/>
      </c>
      <c r="BU49" s="4">
        <f t="shared" si="49"/>
        <v>0</v>
      </c>
      <c r="BV49" s="4" t="str">
        <f t="shared" si="49"/>
        <v/>
      </c>
      <c r="BW49" s="4">
        <f t="shared" si="49"/>
        <v>0</v>
      </c>
      <c r="BX49" s="4" t="str">
        <f t="shared" si="49"/>
        <v/>
      </c>
      <c r="BY49" s="4" t="str">
        <f t="shared" si="49"/>
        <v/>
      </c>
      <c r="BZ49" s="4" t="str">
        <f t="shared" si="49"/>
        <v/>
      </c>
      <c r="CA49" s="4" t="str">
        <f t="shared" si="49"/>
        <v/>
      </c>
      <c r="CB49" s="4" t="str">
        <f t="shared" si="49"/>
        <v/>
      </c>
      <c r="CC49" s="4" t="str">
        <f t="shared" si="49"/>
        <v/>
      </c>
      <c r="CD49" s="4" t="str">
        <f t="shared" si="49"/>
        <v/>
      </c>
      <c r="CE49" s="4" t="str">
        <f t="shared" si="49"/>
        <v/>
      </c>
      <c r="CF49" s="4" t="str">
        <f t="shared" si="47"/>
        <v/>
      </c>
      <c r="CG49" s="4" t="str">
        <f t="shared" si="47"/>
        <v/>
      </c>
      <c r="CH49" s="4" t="str">
        <f t="shared" si="47"/>
        <v/>
      </c>
      <c r="CI49" s="4" t="str">
        <f t="shared" si="47"/>
        <v/>
      </c>
      <c r="CJ49" s="4" t="str">
        <f t="shared" si="47"/>
        <v/>
      </c>
      <c r="CK49" s="4" t="str">
        <f t="shared" si="47"/>
        <v/>
      </c>
      <c r="CL49" s="4" t="str">
        <f t="shared" si="47"/>
        <v/>
      </c>
      <c r="CM49" s="4" t="str">
        <f t="shared" si="47"/>
        <v/>
      </c>
      <c r="CN49" s="4" t="str">
        <f t="shared" si="47"/>
        <v/>
      </c>
      <c r="CO49" s="4" t="str">
        <f t="shared" si="47"/>
        <v/>
      </c>
      <c r="CP49" s="4" t="str">
        <f t="shared" si="47"/>
        <v/>
      </c>
      <c r="CQ49" s="4" t="str">
        <f t="shared" si="47"/>
        <v/>
      </c>
      <c r="CR49" s="4" t="str">
        <f t="shared" si="47"/>
        <v/>
      </c>
      <c r="CS49" s="4" t="str">
        <f t="shared" si="47"/>
        <v/>
      </c>
      <c r="CT49" s="4" t="str">
        <f t="shared" si="54"/>
        <v/>
      </c>
      <c r="CU49" s="4" t="str">
        <f t="shared" si="54"/>
        <v/>
      </c>
      <c r="CV49" s="4" t="str">
        <f t="shared" si="54"/>
        <v/>
      </c>
      <c r="CW49" s="4" t="str">
        <f t="shared" si="54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52"/>
        <v/>
      </c>
      <c r="DC49" s="4" t="str">
        <f t="shared" si="52"/>
        <v/>
      </c>
      <c r="DE49" s="68">
        <v>30100002</v>
      </c>
      <c r="DF49" s="106"/>
      <c r="DG49" s="28" t="s">
        <v>166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7">S49+S204</f>
        <v>0</v>
      </c>
      <c r="DX49" s="5">
        <f t="shared" si="57"/>
        <v>0</v>
      </c>
      <c r="DY49" s="5">
        <f t="shared" si="57"/>
        <v>0</v>
      </c>
      <c r="DZ49" s="5">
        <f t="shared" si="57"/>
        <v>0</v>
      </c>
      <c r="EA49" s="5">
        <f t="shared" si="57"/>
        <v>0</v>
      </c>
      <c r="EB49" s="5">
        <f t="shared" si="57"/>
        <v>0</v>
      </c>
      <c r="EC49" s="5">
        <f t="shared" si="57"/>
        <v>0</v>
      </c>
      <c r="ED49" s="5">
        <f t="shared" si="57"/>
        <v>0</v>
      </c>
      <c r="EE49" s="5">
        <f t="shared" si="57"/>
        <v>0</v>
      </c>
      <c r="EF49" s="55">
        <f t="shared" si="55"/>
        <v>0</v>
      </c>
      <c r="EG49" s="55">
        <f t="shared" si="55"/>
        <v>0</v>
      </c>
      <c r="EH49" s="55">
        <f t="shared" si="55"/>
        <v>0</v>
      </c>
      <c r="EI49" s="55">
        <f t="shared" si="55"/>
        <v>0</v>
      </c>
      <c r="EJ49" s="55">
        <f t="shared" si="55"/>
        <v>0</v>
      </c>
      <c r="EK49" s="55">
        <f t="shared" si="55"/>
        <v>0</v>
      </c>
      <c r="EL49" s="55">
        <f t="shared" si="55"/>
        <v>0</v>
      </c>
      <c r="EM49" s="55">
        <f t="shared" si="55"/>
        <v>0</v>
      </c>
      <c r="EN49" s="55">
        <f t="shared" si="55"/>
        <v>0</v>
      </c>
      <c r="EO49" s="55">
        <f t="shared" si="45"/>
        <v>0</v>
      </c>
      <c r="EP49" s="55">
        <f t="shared" si="45"/>
        <v>0</v>
      </c>
      <c r="EQ49" s="55">
        <f t="shared" si="45"/>
        <v>0</v>
      </c>
      <c r="ER49" s="55">
        <f t="shared" si="45"/>
        <v>0</v>
      </c>
      <c r="ES49" s="55">
        <f t="shared" si="45"/>
        <v>0</v>
      </c>
      <c r="ET49" s="55">
        <f t="shared" si="45"/>
        <v>0</v>
      </c>
      <c r="EU49" s="55">
        <f t="shared" si="45"/>
        <v>0</v>
      </c>
      <c r="EV49" s="55">
        <f t="shared" si="45"/>
        <v>0</v>
      </c>
      <c r="EW49" s="55">
        <f t="shared" si="45"/>
        <v>0</v>
      </c>
      <c r="EX49" s="55">
        <f t="shared" si="45"/>
        <v>0</v>
      </c>
      <c r="EY49" s="55">
        <f t="shared" si="45"/>
        <v>0</v>
      </c>
      <c r="EZ49" s="55">
        <f t="shared" si="45"/>
        <v>0</v>
      </c>
      <c r="FA49" s="55">
        <f t="shared" si="45"/>
        <v>0</v>
      </c>
      <c r="FB49" s="55">
        <f t="shared" si="45"/>
        <v>0</v>
      </c>
      <c r="FC49" s="55">
        <f t="shared" si="51"/>
        <v>0</v>
      </c>
      <c r="FD49" s="55">
        <f t="shared" si="51"/>
        <v>0</v>
      </c>
      <c r="FE49" s="55">
        <f t="shared" si="51"/>
        <v>0</v>
      </c>
      <c r="FF49" s="55">
        <f t="shared" si="51"/>
        <v>0</v>
      </c>
      <c r="FG49" s="55">
        <f t="shared" si="51"/>
        <v>0</v>
      </c>
      <c r="FH49" s="55">
        <f t="shared" si="51"/>
        <v>0</v>
      </c>
      <c r="FI49" s="55">
        <f t="shared" si="51"/>
        <v>0</v>
      </c>
      <c r="FJ49" s="55">
        <f t="shared" si="51"/>
        <v>0</v>
      </c>
      <c r="FK49" s="55">
        <f t="shared" si="51"/>
        <v>0</v>
      </c>
      <c r="FL49" s="55">
        <f t="shared" si="44"/>
        <v>0</v>
      </c>
      <c r="FM49" s="55">
        <f t="shared" si="44"/>
        <v>0</v>
      </c>
      <c r="FN49" s="55">
        <f t="shared" si="44"/>
        <v>0</v>
      </c>
      <c r="FO49" s="55">
        <f t="shared" si="44"/>
        <v>0</v>
      </c>
      <c r="FP49" s="55">
        <f t="shared" si="44"/>
        <v>0</v>
      </c>
      <c r="FQ49" s="55">
        <f t="shared" si="44"/>
        <v>0</v>
      </c>
      <c r="FR49" s="55">
        <f t="shared" si="44"/>
        <v>0</v>
      </c>
      <c r="FS49" s="55">
        <f t="shared" si="44"/>
        <v>0</v>
      </c>
      <c r="FT49" s="4" t="str">
        <f t="shared" si="50"/>
        <v/>
      </c>
      <c r="FU49" s="4" t="str">
        <f t="shared" si="50"/>
        <v/>
      </c>
      <c r="FV49" s="4" t="str">
        <f t="shared" si="50"/>
        <v/>
      </c>
      <c r="FW49" s="4">
        <f t="shared" si="50"/>
        <v>0</v>
      </c>
      <c r="FX49" s="4" t="str">
        <f t="shared" si="50"/>
        <v/>
      </c>
      <c r="FY49" s="4" t="str">
        <f t="shared" si="50"/>
        <v/>
      </c>
      <c r="FZ49" s="4" t="str">
        <f t="shared" si="50"/>
        <v/>
      </c>
      <c r="GA49" s="4">
        <f t="shared" si="50"/>
        <v>0</v>
      </c>
      <c r="GB49" s="4" t="str">
        <f t="shared" si="50"/>
        <v/>
      </c>
      <c r="GC49" s="4" t="str">
        <f t="shared" si="50"/>
        <v/>
      </c>
      <c r="GD49" s="4" t="str">
        <f t="shared" si="50"/>
        <v/>
      </c>
      <c r="GE49" s="4" t="str">
        <f t="shared" si="50"/>
        <v/>
      </c>
      <c r="GF49" s="4" t="str">
        <f t="shared" si="50"/>
        <v/>
      </c>
      <c r="GG49" s="4" t="str">
        <f t="shared" si="50"/>
        <v/>
      </c>
      <c r="GH49" s="4" t="str">
        <f t="shared" si="50"/>
        <v/>
      </c>
      <c r="GI49" s="4" t="str">
        <f t="shared" si="50"/>
        <v/>
      </c>
      <c r="GJ49" s="4" t="str">
        <f t="shared" si="48"/>
        <v/>
      </c>
      <c r="GK49" s="4" t="str">
        <f t="shared" si="48"/>
        <v/>
      </c>
      <c r="GL49" s="4" t="str">
        <f t="shared" si="48"/>
        <v/>
      </c>
      <c r="GM49" s="4" t="str">
        <f t="shared" si="48"/>
        <v/>
      </c>
      <c r="GN49" s="4" t="str">
        <f t="shared" si="48"/>
        <v/>
      </c>
      <c r="GO49" s="4" t="str">
        <f t="shared" si="48"/>
        <v/>
      </c>
      <c r="GP49" s="4" t="str">
        <f t="shared" si="48"/>
        <v/>
      </c>
      <c r="GQ49" s="4" t="str">
        <f t="shared" si="48"/>
        <v/>
      </c>
      <c r="GR49" s="4" t="str">
        <f t="shared" si="48"/>
        <v/>
      </c>
      <c r="GS49" s="4" t="str">
        <f t="shared" si="48"/>
        <v/>
      </c>
      <c r="GT49" s="4" t="str">
        <f t="shared" si="48"/>
        <v/>
      </c>
      <c r="GU49" s="4" t="str">
        <f t="shared" si="48"/>
        <v/>
      </c>
      <c r="GV49" s="4" t="str">
        <f t="shared" si="48"/>
        <v/>
      </c>
      <c r="GW49" s="4" t="str">
        <f t="shared" si="48"/>
        <v/>
      </c>
      <c r="GX49" s="4" t="str">
        <f t="shared" si="56"/>
        <v/>
      </c>
      <c r="GY49" s="4" t="str">
        <f t="shared" si="56"/>
        <v/>
      </c>
      <c r="GZ49" s="4" t="str">
        <f t="shared" si="56"/>
        <v/>
      </c>
      <c r="HA49" s="4" t="str">
        <f t="shared" si="56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53"/>
        <v/>
      </c>
      <c r="HG49" s="4" t="str">
        <f t="shared" si="53"/>
        <v/>
      </c>
    </row>
    <row r="50" spans="1:215" s="1" customFormat="1" ht="15" hidden="1" customHeight="1">
      <c r="A50" s="62">
        <v>30101068</v>
      </c>
      <c r="B50" s="105" t="s">
        <v>167</v>
      </c>
      <c r="C50" s="28" t="s">
        <v>128</v>
      </c>
      <c r="D50" s="5"/>
      <c r="E50" s="22">
        <v>5.05</v>
      </c>
      <c r="F50" s="23">
        <f t="shared" si="0"/>
        <v>0</v>
      </c>
      <c r="G50" s="23"/>
      <c r="H50" s="23">
        <f t="shared" si="32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9"/>
        <v/>
      </c>
      <c r="BQ50" s="4" t="str">
        <f t="shared" si="49"/>
        <v/>
      </c>
      <c r="BR50" s="4" t="str">
        <f t="shared" si="49"/>
        <v/>
      </c>
      <c r="BS50" s="4">
        <f t="shared" si="49"/>
        <v>0</v>
      </c>
      <c r="BT50" s="4" t="str">
        <f t="shared" si="49"/>
        <v/>
      </c>
      <c r="BU50" s="4">
        <f t="shared" si="49"/>
        <v>0</v>
      </c>
      <c r="BV50" s="4" t="str">
        <f t="shared" si="49"/>
        <v/>
      </c>
      <c r="BW50" s="4">
        <f t="shared" si="49"/>
        <v>0</v>
      </c>
      <c r="BX50" s="4" t="str">
        <f t="shared" si="49"/>
        <v/>
      </c>
      <c r="BY50" s="4" t="str">
        <f t="shared" si="49"/>
        <v/>
      </c>
      <c r="BZ50" s="4" t="str">
        <f t="shared" si="49"/>
        <v/>
      </c>
      <c r="CA50" s="4" t="str">
        <f t="shared" si="49"/>
        <v/>
      </c>
      <c r="CB50" s="4" t="str">
        <f t="shared" si="49"/>
        <v/>
      </c>
      <c r="CC50" s="4" t="str">
        <f t="shared" si="49"/>
        <v/>
      </c>
      <c r="CD50" s="4" t="str">
        <f t="shared" si="49"/>
        <v/>
      </c>
      <c r="CE50" s="4" t="str">
        <f t="shared" si="49"/>
        <v/>
      </c>
      <c r="CF50" s="4" t="str">
        <f t="shared" si="47"/>
        <v/>
      </c>
      <c r="CG50" s="4" t="str">
        <f t="shared" si="47"/>
        <v/>
      </c>
      <c r="CH50" s="4" t="str">
        <f t="shared" si="47"/>
        <v/>
      </c>
      <c r="CI50" s="4" t="str">
        <f t="shared" si="47"/>
        <v/>
      </c>
      <c r="CJ50" s="4" t="str">
        <f t="shared" si="47"/>
        <v/>
      </c>
      <c r="CK50" s="4" t="str">
        <f t="shared" si="47"/>
        <v/>
      </c>
      <c r="CL50" s="4" t="str">
        <f t="shared" si="47"/>
        <v/>
      </c>
      <c r="CM50" s="4" t="str">
        <f t="shared" si="47"/>
        <v/>
      </c>
      <c r="CN50" s="4" t="str">
        <f t="shared" si="47"/>
        <v/>
      </c>
      <c r="CO50" s="4" t="str">
        <f t="shared" si="47"/>
        <v/>
      </c>
      <c r="CP50" s="4" t="str">
        <f t="shared" si="47"/>
        <v/>
      </c>
      <c r="CQ50" s="4" t="str">
        <f t="shared" si="47"/>
        <v/>
      </c>
      <c r="CR50" s="4" t="str">
        <f t="shared" si="47"/>
        <v/>
      </c>
      <c r="CS50" s="4" t="str">
        <f t="shared" si="47"/>
        <v/>
      </c>
      <c r="CT50" s="4" t="str">
        <f t="shared" si="54"/>
        <v/>
      </c>
      <c r="CU50" s="4" t="str">
        <f t="shared" si="54"/>
        <v/>
      </c>
      <c r="CV50" s="4" t="str">
        <f t="shared" si="54"/>
        <v/>
      </c>
      <c r="CW50" s="4" t="str">
        <f t="shared" si="54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52"/>
        <v/>
      </c>
      <c r="DC50" s="4" t="str">
        <f t="shared" si="52"/>
        <v/>
      </c>
      <c r="DE50" s="68">
        <v>30101068</v>
      </c>
      <c r="DF50" s="105" t="s">
        <v>167</v>
      </c>
      <c r="DG50" s="28" t="s">
        <v>128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7"/>
        <v>0</v>
      </c>
      <c r="DX50" s="5">
        <f t="shared" si="57"/>
        <v>0</v>
      </c>
      <c r="DY50" s="5">
        <f t="shared" si="57"/>
        <v>0</v>
      </c>
      <c r="DZ50" s="5">
        <f t="shared" si="57"/>
        <v>0</v>
      </c>
      <c r="EA50" s="5">
        <f t="shared" si="57"/>
        <v>0</v>
      </c>
      <c r="EB50" s="5">
        <f t="shared" si="57"/>
        <v>0</v>
      </c>
      <c r="EC50" s="5">
        <f t="shared" si="57"/>
        <v>0</v>
      </c>
      <c r="ED50" s="5">
        <f t="shared" si="57"/>
        <v>0</v>
      </c>
      <c r="EE50" s="5">
        <f t="shared" si="57"/>
        <v>0</v>
      </c>
      <c r="EF50" s="55">
        <f t="shared" si="55"/>
        <v>0</v>
      </c>
      <c r="EG50" s="55">
        <f t="shared" si="55"/>
        <v>0</v>
      </c>
      <c r="EH50" s="55">
        <f t="shared" si="55"/>
        <v>0</v>
      </c>
      <c r="EI50" s="55">
        <f t="shared" si="55"/>
        <v>0</v>
      </c>
      <c r="EJ50" s="55">
        <f t="shared" si="55"/>
        <v>0</v>
      </c>
      <c r="EK50" s="55">
        <f t="shared" si="55"/>
        <v>0</v>
      </c>
      <c r="EL50" s="55">
        <f t="shared" si="55"/>
        <v>0</v>
      </c>
      <c r="EM50" s="55">
        <f t="shared" si="55"/>
        <v>0</v>
      </c>
      <c r="EN50" s="55">
        <f t="shared" si="55"/>
        <v>0</v>
      </c>
      <c r="EO50" s="55">
        <f t="shared" ref="EN50:FB75" si="58">AK50+AK205</f>
        <v>0</v>
      </c>
      <c r="EP50" s="55">
        <f t="shared" si="58"/>
        <v>0</v>
      </c>
      <c r="EQ50" s="55">
        <f t="shared" si="58"/>
        <v>0</v>
      </c>
      <c r="ER50" s="55">
        <f t="shared" si="58"/>
        <v>0</v>
      </c>
      <c r="ES50" s="55">
        <f t="shared" si="58"/>
        <v>0</v>
      </c>
      <c r="ET50" s="55">
        <f t="shared" si="58"/>
        <v>0</v>
      </c>
      <c r="EU50" s="55">
        <f t="shared" si="58"/>
        <v>0</v>
      </c>
      <c r="EV50" s="55">
        <f t="shared" si="58"/>
        <v>0</v>
      </c>
      <c r="EW50" s="55">
        <f t="shared" si="58"/>
        <v>0</v>
      </c>
      <c r="EX50" s="55">
        <f t="shared" si="58"/>
        <v>0</v>
      </c>
      <c r="EY50" s="55">
        <f t="shared" si="58"/>
        <v>0</v>
      </c>
      <c r="EZ50" s="55">
        <f t="shared" si="58"/>
        <v>0</v>
      </c>
      <c r="FA50" s="55">
        <f t="shared" si="58"/>
        <v>0</v>
      </c>
      <c r="FB50" s="55">
        <f t="shared" si="58"/>
        <v>0</v>
      </c>
      <c r="FC50" s="55">
        <f t="shared" si="51"/>
        <v>0</v>
      </c>
      <c r="FD50" s="55">
        <f t="shared" si="51"/>
        <v>0</v>
      </c>
      <c r="FE50" s="55">
        <f t="shared" si="51"/>
        <v>0</v>
      </c>
      <c r="FF50" s="55">
        <f t="shared" si="51"/>
        <v>0</v>
      </c>
      <c r="FG50" s="55">
        <f t="shared" si="51"/>
        <v>0</v>
      </c>
      <c r="FH50" s="55">
        <f t="shared" si="51"/>
        <v>0</v>
      </c>
      <c r="FI50" s="55">
        <f t="shared" si="51"/>
        <v>0</v>
      </c>
      <c r="FJ50" s="55">
        <f t="shared" si="51"/>
        <v>0</v>
      </c>
      <c r="FK50" s="55">
        <f t="shared" si="51"/>
        <v>0</v>
      </c>
      <c r="FL50" s="55">
        <f t="shared" si="44"/>
        <v>0</v>
      </c>
      <c r="FM50" s="55">
        <f t="shared" si="44"/>
        <v>0</v>
      </c>
      <c r="FN50" s="55">
        <f t="shared" si="44"/>
        <v>0</v>
      </c>
      <c r="FO50" s="55">
        <f t="shared" si="44"/>
        <v>0</v>
      </c>
      <c r="FP50" s="55">
        <f t="shared" si="44"/>
        <v>0</v>
      </c>
      <c r="FQ50" s="55">
        <f t="shared" si="44"/>
        <v>0</v>
      </c>
      <c r="FR50" s="55">
        <f t="shared" si="44"/>
        <v>0</v>
      </c>
      <c r="FS50" s="55">
        <f t="shared" si="44"/>
        <v>0</v>
      </c>
      <c r="FT50" s="4" t="str">
        <f t="shared" si="50"/>
        <v/>
      </c>
      <c r="FU50" s="4" t="str">
        <f t="shared" si="50"/>
        <v/>
      </c>
      <c r="FV50" s="4" t="str">
        <f t="shared" si="50"/>
        <v/>
      </c>
      <c r="FW50" s="4">
        <f t="shared" si="50"/>
        <v>0</v>
      </c>
      <c r="FX50" s="4" t="str">
        <f t="shared" si="50"/>
        <v/>
      </c>
      <c r="FY50" s="4" t="str">
        <f t="shared" si="50"/>
        <v/>
      </c>
      <c r="FZ50" s="4" t="str">
        <f t="shared" si="50"/>
        <v/>
      </c>
      <c r="GA50" s="4">
        <f t="shared" si="50"/>
        <v>0</v>
      </c>
      <c r="GB50" s="4" t="str">
        <f t="shared" si="50"/>
        <v/>
      </c>
      <c r="GC50" s="4" t="str">
        <f t="shared" si="50"/>
        <v/>
      </c>
      <c r="GD50" s="4" t="str">
        <f t="shared" si="50"/>
        <v/>
      </c>
      <c r="GE50" s="4" t="str">
        <f t="shared" si="50"/>
        <v/>
      </c>
      <c r="GF50" s="4" t="str">
        <f t="shared" si="50"/>
        <v/>
      </c>
      <c r="GG50" s="4" t="str">
        <f t="shared" si="50"/>
        <v/>
      </c>
      <c r="GH50" s="4" t="str">
        <f t="shared" si="50"/>
        <v/>
      </c>
      <c r="GI50" s="4" t="str">
        <f t="shared" si="50"/>
        <v/>
      </c>
      <c r="GJ50" s="4" t="str">
        <f t="shared" si="48"/>
        <v/>
      </c>
      <c r="GK50" s="4" t="str">
        <f t="shared" si="48"/>
        <v/>
      </c>
      <c r="GL50" s="4" t="str">
        <f t="shared" si="48"/>
        <v/>
      </c>
      <c r="GM50" s="4" t="str">
        <f t="shared" si="48"/>
        <v/>
      </c>
      <c r="GN50" s="4" t="str">
        <f t="shared" si="48"/>
        <v/>
      </c>
      <c r="GO50" s="4" t="str">
        <f t="shared" si="48"/>
        <v/>
      </c>
      <c r="GP50" s="4" t="str">
        <f t="shared" si="48"/>
        <v/>
      </c>
      <c r="GQ50" s="4" t="str">
        <f t="shared" si="48"/>
        <v/>
      </c>
      <c r="GR50" s="4" t="str">
        <f t="shared" si="48"/>
        <v/>
      </c>
      <c r="GS50" s="4" t="str">
        <f t="shared" si="48"/>
        <v/>
      </c>
      <c r="GT50" s="4" t="str">
        <f t="shared" si="48"/>
        <v/>
      </c>
      <c r="GU50" s="4" t="str">
        <f t="shared" si="48"/>
        <v/>
      </c>
      <c r="GV50" s="4" t="str">
        <f t="shared" si="48"/>
        <v/>
      </c>
      <c r="GW50" s="4" t="str">
        <f t="shared" si="48"/>
        <v/>
      </c>
      <c r="GX50" s="4" t="str">
        <f t="shared" si="56"/>
        <v/>
      </c>
      <c r="GY50" s="4" t="str">
        <f t="shared" si="56"/>
        <v/>
      </c>
      <c r="GZ50" s="4" t="str">
        <f t="shared" si="56"/>
        <v/>
      </c>
      <c r="HA50" s="4" t="str">
        <f t="shared" si="56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53"/>
        <v/>
      </c>
      <c r="HG50" s="4" t="str">
        <f t="shared" si="53"/>
        <v/>
      </c>
    </row>
    <row r="51" spans="1:215" s="1" customFormat="1" ht="15" hidden="1" customHeight="1">
      <c r="A51" s="62">
        <v>30101071</v>
      </c>
      <c r="B51" s="106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32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9"/>
        <v/>
      </c>
      <c r="BQ51" s="4" t="str">
        <f t="shared" si="49"/>
        <v/>
      </c>
      <c r="BR51" s="4" t="str">
        <f t="shared" si="49"/>
        <v/>
      </c>
      <c r="BS51" s="4">
        <f t="shared" si="49"/>
        <v>0</v>
      </c>
      <c r="BT51" s="4" t="str">
        <f t="shared" si="49"/>
        <v/>
      </c>
      <c r="BU51" s="4">
        <f t="shared" si="49"/>
        <v>0</v>
      </c>
      <c r="BV51" s="4" t="str">
        <f t="shared" si="49"/>
        <v/>
      </c>
      <c r="BW51" s="4">
        <f t="shared" si="49"/>
        <v>0</v>
      </c>
      <c r="BX51" s="4" t="str">
        <f t="shared" si="49"/>
        <v/>
      </c>
      <c r="BY51" s="4" t="str">
        <f t="shared" si="49"/>
        <v/>
      </c>
      <c r="BZ51" s="4" t="str">
        <f t="shared" si="49"/>
        <v/>
      </c>
      <c r="CA51" s="4" t="str">
        <f t="shared" si="49"/>
        <v/>
      </c>
      <c r="CB51" s="4" t="str">
        <f t="shared" si="49"/>
        <v/>
      </c>
      <c r="CC51" s="4" t="str">
        <f t="shared" si="49"/>
        <v/>
      </c>
      <c r="CD51" s="4" t="str">
        <f t="shared" si="49"/>
        <v/>
      </c>
      <c r="CE51" s="4" t="str">
        <f t="shared" si="49"/>
        <v/>
      </c>
      <c r="CF51" s="4" t="str">
        <f t="shared" si="47"/>
        <v/>
      </c>
      <c r="CG51" s="4" t="str">
        <f t="shared" si="47"/>
        <v/>
      </c>
      <c r="CH51" s="4" t="str">
        <f t="shared" si="47"/>
        <v/>
      </c>
      <c r="CI51" s="4" t="str">
        <f t="shared" si="47"/>
        <v/>
      </c>
      <c r="CJ51" s="4" t="str">
        <f t="shared" si="47"/>
        <v/>
      </c>
      <c r="CK51" s="4" t="str">
        <f t="shared" si="47"/>
        <v/>
      </c>
      <c r="CL51" s="4" t="str">
        <f t="shared" si="47"/>
        <v/>
      </c>
      <c r="CM51" s="4" t="str">
        <f t="shared" si="47"/>
        <v/>
      </c>
      <c r="CN51" s="4" t="str">
        <f t="shared" si="47"/>
        <v/>
      </c>
      <c r="CO51" s="4" t="str">
        <f t="shared" si="47"/>
        <v/>
      </c>
      <c r="CP51" s="4" t="str">
        <f t="shared" si="47"/>
        <v/>
      </c>
      <c r="CQ51" s="4" t="str">
        <f t="shared" si="47"/>
        <v/>
      </c>
      <c r="CR51" s="4" t="str">
        <f t="shared" si="47"/>
        <v/>
      </c>
      <c r="CS51" s="4" t="str">
        <f t="shared" si="47"/>
        <v/>
      </c>
      <c r="CT51" s="4" t="str">
        <f t="shared" si="54"/>
        <v/>
      </c>
      <c r="CU51" s="4" t="str">
        <f t="shared" si="54"/>
        <v/>
      </c>
      <c r="CV51" s="4" t="str">
        <f t="shared" si="54"/>
        <v/>
      </c>
      <c r="CW51" s="4" t="str">
        <f t="shared" si="54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52"/>
        <v/>
      </c>
      <c r="DC51" s="4" t="str">
        <f t="shared" si="52"/>
        <v/>
      </c>
      <c r="DE51" s="68">
        <v>30101071</v>
      </c>
      <c r="DF51" s="106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7"/>
        <v>0</v>
      </c>
      <c r="DX51" s="5">
        <f t="shared" si="57"/>
        <v>0</v>
      </c>
      <c r="DY51" s="5">
        <f t="shared" si="57"/>
        <v>0</v>
      </c>
      <c r="DZ51" s="5">
        <f t="shared" si="57"/>
        <v>0</v>
      </c>
      <c r="EA51" s="5">
        <f t="shared" si="57"/>
        <v>0</v>
      </c>
      <c r="EB51" s="5">
        <f t="shared" si="57"/>
        <v>0</v>
      </c>
      <c r="EC51" s="5">
        <f t="shared" si="57"/>
        <v>0</v>
      </c>
      <c r="ED51" s="5">
        <f t="shared" si="57"/>
        <v>0</v>
      </c>
      <c r="EE51" s="5">
        <f t="shared" si="57"/>
        <v>0</v>
      </c>
      <c r="EF51" s="55">
        <f t="shared" si="55"/>
        <v>0</v>
      </c>
      <c r="EG51" s="55">
        <f t="shared" si="55"/>
        <v>0</v>
      </c>
      <c r="EH51" s="55">
        <f t="shared" si="55"/>
        <v>0</v>
      </c>
      <c r="EI51" s="55">
        <f t="shared" si="55"/>
        <v>0</v>
      </c>
      <c r="EJ51" s="55">
        <f t="shared" si="55"/>
        <v>0</v>
      </c>
      <c r="EK51" s="55">
        <f t="shared" si="55"/>
        <v>0</v>
      </c>
      <c r="EL51" s="55">
        <f t="shared" si="55"/>
        <v>0</v>
      </c>
      <c r="EM51" s="55">
        <f t="shared" si="55"/>
        <v>0</v>
      </c>
      <c r="EN51" s="55">
        <f t="shared" si="55"/>
        <v>0</v>
      </c>
      <c r="EO51" s="55">
        <f t="shared" si="58"/>
        <v>0</v>
      </c>
      <c r="EP51" s="55">
        <f t="shared" si="58"/>
        <v>0</v>
      </c>
      <c r="EQ51" s="55">
        <f t="shared" si="58"/>
        <v>0</v>
      </c>
      <c r="ER51" s="55">
        <f t="shared" si="58"/>
        <v>0</v>
      </c>
      <c r="ES51" s="55">
        <f t="shared" si="58"/>
        <v>0</v>
      </c>
      <c r="ET51" s="55">
        <f t="shared" si="58"/>
        <v>0</v>
      </c>
      <c r="EU51" s="55">
        <f t="shared" si="58"/>
        <v>0</v>
      </c>
      <c r="EV51" s="55">
        <f t="shared" si="58"/>
        <v>0</v>
      </c>
      <c r="EW51" s="55">
        <f t="shared" si="58"/>
        <v>0</v>
      </c>
      <c r="EX51" s="55">
        <f t="shared" si="58"/>
        <v>0</v>
      </c>
      <c r="EY51" s="55">
        <f t="shared" si="58"/>
        <v>0</v>
      </c>
      <c r="EZ51" s="55">
        <f t="shared" si="58"/>
        <v>0</v>
      </c>
      <c r="FA51" s="55">
        <f t="shared" si="58"/>
        <v>0</v>
      </c>
      <c r="FB51" s="55">
        <f t="shared" si="58"/>
        <v>0</v>
      </c>
      <c r="FC51" s="55">
        <f t="shared" si="51"/>
        <v>0</v>
      </c>
      <c r="FD51" s="55">
        <f t="shared" si="51"/>
        <v>0</v>
      </c>
      <c r="FE51" s="55">
        <f t="shared" si="51"/>
        <v>0</v>
      </c>
      <c r="FF51" s="55">
        <f t="shared" si="51"/>
        <v>0</v>
      </c>
      <c r="FG51" s="55">
        <f t="shared" si="51"/>
        <v>0</v>
      </c>
      <c r="FH51" s="55">
        <f t="shared" si="51"/>
        <v>0</v>
      </c>
      <c r="FI51" s="55">
        <f t="shared" si="51"/>
        <v>0</v>
      </c>
      <c r="FJ51" s="55">
        <f t="shared" si="51"/>
        <v>0</v>
      </c>
      <c r="FK51" s="55">
        <f t="shared" si="51"/>
        <v>0</v>
      </c>
      <c r="FL51" s="55">
        <f t="shared" si="44"/>
        <v>0</v>
      </c>
      <c r="FM51" s="55">
        <f t="shared" si="44"/>
        <v>0</v>
      </c>
      <c r="FN51" s="55">
        <f t="shared" si="44"/>
        <v>0</v>
      </c>
      <c r="FO51" s="55">
        <f t="shared" si="44"/>
        <v>0</v>
      </c>
      <c r="FP51" s="55">
        <f t="shared" si="44"/>
        <v>0</v>
      </c>
      <c r="FQ51" s="55">
        <f t="shared" si="44"/>
        <v>0</v>
      </c>
      <c r="FR51" s="55">
        <f t="shared" si="44"/>
        <v>0</v>
      </c>
      <c r="FS51" s="55">
        <f t="shared" si="44"/>
        <v>0</v>
      </c>
      <c r="FT51" s="4" t="str">
        <f t="shared" si="50"/>
        <v/>
      </c>
      <c r="FU51" s="4" t="str">
        <f t="shared" si="50"/>
        <v/>
      </c>
      <c r="FV51" s="4" t="str">
        <f t="shared" si="50"/>
        <v/>
      </c>
      <c r="FW51" s="4">
        <f t="shared" si="50"/>
        <v>0</v>
      </c>
      <c r="FX51" s="4" t="str">
        <f t="shared" si="50"/>
        <v/>
      </c>
      <c r="FY51" s="4" t="str">
        <f t="shared" si="50"/>
        <v/>
      </c>
      <c r="FZ51" s="4" t="str">
        <f t="shared" si="50"/>
        <v/>
      </c>
      <c r="GA51" s="4">
        <f t="shared" si="50"/>
        <v>0</v>
      </c>
      <c r="GB51" s="4" t="str">
        <f t="shared" si="50"/>
        <v/>
      </c>
      <c r="GC51" s="4" t="str">
        <f t="shared" si="50"/>
        <v/>
      </c>
      <c r="GD51" s="4" t="str">
        <f t="shared" si="50"/>
        <v/>
      </c>
      <c r="GE51" s="4" t="str">
        <f t="shared" si="50"/>
        <v/>
      </c>
      <c r="GF51" s="4" t="str">
        <f t="shared" si="50"/>
        <v/>
      </c>
      <c r="GG51" s="4" t="str">
        <f t="shared" si="50"/>
        <v/>
      </c>
      <c r="GH51" s="4" t="str">
        <f t="shared" si="50"/>
        <v/>
      </c>
      <c r="GI51" s="4" t="str">
        <f t="shared" si="50"/>
        <v/>
      </c>
      <c r="GJ51" s="4" t="str">
        <f t="shared" si="48"/>
        <v/>
      </c>
      <c r="GK51" s="4" t="str">
        <f t="shared" si="48"/>
        <v/>
      </c>
      <c r="GL51" s="4" t="str">
        <f t="shared" si="48"/>
        <v/>
      </c>
      <c r="GM51" s="4" t="str">
        <f t="shared" si="48"/>
        <v/>
      </c>
      <c r="GN51" s="4" t="str">
        <f t="shared" si="48"/>
        <v/>
      </c>
      <c r="GO51" s="4" t="str">
        <f t="shared" si="48"/>
        <v/>
      </c>
      <c r="GP51" s="4" t="str">
        <f t="shared" si="48"/>
        <v/>
      </c>
      <c r="GQ51" s="4" t="str">
        <f t="shared" si="48"/>
        <v/>
      </c>
      <c r="GR51" s="4" t="str">
        <f t="shared" si="48"/>
        <v/>
      </c>
      <c r="GS51" s="4" t="str">
        <f t="shared" si="48"/>
        <v/>
      </c>
      <c r="GT51" s="4" t="str">
        <f t="shared" si="48"/>
        <v/>
      </c>
      <c r="GU51" s="4" t="str">
        <f t="shared" si="48"/>
        <v/>
      </c>
      <c r="GV51" s="4" t="str">
        <f t="shared" si="48"/>
        <v/>
      </c>
      <c r="GW51" s="4" t="str">
        <f t="shared" si="48"/>
        <v/>
      </c>
      <c r="GX51" s="4" t="str">
        <f t="shared" si="56"/>
        <v/>
      </c>
      <c r="GY51" s="4" t="str">
        <f t="shared" si="56"/>
        <v/>
      </c>
      <c r="GZ51" s="4" t="str">
        <f t="shared" si="56"/>
        <v/>
      </c>
      <c r="HA51" s="4" t="str">
        <f t="shared" si="56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53"/>
        <v/>
      </c>
      <c r="HG51" s="4" t="str">
        <f t="shared" si="53"/>
        <v/>
      </c>
    </row>
    <row r="52" spans="1:215" s="1" customFormat="1" ht="15" customHeight="1">
      <c r="A52" s="62">
        <v>30200006</v>
      </c>
      <c r="B52" s="104" t="s">
        <v>168</v>
      </c>
      <c r="C52" s="28" t="s">
        <v>169</v>
      </c>
      <c r="D52" s="5">
        <v>726</v>
      </c>
      <c r="E52" s="22">
        <v>5.05</v>
      </c>
      <c r="F52" s="23">
        <f t="shared" si="0"/>
        <v>3666.2999999999997</v>
      </c>
      <c r="G52" s="23">
        <f>+'[2]20'!$L$137</f>
        <v>4008.7166666666672</v>
      </c>
      <c r="H52" s="23">
        <f t="shared" si="32"/>
        <v>42.4</v>
      </c>
      <c r="I52" s="23">
        <f t="shared" si="2"/>
        <v>0</v>
      </c>
      <c r="J52" s="23">
        <f t="shared" si="3"/>
        <v>3708.7</v>
      </c>
      <c r="K52" s="23">
        <f t="shared" si="4"/>
        <v>1.1432577453015882</v>
      </c>
      <c r="L52" s="23">
        <f t="shared" si="5"/>
        <v>0</v>
      </c>
      <c r="M52" s="10">
        <v>1.2</v>
      </c>
      <c r="N52" s="23">
        <f t="shared" si="6"/>
        <v>44.504399999999997</v>
      </c>
      <c r="O52" s="23">
        <f t="shared" si="7"/>
        <v>5.6742254698411765E-2</v>
      </c>
      <c r="P52" s="23">
        <f t="shared" si="8"/>
        <v>2.4267263461590316</v>
      </c>
      <c r="Q52" s="7">
        <v>1</v>
      </c>
      <c r="R52" s="6">
        <f t="shared" si="9"/>
        <v>3.7086999999999999</v>
      </c>
      <c r="S52" s="5">
        <v>4</v>
      </c>
      <c r="T52" s="5">
        <v>2</v>
      </c>
      <c r="U52" s="5"/>
      <c r="V52" s="5"/>
      <c r="W52" s="5">
        <v>1</v>
      </c>
      <c r="X52" s="5">
        <v>1</v>
      </c>
      <c r="Y52" s="5"/>
      <c r="Z52" s="5">
        <v>1</v>
      </c>
      <c r="AA52" s="5"/>
      <c r="AB52" s="4">
        <v>9.8000000000000007</v>
      </c>
      <c r="AC52" s="4">
        <v>13</v>
      </c>
      <c r="AD52" s="4"/>
      <c r="AE52" s="4"/>
      <c r="AF52" s="4">
        <v>8.6</v>
      </c>
      <c r="AG52" s="4"/>
      <c r="AH52" s="4"/>
      <c r="AI52" s="4"/>
      <c r="AJ52" s="4"/>
      <c r="AK52" s="4"/>
      <c r="AL52" s="4"/>
      <c r="AM52" s="4">
        <v>11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49"/>
        <v>0.26424353547065016</v>
      </c>
      <c r="BQ52" s="4">
        <f t="shared" si="49"/>
        <v>1137.1014150943395</v>
      </c>
      <c r="BR52" s="4" t="str">
        <f t="shared" si="49"/>
        <v/>
      </c>
      <c r="BS52" s="4">
        <f t="shared" si="49"/>
        <v>0</v>
      </c>
      <c r="BT52" s="4">
        <f t="shared" ref="BS52:CH75" si="59">IF(ISERROR(AF52/N52*100),"",(AF52/N52*100))</f>
        <v>19.323932015710806</v>
      </c>
      <c r="BU52" s="4">
        <f t="shared" si="59"/>
        <v>0</v>
      </c>
      <c r="BV52" s="4">
        <f t="shared" si="59"/>
        <v>0</v>
      </c>
      <c r="BW52" s="4">
        <f t="shared" si="59"/>
        <v>0</v>
      </c>
      <c r="BX52" s="4">
        <f t="shared" si="59"/>
        <v>0</v>
      </c>
      <c r="BY52" s="4">
        <f t="shared" si="59"/>
        <v>0</v>
      </c>
      <c r="BZ52" s="4">
        <f t="shared" si="59"/>
        <v>0</v>
      </c>
      <c r="CA52" s="4" t="str">
        <f t="shared" si="59"/>
        <v/>
      </c>
      <c r="CB52" s="4" t="str">
        <f t="shared" si="59"/>
        <v/>
      </c>
      <c r="CC52" s="4">
        <f t="shared" si="59"/>
        <v>0</v>
      </c>
      <c r="CD52" s="4">
        <f t="shared" si="59"/>
        <v>0</v>
      </c>
      <c r="CE52" s="4" t="str">
        <f t="shared" si="59"/>
        <v/>
      </c>
      <c r="CF52" s="4">
        <f t="shared" si="59"/>
        <v>0</v>
      </c>
      <c r="CG52" s="4" t="str">
        <f t="shared" si="59"/>
        <v/>
      </c>
      <c r="CH52" s="4">
        <f t="shared" si="59"/>
        <v>0</v>
      </c>
      <c r="CI52" s="4">
        <f t="shared" si="47"/>
        <v>0</v>
      </c>
      <c r="CJ52" s="4" t="str">
        <f t="shared" si="47"/>
        <v/>
      </c>
      <c r="CK52" s="4" t="str">
        <f t="shared" si="47"/>
        <v/>
      </c>
      <c r="CL52" s="4">
        <f t="shared" si="47"/>
        <v>0</v>
      </c>
      <c r="CM52" s="4" t="str">
        <f t="shared" si="47"/>
        <v/>
      </c>
      <c r="CN52" s="4" t="str">
        <f t="shared" si="47"/>
        <v/>
      </c>
      <c r="CO52" s="4" t="str">
        <f t="shared" si="47"/>
        <v/>
      </c>
      <c r="CP52" s="4" t="str">
        <f t="shared" si="47"/>
        <v/>
      </c>
      <c r="CQ52" s="4" t="str">
        <f t="shared" si="47"/>
        <v/>
      </c>
      <c r="CR52" s="4" t="str">
        <f t="shared" ref="CI52:CS75" si="60">IF(ISERROR(BD52/AL52*100),"",(BD52/AL52*100))</f>
        <v/>
      </c>
      <c r="CS52" s="4">
        <f t="shared" si="60"/>
        <v>0</v>
      </c>
      <c r="CT52" s="4" t="str">
        <f t="shared" si="54"/>
        <v/>
      </c>
      <c r="CU52" s="4" t="str">
        <f t="shared" si="54"/>
        <v/>
      </c>
      <c r="CV52" s="4" t="str">
        <f t="shared" si="54"/>
        <v/>
      </c>
      <c r="CW52" s="4" t="str">
        <f t="shared" si="54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52"/>
        <v/>
      </c>
      <c r="DC52" s="4" t="str">
        <f t="shared" si="52"/>
        <v/>
      </c>
      <c r="DE52" s="68">
        <v>30200006</v>
      </c>
      <c r="DF52" s="104" t="s">
        <v>168</v>
      </c>
      <c r="DG52" s="28" t="s">
        <v>169</v>
      </c>
      <c r="DH52" s="5">
        <f t="shared" si="13"/>
        <v>1426</v>
      </c>
      <c r="DI52" s="24">
        <v>5.05</v>
      </c>
      <c r="DJ52" s="23">
        <f t="shared" si="14"/>
        <v>7201.3</v>
      </c>
      <c r="DK52" s="23">
        <f t="shared" si="15"/>
        <v>7820.2833333333338</v>
      </c>
      <c r="DL52" s="23">
        <f t="shared" si="16"/>
        <v>72.099999999999994</v>
      </c>
      <c r="DM52" s="23">
        <f t="shared" si="17"/>
        <v>0</v>
      </c>
      <c r="DN52" s="23">
        <f t="shared" si="18"/>
        <v>7273.4000000000005</v>
      </c>
      <c r="DO52" s="23">
        <f t="shared" si="19"/>
        <v>0.9912833062941675</v>
      </c>
      <c r="DP52" s="23">
        <f t="shared" si="20"/>
        <v>0</v>
      </c>
      <c r="DQ52" s="10">
        <v>1.2</v>
      </c>
      <c r="DR52" s="23">
        <f t="shared" si="21"/>
        <v>87.280799999999999</v>
      </c>
      <c r="DS52" s="23">
        <f t="shared" si="22"/>
        <v>0.20871669370583246</v>
      </c>
      <c r="DT52" s="23">
        <f t="shared" si="23"/>
        <v>1.9248219539692577</v>
      </c>
      <c r="DU52" s="7">
        <v>1</v>
      </c>
      <c r="DV52" s="6">
        <f t="shared" si="24"/>
        <v>7.2734000000000005</v>
      </c>
      <c r="DW52" s="5">
        <f t="shared" si="57"/>
        <v>7</v>
      </c>
      <c r="DX52" s="5">
        <f t="shared" si="57"/>
        <v>2</v>
      </c>
      <c r="DY52" s="5">
        <f t="shared" si="57"/>
        <v>0</v>
      </c>
      <c r="DZ52" s="5">
        <f t="shared" si="57"/>
        <v>0</v>
      </c>
      <c r="EA52" s="5">
        <f t="shared" si="57"/>
        <v>3</v>
      </c>
      <c r="EB52" s="5">
        <f t="shared" si="57"/>
        <v>1</v>
      </c>
      <c r="EC52" s="5">
        <f t="shared" si="57"/>
        <v>0</v>
      </c>
      <c r="ED52" s="5">
        <f t="shared" si="57"/>
        <v>1</v>
      </c>
      <c r="EE52" s="5">
        <f t="shared" si="57"/>
        <v>0</v>
      </c>
      <c r="EF52" s="55">
        <f t="shared" si="55"/>
        <v>12.8</v>
      </c>
      <c r="EG52" s="55">
        <f t="shared" si="55"/>
        <v>19.2</v>
      </c>
      <c r="EH52" s="55">
        <f t="shared" si="55"/>
        <v>0</v>
      </c>
      <c r="EI52" s="55">
        <f t="shared" si="55"/>
        <v>0</v>
      </c>
      <c r="EJ52" s="55">
        <f t="shared" si="55"/>
        <v>13.1</v>
      </c>
      <c r="EK52" s="55">
        <f t="shared" si="55"/>
        <v>0</v>
      </c>
      <c r="EL52" s="55">
        <f t="shared" si="55"/>
        <v>0</v>
      </c>
      <c r="EM52" s="55">
        <f t="shared" si="55"/>
        <v>0</v>
      </c>
      <c r="EN52" s="55">
        <f t="shared" si="55"/>
        <v>0</v>
      </c>
      <c r="EO52" s="55">
        <f t="shared" si="58"/>
        <v>0</v>
      </c>
      <c r="EP52" s="55">
        <f t="shared" si="58"/>
        <v>0</v>
      </c>
      <c r="EQ52" s="55">
        <f t="shared" si="58"/>
        <v>27</v>
      </c>
      <c r="ER52" s="55">
        <f t="shared" si="58"/>
        <v>0</v>
      </c>
      <c r="ES52" s="55">
        <f t="shared" si="58"/>
        <v>0</v>
      </c>
      <c r="ET52" s="55">
        <f t="shared" si="58"/>
        <v>0</v>
      </c>
      <c r="EU52" s="55">
        <f t="shared" si="58"/>
        <v>0</v>
      </c>
      <c r="EV52" s="55">
        <f t="shared" si="58"/>
        <v>0</v>
      </c>
      <c r="EW52" s="55">
        <f t="shared" si="58"/>
        <v>0</v>
      </c>
      <c r="EX52" s="55">
        <f t="shared" si="58"/>
        <v>0</v>
      </c>
      <c r="EY52" s="55">
        <f t="shared" si="58"/>
        <v>0</v>
      </c>
      <c r="EZ52" s="55">
        <f t="shared" si="58"/>
        <v>0</v>
      </c>
      <c r="FA52" s="55">
        <f t="shared" si="58"/>
        <v>0</v>
      </c>
      <c r="FB52" s="55">
        <f t="shared" si="58"/>
        <v>0</v>
      </c>
      <c r="FC52" s="55">
        <f t="shared" si="51"/>
        <v>0</v>
      </c>
      <c r="FD52" s="55">
        <f t="shared" si="51"/>
        <v>0</v>
      </c>
      <c r="FE52" s="55">
        <f t="shared" si="51"/>
        <v>0</v>
      </c>
      <c r="FF52" s="55">
        <f t="shared" si="51"/>
        <v>0</v>
      </c>
      <c r="FG52" s="55">
        <f t="shared" si="51"/>
        <v>0</v>
      </c>
      <c r="FH52" s="55">
        <f t="shared" si="51"/>
        <v>0</v>
      </c>
      <c r="FI52" s="55">
        <f t="shared" si="51"/>
        <v>0</v>
      </c>
      <c r="FJ52" s="55">
        <f t="shared" si="51"/>
        <v>0</v>
      </c>
      <c r="FK52" s="55">
        <f t="shared" si="51"/>
        <v>0</v>
      </c>
      <c r="FL52" s="55">
        <f t="shared" si="44"/>
        <v>0</v>
      </c>
      <c r="FM52" s="55">
        <f t="shared" si="44"/>
        <v>0</v>
      </c>
      <c r="FN52" s="55">
        <f t="shared" si="44"/>
        <v>0</v>
      </c>
      <c r="FO52" s="55">
        <f t="shared" si="44"/>
        <v>0</v>
      </c>
      <c r="FP52" s="55">
        <f t="shared" si="44"/>
        <v>0</v>
      </c>
      <c r="FQ52" s="55">
        <f t="shared" si="44"/>
        <v>0</v>
      </c>
      <c r="FR52" s="55">
        <f t="shared" si="44"/>
        <v>0</v>
      </c>
      <c r="FS52" s="55">
        <f t="shared" si="44"/>
        <v>0</v>
      </c>
      <c r="FT52" s="4">
        <f t="shared" si="50"/>
        <v>0.17598372150576072</v>
      </c>
      <c r="FU52" s="4">
        <f t="shared" si="50"/>
        <v>1936.883217753121</v>
      </c>
      <c r="FV52" s="4" t="str">
        <f t="shared" si="50"/>
        <v/>
      </c>
      <c r="FW52" s="4">
        <f t="shared" si="50"/>
        <v>0</v>
      </c>
      <c r="FX52" s="4">
        <f t="shared" ref="FW52:GL75" si="61">IF(ISERROR(EJ52/DR52*100),"",(EJ52/DR52*100))</f>
        <v>15.009028331545998</v>
      </c>
      <c r="FY52" s="4">
        <f t="shared" si="61"/>
        <v>0</v>
      </c>
      <c r="FZ52" s="4">
        <f t="shared" si="61"/>
        <v>0</v>
      </c>
      <c r="GA52" s="4">
        <f t="shared" si="61"/>
        <v>0</v>
      </c>
      <c r="GB52" s="4">
        <f t="shared" si="61"/>
        <v>0</v>
      </c>
      <c r="GC52" s="4">
        <f t="shared" si="61"/>
        <v>0</v>
      </c>
      <c r="GD52" s="4">
        <f t="shared" si="61"/>
        <v>0</v>
      </c>
      <c r="GE52" s="4" t="str">
        <f t="shared" si="61"/>
        <v/>
      </c>
      <c r="GF52" s="4" t="str">
        <f t="shared" si="61"/>
        <v/>
      </c>
      <c r="GG52" s="4">
        <f t="shared" si="61"/>
        <v>0</v>
      </c>
      <c r="GH52" s="4">
        <f t="shared" si="61"/>
        <v>0</v>
      </c>
      <c r="GI52" s="4" t="str">
        <f t="shared" si="61"/>
        <v/>
      </c>
      <c r="GJ52" s="4">
        <f t="shared" si="61"/>
        <v>0</v>
      </c>
      <c r="GK52" s="4" t="str">
        <f t="shared" si="61"/>
        <v/>
      </c>
      <c r="GL52" s="4">
        <f t="shared" si="61"/>
        <v>0</v>
      </c>
      <c r="GM52" s="4">
        <f t="shared" si="48"/>
        <v>0</v>
      </c>
      <c r="GN52" s="4" t="str">
        <f t="shared" si="48"/>
        <v/>
      </c>
      <c r="GO52" s="4" t="str">
        <f t="shared" si="48"/>
        <v/>
      </c>
      <c r="GP52" s="4">
        <f t="shared" si="48"/>
        <v>0</v>
      </c>
      <c r="GQ52" s="4" t="str">
        <f t="shared" si="48"/>
        <v/>
      </c>
      <c r="GR52" s="4" t="str">
        <f t="shared" si="48"/>
        <v/>
      </c>
      <c r="GS52" s="4" t="str">
        <f t="shared" si="48"/>
        <v/>
      </c>
      <c r="GT52" s="4" t="str">
        <f t="shared" si="48"/>
        <v/>
      </c>
      <c r="GU52" s="4" t="str">
        <f t="shared" si="48"/>
        <v/>
      </c>
      <c r="GV52" s="4" t="str">
        <f t="shared" ref="GM52:GW75" si="62">IF(ISERROR(FH52/EP52*100),"",(FH52/EP52*100))</f>
        <v/>
      </c>
      <c r="GW52" s="4">
        <f t="shared" si="62"/>
        <v>0</v>
      </c>
      <c r="GX52" s="4" t="str">
        <f t="shared" si="56"/>
        <v/>
      </c>
      <c r="GY52" s="4" t="str">
        <f t="shared" si="56"/>
        <v/>
      </c>
      <c r="GZ52" s="4" t="str">
        <f t="shared" si="56"/>
        <v/>
      </c>
      <c r="HA52" s="4" t="str">
        <f t="shared" si="56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53"/>
        <v/>
      </c>
      <c r="HG52" s="4" t="str">
        <f t="shared" si="53"/>
        <v/>
      </c>
    </row>
    <row r="53" spans="1:215" s="1" customFormat="1" ht="15" hidden="1" customHeight="1">
      <c r="A53" s="62">
        <v>30200005</v>
      </c>
      <c r="B53" s="106"/>
      <c r="C53" s="28" t="s">
        <v>163</v>
      </c>
      <c r="D53" s="5"/>
      <c r="E53" s="22">
        <v>5.05</v>
      </c>
      <c r="F53" s="23">
        <f t="shared" si="0"/>
        <v>0</v>
      </c>
      <c r="G53" s="23"/>
      <c r="H53" s="23">
        <f t="shared" si="32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3">IF(ISERROR(AB53/J53*100),"",(AB53/J53*100))</f>
        <v/>
      </c>
      <c r="BQ53" s="4" t="str">
        <f t="shared" si="63"/>
        <v/>
      </c>
      <c r="BR53" s="4" t="str">
        <f t="shared" si="63"/>
        <v/>
      </c>
      <c r="BS53" s="4">
        <f t="shared" si="59"/>
        <v>0</v>
      </c>
      <c r="BT53" s="4" t="str">
        <f t="shared" si="59"/>
        <v/>
      </c>
      <c r="BU53" s="4">
        <f t="shared" si="59"/>
        <v>0</v>
      </c>
      <c r="BV53" s="4" t="str">
        <f t="shared" si="59"/>
        <v/>
      </c>
      <c r="BW53" s="4">
        <f t="shared" si="59"/>
        <v>0</v>
      </c>
      <c r="BX53" s="4" t="str">
        <f t="shared" si="59"/>
        <v/>
      </c>
      <c r="BY53" s="4" t="str">
        <f t="shared" si="59"/>
        <v/>
      </c>
      <c r="BZ53" s="4" t="str">
        <f t="shared" si="59"/>
        <v/>
      </c>
      <c r="CA53" s="4" t="str">
        <f t="shared" si="59"/>
        <v/>
      </c>
      <c r="CB53" s="4" t="str">
        <f t="shared" si="59"/>
        <v/>
      </c>
      <c r="CC53" s="4" t="str">
        <f t="shared" si="59"/>
        <v/>
      </c>
      <c r="CD53" s="4" t="str">
        <f t="shared" si="59"/>
        <v/>
      </c>
      <c r="CE53" s="4" t="str">
        <f t="shared" si="59"/>
        <v/>
      </c>
      <c r="CF53" s="4" t="str">
        <f t="shared" si="59"/>
        <v/>
      </c>
      <c r="CG53" s="4" t="str">
        <f t="shared" si="59"/>
        <v/>
      </c>
      <c r="CH53" s="4" t="str">
        <f t="shared" si="59"/>
        <v/>
      </c>
      <c r="CI53" s="4" t="str">
        <f t="shared" si="60"/>
        <v/>
      </c>
      <c r="CJ53" s="4" t="str">
        <f t="shared" si="60"/>
        <v/>
      </c>
      <c r="CK53" s="4" t="str">
        <f t="shared" si="60"/>
        <v/>
      </c>
      <c r="CL53" s="4" t="str">
        <f t="shared" si="60"/>
        <v/>
      </c>
      <c r="CM53" s="4" t="str">
        <f t="shared" si="60"/>
        <v/>
      </c>
      <c r="CN53" s="4" t="str">
        <f t="shared" si="60"/>
        <v/>
      </c>
      <c r="CO53" s="4" t="str">
        <f t="shared" si="60"/>
        <v/>
      </c>
      <c r="CP53" s="4" t="str">
        <f t="shared" si="60"/>
        <v/>
      </c>
      <c r="CQ53" s="4" t="str">
        <f t="shared" si="60"/>
        <v/>
      </c>
      <c r="CR53" s="4" t="str">
        <f t="shared" si="60"/>
        <v/>
      </c>
      <c r="CS53" s="4" t="str">
        <f t="shared" si="60"/>
        <v/>
      </c>
      <c r="CT53" s="4" t="str">
        <f t="shared" si="54"/>
        <v/>
      </c>
      <c r="CU53" s="4" t="str">
        <f t="shared" si="54"/>
        <v/>
      </c>
      <c r="CV53" s="4" t="str">
        <f t="shared" si="54"/>
        <v/>
      </c>
      <c r="CW53" s="4" t="str">
        <f t="shared" si="54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52"/>
        <v/>
      </c>
      <c r="DC53" s="4" t="str">
        <f t="shared" si="52"/>
        <v/>
      </c>
      <c r="DE53" s="68">
        <v>30200005</v>
      </c>
      <c r="DF53" s="106"/>
      <c r="DG53" s="28" t="s">
        <v>163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7"/>
        <v>0</v>
      </c>
      <c r="DX53" s="5">
        <f t="shared" si="57"/>
        <v>0</v>
      </c>
      <c r="DY53" s="5">
        <f t="shared" si="57"/>
        <v>0</v>
      </c>
      <c r="DZ53" s="5">
        <f t="shared" si="57"/>
        <v>0</v>
      </c>
      <c r="EA53" s="5">
        <f t="shared" si="57"/>
        <v>0</v>
      </c>
      <c r="EB53" s="5">
        <f t="shared" si="57"/>
        <v>0</v>
      </c>
      <c r="EC53" s="5">
        <f t="shared" si="57"/>
        <v>0</v>
      </c>
      <c r="ED53" s="5">
        <f t="shared" si="57"/>
        <v>0</v>
      </c>
      <c r="EE53" s="5">
        <f t="shared" si="57"/>
        <v>0</v>
      </c>
      <c r="EF53" s="55">
        <f t="shared" si="55"/>
        <v>0</v>
      </c>
      <c r="EG53" s="55">
        <f t="shared" si="55"/>
        <v>0</v>
      </c>
      <c r="EH53" s="55">
        <f t="shared" si="55"/>
        <v>0</v>
      </c>
      <c r="EI53" s="55">
        <f t="shared" si="55"/>
        <v>0</v>
      </c>
      <c r="EJ53" s="55">
        <f t="shared" si="55"/>
        <v>0</v>
      </c>
      <c r="EK53" s="55">
        <f t="shared" si="55"/>
        <v>0</v>
      </c>
      <c r="EL53" s="55">
        <f t="shared" si="55"/>
        <v>0</v>
      </c>
      <c r="EM53" s="55">
        <f t="shared" si="55"/>
        <v>0</v>
      </c>
      <c r="EN53" s="55">
        <f t="shared" si="55"/>
        <v>0</v>
      </c>
      <c r="EO53" s="55">
        <f t="shared" si="58"/>
        <v>0</v>
      </c>
      <c r="EP53" s="55">
        <f t="shared" si="58"/>
        <v>0</v>
      </c>
      <c r="EQ53" s="55">
        <f t="shared" si="58"/>
        <v>0</v>
      </c>
      <c r="ER53" s="55">
        <f t="shared" si="58"/>
        <v>0</v>
      </c>
      <c r="ES53" s="55">
        <f t="shared" si="58"/>
        <v>0</v>
      </c>
      <c r="ET53" s="55">
        <f t="shared" si="58"/>
        <v>0</v>
      </c>
      <c r="EU53" s="55">
        <f t="shared" si="58"/>
        <v>0</v>
      </c>
      <c r="EV53" s="55">
        <f t="shared" si="58"/>
        <v>0</v>
      </c>
      <c r="EW53" s="55">
        <f t="shared" si="58"/>
        <v>0</v>
      </c>
      <c r="EX53" s="55">
        <f t="shared" si="58"/>
        <v>0</v>
      </c>
      <c r="EY53" s="55">
        <f t="shared" si="58"/>
        <v>0</v>
      </c>
      <c r="EZ53" s="55">
        <f t="shared" si="58"/>
        <v>0</v>
      </c>
      <c r="FA53" s="55">
        <f t="shared" si="58"/>
        <v>0</v>
      </c>
      <c r="FB53" s="55">
        <f t="shared" si="58"/>
        <v>0</v>
      </c>
      <c r="FC53" s="55">
        <f t="shared" si="51"/>
        <v>0</v>
      </c>
      <c r="FD53" s="55">
        <f t="shared" si="51"/>
        <v>0</v>
      </c>
      <c r="FE53" s="55">
        <f t="shared" si="51"/>
        <v>0</v>
      </c>
      <c r="FF53" s="55">
        <f t="shared" si="51"/>
        <v>0</v>
      </c>
      <c r="FG53" s="55">
        <f t="shared" si="51"/>
        <v>0</v>
      </c>
      <c r="FH53" s="55">
        <f t="shared" si="51"/>
        <v>0</v>
      </c>
      <c r="FI53" s="55">
        <f t="shared" si="51"/>
        <v>0</v>
      </c>
      <c r="FJ53" s="55">
        <f t="shared" si="51"/>
        <v>0</v>
      </c>
      <c r="FK53" s="55">
        <f t="shared" si="51"/>
        <v>0</v>
      </c>
      <c r="FL53" s="55">
        <f t="shared" si="44"/>
        <v>0</v>
      </c>
      <c r="FM53" s="55">
        <f t="shared" si="44"/>
        <v>0</v>
      </c>
      <c r="FN53" s="55">
        <f t="shared" si="44"/>
        <v>0</v>
      </c>
      <c r="FO53" s="55">
        <f t="shared" si="44"/>
        <v>0</v>
      </c>
      <c r="FP53" s="55">
        <f t="shared" si="44"/>
        <v>0</v>
      </c>
      <c r="FQ53" s="55">
        <f t="shared" si="44"/>
        <v>0</v>
      </c>
      <c r="FR53" s="55">
        <f t="shared" si="44"/>
        <v>0</v>
      </c>
      <c r="FS53" s="55">
        <f t="shared" si="44"/>
        <v>0</v>
      </c>
      <c r="FT53" s="4" t="str">
        <f t="shared" ref="FT53:GI103" si="64">IF(ISERROR(EF53/DN53*100),"",(EF53/DN53*100))</f>
        <v/>
      </c>
      <c r="FU53" s="4" t="str">
        <f t="shared" si="64"/>
        <v/>
      </c>
      <c r="FV53" s="4" t="str">
        <f t="shared" si="64"/>
        <v/>
      </c>
      <c r="FW53" s="4">
        <f t="shared" si="61"/>
        <v>0</v>
      </c>
      <c r="FX53" s="4" t="str">
        <f t="shared" si="61"/>
        <v/>
      </c>
      <c r="FY53" s="4" t="str">
        <f t="shared" si="61"/>
        <v/>
      </c>
      <c r="FZ53" s="4" t="str">
        <f t="shared" si="61"/>
        <v/>
      </c>
      <c r="GA53" s="4">
        <f t="shared" si="61"/>
        <v>0</v>
      </c>
      <c r="GB53" s="4" t="str">
        <f t="shared" si="61"/>
        <v/>
      </c>
      <c r="GC53" s="4" t="str">
        <f t="shared" si="61"/>
        <v/>
      </c>
      <c r="GD53" s="4" t="str">
        <f t="shared" si="61"/>
        <v/>
      </c>
      <c r="GE53" s="4" t="str">
        <f t="shared" si="61"/>
        <v/>
      </c>
      <c r="GF53" s="4" t="str">
        <f t="shared" si="61"/>
        <v/>
      </c>
      <c r="GG53" s="4" t="str">
        <f t="shared" si="61"/>
        <v/>
      </c>
      <c r="GH53" s="4" t="str">
        <f t="shared" si="61"/>
        <v/>
      </c>
      <c r="GI53" s="4" t="str">
        <f t="shared" si="61"/>
        <v/>
      </c>
      <c r="GJ53" s="4" t="str">
        <f t="shared" si="61"/>
        <v/>
      </c>
      <c r="GK53" s="4" t="str">
        <f t="shared" si="61"/>
        <v/>
      </c>
      <c r="GL53" s="4" t="str">
        <f t="shared" si="61"/>
        <v/>
      </c>
      <c r="GM53" s="4" t="str">
        <f t="shared" si="62"/>
        <v/>
      </c>
      <c r="GN53" s="4" t="str">
        <f t="shared" si="62"/>
        <v/>
      </c>
      <c r="GO53" s="4" t="str">
        <f t="shared" si="62"/>
        <v/>
      </c>
      <c r="GP53" s="4" t="str">
        <f t="shared" si="62"/>
        <v/>
      </c>
      <c r="GQ53" s="4" t="str">
        <f t="shared" si="62"/>
        <v/>
      </c>
      <c r="GR53" s="4" t="str">
        <f t="shared" si="62"/>
        <v/>
      </c>
      <c r="GS53" s="4" t="str">
        <f t="shared" si="62"/>
        <v/>
      </c>
      <c r="GT53" s="4" t="str">
        <f t="shared" si="62"/>
        <v/>
      </c>
      <c r="GU53" s="4" t="str">
        <f t="shared" si="62"/>
        <v/>
      </c>
      <c r="GV53" s="4" t="str">
        <f t="shared" si="62"/>
        <v/>
      </c>
      <c r="GW53" s="4" t="str">
        <f t="shared" si="62"/>
        <v/>
      </c>
      <c r="GX53" s="4" t="str">
        <f t="shared" si="56"/>
        <v/>
      </c>
      <c r="GY53" s="4" t="str">
        <f t="shared" si="56"/>
        <v/>
      </c>
      <c r="GZ53" s="4" t="str">
        <f t="shared" si="56"/>
        <v/>
      </c>
      <c r="HA53" s="4" t="str">
        <f t="shared" si="56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53"/>
        <v/>
      </c>
      <c r="HG53" s="4" t="str">
        <f t="shared" si="53"/>
        <v/>
      </c>
    </row>
    <row r="54" spans="1:215" s="1" customFormat="1" ht="15" customHeight="1">
      <c r="A54" s="70">
        <v>30100063</v>
      </c>
      <c r="B54" s="104" t="s">
        <v>170</v>
      </c>
      <c r="C54" s="28" t="s">
        <v>171</v>
      </c>
      <c r="D54" s="5">
        <v>106</v>
      </c>
      <c r="E54" s="22">
        <v>5.05</v>
      </c>
      <c r="F54" s="23">
        <f t="shared" si="0"/>
        <v>535.29999999999995</v>
      </c>
      <c r="G54" s="23"/>
      <c r="H54" s="23">
        <f t="shared" si="32"/>
        <v>8</v>
      </c>
      <c r="I54" s="23">
        <f t="shared" si="2"/>
        <v>0</v>
      </c>
      <c r="J54" s="23">
        <f t="shared" si="3"/>
        <v>543.29999999999995</v>
      </c>
      <c r="K54" s="23">
        <f t="shared" si="4"/>
        <v>1.4724829744156085</v>
      </c>
      <c r="L54" s="23" t="str">
        <f t="shared" si="5"/>
        <v>0</v>
      </c>
      <c r="M54" s="10">
        <v>0.8</v>
      </c>
      <c r="N54" s="23">
        <f t="shared" si="6"/>
        <v>4.3464</v>
      </c>
      <c r="O54" s="23">
        <f t="shared" si="7"/>
        <v>-0.67248297441560845</v>
      </c>
      <c r="P54" s="23">
        <f t="shared" si="8"/>
        <v>3.681207436039021</v>
      </c>
      <c r="Q54" s="7">
        <v>1.2</v>
      </c>
      <c r="R54" s="6">
        <f t="shared" si="9"/>
        <v>0.65195999999999987</v>
      </c>
      <c r="S54" s="5">
        <v>2</v>
      </c>
      <c r="T54" s="5"/>
      <c r="U54" s="5"/>
      <c r="V54" s="5"/>
      <c r="W54" s="5"/>
      <c r="X54" s="5"/>
      <c r="Y54" s="5"/>
      <c r="Z54" s="5"/>
      <c r="AA54" s="5"/>
      <c r="AB54" s="4">
        <v>3</v>
      </c>
      <c r="AC54" s="4">
        <v>4</v>
      </c>
      <c r="AD54" s="4"/>
      <c r="AE54" s="4"/>
      <c r="AF54" s="4"/>
      <c r="AG54" s="4"/>
      <c r="AH54" s="4"/>
      <c r="AI54" s="4"/>
      <c r="AJ54" s="4"/>
      <c r="AK54" s="4"/>
      <c r="AL54" s="4"/>
      <c r="AM54" s="4">
        <v>1</v>
      </c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>
        <f t="shared" si="63"/>
        <v>0.55218111540585313</v>
      </c>
      <c r="BQ54" s="4">
        <f t="shared" si="63"/>
        <v>271.64999999999992</v>
      </c>
      <c r="BR54" s="4" t="str">
        <f t="shared" si="63"/>
        <v/>
      </c>
      <c r="BS54" s="4">
        <f t="shared" si="59"/>
        <v>0</v>
      </c>
      <c r="BT54" s="4">
        <f t="shared" si="59"/>
        <v>0</v>
      </c>
      <c r="BU54" s="4">
        <f t="shared" si="59"/>
        <v>0</v>
      </c>
      <c r="BV54" s="4">
        <f t="shared" si="59"/>
        <v>0</v>
      </c>
      <c r="BW54" s="4">
        <f t="shared" si="59"/>
        <v>0</v>
      </c>
      <c r="BX54" s="4">
        <f t="shared" si="59"/>
        <v>0</v>
      </c>
      <c r="BY54" s="4">
        <f t="shared" si="59"/>
        <v>0</v>
      </c>
      <c r="BZ54" s="4" t="str">
        <f t="shared" si="59"/>
        <v/>
      </c>
      <c r="CA54" s="4" t="str">
        <f t="shared" si="59"/>
        <v/>
      </c>
      <c r="CB54" s="4" t="str">
        <f t="shared" si="59"/>
        <v/>
      </c>
      <c r="CC54" s="4" t="str">
        <f t="shared" si="59"/>
        <v/>
      </c>
      <c r="CD54" s="4" t="str">
        <f t="shared" si="59"/>
        <v/>
      </c>
      <c r="CE54" s="4" t="str">
        <f t="shared" si="59"/>
        <v/>
      </c>
      <c r="CF54" s="4" t="str">
        <f t="shared" si="59"/>
        <v/>
      </c>
      <c r="CG54" s="4" t="str">
        <f t="shared" si="59"/>
        <v/>
      </c>
      <c r="CH54" s="4">
        <f t="shared" si="59"/>
        <v>0</v>
      </c>
      <c r="CI54" s="4">
        <f t="shared" si="60"/>
        <v>0</v>
      </c>
      <c r="CJ54" s="4" t="str">
        <f t="shared" si="60"/>
        <v/>
      </c>
      <c r="CK54" s="4" t="str">
        <f t="shared" si="60"/>
        <v/>
      </c>
      <c r="CL54" s="4" t="str">
        <f t="shared" si="60"/>
        <v/>
      </c>
      <c r="CM54" s="4" t="str">
        <f t="shared" si="60"/>
        <v/>
      </c>
      <c r="CN54" s="4" t="str">
        <f t="shared" si="60"/>
        <v/>
      </c>
      <c r="CO54" s="4" t="str">
        <f t="shared" si="60"/>
        <v/>
      </c>
      <c r="CP54" s="4" t="str">
        <f t="shared" si="60"/>
        <v/>
      </c>
      <c r="CQ54" s="4" t="str">
        <f t="shared" si="60"/>
        <v/>
      </c>
      <c r="CR54" s="4" t="str">
        <f t="shared" si="60"/>
        <v/>
      </c>
      <c r="CS54" s="4">
        <f t="shared" si="60"/>
        <v>0</v>
      </c>
      <c r="CT54" s="4" t="str">
        <f t="shared" si="54"/>
        <v/>
      </c>
      <c r="CU54" s="4" t="str">
        <f t="shared" si="54"/>
        <v/>
      </c>
      <c r="CV54" s="4" t="str">
        <f t="shared" si="54"/>
        <v/>
      </c>
      <c r="CW54" s="4" t="str">
        <f t="shared" si="54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52"/>
        <v/>
      </c>
      <c r="DC54" s="4" t="str">
        <f t="shared" si="52"/>
        <v/>
      </c>
      <c r="DE54" s="71">
        <v>30100063</v>
      </c>
      <c r="DF54" s="104" t="s">
        <v>170</v>
      </c>
      <c r="DG54" s="28" t="s">
        <v>171</v>
      </c>
      <c r="DH54" s="5">
        <f t="shared" si="13"/>
        <v>106</v>
      </c>
      <c r="DI54" s="24">
        <v>5.05</v>
      </c>
      <c r="DJ54" s="23">
        <f t="shared" si="14"/>
        <v>535.29999999999995</v>
      </c>
      <c r="DK54" s="23">
        <f t="shared" si="15"/>
        <v>0</v>
      </c>
      <c r="DL54" s="23">
        <f t="shared" si="16"/>
        <v>8</v>
      </c>
      <c r="DM54" s="23">
        <f t="shared" si="17"/>
        <v>0</v>
      </c>
      <c r="DN54" s="23">
        <f t="shared" si="18"/>
        <v>543.29999999999995</v>
      </c>
      <c r="DO54" s="23">
        <f t="shared" si="19"/>
        <v>1.4724829744156085</v>
      </c>
      <c r="DP54" s="23" t="str">
        <f t="shared" si="20"/>
        <v/>
      </c>
      <c r="DQ54" s="10">
        <v>0.8</v>
      </c>
      <c r="DR54" s="23">
        <f t="shared" si="21"/>
        <v>4.3464</v>
      </c>
      <c r="DS54" s="23" t="str">
        <f t="shared" si="22"/>
        <v/>
      </c>
      <c r="DT54" s="23">
        <f t="shared" si="23"/>
        <v>3.681207436039021</v>
      </c>
      <c r="DU54" s="7">
        <v>1.2</v>
      </c>
      <c r="DV54" s="6">
        <f t="shared" si="24"/>
        <v>0.65195999999999987</v>
      </c>
      <c r="DW54" s="5">
        <f t="shared" si="57"/>
        <v>2</v>
      </c>
      <c r="DX54" s="5">
        <f t="shared" si="57"/>
        <v>0</v>
      </c>
      <c r="DY54" s="5">
        <f t="shared" si="57"/>
        <v>0</v>
      </c>
      <c r="DZ54" s="5">
        <f t="shared" si="57"/>
        <v>0</v>
      </c>
      <c r="EA54" s="5">
        <f t="shared" si="57"/>
        <v>0</v>
      </c>
      <c r="EB54" s="5">
        <f t="shared" si="57"/>
        <v>0</v>
      </c>
      <c r="EC54" s="5">
        <f t="shared" si="57"/>
        <v>0</v>
      </c>
      <c r="ED54" s="5">
        <f t="shared" si="57"/>
        <v>0</v>
      </c>
      <c r="EE54" s="5">
        <f t="shared" si="57"/>
        <v>0</v>
      </c>
      <c r="EF54" s="55">
        <f t="shared" si="55"/>
        <v>3</v>
      </c>
      <c r="EG54" s="55">
        <f t="shared" si="55"/>
        <v>4</v>
      </c>
      <c r="EH54" s="55">
        <f t="shared" si="55"/>
        <v>0</v>
      </c>
      <c r="EI54" s="55">
        <f t="shared" si="55"/>
        <v>0</v>
      </c>
      <c r="EJ54" s="55">
        <f t="shared" si="55"/>
        <v>0</v>
      </c>
      <c r="EK54" s="55">
        <f t="shared" si="55"/>
        <v>0</v>
      </c>
      <c r="EL54" s="55">
        <f t="shared" si="55"/>
        <v>0</v>
      </c>
      <c r="EM54" s="55">
        <f t="shared" si="55"/>
        <v>0</v>
      </c>
      <c r="EN54" s="55">
        <f t="shared" si="55"/>
        <v>0</v>
      </c>
      <c r="EO54" s="55">
        <f t="shared" si="58"/>
        <v>0</v>
      </c>
      <c r="EP54" s="55">
        <f t="shared" si="58"/>
        <v>0</v>
      </c>
      <c r="EQ54" s="55">
        <f t="shared" si="58"/>
        <v>1</v>
      </c>
      <c r="ER54" s="55">
        <f t="shared" si="58"/>
        <v>0</v>
      </c>
      <c r="ES54" s="55">
        <f t="shared" si="58"/>
        <v>0</v>
      </c>
      <c r="ET54" s="55">
        <f t="shared" si="58"/>
        <v>0</v>
      </c>
      <c r="EU54" s="55">
        <f t="shared" si="58"/>
        <v>0</v>
      </c>
      <c r="EV54" s="55">
        <f t="shared" si="58"/>
        <v>0</v>
      </c>
      <c r="EW54" s="55">
        <f t="shared" si="58"/>
        <v>0</v>
      </c>
      <c r="EX54" s="55">
        <f t="shared" si="58"/>
        <v>0</v>
      </c>
      <c r="EY54" s="55">
        <f t="shared" si="58"/>
        <v>0</v>
      </c>
      <c r="EZ54" s="55">
        <f t="shared" si="58"/>
        <v>0</v>
      </c>
      <c r="FA54" s="55">
        <f t="shared" si="58"/>
        <v>0</v>
      </c>
      <c r="FB54" s="55">
        <f t="shared" si="58"/>
        <v>0</v>
      </c>
      <c r="FC54" s="55">
        <f t="shared" si="51"/>
        <v>0</v>
      </c>
      <c r="FD54" s="55">
        <f t="shared" si="51"/>
        <v>0</v>
      </c>
      <c r="FE54" s="55">
        <f t="shared" si="51"/>
        <v>0</v>
      </c>
      <c r="FF54" s="55">
        <f t="shared" si="51"/>
        <v>0</v>
      </c>
      <c r="FG54" s="55">
        <f t="shared" si="51"/>
        <v>0</v>
      </c>
      <c r="FH54" s="55">
        <f t="shared" si="51"/>
        <v>0</v>
      </c>
      <c r="FI54" s="55">
        <f t="shared" si="51"/>
        <v>0</v>
      </c>
      <c r="FJ54" s="55">
        <f t="shared" si="51"/>
        <v>0</v>
      </c>
      <c r="FK54" s="55">
        <f t="shared" si="51"/>
        <v>0</v>
      </c>
      <c r="FL54" s="55">
        <f t="shared" si="44"/>
        <v>0</v>
      </c>
      <c r="FM54" s="55">
        <f t="shared" si="44"/>
        <v>0</v>
      </c>
      <c r="FN54" s="55">
        <f t="shared" si="44"/>
        <v>0</v>
      </c>
      <c r="FO54" s="55">
        <f t="shared" si="44"/>
        <v>0</v>
      </c>
      <c r="FP54" s="55">
        <f t="shared" si="44"/>
        <v>0</v>
      </c>
      <c r="FQ54" s="55">
        <f t="shared" si="44"/>
        <v>0</v>
      </c>
      <c r="FR54" s="55">
        <f t="shared" si="44"/>
        <v>0</v>
      </c>
      <c r="FS54" s="55">
        <f t="shared" si="44"/>
        <v>0</v>
      </c>
      <c r="FT54" s="4">
        <f t="shared" si="64"/>
        <v>0.55218111540585313</v>
      </c>
      <c r="FU54" s="4">
        <f t="shared" si="64"/>
        <v>271.64999999999992</v>
      </c>
      <c r="FV54" s="4" t="str">
        <f t="shared" si="64"/>
        <v/>
      </c>
      <c r="FW54" s="4">
        <f t="shared" si="61"/>
        <v>0</v>
      </c>
      <c r="FX54" s="4">
        <f t="shared" si="61"/>
        <v>0</v>
      </c>
      <c r="FY54" s="4" t="str">
        <f t="shared" si="61"/>
        <v/>
      </c>
      <c r="FZ54" s="4">
        <f t="shared" si="61"/>
        <v>0</v>
      </c>
      <c r="GA54" s="4">
        <f t="shared" si="61"/>
        <v>0</v>
      </c>
      <c r="GB54" s="4">
        <f t="shared" si="61"/>
        <v>0</v>
      </c>
      <c r="GC54" s="4">
        <f t="shared" si="61"/>
        <v>0</v>
      </c>
      <c r="GD54" s="4" t="str">
        <f t="shared" si="61"/>
        <v/>
      </c>
      <c r="GE54" s="4" t="str">
        <f t="shared" si="61"/>
        <v/>
      </c>
      <c r="GF54" s="4" t="str">
        <f t="shared" si="61"/>
        <v/>
      </c>
      <c r="GG54" s="4" t="str">
        <f t="shared" si="61"/>
        <v/>
      </c>
      <c r="GH54" s="4" t="str">
        <f t="shared" si="61"/>
        <v/>
      </c>
      <c r="GI54" s="4" t="str">
        <f t="shared" si="61"/>
        <v/>
      </c>
      <c r="GJ54" s="4" t="str">
        <f t="shared" si="61"/>
        <v/>
      </c>
      <c r="GK54" s="4" t="str">
        <f t="shared" si="61"/>
        <v/>
      </c>
      <c r="GL54" s="4">
        <f t="shared" si="61"/>
        <v>0</v>
      </c>
      <c r="GM54" s="4">
        <f t="shared" si="62"/>
        <v>0</v>
      </c>
      <c r="GN54" s="4" t="str">
        <f t="shared" si="62"/>
        <v/>
      </c>
      <c r="GO54" s="4" t="str">
        <f t="shared" si="62"/>
        <v/>
      </c>
      <c r="GP54" s="4" t="str">
        <f t="shared" si="62"/>
        <v/>
      </c>
      <c r="GQ54" s="4" t="str">
        <f t="shared" si="62"/>
        <v/>
      </c>
      <c r="GR54" s="4" t="str">
        <f t="shared" si="62"/>
        <v/>
      </c>
      <c r="GS54" s="4" t="str">
        <f t="shared" si="62"/>
        <v/>
      </c>
      <c r="GT54" s="4" t="str">
        <f t="shared" si="62"/>
        <v/>
      </c>
      <c r="GU54" s="4" t="str">
        <f t="shared" si="62"/>
        <v/>
      </c>
      <c r="GV54" s="4" t="str">
        <f t="shared" si="62"/>
        <v/>
      </c>
      <c r="GW54" s="4">
        <f t="shared" si="62"/>
        <v>0</v>
      </c>
      <c r="GX54" s="4" t="str">
        <f t="shared" si="56"/>
        <v/>
      </c>
      <c r="GY54" s="4" t="str">
        <f t="shared" si="56"/>
        <v/>
      </c>
      <c r="GZ54" s="4" t="str">
        <f t="shared" si="56"/>
        <v/>
      </c>
      <c r="HA54" s="4" t="str">
        <f t="shared" si="56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53"/>
        <v/>
      </c>
      <c r="HG54" s="4" t="str">
        <f t="shared" si="53"/>
        <v/>
      </c>
    </row>
    <row r="55" spans="1:215" s="1" customFormat="1" ht="15" hidden="1" customHeight="1">
      <c r="A55" s="62">
        <v>30100061</v>
      </c>
      <c r="B55" s="106"/>
      <c r="C55" s="28" t="s">
        <v>172</v>
      </c>
      <c r="D55" s="5"/>
      <c r="E55" s="22">
        <v>5.05</v>
      </c>
      <c r="F55" s="23">
        <f t="shared" si="0"/>
        <v>0</v>
      </c>
      <c r="G55" s="23"/>
      <c r="H55" s="23">
        <f t="shared" si="32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3"/>
        <v/>
      </c>
      <c r="BQ55" s="4" t="str">
        <f t="shared" si="63"/>
        <v/>
      </c>
      <c r="BR55" s="4" t="str">
        <f t="shared" si="63"/>
        <v/>
      </c>
      <c r="BS55" s="4">
        <f t="shared" si="59"/>
        <v>0</v>
      </c>
      <c r="BT55" s="4" t="str">
        <f t="shared" si="59"/>
        <v/>
      </c>
      <c r="BU55" s="4">
        <f t="shared" si="59"/>
        <v>0</v>
      </c>
      <c r="BV55" s="4" t="str">
        <f t="shared" si="59"/>
        <v/>
      </c>
      <c r="BW55" s="4">
        <f t="shared" si="59"/>
        <v>0</v>
      </c>
      <c r="BX55" s="4" t="str">
        <f t="shared" si="59"/>
        <v/>
      </c>
      <c r="BY55" s="4" t="str">
        <f t="shared" si="59"/>
        <v/>
      </c>
      <c r="BZ55" s="4" t="str">
        <f t="shared" si="59"/>
        <v/>
      </c>
      <c r="CA55" s="4" t="str">
        <f t="shared" si="59"/>
        <v/>
      </c>
      <c r="CB55" s="4" t="str">
        <f t="shared" si="59"/>
        <v/>
      </c>
      <c r="CC55" s="4" t="str">
        <f t="shared" si="59"/>
        <v/>
      </c>
      <c r="CD55" s="4" t="str">
        <f t="shared" si="59"/>
        <v/>
      </c>
      <c r="CE55" s="4" t="str">
        <f t="shared" si="59"/>
        <v/>
      </c>
      <c r="CF55" s="4" t="str">
        <f t="shared" si="59"/>
        <v/>
      </c>
      <c r="CG55" s="4" t="str">
        <f t="shared" si="59"/>
        <v/>
      </c>
      <c r="CH55" s="4" t="str">
        <f t="shared" si="59"/>
        <v/>
      </c>
      <c r="CI55" s="4" t="str">
        <f t="shared" si="60"/>
        <v/>
      </c>
      <c r="CJ55" s="4" t="str">
        <f t="shared" si="60"/>
        <v/>
      </c>
      <c r="CK55" s="4" t="str">
        <f t="shared" si="60"/>
        <v/>
      </c>
      <c r="CL55" s="4" t="str">
        <f t="shared" si="60"/>
        <v/>
      </c>
      <c r="CM55" s="4" t="str">
        <f t="shared" si="60"/>
        <v/>
      </c>
      <c r="CN55" s="4" t="str">
        <f t="shared" si="60"/>
        <v/>
      </c>
      <c r="CO55" s="4" t="str">
        <f t="shared" si="60"/>
        <v/>
      </c>
      <c r="CP55" s="4" t="str">
        <f t="shared" si="60"/>
        <v/>
      </c>
      <c r="CQ55" s="4" t="str">
        <f t="shared" si="60"/>
        <v/>
      </c>
      <c r="CR55" s="4" t="str">
        <f t="shared" si="60"/>
        <v/>
      </c>
      <c r="CS55" s="4" t="str">
        <f t="shared" si="60"/>
        <v/>
      </c>
      <c r="CT55" s="4" t="str">
        <f t="shared" si="54"/>
        <v/>
      </c>
      <c r="CU55" s="4" t="str">
        <f t="shared" si="54"/>
        <v/>
      </c>
      <c r="CV55" s="4" t="str">
        <f t="shared" si="54"/>
        <v/>
      </c>
      <c r="CW55" s="4" t="str">
        <f t="shared" si="54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52"/>
        <v/>
      </c>
      <c r="DC55" s="4" t="str">
        <f t="shared" si="52"/>
        <v/>
      </c>
      <c r="DE55" s="68">
        <v>30100061</v>
      </c>
      <c r="DF55" s="106"/>
      <c r="DG55" s="28" t="s">
        <v>172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7"/>
        <v>0</v>
      </c>
      <c r="DX55" s="5">
        <f t="shared" si="57"/>
        <v>0</v>
      </c>
      <c r="DY55" s="5">
        <f t="shared" si="57"/>
        <v>0</v>
      </c>
      <c r="DZ55" s="5">
        <f t="shared" si="57"/>
        <v>0</v>
      </c>
      <c r="EA55" s="5">
        <f t="shared" si="57"/>
        <v>0</v>
      </c>
      <c r="EB55" s="5">
        <f t="shared" si="57"/>
        <v>0</v>
      </c>
      <c r="EC55" s="5">
        <f t="shared" si="57"/>
        <v>0</v>
      </c>
      <c r="ED55" s="5">
        <f t="shared" si="57"/>
        <v>0</v>
      </c>
      <c r="EE55" s="5">
        <f t="shared" si="57"/>
        <v>0</v>
      </c>
      <c r="EF55" s="55">
        <f t="shared" si="55"/>
        <v>0</v>
      </c>
      <c r="EG55" s="55">
        <f t="shared" si="55"/>
        <v>0</v>
      </c>
      <c r="EH55" s="55">
        <f t="shared" si="55"/>
        <v>0</v>
      </c>
      <c r="EI55" s="55">
        <f t="shared" si="55"/>
        <v>0</v>
      </c>
      <c r="EJ55" s="55">
        <f t="shared" si="55"/>
        <v>0</v>
      </c>
      <c r="EK55" s="55">
        <f t="shared" si="55"/>
        <v>0</v>
      </c>
      <c r="EL55" s="55">
        <f t="shared" si="55"/>
        <v>0</v>
      </c>
      <c r="EM55" s="55">
        <f t="shared" si="55"/>
        <v>0</v>
      </c>
      <c r="EN55" s="55">
        <f t="shared" si="55"/>
        <v>0</v>
      </c>
      <c r="EO55" s="55">
        <f t="shared" si="58"/>
        <v>0</v>
      </c>
      <c r="EP55" s="55">
        <f t="shared" si="58"/>
        <v>0</v>
      </c>
      <c r="EQ55" s="55">
        <f t="shared" si="58"/>
        <v>0</v>
      </c>
      <c r="ER55" s="55">
        <f t="shared" si="58"/>
        <v>0</v>
      </c>
      <c r="ES55" s="55">
        <f t="shared" si="58"/>
        <v>0</v>
      </c>
      <c r="ET55" s="55">
        <f t="shared" si="58"/>
        <v>0</v>
      </c>
      <c r="EU55" s="55">
        <f t="shared" si="58"/>
        <v>0</v>
      </c>
      <c r="EV55" s="55">
        <f t="shared" si="58"/>
        <v>0</v>
      </c>
      <c r="EW55" s="55">
        <f t="shared" si="58"/>
        <v>0</v>
      </c>
      <c r="EX55" s="55">
        <f t="shared" si="58"/>
        <v>0</v>
      </c>
      <c r="EY55" s="55">
        <f t="shared" si="58"/>
        <v>0</v>
      </c>
      <c r="EZ55" s="55">
        <f t="shared" si="58"/>
        <v>0</v>
      </c>
      <c r="FA55" s="55">
        <f t="shared" si="58"/>
        <v>0</v>
      </c>
      <c r="FB55" s="55">
        <f t="shared" si="58"/>
        <v>0</v>
      </c>
      <c r="FC55" s="55">
        <f t="shared" si="51"/>
        <v>0</v>
      </c>
      <c r="FD55" s="55">
        <f t="shared" si="51"/>
        <v>0</v>
      </c>
      <c r="FE55" s="55">
        <f t="shared" si="51"/>
        <v>0</v>
      </c>
      <c r="FF55" s="55">
        <f t="shared" si="51"/>
        <v>0</v>
      </c>
      <c r="FG55" s="55">
        <f t="shared" si="51"/>
        <v>0</v>
      </c>
      <c r="FH55" s="55">
        <f t="shared" si="51"/>
        <v>0</v>
      </c>
      <c r="FI55" s="55">
        <f t="shared" si="51"/>
        <v>0</v>
      </c>
      <c r="FJ55" s="55">
        <f t="shared" si="51"/>
        <v>0</v>
      </c>
      <c r="FK55" s="55">
        <f t="shared" si="51"/>
        <v>0</v>
      </c>
      <c r="FL55" s="55">
        <f t="shared" si="44"/>
        <v>0</v>
      </c>
      <c r="FM55" s="55">
        <f t="shared" si="44"/>
        <v>0</v>
      </c>
      <c r="FN55" s="55">
        <f t="shared" si="44"/>
        <v>0</v>
      </c>
      <c r="FO55" s="55">
        <f t="shared" si="44"/>
        <v>0</v>
      </c>
      <c r="FP55" s="55">
        <f t="shared" si="44"/>
        <v>0</v>
      </c>
      <c r="FQ55" s="55">
        <f t="shared" si="44"/>
        <v>0</v>
      </c>
      <c r="FR55" s="55">
        <f t="shared" si="44"/>
        <v>0</v>
      </c>
      <c r="FS55" s="55">
        <f t="shared" si="44"/>
        <v>0</v>
      </c>
      <c r="FT55" s="4" t="str">
        <f t="shared" si="64"/>
        <v/>
      </c>
      <c r="FU55" s="4" t="str">
        <f t="shared" si="64"/>
        <v/>
      </c>
      <c r="FV55" s="4" t="str">
        <f t="shared" si="64"/>
        <v/>
      </c>
      <c r="FW55" s="4">
        <f t="shared" si="61"/>
        <v>0</v>
      </c>
      <c r="FX55" s="4" t="str">
        <f t="shared" si="61"/>
        <v/>
      </c>
      <c r="FY55" s="4" t="str">
        <f t="shared" si="61"/>
        <v/>
      </c>
      <c r="FZ55" s="4" t="str">
        <f t="shared" si="61"/>
        <v/>
      </c>
      <c r="GA55" s="4">
        <f t="shared" si="61"/>
        <v>0</v>
      </c>
      <c r="GB55" s="4" t="str">
        <f t="shared" si="61"/>
        <v/>
      </c>
      <c r="GC55" s="4" t="str">
        <f t="shared" si="61"/>
        <v/>
      </c>
      <c r="GD55" s="4" t="str">
        <f t="shared" si="61"/>
        <v/>
      </c>
      <c r="GE55" s="4" t="str">
        <f t="shared" si="61"/>
        <v/>
      </c>
      <c r="GF55" s="4" t="str">
        <f t="shared" si="61"/>
        <v/>
      </c>
      <c r="GG55" s="4" t="str">
        <f t="shared" si="61"/>
        <v/>
      </c>
      <c r="GH55" s="4" t="str">
        <f t="shared" si="61"/>
        <v/>
      </c>
      <c r="GI55" s="4" t="str">
        <f t="shared" si="61"/>
        <v/>
      </c>
      <c r="GJ55" s="4" t="str">
        <f t="shared" si="61"/>
        <v/>
      </c>
      <c r="GK55" s="4" t="str">
        <f t="shared" si="61"/>
        <v/>
      </c>
      <c r="GL55" s="4" t="str">
        <f t="shared" si="61"/>
        <v/>
      </c>
      <c r="GM55" s="4" t="str">
        <f t="shared" si="62"/>
        <v/>
      </c>
      <c r="GN55" s="4" t="str">
        <f t="shared" si="62"/>
        <v/>
      </c>
      <c r="GO55" s="4" t="str">
        <f t="shared" si="62"/>
        <v/>
      </c>
      <c r="GP55" s="4" t="str">
        <f t="shared" si="62"/>
        <v/>
      </c>
      <c r="GQ55" s="4" t="str">
        <f t="shared" si="62"/>
        <v/>
      </c>
      <c r="GR55" s="4" t="str">
        <f t="shared" si="62"/>
        <v/>
      </c>
      <c r="GS55" s="4" t="str">
        <f t="shared" si="62"/>
        <v/>
      </c>
      <c r="GT55" s="4" t="str">
        <f t="shared" si="62"/>
        <v/>
      </c>
      <c r="GU55" s="4" t="str">
        <f t="shared" si="62"/>
        <v/>
      </c>
      <c r="GV55" s="4" t="str">
        <f t="shared" si="62"/>
        <v/>
      </c>
      <c r="GW55" s="4" t="str">
        <f t="shared" si="62"/>
        <v/>
      </c>
      <c r="GX55" s="4" t="str">
        <f t="shared" si="56"/>
        <v/>
      </c>
      <c r="GY55" s="4" t="str">
        <f t="shared" si="56"/>
        <v/>
      </c>
      <c r="GZ55" s="4" t="str">
        <f t="shared" si="56"/>
        <v/>
      </c>
      <c r="HA55" s="4" t="str">
        <f t="shared" si="56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53"/>
        <v/>
      </c>
      <c r="HG55" s="4" t="str">
        <f t="shared" si="53"/>
        <v/>
      </c>
    </row>
    <row r="56" spans="1:215" s="1" customFormat="1" ht="15" hidden="1" customHeight="1">
      <c r="A56" s="62">
        <v>30200001</v>
      </c>
      <c r="B56" s="83" t="s">
        <v>173</v>
      </c>
      <c r="C56" s="28" t="s">
        <v>169</v>
      </c>
      <c r="D56" s="5"/>
      <c r="E56" s="22">
        <v>5.0599999999999996</v>
      </c>
      <c r="F56" s="23">
        <f t="shared" si="0"/>
        <v>0</v>
      </c>
      <c r="G56" s="23"/>
      <c r="H56" s="23">
        <f t="shared" si="32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3"/>
        <v/>
      </c>
      <c r="BQ56" s="4" t="str">
        <f t="shared" si="63"/>
        <v/>
      </c>
      <c r="BR56" s="4" t="str">
        <f t="shared" si="63"/>
        <v/>
      </c>
      <c r="BS56" s="4">
        <f t="shared" si="59"/>
        <v>0</v>
      </c>
      <c r="BT56" s="4" t="str">
        <f t="shared" si="59"/>
        <v/>
      </c>
      <c r="BU56" s="4">
        <f t="shared" si="59"/>
        <v>0</v>
      </c>
      <c r="BV56" s="4" t="str">
        <f t="shared" si="59"/>
        <v/>
      </c>
      <c r="BW56" s="4">
        <f t="shared" si="59"/>
        <v>0</v>
      </c>
      <c r="BX56" s="4" t="str">
        <f t="shared" si="59"/>
        <v/>
      </c>
      <c r="BY56" s="4" t="str">
        <f t="shared" si="59"/>
        <v/>
      </c>
      <c r="BZ56" s="4" t="str">
        <f t="shared" si="59"/>
        <v/>
      </c>
      <c r="CA56" s="4" t="str">
        <f t="shared" si="59"/>
        <v/>
      </c>
      <c r="CB56" s="4" t="str">
        <f t="shared" si="59"/>
        <v/>
      </c>
      <c r="CC56" s="4" t="str">
        <f t="shared" si="59"/>
        <v/>
      </c>
      <c r="CD56" s="4" t="str">
        <f t="shared" si="59"/>
        <v/>
      </c>
      <c r="CE56" s="4" t="str">
        <f t="shared" si="59"/>
        <v/>
      </c>
      <c r="CF56" s="4" t="str">
        <f t="shared" si="59"/>
        <v/>
      </c>
      <c r="CG56" s="4" t="str">
        <f t="shared" si="59"/>
        <v/>
      </c>
      <c r="CH56" s="4" t="str">
        <f t="shared" si="59"/>
        <v/>
      </c>
      <c r="CI56" s="4" t="str">
        <f t="shared" si="60"/>
        <v/>
      </c>
      <c r="CJ56" s="4" t="str">
        <f t="shared" si="60"/>
        <v/>
      </c>
      <c r="CK56" s="4" t="str">
        <f t="shared" si="60"/>
        <v/>
      </c>
      <c r="CL56" s="4" t="str">
        <f t="shared" si="60"/>
        <v/>
      </c>
      <c r="CM56" s="4" t="str">
        <f t="shared" si="60"/>
        <v/>
      </c>
      <c r="CN56" s="4" t="str">
        <f t="shared" si="60"/>
        <v/>
      </c>
      <c r="CO56" s="4" t="str">
        <f t="shared" si="60"/>
        <v/>
      </c>
      <c r="CP56" s="4" t="str">
        <f t="shared" si="60"/>
        <v/>
      </c>
      <c r="CQ56" s="4" t="str">
        <f t="shared" si="60"/>
        <v/>
      </c>
      <c r="CR56" s="4" t="str">
        <f t="shared" si="60"/>
        <v/>
      </c>
      <c r="CS56" s="4" t="str">
        <f t="shared" si="60"/>
        <v/>
      </c>
      <c r="CT56" s="4" t="str">
        <f t="shared" si="54"/>
        <v/>
      </c>
      <c r="CU56" s="4" t="str">
        <f t="shared" si="54"/>
        <v/>
      </c>
      <c r="CV56" s="4" t="str">
        <f t="shared" si="54"/>
        <v/>
      </c>
      <c r="CW56" s="4" t="str">
        <f t="shared" si="54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52"/>
        <v/>
      </c>
      <c r="DC56" s="4" t="str">
        <f t="shared" si="52"/>
        <v/>
      </c>
      <c r="DE56" s="68">
        <v>30200001</v>
      </c>
      <c r="DF56" s="83" t="s">
        <v>173</v>
      </c>
      <c r="DG56" s="28" t="s">
        <v>169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7"/>
        <v>0</v>
      </c>
      <c r="DX56" s="5">
        <f t="shared" si="57"/>
        <v>0</v>
      </c>
      <c r="DY56" s="5">
        <f t="shared" si="57"/>
        <v>0</v>
      </c>
      <c r="DZ56" s="5">
        <f t="shared" si="57"/>
        <v>0</v>
      </c>
      <c r="EA56" s="5">
        <f t="shared" si="57"/>
        <v>0</v>
      </c>
      <c r="EB56" s="5">
        <f t="shared" si="57"/>
        <v>0</v>
      </c>
      <c r="EC56" s="5">
        <f t="shared" si="57"/>
        <v>0</v>
      </c>
      <c r="ED56" s="5">
        <f t="shared" si="57"/>
        <v>0</v>
      </c>
      <c r="EE56" s="5">
        <f t="shared" si="57"/>
        <v>0</v>
      </c>
      <c r="EF56" s="55">
        <f t="shared" si="55"/>
        <v>0</v>
      </c>
      <c r="EG56" s="55">
        <f t="shared" si="55"/>
        <v>0</v>
      </c>
      <c r="EH56" s="55">
        <f t="shared" si="55"/>
        <v>0</v>
      </c>
      <c r="EI56" s="55">
        <f t="shared" si="55"/>
        <v>0</v>
      </c>
      <c r="EJ56" s="55">
        <f t="shared" si="55"/>
        <v>0</v>
      </c>
      <c r="EK56" s="55">
        <f t="shared" si="55"/>
        <v>0</v>
      </c>
      <c r="EL56" s="55">
        <f t="shared" si="55"/>
        <v>0</v>
      </c>
      <c r="EM56" s="55">
        <f t="shared" si="55"/>
        <v>0</v>
      </c>
      <c r="EN56" s="55">
        <f t="shared" si="55"/>
        <v>0</v>
      </c>
      <c r="EO56" s="55">
        <f t="shared" si="58"/>
        <v>0</v>
      </c>
      <c r="EP56" s="55">
        <f t="shared" si="58"/>
        <v>0</v>
      </c>
      <c r="EQ56" s="55">
        <f t="shared" si="58"/>
        <v>0</v>
      </c>
      <c r="ER56" s="55">
        <f t="shared" si="58"/>
        <v>0</v>
      </c>
      <c r="ES56" s="55">
        <f t="shared" si="58"/>
        <v>0</v>
      </c>
      <c r="ET56" s="55">
        <f t="shared" si="58"/>
        <v>0</v>
      </c>
      <c r="EU56" s="55">
        <f t="shared" si="58"/>
        <v>0</v>
      </c>
      <c r="EV56" s="55">
        <f t="shared" si="58"/>
        <v>0</v>
      </c>
      <c r="EW56" s="55">
        <f t="shared" si="58"/>
        <v>0</v>
      </c>
      <c r="EX56" s="55">
        <f t="shared" si="58"/>
        <v>0</v>
      </c>
      <c r="EY56" s="55">
        <f t="shared" si="58"/>
        <v>0</v>
      </c>
      <c r="EZ56" s="55">
        <f t="shared" si="58"/>
        <v>0</v>
      </c>
      <c r="FA56" s="55">
        <f t="shared" si="58"/>
        <v>0</v>
      </c>
      <c r="FB56" s="55">
        <f t="shared" si="58"/>
        <v>0</v>
      </c>
      <c r="FC56" s="55">
        <f t="shared" si="51"/>
        <v>0</v>
      </c>
      <c r="FD56" s="55">
        <f t="shared" si="51"/>
        <v>0</v>
      </c>
      <c r="FE56" s="55">
        <f t="shared" si="51"/>
        <v>0</v>
      </c>
      <c r="FF56" s="55">
        <f t="shared" si="51"/>
        <v>0</v>
      </c>
      <c r="FG56" s="55">
        <f t="shared" si="51"/>
        <v>0</v>
      </c>
      <c r="FH56" s="55">
        <f t="shared" si="51"/>
        <v>0</v>
      </c>
      <c r="FI56" s="55">
        <f t="shared" si="51"/>
        <v>0</v>
      </c>
      <c r="FJ56" s="55">
        <f t="shared" si="51"/>
        <v>0</v>
      </c>
      <c r="FK56" s="55">
        <f t="shared" si="51"/>
        <v>0</v>
      </c>
      <c r="FL56" s="55">
        <f t="shared" si="44"/>
        <v>0</v>
      </c>
      <c r="FM56" s="55">
        <f t="shared" si="44"/>
        <v>0</v>
      </c>
      <c r="FN56" s="55">
        <f t="shared" si="44"/>
        <v>0</v>
      </c>
      <c r="FO56" s="55">
        <f t="shared" si="44"/>
        <v>0</v>
      </c>
      <c r="FP56" s="55">
        <f t="shared" si="44"/>
        <v>0</v>
      </c>
      <c r="FQ56" s="55">
        <f t="shared" si="44"/>
        <v>0</v>
      </c>
      <c r="FR56" s="55">
        <f t="shared" si="44"/>
        <v>0</v>
      </c>
      <c r="FS56" s="55">
        <f t="shared" si="44"/>
        <v>0</v>
      </c>
      <c r="FT56" s="4" t="str">
        <f t="shared" si="64"/>
        <v/>
      </c>
      <c r="FU56" s="4" t="str">
        <f t="shared" si="64"/>
        <v/>
      </c>
      <c r="FV56" s="4" t="str">
        <f t="shared" si="64"/>
        <v/>
      </c>
      <c r="FW56" s="4">
        <f t="shared" si="61"/>
        <v>0</v>
      </c>
      <c r="FX56" s="4" t="str">
        <f t="shared" si="61"/>
        <v/>
      </c>
      <c r="FY56" s="4" t="str">
        <f t="shared" si="61"/>
        <v/>
      </c>
      <c r="FZ56" s="4" t="str">
        <f t="shared" si="61"/>
        <v/>
      </c>
      <c r="GA56" s="4">
        <f t="shared" si="61"/>
        <v>0</v>
      </c>
      <c r="GB56" s="4" t="str">
        <f t="shared" si="61"/>
        <v/>
      </c>
      <c r="GC56" s="4" t="str">
        <f t="shared" si="61"/>
        <v/>
      </c>
      <c r="GD56" s="4" t="str">
        <f t="shared" si="61"/>
        <v/>
      </c>
      <c r="GE56" s="4" t="str">
        <f t="shared" si="61"/>
        <v/>
      </c>
      <c r="GF56" s="4" t="str">
        <f t="shared" si="61"/>
        <v/>
      </c>
      <c r="GG56" s="4" t="str">
        <f t="shared" si="61"/>
        <v/>
      </c>
      <c r="GH56" s="4" t="str">
        <f t="shared" si="61"/>
        <v/>
      </c>
      <c r="GI56" s="4" t="str">
        <f t="shared" si="61"/>
        <v/>
      </c>
      <c r="GJ56" s="4" t="str">
        <f t="shared" si="61"/>
        <v/>
      </c>
      <c r="GK56" s="4" t="str">
        <f t="shared" si="61"/>
        <v/>
      </c>
      <c r="GL56" s="4" t="str">
        <f t="shared" si="61"/>
        <v/>
      </c>
      <c r="GM56" s="4" t="str">
        <f t="shared" si="62"/>
        <v/>
      </c>
      <c r="GN56" s="4" t="str">
        <f t="shared" si="62"/>
        <v/>
      </c>
      <c r="GO56" s="4" t="str">
        <f t="shared" si="62"/>
        <v/>
      </c>
      <c r="GP56" s="4" t="str">
        <f t="shared" si="62"/>
        <v/>
      </c>
      <c r="GQ56" s="4" t="str">
        <f t="shared" si="62"/>
        <v/>
      </c>
      <c r="GR56" s="4" t="str">
        <f t="shared" si="62"/>
        <v/>
      </c>
      <c r="GS56" s="4" t="str">
        <f t="shared" si="62"/>
        <v/>
      </c>
      <c r="GT56" s="4" t="str">
        <f t="shared" si="62"/>
        <v/>
      </c>
      <c r="GU56" s="4" t="str">
        <f t="shared" si="62"/>
        <v/>
      </c>
      <c r="GV56" s="4" t="str">
        <f t="shared" si="62"/>
        <v/>
      </c>
      <c r="GW56" s="4" t="str">
        <f t="shared" si="62"/>
        <v/>
      </c>
      <c r="GX56" s="4" t="str">
        <f t="shared" si="56"/>
        <v/>
      </c>
      <c r="GY56" s="4" t="str">
        <f t="shared" si="56"/>
        <v/>
      </c>
      <c r="GZ56" s="4" t="str">
        <f t="shared" si="56"/>
        <v/>
      </c>
      <c r="HA56" s="4" t="str">
        <f t="shared" si="56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53"/>
        <v/>
      </c>
      <c r="HG56" s="4" t="str">
        <f t="shared" si="53"/>
        <v/>
      </c>
    </row>
    <row r="57" spans="1:215" s="1" customFormat="1" ht="15" hidden="1" customHeight="1">
      <c r="A57" s="62">
        <v>30100007</v>
      </c>
      <c r="B57" s="104" t="s">
        <v>174</v>
      </c>
      <c r="C57" s="28" t="s">
        <v>163</v>
      </c>
      <c r="D57" s="5"/>
      <c r="E57" s="22">
        <v>5.09</v>
      </c>
      <c r="F57" s="23">
        <f t="shared" si="0"/>
        <v>0</v>
      </c>
      <c r="G57" s="23"/>
      <c r="H57" s="23">
        <f t="shared" si="32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3"/>
        <v/>
      </c>
      <c r="BQ57" s="4" t="str">
        <f t="shared" si="63"/>
        <v/>
      </c>
      <c r="BR57" s="4" t="str">
        <f t="shared" si="63"/>
        <v/>
      </c>
      <c r="BS57" s="4">
        <f t="shared" si="59"/>
        <v>0</v>
      </c>
      <c r="BT57" s="4" t="str">
        <f t="shared" si="59"/>
        <v/>
      </c>
      <c r="BU57" s="4">
        <f t="shared" si="59"/>
        <v>0</v>
      </c>
      <c r="BV57" s="4" t="str">
        <f t="shared" si="59"/>
        <v/>
      </c>
      <c r="BW57" s="4">
        <f t="shared" si="59"/>
        <v>0</v>
      </c>
      <c r="BX57" s="4" t="str">
        <f t="shared" si="59"/>
        <v/>
      </c>
      <c r="BY57" s="4" t="str">
        <f t="shared" si="59"/>
        <v/>
      </c>
      <c r="BZ57" s="4" t="str">
        <f t="shared" si="59"/>
        <v/>
      </c>
      <c r="CA57" s="4" t="str">
        <f t="shared" si="59"/>
        <v/>
      </c>
      <c r="CB57" s="4" t="str">
        <f t="shared" si="59"/>
        <v/>
      </c>
      <c r="CC57" s="4" t="str">
        <f t="shared" si="59"/>
        <v/>
      </c>
      <c r="CD57" s="4" t="str">
        <f t="shared" si="59"/>
        <v/>
      </c>
      <c r="CE57" s="4" t="str">
        <f t="shared" si="59"/>
        <v/>
      </c>
      <c r="CF57" s="4" t="str">
        <f t="shared" si="59"/>
        <v/>
      </c>
      <c r="CG57" s="4" t="str">
        <f t="shared" si="59"/>
        <v/>
      </c>
      <c r="CH57" s="4" t="str">
        <f t="shared" si="59"/>
        <v/>
      </c>
      <c r="CI57" s="4" t="str">
        <f t="shared" si="60"/>
        <v/>
      </c>
      <c r="CJ57" s="4" t="str">
        <f t="shared" si="60"/>
        <v/>
      </c>
      <c r="CK57" s="4" t="str">
        <f t="shared" si="60"/>
        <v/>
      </c>
      <c r="CL57" s="4" t="str">
        <f t="shared" si="60"/>
        <v/>
      </c>
      <c r="CM57" s="4" t="str">
        <f t="shared" si="60"/>
        <v/>
      </c>
      <c r="CN57" s="4" t="str">
        <f t="shared" si="60"/>
        <v/>
      </c>
      <c r="CO57" s="4" t="str">
        <f t="shared" si="60"/>
        <v/>
      </c>
      <c r="CP57" s="4" t="str">
        <f t="shared" si="60"/>
        <v/>
      </c>
      <c r="CQ57" s="4" t="str">
        <f t="shared" si="60"/>
        <v/>
      </c>
      <c r="CR57" s="4" t="str">
        <f t="shared" si="60"/>
        <v/>
      </c>
      <c r="CS57" s="4" t="str">
        <f t="shared" si="60"/>
        <v/>
      </c>
      <c r="CT57" s="4" t="str">
        <f t="shared" si="54"/>
        <v/>
      </c>
      <c r="CU57" s="4" t="str">
        <f t="shared" si="54"/>
        <v/>
      </c>
      <c r="CV57" s="4" t="str">
        <f t="shared" si="54"/>
        <v/>
      </c>
      <c r="CW57" s="4" t="str">
        <f t="shared" si="54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52"/>
        <v/>
      </c>
      <c r="DC57" s="4" t="str">
        <f t="shared" si="52"/>
        <v/>
      </c>
      <c r="DE57" s="68">
        <v>30100007</v>
      </c>
      <c r="DF57" s="104" t="s">
        <v>174</v>
      </c>
      <c r="DG57" s="28" t="s">
        <v>163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7"/>
        <v>0</v>
      </c>
      <c r="DX57" s="5">
        <f t="shared" si="57"/>
        <v>0</v>
      </c>
      <c r="DY57" s="5">
        <f t="shared" si="57"/>
        <v>0</v>
      </c>
      <c r="DZ57" s="5">
        <f t="shared" si="57"/>
        <v>0</v>
      </c>
      <c r="EA57" s="5">
        <f t="shared" si="57"/>
        <v>0</v>
      </c>
      <c r="EB57" s="5">
        <f t="shared" si="57"/>
        <v>0</v>
      </c>
      <c r="EC57" s="5">
        <f t="shared" si="57"/>
        <v>0</v>
      </c>
      <c r="ED57" s="5">
        <f t="shared" si="57"/>
        <v>0</v>
      </c>
      <c r="EE57" s="5">
        <f t="shared" si="57"/>
        <v>0</v>
      </c>
      <c r="EF57" s="55">
        <f t="shared" si="57"/>
        <v>0</v>
      </c>
      <c r="EG57" s="55">
        <f t="shared" si="57"/>
        <v>0</v>
      </c>
      <c r="EH57" s="55">
        <f t="shared" si="57"/>
        <v>0</v>
      </c>
      <c r="EI57" s="55">
        <f t="shared" si="57"/>
        <v>0</v>
      </c>
      <c r="EJ57" s="55">
        <f t="shared" si="57"/>
        <v>0</v>
      </c>
      <c r="EK57" s="55">
        <f t="shared" si="57"/>
        <v>0</v>
      </c>
      <c r="EL57" s="55">
        <f t="shared" si="57"/>
        <v>0</v>
      </c>
      <c r="EM57" s="55">
        <f t="shared" si="55"/>
        <v>0</v>
      </c>
      <c r="EN57" s="55">
        <f t="shared" si="58"/>
        <v>0</v>
      </c>
      <c r="EO57" s="55">
        <f t="shared" si="58"/>
        <v>0</v>
      </c>
      <c r="EP57" s="55">
        <f t="shared" si="58"/>
        <v>0</v>
      </c>
      <c r="EQ57" s="55">
        <f t="shared" si="58"/>
        <v>0</v>
      </c>
      <c r="ER57" s="55">
        <f t="shared" si="58"/>
        <v>0</v>
      </c>
      <c r="ES57" s="55">
        <f t="shared" si="58"/>
        <v>0</v>
      </c>
      <c r="ET57" s="55">
        <f t="shared" si="58"/>
        <v>0</v>
      </c>
      <c r="EU57" s="55">
        <f t="shared" si="58"/>
        <v>0</v>
      </c>
      <c r="EV57" s="55">
        <f t="shared" si="58"/>
        <v>0</v>
      </c>
      <c r="EW57" s="55">
        <f t="shared" si="58"/>
        <v>0</v>
      </c>
      <c r="EX57" s="55">
        <f t="shared" si="58"/>
        <v>0</v>
      </c>
      <c r="EY57" s="55">
        <f t="shared" si="58"/>
        <v>0</v>
      </c>
      <c r="EZ57" s="55">
        <f t="shared" si="58"/>
        <v>0</v>
      </c>
      <c r="FA57" s="55">
        <f t="shared" si="58"/>
        <v>0</v>
      </c>
      <c r="FB57" s="55">
        <f t="shared" si="58"/>
        <v>0</v>
      </c>
      <c r="FC57" s="55">
        <f t="shared" si="51"/>
        <v>0</v>
      </c>
      <c r="FD57" s="55">
        <f t="shared" si="51"/>
        <v>0</v>
      </c>
      <c r="FE57" s="55">
        <f t="shared" si="51"/>
        <v>0</v>
      </c>
      <c r="FF57" s="55">
        <f t="shared" si="51"/>
        <v>0</v>
      </c>
      <c r="FG57" s="55">
        <f t="shared" si="51"/>
        <v>0</v>
      </c>
      <c r="FH57" s="55">
        <f t="shared" si="51"/>
        <v>0</v>
      </c>
      <c r="FI57" s="55">
        <f t="shared" si="51"/>
        <v>0</v>
      </c>
      <c r="FJ57" s="55">
        <f t="shared" si="51"/>
        <v>0</v>
      </c>
      <c r="FK57" s="55">
        <f t="shared" si="51"/>
        <v>0</v>
      </c>
      <c r="FL57" s="55">
        <f t="shared" si="44"/>
        <v>0</v>
      </c>
      <c r="FM57" s="55">
        <f t="shared" si="44"/>
        <v>0</v>
      </c>
      <c r="FN57" s="55">
        <f t="shared" si="44"/>
        <v>0</v>
      </c>
      <c r="FO57" s="55">
        <f t="shared" si="44"/>
        <v>0</v>
      </c>
      <c r="FP57" s="55">
        <f t="shared" si="44"/>
        <v>0</v>
      </c>
      <c r="FQ57" s="55">
        <f t="shared" si="44"/>
        <v>0</v>
      </c>
      <c r="FR57" s="55">
        <f t="shared" si="44"/>
        <v>0</v>
      </c>
      <c r="FS57" s="55">
        <f t="shared" ref="FP57:FS120" si="65">BO57+BO212</f>
        <v>0</v>
      </c>
      <c r="FT57" s="4" t="str">
        <f t="shared" si="64"/>
        <v/>
      </c>
      <c r="FU57" s="4" t="str">
        <f t="shared" si="64"/>
        <v/>
      </c>
      <c r="FV57" s="4" t="str">
        <f t="shared" si="64"/>
        <v/>
      </c>
      <c r="FW57" s="4">
        <f t="shared" si="61"/>
        <v>0</v>
      </c>
      <c r="FX57" s="4" t="str">
        <f t="shared" si="61"/>
        <v/>
      </c>
      <c r="FY57" s="4" t="str">
        <f t="shared" si="61"/>
        <v/>
      </c>
      <c r="FZ57" s="4" t="str">
        <f t="shared" si="61"/>
        <v/>
      </c>
      <c r="GA57" s="4">
        <f t="shared" si="61"/>
        <v>0</v>
      </c>
      <c r="GB57" s="4" t="str">
        <f t="shared" si="61"/>
        <v/>
      </c>
      <c r="GC57" s="4" t="str">
        <f t="shared" si="61"/>
        <v/>
      </c>
      <c r="GD57" s="4" t="str">
        <f t="shared" si="61"/>
        <v/>
      </c>
      <c r="GE57" s="4" t="str">
        <f t="shared" si="61"/>
        <v/>
      </c>
      <c r="GF57" s="4" t="str">
        <f t="shared" si="61"/>
        <v/>
      </c>
      <c r="GG57" s="4" t="str">
        <f t="shared" si="61"/>
        <v/>
      </c>
      <c r="GH57" s="4" t="str">
        <f t="shared" si="61"/>
        <v/>
      </c>
      <c r="GI57" s="4" t="str">
        <f t="shared" si="61"/>
        <v/>
      </c>
      <c r="GJ57" s="4" t="str">
        <f t="shared" si="61"/>
        <v/>
      </c>
      <c r="GK57" s="4" t="str">
        <f t="shared" si="61"/>
        <v/>
      </c>
      <c r="GL57" s="4" t="str">
        <f t="shared" si="61"/>
        <v/>
      </c>
      <c r="GM57" s="4" t="str">
        <f t="shared" si="62"/>
        <v/>
      </c>
      <c r="GN57" s="4" t="str">
        <f t="shared" si="62"/>
        <v/>
      </c>
      <c r="GO57" s="4" t="str">
        <f t="shared" si="62"/>
        <v/>
      </c>
      <c r="GP57" s="4" t="str">
        <f t="shared" si="62"/>
        <v/>
      </c>
      <c r="GQ57" s="4" t="str">
        <f t="shared" si="62"/>
        <v/>
      </c>
      <c r="GR57" s="4" t="str">
        <f t="shared" si="62"/>
        <v/>
      </c>
      <c r="GS57" s="4" t="str">
        <f t="shared" si="62"/>
        <v/>
      </c>
      <c r="GT57" s="4" t="str">
        <f t="shared" si="62"/>
        <v/>
      </c>
      <c r="GU57" s="4" t="str">
        <f t="shared" si="62"/>
        <v/>
      </c>
      <c r="GV57" s="4" t="str">
        <f t="shared" si="62"/>
        <v/>
      </c>
      <c r="GW57" s="4" t="str">
        <f t="shared" si="62"/>
        <v/>
      </c>
      <c r="GX57" s="4" t="str">
        <f t="shared" si="56"/>
        <v/>
      </c>
      <c r="GY57" s="4" t="str">
        <f t="shared" si="56"/>
        <v/>
      </c>
      <c r="GZ57" s="4" t="str">
        <f t="shared" si="56"/>
        <v/>
      </c>
      <c r="HA57" s="4" t="str">
        <f t="shared" si="56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53"/>
        <v/>
      </c>
      <c r="HG57" s="4" t="str">
        <f t="shared" si="53"/>
        <v/>
      </c>
    </row>
    <row r="58" spans="1:215" s="1" customFormat="1" ht="15" hidden="1" customHeight="1">
      <c r="A58" s="62">
        <v>30200002</v>
      </c>
      <c r="B58" s="106"/>
      <c r="C58" s="28" t="s">
        <v>169</v>
      </c>
      <c r="D58" s="5"/>
      <c r="E58" s="22">
        <v>5.09</v>
      </c>
      <c r="F58" s="23">
        <f t="shared" si="0"/>
        <v>0</v>
      </c>
      <c r="G58" s="23"/>
      <c r="H58" s="23">
        <f t="shared" si="32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3"/>
        <v/>
      </c>
      <c r="BQ58" s="4" t="str">
        <f t="shared" si="63"/>
        <v/>
      </c>
      <c r="BR58" s="4" t="str">
        <f t="shared" si="63"/>
        <v/>
      </c>
      <c r="BS58" s="4">
        <f t="shared" si="59"/>
        <v>0</v>
      </c>
      <c r="BT58" s="4" t="str">
        <f t="shared" si="59"/>
        <v/>
      </c>
      <c r="BU58" s="4">
        <f t="shared" si="59"/>
        <v>0</v>
      </c>
      <c r="BV58" s="4" t="str">
        <f t="shared" si="59"/>
        <v/>
      </c>
      <c r="BW58" s="4">
        <f t="shared" si="59"/>
        <v>0</v>
      </c>
      <c r="BX58" s="4" t="str">
        <f t="shared" si="59"/>
        <v/>
      </c>
      <c r="BY58" s="4" t="str">
        <f t="shared" si="59"/>
        <v/>
      </c>
      <c r="BZ58" s="4" t="str">
        <f t="shared" si="59"/>
        <v/>
      </c>
      <c r="CA58" s="4" t="str">
        <f t="shared" si="59"/>
        <v/>
      </c>
      <c r="CB58" s="4" t="str">
        <f t="shared" si="59"/>
        <v/>
      </c>
      <c r="CC58" s="4" t="str">
        <f t="shared" si="59"/>
        <v/>
      </c>
      <c r="CD58" s="4" t="str">
        <f t="shared" si="59"/>
        <v/>
      </c>
      <c r="CE58" s="4" t="str">
        <f t="shared" si="59"/>
        <v/>
      </c>
      <c r="CF58" s="4" t="str">
        <f t="shared" si="59"/>
        <v/>
      </c>
      <c r="CG58" s="4" t="str">
        <f t="shared" si="59"/>
        <v/>
      </c>
      <c r="CH58" s="4" t="str">
        <f t="shared" si="59"/>
        <v/>
      </c>
      <c r="CI58" s="4" t="str">
        <f t="shared" si="60"/>
        <v/>
      </c>
      <c r="CJ58" s="4" t="str">
        <f t="shared" si="60"/>
        <v/>
      </c>
      <c r="CK58" s="4" t="str">
        <f t="shared" si="60"/>
        <v/>
      </c>
      <c r="CL58" s="4" t="str">
        <f t="shared" si="60"/>
        <v/>
      </c>
      <c r="CM58" s="4" t="str">
        <f t="shared" si="60"/>
        <v/>
      </c>
      <c r="CN58" s="4" t="str">
        <f t="shared" si="60"/>
        <v/>
      </c>
      <c r="CO58" s="4" t="str">
        <f t="shared" si="60"/>
        <v/>
      </c>
      <c r="CP58" s="4" t="str">
        <f t="shared" si="60"/>
        <v/>
      </c>
      <c r="CQ58" s="4" t="str">
        <f t="shared" si="60"/>
        <v/>
      </c>
      <c r="CR58" s="4" t="str">
        <f t="shared" si="60"/>
        <v/>
      </c>
      <c r="CS58" s="4" t="str">
        <f t="shared" si="60"/>
        <v/>
      </c>
      <c r="CT58" s="4" t="str">
        <f t="shared" si="54"/>
        <v/>
      </c>
      <c r="CU58" s="4" t="str">
        <f t="shared" si="54"/>
        <v/>
      </c>
      <c r="CV58" s="4" t="str">
        <f t="shared" si="54"/>
        <v/>
      </c>
      <c r="CW58" s="4" t="str">
        <f t="shared" si="54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52"/>
        <v/>
      </c>
      <c r="DC58" s="4" t="str">
        <f t="shared" si="52"/>
        <v/>
      </c>
      <c r="DE58" s="68">
        <v>30200002</v>
      </c>
      <c r="DF58" s="106"/>
      <c r="DG58" s="28" t="s">
        <v>169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7"/>
        <v>0</v>
      </c>
      <c r="DX58" s="5">
        <f t="shared" si="57"/>
        <v>0</v>
      </c>
      <c r="DY58" s="5">
        <f t="shared" si="57"/>
        <v>0</v>
      </c>
      <c r="DZ58" s="5">
        <f t="shared" si="57"/>
        <v>0</v>
      </c>
      <c r="EA58" s="5">
        <f t="shared" si="57"/>
        <v>0</v>
      </c>
      <c r="EB58" s="5">
        <f t="shared" si="57"/>
        <v>0</v>
      </c>
      <c r="EC58" s="5">
        <f t="shared" si="57"/>
        <v>0</v>
      </c>
      <c r="ED58" s="5">
        <f t="shared" si="57"/>
        <v>0</v>
      </c>
      <c r="EE58" s="5">
        <f t="shared" si="57"/>
        <v>0</v>
      </c>
      <c r="EF58" s="55">
        <f t="shared" si="57"/>
        <v>0</v>
      </c>
      <c r="EG58" s="55">
        <f t="shared" si="57"/>
        <v>0</v>
      </c>
      <c r="EH58" s="55">
        <f t="shared" si="57"/>
        <v>0</v>
      </c>
      <c r="EI58" s="55">
        <f t="shared" si="57"/>
        <v>0</v>
      </c>
      <c r="EJ58" s="55">
        <f t="shared" si="57"/>
        <v>0</v>
      </c>
      <c r="EK58" s="55">
        <f t="shared" si="57"/>
        <v>0</v>
      </c>
      <c r="EL58" s="55">
        <f t="shared" si="57"/>
        <v>0</v>
      </c>
      <c r="EM58" s="55">
        <f t="shared" si="55"/>
        <v>0</v>
      </c>
      <c r="EN58" s="55">
        <f t="shared" si="58"/>
        <v>0</v>
      </c>
      <c r="EO58" s="55">
        <f t="shared" si="58"/>
        <v>0</v>
      </c>
      <c r="EP58" s="55">
        <f t="shared" si="58"/>
        <v>0</v>
      </c>
      <c r="EQ58" s="55">
        <f t="shared" si="58"/>
        <v>0</v>
      </c>
      <c r="ER58" s="55">
        <f t="shared" si="58"/>
        <v>0</v>
      </c>
      <c r="ES58" s="55">
        <f t="shared" si="58"/>
        <v>0</v>
      </c>
      <c r="ET58" s="55">
        <f t="shared" si="58"/>
        <v>0</v>
      </c>
      <c r="EU58" s="55">
        <f t="shared" si="58"/>
        <v>0</v>
      </c>
      <c r="EV58" s="55">
        <f t="shared" si="58"/>
        <v>0</v>
      </c>
      <c r="EW58" s="55">
        <f t="shared" si="58"/>
        <v>0</v>
      </c>
      <c r="EX58" s="55">
        <f t="shared" si="58"/>
        <v>0</v>
      </c>
      <c r="EY58" s="55">
        <f t="shared" si="58"/>
        <v>0</v>
      </c>
      <c r="EZ58" s="55">
        <f t="shared" si="58"/>
        <v>0</v>
      </c>
      <c r="FA58" s="55">
        <f t="shared" si="58"/>
        <v>0</v>
      </c>
      <c r="FB58" s="55">
        <f t="shared" si="58"/>
        <v>0</v>
      </c>
      <c r="FC58" s="55">
        <f t="shared" si="51"/>
        <v>0</v>
      </c>
      <c r="FD58" s="55">
        <f t="shared" si="51"/>
        <v>0</v>
      </c>
      <c r="FE58" s="55">
        <f t="shared" si="51"/>
        <v>0</v>
      </c>
      <c r="FF58" s="55">
        <f t="shared" si="51"/>
        <v>0</v>
      </c>
      <c r="FG58" s="55">
        <f t="shared" si="51"/>
        <v>0</v>
      </c>
      <c r="FH58" s="55">
        <f t="shared" si="51"/>
        <v>0</v>
      </c>
      <c r="FI58" s="55">
        <f t="shared" si="51"/>
        <v>0</v>
      </c>
      <c r="FJ58" s="55">
        <f t="shared" si="51"/>
        <v>0</v>
      </c>
      <c r="FK58" s="55">
        <f t="shared" si="51"/>
        <v>0</v>
      </c>
      <c r="FL58" s="55">
        <f t="shared" si="51"/>
        <v>0</v>
      </c>
      <c r="FM58" s="55">
        <f t="shared" si="51"/>
        <v>0</v>
      </c>
      <c r="FN58" s="55">
        <f t="shared" si="51"/>
        <v>0</v>
      </c>
      <c r="FO58" s="55">
        <f t="shared" si="51"/>
        <v>0</v>
      </c>
      <c r="FP58" s="55">
        <f t="shared" si="65"/>
        <v>0</v>
      </c>
      <c r="FQ58" s="55">
        <f t="shared" si="65"/>
        <v>0</v>
      </c>
      <c r="FR58" s="55">
        <f t="shared" si="65"/>
        <v>0</v>
      </c>
      <c r="FS58" s="55">
        <f t="shared" si="65"/>
        <v>0</v>
      </c>
      <c r="FT58" s="4" t="str">
        <f t="shared" si="64"/>
        <v/>
      </c>
      <c r="FU58" s="4" t="str">
        <f t="shared" si="64"/>
        <v/>
      </c>
      <c r="FV58" s="4" t="str">
        <f t="shared" si="64"/>
        <v/>
      </c>
      <c r="FW58" s="4">
        <f t="shared" si="61"/>
        <v>0</v>
      </c>
      <c r="FX58" s="4" t="str">
        <f t="shared" si="61"/>
        <v/>
      </c>
      <c r="FY58" s="4" t="str">
        <f t="shared" si="61"/>
        <v/>
      </c>
      <c r="FZ58" s="4" t="str">
        <f t="shared" si="61"/>
        <v/>
      </c>
      <c r="GA58" s="4">
        <f t="shared" si="61"/>
        <v>0</v>
      </c>
      <c r="GB58" s="4" t="str">
        <f t="shared" si="61"/>
        <v/>
      </c>
      <c r="GC58" s="4" t="str">
        <f t="shared" si="61"/>
        <v/>
      </c>
      <c r="GD58" s="4" t="str">
        <f t="shared" si="61"/>
        <v/>
      </c>
      <c r="GE58" s="4" t="str">
        <f t="shared" si="61"/>
        <v/>
      </c>
      <c r="GF58" s="4" t="str">
        <f t="shared" si="61"/>
        <v/>
      </c>
      <c r="GG58" s="4" t="str">
        <f t="shared" si="61"/>
        <v/>
      </c>
      <c r="GH58" s="4" t="str">
        <f t="shared" si="61"/>
        <v/>
      </c>
      <c r="GI58" s="4" t="str">
        <f t="shared" si="61"/>
        <v/>
      </c>
      <c r="GJ58" s="4" t="str">
        <f t="shared" si="61"/>
        <v/>
      </c>
      <c r="GK58" s="4" t="str">
        <f t="shared" si="61"/>
        <v/>
      </c>
      <c r="GL58" s="4" t="str">
        <f t="shared" si="61"/>
        <v/>
      </c>
      <c r="GM58" s="4" t="str">
        <f t="shared" si="62"/>
        <v/>
      </c>
      <c r="GN58" s="4" t="str">
        <f t="shared" si="62"/>
        <v/>
      </c>
      <c r="GO58" s="4" t="str">
        <f t="shared" si="62"/>
        <v/>
      </c>
      <c r="GP58" s="4" t="str">
        <f t="shared" si="62"/>
        <v/>
      </c>
      <c r="GQ58" s="4" t="str">
        <f t="shared" si="62"/>
        <v/>
      </c>
      <c r="GR58" s="4" t="str">
        <f t="shared" si="62"/>
        <v/>
      </c>
      <c r="GS58" s="4" t="str">
        <f t="shared" si="62"/>
        <v/>
      </c>
      <c r="GT58" s="4" t="str">
        <f t="shared" si="62"/>
        <v/>
      </c>
      <c r="GU58" s="4" t="str">
        <f t="shared" si="62"/>
        <v/>
      </c>
      <c r="GV58" s="4" t="str">
        <f t="shared" si="62"/>
        <v/>
      </c>
      <c r="GW58" s="4" t="str">
        <f t="shared" si="62"/>
        <v/>
      </c>
      <c r="GX58" s="4" t="str">
        <f t="shared" si="56"/>
        <v/>
      </c>
      <c r="GY58" s="4" t="str">
        <f t="shared" si="56"/>
        <v/>
      </c>
      <c r="GZ58" s="4" t="str">
        <f t="shared" si="56"/>
        <v/>
      </c>
      <c r="HA58" s="4" t="str">
        <f t="shared" si="56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53"/>
        <v/>
      </c>
      <c r="HG58" s="4" t="str">
        <f t="shared" si="53"/>
        <v/>
      </c>
    </row>
    <row r="59" spans="1:215" s="1" customFormat="1" ht="15" hidden="1" customHeight="1">
      <c r="A59" s="62">
        <v>30100009</v>
      </c>
      <c r="B59" s="104" t="s">
        <v>175</v>
      </c>
      <c r="C59" s="28" t="s">
        <v>163</v>
      </c>
      <c r="D59" s="5"/>
      <c r="E59" s="22">
        <v>5</v>
      </c>
      <c r="F59" s="23">
        <f t="shared" si="0"/>
        <v>0</v>
      </c>
      <c r="G59" s="23"/>
      <c r="H59" s="23">
        <f t="shared" si="32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3"/>
        <v/>
      </c>
      <c r="BQ59" s="4" t="str">
        <f t="shared" si="63"/>
        <v/>
      </c>
      <c r="BR59" s="4" t="str">
        <f t="shared" si="63"/>
        <v/>
      </c>
      <c r="BS59" s="4">
        <f t="shared" si="59"/>
        <v>0</v>
      </c>
      <c r="BT59" s="4" t="str">
        <f t="shared" si="59"/>
        <v/>
      </c>
      <c r="BU59" s="4">
        <f t="shared" si="59"/>
        <v>0</v>
      </c>
      <c r="BV59" s="4" t="str">
        <f t="shared" si="59"/>
        <v/>
      </c>
      <c r="BW59" s="4">
        <f t="shared" si="59"/>
        <v>0</v>
      </c>
      <c r="BX59" s="4" t="str">
        <f t="shared" si="59"/>
        <v/>
      </c>
      <c r="BY59" s="4" t="str">
        <f t="shared" si="59"/>
        <v/>
      </c>
      <c r="BZ59" s="4" t="str">
        <f t="shared" si="59"/>
        <v/>
      </c>
      <c r="CA59" s="4" t="str">
        <f t="shared" si="59"/>
        <v/>
      </c>
      <c r="CB59" s="4" t="str">
        <f t="shared" si="59"/>
        <v/>
      </c>
      <c r="CC59" s="4" t="str">
        <f t="shared" si="59"/>
        <v/>
      </c>
      <c r="CD59" s="4" t="str">
        <f t="shared" si="59"/>
        <v/>
      </c>
      <c r="CE59" s="4" t="str">
        <f t="shared" si="59"/>
        <v/>
      </c>
      <c r="CF59" s="4" t="str">
        <f t="shared" si="59"/>
        <v/>
      </c>
      <c r="CG59" s="4" t="str">
        <f t="shared" si="59"/>
        <v/>
      </c>
      <c r="CH59" s="4" t="str">
        <f t="shared" si="59"/>
        <v/>
      </c>
      <c r="CI59" s="4" t="str">
        <f t="shared" si="60"/>
        <v/>
      </c>
      <c r="CJ59" s="4" t="str">
        <f t="shared" si="60"/>
        <v/>
      </c>
      <c r="CK59" s="4" t="str">
        <f t="shared" si="60"/>
        <v/>
      </c>
      <c r="CL59" s="4" t="str">
        <f t="shared" si="60"/>
        <v/>
      </c>
      <c r="CM59" s="4" t="str">
        <f t="shared" si="60"/>
        <v/>
      </c>
      <c r="CN59" s="4" t="str">
        <f t="shared" si="60"/>
        <v/>
      </c>
      <c r="CO59" s="4" t="str">
        <f t="shared" si="60"/>
        <v/>
      </c>
      <c r="CP59" s="4" t="str">
        <f t="shared" si="60"/>
        <v/>
      </c>
      <c r="CQ59" s="4" t="str">
        <f t="shared" si="60"/>
        <v/>
      </c>
      <c r="CR59" s="4" t="str">
        <f t="shared" si="60"/>
        <v/>
      </c>
      <c r="CS59" s="4" t="str">
        <f t="shared" si="60"/>
        <v/>
      </c>
      <c r="CT59" s="4" t="str">
        <f t="shared" si="54"/>
        <v/>
      </c>
      <c r="CU59" s="4" t="str">
        <f t="shared" si="54"/>
        <v/>
      </c>
      <c r="CV59" s="4" t="str">
        <f t="shared" si="54"/>
        <v/>
      </c>
      <c r="CW59" s="4" t="str">
        <f t="shared" si="54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52"/>
        <v/>
      </c>
      <c r="DC59" s="4" t="str">
        <f t="shared" si="52"/>
        <v/>
      </c>
      <c r="DE59" s="68">
        <v>30100009</v>
      </c>
      <c r="DF59" s="104" t="s">
        <v>175</v>
      </c>
      <c r="DG59" s="28" t="s">
        <v>163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7"/>
        <v>0</v>
      </c>
      <c r="DX59" s="5">
        <f t="shared" si="57"/>
        <v>0</v>
      </c>
      <c r="DY59" s="5">
        <f t="shared" si="57"/>
        <v>0</v>
      </c>
      <c r="DZ59" s="5">
        <f t="shared" si="57"/>
        <v>0</v>
      </c>
      <c r="EA59" s="5">
        <f t="shared" si="57"/>
        <v>0</v>
      </c>
      <c r="EB59" s="5">
        <f t="shared" si="57"/>
        <v>0</v>
      </c>
      <c r="EC59" s="5">
        <f t="shared" si="57"/>
        <v>0</v>
      </c>
      <c r="ED59" s="5">
        <f t="shared" si="57"/>
        <v>0</v>
      </c>
      <c r="EE59" s="5">
        <f t="shared" si="57"/>
        <v>0</v>
      </c>
      <c r="EF59" s="55">
        <f t="shared" si="57"/>
        <v>0</v>
      </c>
      <c r="EG59" s="55">
        <f t="shared" si="57"/>
        <v>0</v>
      </c>
      <c r="EH59" s="55">
        <f t="shared" si="57"/>
        <v>0</v>
      </c>
      <c r="EI59" s="55">
        <f t="shared" si="57"/>
        <v>0</v>
      </c>
      <c r="EJ59" s="55">
        <f t="shared" si="57"/>
        <v>0</v>
      </c>
      <c r="EK59" s="55">
        <f t="shared" si="57"/>
        <v>0</v>
      </c>
      <c r="EL59" s="55">
        <f t="shared" si="57"/>
        <v>0</v>
      </c>
      <c r="EM59" s="55">
        <f t="shared" si="55"/>
        <v>0</v>
      </c>
      <c r="EN59" s="55">
        <f t="shared" si="58"/>
        <v>0</v>
      </c>
      <c r="EO59" s="55">
        <f t="shared" si="58"/>
        <v>0</v>
      </c>
      <c r="EP59" s="55">
        <f t="shared" si="58"/>
        <v>0</v>
      </c>
      <c r="EQ59" s="55">
        <f t="shared" si="58"/>
        <v>0</v>
      </c>
      <c r="ER59" s="55">
        <f t="shared" si="58"/>
        <v>0</v>
      </c>
      <c r="ES59" s="55">
        <f t="shared" si="58"/>
        <v>0</v>
      </c>
      <c r="ET59" s="55">
        <f t="shared" si="58"/>
        <v>0</v>
      </c>
      <c r="EU59" s="55">
        <f t="shared" si="58"/>
        <v>0</v>
      </c>
      <c r="EV59" s="55">
        <f t="shared" si="58"/>
        <v>0</v>
      </c>
      <c r="EW59" s="55">
        <f t="shared" si="58"/>
        <v>0</v>
      </c>
      <c r="EX59" s="55">
        <f t="shared" si="58"/>
        <v>0</v>
      </c>
      <c r="EY59" s="55">
        <f t="shared" si="58"/>
        <v>0</v>
      </c>
      <c r="EZ59" s="55">
        <f t="shared" si="58"/>
        <v>0</v>
      </c>
      <c r="FA59" s="55">
        <f t="shared" si="58"/>
        <v>0</v>
      </c>
      <c r="FB59" s="55">
        <f t="shared" si="58"/>
        <v>0</v>
      </c>
      <c r="FC59" s="55">
        <f t="shared" si="51"/>
        <v>0</v>
      </c>
      <c r="FD59" s="55">
        <f t="shared" si="51"/>
        <v>0</v>
      </c>
      <c r="FE59" s="55">
        <f t="shared" si="51"/>
        <v>0</v>
      </c>
      <c r="FF59" s="55">
        <f t="shared" si="51"/>
        <v>0</v>
      </c>
      <c r="FG59" s="55">
        <f t="shared" si="51"/>
        <v>0</v>
      </c>
      <c r="FH59" s="55">
        <f t="shared" si="51"/>
        <v>0</v>
      </c>
      <c r="FI59" s="55">
        <f t="shared" si="51"/>
        <v>0</v>
      </c>
      <c r="FJ59" s="55">
        <f t="shared" si="51"/>
        <v>0</v>
      </c>
      <c r="FK59" s="55">
        <f t="shared" si="51"/>
        <v>0</v>
      </c>
      <c r="FL59" s="55">
        <f t="shared" si="51"/>
        <v>0</v>
      </c>
      <c r="FM59" s="55">
        <f t="shared" si="51"/>
        <v>0</v>
      </c>
      <c r="FN59" s="55">
        <f t="shared" si="51"/>
        <v>0</v>
      </c>
      <c r="FO59" s="55">
        <f t="shared" si="51"/>
        <v>0</v>
      </c>
      <c r="FP59" s="55">
        <f t="shared" si="65"/>
        <v>0</v>
      </c>
      <c r="FQ59" s="55">
        <f t="shared" si="65"/>
        <v>0</v>
      </c>
      <c r="FR59" s="55">
        <f t="shared" si="65"/>
        <v>0</v>
      </c>
      <c r="FS59" s="55">
        <f t="shared" si="65"/>
        <v>0</v>
      </c>
      <c r="FT59" s="4" t="str">
        <f t="shared" si="64"/>
        <v/>
      </c>
      <c r="FU59" s="4" t="str">
        <f t="shared" si="64"/>
        <v/>
      </c>
      <c r="FV59" s="4" t="str">
        <f t="shared" si="64"/>
        <v/>
      </c>
      <c r="FW59" s="4">
        <f t="shared" si="61"/>
        <v>0</v>
      </c>
      <c r="FX59" s="4" t="str">
        <f t="shared" si="61"/>
        <v/>
      </c>
      <c r="FY59" s="4" t="str">
        <f t="shared" si="61"/>
        <v/>
      </c>
      <c r="FZ59" s="4" t="str">
        <f t="shared" si="61"/>
        <v/>
      </c>
      <c r="GA59" s="4">
        <f t="shared" si="61"/>
        <v>0</v>
      </c>
      <c r="GB59" s="4" t="str">
        <f t="shared" si="61"/>
        <v/>
      </c>
      <c r="GC59" s="4" t="str">
        <f t="shared" si="61"/>
        <v/>
      </c>
      <c r="GD59" s="4" t="str">
        <f t="shared" si="61"/>
        <v/>
      </c>
      <c r="GE59" s="4" t="str">
        <f t="shared" si="61"/>
        <v/>
      </c>
      <c r="GF59" s="4" t="str">
        <f t="shared" si="61"/>
        <v/>
      </c>
      <c r="GG59" s="4" t="str">
        <f t="shared" si="61"/>
        <v/>
      </c>
      <c r="GH59" s="4" t="str">
        <f t="shared" si="61"/>
        <v/>
      </c>
      <c r="GI59" s="4" t="str">
        <f t="shared" si="61"/>
        <v/>
      </c>
      <c r="GJ59" s="4" t="str">
        <f t="shared" si="61"/>
        <v/>
      </c>
      <c r="GK59" s="4" t="str">
        <f t="shared" si="61"/>
        <v/>
      </c>
      <c r="GL59" s="4" t="str">
        <f t="shared" si="61"/>
        <v/>
      </c>
      <c r="GM59" s="4" t="str">
        <f t="shared" si="62"/>
        <v/>
      </c>
      <c r="GN59" s="4" t="str">
        <f t="shared" si="62"/>
        <v/>
      </c>
      <c r="GO59" s="4" t="str">
        <f t="shared" si="62"/>
        <v/>
      </c>
      <c r="GP59" s="4" t="str">
        <f t="shared" si="62"/>
        <v/>
      </c>
      <c r="GQ59" s="4" t="str">
        <f t="shared" si="62"/>
        <v/>
      </c>
      <c r="GR59" s="4" t="str">
        <f t="shared" si="62"/>
        <v/>
      </c>
      <c r="GS59" s="4" t="str">
        <f t="shared" si="62"/>
        <v/>
      </c>
      <c r="GT59" s="4" t="str">
        <f t="shared" si="62"/>
        <v/>
      </c>
      <c r="GU59" s="4" t="str">
        <f t="shared" si="62"/>
        <v/>
      </c>
      <c r="GV59" s="4" t="str">
        <f t="shared" si="62"/>
        <v/>
      </c>
      <c r="GW59" s="4" t="str">
        <f t="shared" si="62"/>
        <v/>
      </c>
      <c r="GX59" s="4" t="str">
        <f t="shared" si="56"/>
        <v/>
      </c>
      <c r="GY59" s="4" t="str">
        <f t="shared" si="56"/>
        <v/>
      </c>
      <c r="GZ59" s="4" t="str">
        <f t="shared" si="56"/>
        <v/>
      </c>
      <c r="HA59" s="4" t="str">
        <f t="shared" si="56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53"/>
        <v/>
      </c>
      <c r="HG59" s="4" t="str">
        <f t="shared" si="53"/>
        <v/>
      </c>
    </row>
    <row r="60" spans="1:215" s="1" customFormat="1" ht="15" hidden="1" customHeight="1">
      <c r="A60" s="62">
        <v>30200004</v>
      </c>
      <c r="B60" s="106"/>
      <c r="C60" s="28" t="s">
        <v>169</v>
      </c>
      <c r="D60" s="5"/>
      <c r="E60" s="22">
        <v>5</v>
      </c>
      <c r="F60" s="23">
        <f t="shared" si="0"/>
        <v>0</v>
      </c>
      <c r="G60" s="23"/>
      <c r="H60" s="23">
        <f t="shared" si="32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3"/>
        <v/>
      </c>
      <c r="BQ60" s="4" t="str">
        <f t="shared" si="63"/>
        <v/>
      </c>
      <c r="BR60" s="4" t="str">
        <f t="shared" si="63"/>
        <v/>
      </c>
      <c r="BS60" s="4">
        <f t="shared" si="59"/>
        <v>0</v>
      </c>
      <c r="BT60" s="4" t="str">
        <f t="shared" si="59"/>
        <v/>
      </c>
      <c r="BU60" s="4">
        <f t="shared" si="59"/>
        <v>0</v>
      </c>
      <c r="BV60" s="4" t="str">
        <f t="shared" si="59"/>
        <v/>
      </c>
      <c r="BW60" s="4">
        <f t="shared" si="59"/>
        <v>0</v>
      </c>
      <c r="BX60" s="4" t="str">
        <f t="shared" si="59"/>
        <v/>
      </c>
      <c r="BY60" s="4" t="str">
        <f t="shared" si="59"/>
        <v/>
      </c>
      <c r="BZ60" s="4" t="str">
        <f t="shared" si="59"/>
        <v/>
      </c>
      <c r="CA60" s="4" t="str">
        <f t="shared" si="59"/>
        <v/>
      </c>
      <c r="CB60" s="4" t="str">
        <f t="shared" si="59"/>
        <v/>
      </c>
      <c r="CC60" s="4" t="str">
        <f t="shared" si="59"/>
        <v/>
      </c>
      <c r="CD60" s="4" t="str">
        <f t="shared" si="59"/>
        <v/>
      </c>
      <c r="CE60" s="4" t="str">
        <f t="shared" si="59"/>
        <v/>
      </c>
      <c r="CF60" s="4" t="str">
        <f t="shared" si="59"/>
        <v/>
      </c>
      <c r="CG60" s="4" t="str">
        <f t="shared" si="59"/>
        <v/>
      </c>
      <c r="CH60" s="4" t="str">
        <f t="shared" si="59"/>
        <v/>
      </c>
      <c r="CI60" s="4" t="str">
        <f t="shared" si="60"/>
        <v/>
      </c>
      <c r="CJ60" s="4" t="str">
        <f t="shared" si="60"/>
        <v/>
      </c>
      <c r="CK60" s="4" t="str">
        <f t="shared" si="60"/>
        <v/>
      </c>
      <c r="CL60" s="4" t="str">
        <f t="shared" si="60"/>
        <v/>
      </c>
      <c r="CM60" s="4" t="str">
        <f t="shared" si="60"/>
        <v/>
      </c>
      <c r="CN60" s="4" t="str">
        <f t="shared" si="60"/>
        <v/>
      </c>
      <c r="CO60" s="4" t="str">
        <f t="shared" si="60"/>
        <v/>
      </c>
      <c r="CP60" s="4" t="str">
        <f t="shared" si="60"/>
        <v/>
      </c>
      <c r="CQ60" s="4" t="str">
        <f t="shared" si="60"/>
        <v/>
      </c>
      <c r="CR60" s="4" t="str">
        <f t="shared" si="60"/>
        <v/>
      </c>
      <c r="CS60" s="4" t="str">
        <f t="shared" si="60"/>
        <v/>
      </c>
      <c r="CT60" s="4" t="str">
        <f t="shared" si="54"/>
        <v/>
      </c>
      <c r="CU60" s="4" t="str">
        <f t="shared" si="54"/>
        <v/>
      </c>
      <c r="CV60" s="4" t="str">
        <f t="shared" si="54"/>
        <v/>
      </c>
      <c r="CW60" s="4" t="str">
        <f t="shared" si="54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52"/>
        <v/>
      </c>
      <c r="DC60" s="4" t="str">
        <f t="shared" si="52"/>
        <v/>
      </c>
      <c r="DE60" s="68">
        <v>30200004</v>
      </c>
      <c r="DF60" s="106"/>
      <c r="DG60" s="28" t="s">
        <v>169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7"/>
        <v>0</v>
      </c>
      <c r="DX60" s="5">
        <f t="shared" si="57"/>
        <v>0</v>
      </c>
      <c r="DY60" s="5">
        <f t="shared" si="57"/>
        <v>0</v>
      </c>
      <c r="DZ60" s="5">
        <f t="shared" si="57"/>
        <v>0</v>
      </c>
      <c r="EA60" s="5">
        <f t="shared" si="57"/>
        <v>0</v>
      </c>
      <c r="EB60" s="5">
        <f t="shared" si="57"/>
        <v>0</v>
      </c>
      <c r="EC60" s="5">
        <f t="shared" si="57"/>
        <v>0</v>
      </c>
      <c r="ED60" s="5">
        <f t="shared" si="57"/>
        <v>0</v>
      </c>
      <c r="EE60" s="5">
        <f t="shared" si="57"/>
        <v>0</v>
      </c>
      <c r="EF60" s="55">
        <f t="shared" si="57"/>
        <v>0</v>
      </c>
      <c r="EG60" s="55">
        <f t="shared" si="57"/>
        <v>0</v>
      </c>
      <c r="EH60" s="55">
        <f t="shared" si="57"/>
        <v>0</v>
      </c>
      <c r="EI60" s="55">
        <f t="shared" si="57"/>
        <v>0</v>
      </c>
      <c r="EJ60" s="55">
        <f t="shared" si="57"/>
        <v>0</v>
      </c>
      <c r="EK60" s="55">
        <f t="shared" si="57"/>
        <v>0</v>
      </c>
      <c r="EL60" s="55">
        <f t="shared" si="57"/>
        <v>0</v>
      </c>
      <c r="EM60" s="55">
        <f t="shared" si="55"/>
        <v>0</v>
      </c>
      <c r="EN60" s="55">
        <f t="shared" si="58"/>
        <v>0</v>
      </c>
      <c r="EO60" s="55">
        <f t="shared" si="58"/>
        <v>0</v>
      </c>
      <c r="EP60" s="55">
        <f t="shared" si="58"/>
        <v>0</v>
      </c>
      <c r="EQ60" s="55">
        <f t="shared" si="58"/>
        <v>0</v>
      </c>
      <c r="ER60" s="55">
        <f t="shared" si="58"/>
        <v>0</v>
      </c>
      <c r="ES60" s="55">
        <f t="shared" si="58"/>
        <v>0</v>
      </c>
      <c r="ET60" s="55">
        <f t="shared" si="58"/>
        <v>0</v>
      </c>
      <c r="EU60" s="55">
        <f t="shared" si="58"/>
        <v>0</v>
      </c>
      <c r="EV60" s="55">
        <f t="shared" si="58"/>
        <v>0</v>
      </c>
      <c r="EW60" s="55">
        <f t="shared" si="58"/>
        <v>0</v>
      </c>
      <c r="EX60" s="55">
        <f t="shared" si="58"/>
        <v>0</v>
      </c>
      <c r="EY60" s="55">
        <f t="shared" si="58"/>
        <v>0</v>
      </c>
      <c r="EZ60" s="55">
        <f t="shared" si="58"/>
        <v>0</v>
      </c>
      <c r="FA60" s="55">
        <f t="shared" si="58"/>
        <v>0</v>
      </c>
      <c r="FB60" s="55">
        <f t="shared" si="58"/>
        <v>0</v>
      </c>
      <c r="FC60" s="55">
        <f t="shared" si="51"/>
        <v>0</v>
      </c>
      <c r="FD60" s="55">
        <f t="shared" si="51"/>
        <v>0</v>
      </c>
      <c r="FE60" s="55">
        <f t="shared" si="51"/>
        <v>0</v>
      </c>
      <c r="FF60" s="55">
        <f t="shared" si="51"/>
        <v>0</v>
      </c>
      <c r="FG60" s="55">
        <f t="shared" si="51"/>
        <v>0</v>
      </c>
      <c r="FH60" s="55">
        <f t="shared" si="51"/>
        <v>0</v>
      </c>
      <c r="FI60" s="55">
        <f t="shared" si="51"/>
        <v>0</v>
      </c>
      <c r="FJ60" s="55">
        <f t="shared" si="51"/>
        <v>0</v>
      </c>
      <c r="FK60" s="55">
        <f t="shared" si="51"/>
        <v>0</v>
      </c>
      <c r="FL60" s="55">
        <f t="shared" si="51"/>
        <v>0</v>
      </c>
      <c r="FM60" s="55">
        <f t="shared" si="51"/>
        <v>0</v>
      </c>
      <c r="FN60" s="55">
        <f t="shared" si="51"/>
        <v>0</v>
      </c>
      <c r="FO60" s="55">
        <f t="shared" si="51"/>
        <v>0</v>
      </c>
      <c r="FP60" s="55">
        <f t="shared" si="65"/>
        <v>0</v>
      </c>
      <c r="FQ60" s="55">
        <f t="shared" si="65"/>
        <v>0</v>
      </c>
      <c r="FR60" s="55">
        <f t="shared" si="65"/>
        <v>0</v>
      </c>
      <c r="FS60" s="55">
        <f t="shared" si="65"/>
        <v>0</v>
      </c>
      <c r="FT60" s="4" t="str">
        <f t="shared" si="64"/>
        <v/>
      </c>
      <c r="FU60" s="4" t="str">
        <f t="shared" si="64"/>
        <v/>
      </c>
      <c r="FV60" s="4" t="str">
        <f t="shared" si="64"/>
        <v/>
      </c>
      <c r="FW60" s="4">
        <f t="shared" si="61"/>
        <v>0</v>
      </c>
      <c r="FX60" s="4" t="str">
        <f t="shared" si="61"/>
        <v/>
      </c>
      <c r="FY60" s="4" t="str">
        <f t="shared" si="61"/>
        <v/>
      </c>
      <c r="FZ60" s="4" t="str">
        <f t="shared" si="61"/>
        <v/>
      </c>
      <c r="GA60" s="4">
        <f t="shared" si="61"/>
        <v>0</v>
      </c>
      <c r="GB60" s="4" t="str">
        <f t="shared" si="61"/>
        <v/>
      </c>
      <c r="GC60" s="4" t="str">
        <f t="shared" si="61"/>
        <v/>
      </c>
      <c r="GD60" s="4" t="str">
        <f t="shared" si="61"/>
        <v/>
      </c>
      <c r="GE60" s="4" t="str">
        <f t="shared" si="61"/>
        <v/>
      </c>
      <c r="GF60" s="4" t="str">
        <f t="shared" si="61"/>
        <v/>
      </c>
      <c r="GG60" s="4" t="str">
        <f t="shared" si="61"/>
        <v/>
      </c>
      <c r="GH60" s="4" t="str">
        <f t="shared" si="61"/>
        <v/>
      </c>
      <c r="GI60" s="4" t="str">
        <f t="shared" si="61"/>
        <v/>
      </c>
      <c r="GJ60" s="4" t="str">
        <f t="shared" si="61"/>
        <v/>
      </c>
      <c r="GK60" s="4" t="str">
        <f t="shared" si="61"/>
        <v/>
      </c>
      <c r="GL60" s="4" t="str">
        <f t="shared" si="61"/>
        <v/>
      </c>
      <c r="GM60" s="4" t="str">
        <f t="shared" si="62"/>
        <v/>
      </c>
      <c r="GN60" s="4" t="str">
        <f t="shared" si="62"/>
        <v/>
      </c>
      <c r="GO60" s="4" t="str">
        <f t="shared" si="62"/>
        <v/>
      </c>
      <c r="GP60" s="4" t="str">
        <f t="shared" si="62"/>
        <v/>
      </c>
      <c r="GQ60" s="4" t="str">
        <f t="shared" si="62"/>
        <v/>
      </c>
      <c r="GR60" s="4" t="str">
        <f t="shared" si="62"/>
        <v/>
      </c>
      <c r="GS60" s="4" t="str">
        <f t="shared" si="62"/>
        <v/>
      </c>
      <c r="GT60" s="4" t="str">
        <f t="shared" si="62"/>
        <v/>
      </c>
      <c r="GU60" s="4" t="str">
        <f t="shared" si="62"/>
        <v/>
      </c>
      <c r="GV60" s="4" t="str">
        <f t="shared" si="62"/>
        <v/>
      </c>
      <c r="GW60" s="4" t="str">
        <f t="shared" si="62"/>
        <v/>
      </c>
      <c r="GX60" s="4" t="str">
        <f t="shared" si="56"/>
        <v/>
      </c>
      <c r="GY60" s="4" t="str">
        <f t="shared" si="56"/>
        <v/>
      </c>
      <c r="GZ60" s="4" t="str">
        <f t="shared" si="56"/>
        <v/>
      </c>
      <c r="HA60" s="4" t="str">
        <f t="shared" si="56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53"/>
        <v/>
      </c>
      <c r="HG60" s="4" t="str">
        <f t="shared" si="53"/>
        <v/>
      </c>
    </row>
    <row r="61" spans="1:215" s="1" customFormat="1" ht="15" customHeight="1">
      <c r="A61" s="62">
        <v>30400012</v>
      </c>
      <c r="B61" s="104" t="s">
        <v>176</v>
      </c>
      <c r="C61" s="28" t="s">
        <v>137</v>
      </c>
      <c r="D61" s="5">
        <v>342</v>
      </c>
      <c r="E61" s="22">
        <v>5.03</v>
      </c>
      <c r="F61" s="23">
        <f t="shared" si="0"/>
        <v>1720.26</v>
      </c>
      <c r="G61" s="23"/>
      <c r="H61" s="23">
        <f t="shared" si="32"/>
        <v>0</v>
      </c>
      <c r="I61" s="23">
        <f t="shared" si="2"/>
        <v>0</v>
      </c>
      <c r="J61" s="23">
        <f t="shared" si="3"/>
        <v>1720.26</v>
      </c>
      <c r="K61" s="23">
        <f t="shared" si="4"/>
        <v>0</v>
      </c>
      <c r="L61" s="23" t="str">
        <f t="shared" si="5"/>
        <v>0</v>
      </c>
      <c r="M61" s="10">
        <v>0.3</v>
      </c>
      <c r="N61" s="23">
        <f t="shared" si="6"/>
        <v>5.1607799999999999</v>
      </c>
      <c r="O61" s="23">
        <f t="shared" si="7"/>
        <v>0.3</v>
      </c>
      <c r="P61" s="23">
        <f t="shared" si="8"/>
        <v>0</v>
      </c>
      <c r="Q61" s="7">
        <v>0.1</v>
      </c>
      <c r="R61" s="6">
        <f t="shared" si="9"/>
        <v>0.17202600000000001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>
        <f t="shared" si="63"/>
        <v>0</v>
      </c>
      <c r="BQ61" s="4" t="str">
        <f t="shared" si="63"/>
        <v/>
      </c>
      <c r="BR61" s="4" t="str">
        <f t="shared" si="63"/>
        <v/>
      </c>
      <c r="BS61" s="4">
        <f t="shared" si="59"/>
        <v>0</v>
      </c>
      <c r="BT61" s="4">
        <f t="shared" si="59"/>
        <v>0</v>
      </c>
      <c r="BU61" s="4">
        <f t="shared" si="59"/>
        <v>0</v>
      </c>
      <c r="BV61" s="4" t="str">
        <f t="shared" si="59"/>
        <v/>
      </c>
      <c r="BW61" s="4">
        <f t="shared" si="59"/>
        <v>0</v>
      </c>
      <c r="BX61" s="4">
        <f t="shared" si="59"/>
        <v>0</v>
      </c>
      <c r="BY61" s="4" t="str">
        <f t="shared" si="59"/>
        <v/>
      </c>
      <c r="BZ61" s="4" t="str">
        <f t="shared" si="59"/>
        <v/>
      </c>
      <c r="CA61" s="4" t="str">
        <f t="shared" si="59"/>
        <v/>
      </c>
      <c r="CB61" s="4" t="str">
        <f t="shared" si="59"/>
        <v/>
      </c>
      <c r="CC61" s="4" t="str">
        <f t="shared" si="59"/>
        <v/>
      </c>
      <c r="CD61" s="4" t="str">
        <f t="shared" si="59"/>
        <v/>
      </c>
      <c r="CE61" s="4" t="str">
        <f t="shared" si="59"/>
        <v/>
      </c>
      <c r="CF61" s="4" t="str">
        <f t="shared" si="59"/>
        <v/>
      </c>
      <c r="CG61" s="4" t="str">
        <f t="shared" si="59"/>
        <v/>
      </c>
      <c r="CH61" s="4" t="str">
        <f t="shared" si="59"/>
        <v/>
      </c>
      <c r="CI61" s="4" t="str">
        <f t="shared" si="60"/>
        <v/>
      </c>
      <c r="CJ61" s="4" t="str">
        <f t="shared" si="60"/>
        <v/>
      </c>
      <c r="CK61" s="4" t="str">
        <f t="shared" si="60"/>
        <v/>
      </c>
      <c r="CL61" s="4" t="str">
        <f t="shared" si="60"/>
        <v/>
      </c>
      <c r="CM61" s="4" t="str">
        <f t="shared" si="60"/>
        <v/>
      </c>
      <c r="CN61" s="4" t="str">
        <f t="shared" si="60"/>
        <v/>
      </c>
      <c r="CO61" s="4" t="str">
        <f t="shared" si="60"/>
        <v/>
      </c>
      <c r="CP61" s="4" t="str">
        <f t="shared" si="60"/>
        <v/>
      </c>
      <c r="CQ61" s="4" t="str">
        <f t="shared" si="60"/>
        <v/>
      </c>
      <c r="CR61" s="4" t="str">
        <f t="shared" si="60"/>
        <v/>
      </c>
      <c r="CS61" s="4" t="str">
        <f t="shared" si="60"/>
        <v/>
      </c>
      <c r="CT61" s="4" t="str">
        <f t="shared" si="54"/>
        <v/>
      </c>
      <c r="CU61" s="4" t="str">
        <f t="shared" si="54"/>
        <v/>
      </c>
      <c r="CV61" s="4" t="str">
        <f t="shared" si="54"/>
        <v/>
      </c>
      <c r="CW61" s="4" t="str">
        <f t="shared" si="54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52"/>
        <v/>
      </c>
      <c r="DC61" s="4" t="str">
        <f t="shared" si="52"/>
        <v/>
      </c>
      <c r="DE61" s="68">
        <v>30400012</v>
      </c>
      <c r="DF61" s="104" t="s">
        <v>176</v>
      </c>
      <c r="DG61" s="28" t="s">
        <v>137</v>
      </c>
      <c r="DH61" s="5">
        <f t="shared" si="13"/>
        <v>684</v>
      </c>
      <c r="DI61" s="24">
        <v>5.03</v>
      </c>
      <c r="DJ61" s="23">
        <f t="shared" si="14"/>
        <v>3440.52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3440.52</v>
      </c>
      <c r="DO61" s="23">
        <f t="shared" si="19"/>
        <v>0</v>
      </c>
      <c r="DP61" s="23" t="str">
        <f t="shared" si="20"/>
        <v/>
      </c>
      <c r="DQ61" s="10">
        <v>0.3</v>
      </c>
      <c r="DR61" s="23">
        <f t="shared" si="21"/>
        <v>10.32156</v>
      </c>
      <c r="DS61" s="23" t="str">
        <f t="shared" si="22"/>
        <v/>
      </c>
      <c r="DT61" s="23">
        <f t="shared" si="23"/>
        <v>0</v>
      </c>
      <c r="DU61" s="7">
        <v>0.1</v>
      </c>
      <c r="DV61" s="6">
        <f t="shared" si="24"/>
        <v>0.34405200000000002</v>
      </c>
      <c r="DW61" s="5">
        <f t="shared" si="57"/>
        <v>0</v>
      </c>
      <c r="DX61" s="5">
        <f t="shared" si="57"/>
        <v>0</v>
      </c>
      <c r="DY61" s="5">
        <f t="shared" si="57"/>
        <v>0</v>
      </c>
      <c r="DZ61" s="5">
        <f t="shared" si="57"/>
        <v>0</v>
      </c>
      <c r="EA61" s="5">
        <f t="shared" si="57"/>
        <v>0</v>
      </c>
      <c r="EB61" s="5">
        <f t="shared" si="57"/>
        <v>0</v>
      </c>
      <c r="EC61" s="5">
        <f t="shared" si="57"/>
        <v>0</v>
      </c>
      <c r="ED61" s="5">
        <f t="shared" si="57"/>
        <v>0</v>
      </c>
      <c r="EE61" s="5">
        <f t="shared" si="57"/>
        <v>0</v>
      </c>
      <c r="EF61" s="55">
        <f t="shared" si="57"/>
        <v>0</v>
      </c>
      <c r="EG61" s="55">
        <f t="shared" si="57"/>
        <v>0</v>
      </c>
      <c r="EH61" s="55">
        <f t="shared" si="57"/>
        <v>0</v>
      </c>
      <c r="EI61" s="55">
        <f t="shared" si="57"/>
        <v>0</v>
      </c>
      <c r="EJ61" s="55">
        <f t="shared" si="57"/>
        <v>0</v>
      </c>
      <c r="EK61" s="55">
        <f t="shared" si="57"/>
        <v>0</v>
      </c>
      <c r="EL61" s="55">
        <f t="shared" si="57"/>
        <v>0</v>
      </c>
      <c r="EM61" s="55">
        <f t="shared" si="55"/>
        <v>0</v>
      </c>
      <c r="EN61" s="55">
        <f t="shared" si="58"/>
        <v>0</v>
      </c>
      <c r="EO61" s="55">
        <f t="shared" si="58"/>
        <v>0</v>
      </c>
      <c r="EP61" s="55">
        <f t="shared" si="58"/>
        <v>0</v>
      </c>
      <c r="EQ61" s="55">
        <f t="shared" si="58"/>
        <v>0</v>
      </c>
      <c r="ER61" s="55">
        <f t="shared" si="58"/>
        <v>0</v>
      </c>
      <c r="ES61" s="55">
        <f t="shared" si="58"/>
        <v>0</v>
      </c>
      <c r="ET61" s="55">
        <f t="shared" si="58"/>
        <v>0</v>
      </c>
      <c r="EU61" s="55">
        <f t="shared" si="58"/>
        <v>0</v>
      </c>
      <c r="EV61" s="55">
        <f t="shared" si="58"/>
        <v>0</v>
      </c>
      <c r="EW61" s="55">
        <f t="shared" si="58"/>
        <v>0</v>
      </c>
      <c r="EX61" s="55">
        <f t="shared" si="58"/>
        <v>0</v>
      </c>
      <c r="EY61" s="55">
        <f t="shared" si="58"/>
        <v>0</v>
      </c>
      <c r="EZ61" s="55">
        <f t="shared" si="58"/>
        <v>0</v>
      </c>
      <c r="FA61" s="55">
        <f t="shared" si="58"/>
        <v>0</v>
      </c>
      <c r="FB61" s="55">
        <f t="shared" si="58"/>
        <v>0</v>
      </c>
      <c r="FC61" s="55">
        <f t="shared" si="51"/>
        <v>0</v>
      </c>
      <c r="FD61" s="55">
        <f t="shared" si="51"/>
        <v>0</v>
      </c>
      <c r="FE61" s="55">
        <f t="shared" si="51"/>
        <v>0</v>
      </c>
      <c r="FF61" s="55">
        <f t="shared" si="51"/>
        <v>0</v>
      </c>
      <c r="FG61" s="55">
        <f t="shared" si="51"/>
        <v>0</v>
      </c>
      <c r="FH61" s="55">
        <f t="shared" si="51"/>
        <v>0</v>
      </c>
      <c r="FI61" s="55">
        <f t="shared" si="51"/>
        <v>0</v>
      </c>
      <c r="FJ61" s="55">
        <f t="shared" si="51"/>
        <v>0</v>
      </c>
      <c r="FK61" s="55">
        <f t="shared" si="51"/>
        <v>0</v>
      </c>
      <c r="FL61" s="55">
        <f t="shared" si="51"/>
        <v>0</v>
      </c>
      <c r="FM61" s="55">
        <f t="shared" si="51"/>
        <v>0</v>
      </c>
      <c r="FN61" s="55">
        <f t="shared" si="51"/>
        <v>0</v>
      </c>
      <c r="FO61" s="55">
        <f t="shared" si="51"/>
        <v>0</v>
      </c>
      <c r="FP61" s="55">
        <f t="shared" si="65"/>
        <v>0</v>
      </c>
      <c r="FQ61" s="55">
        <f t="shared" si="65"/>
        <v>0</v>
      </c>
      <c r="FR61" s="55">
        <f t="shared" si="65"/>
        <v>0</v>
      </c>
      <c r="FS61" s="55">
        <f t="shared" si="65"/>
        <v>0</v>
      </c>
      <c r="FT61" s="4">
        <f t="shared" si="64"/>
        <v>0</v>
      </c>
      <c r="FU61" s="4" t="str">
        <f t="shared" si="64"/>
        <v/>
      </c>
      <c r="FV61" s="4" t="str">
        <f t="shared" si="64"/>
        <v/>
      </c>
      <c r="FW61" s="4">
        <f t="shared" si="61"/>
        <v>0</v>
      </c>
      <c r="FX61" s="4">
        <f t="shared" si="61"/>
        <v>0</v>
      </c>
      <c r="FY61" s="4" t="str">
        <f t="shared" si="61"/>
        <v/>
      </c>
      <c r="FZ61" s="4" t="str">
        <f t="shared" si="61"/>
        <v/>
      </c>
      <c r="GA61" s="4">
        <f t="shared" si="61"/>
        <v>0</v>
      </c>
      <c r="GB61" s="4">
        <f t="shared" si="61"/>
        <v>0</v>
      </c>
      <c r="GC61" s="4" t="str">
        <f t="shared" si="61"/>
        <v/>
      </c>
      <c r="GD61" s="4" t="str">
        <f t="shared" si="61"/>
        <v/>
      </c>
      <c r="GE61" s="4" t="str">
        <f t="shared" si="61"/>
        <v/>
      </c>
      <c r="GF61" s="4" t="str">
        <f t="shared" si="61"/>
        <v/>
      </c>
      <c r="GG61" s="4" t="str">
        <f t="shared" si="61"/>
        <v/>
      </c>
      <c r="GH61" s="4" t="str">
        <f t="shared" si="61"/>
        <v/>
      </c>
      <c r="GI61" s="4" t="str">
        <f t="shared" si="61"/>
        <v/>
      </c>
      <c r="GJ61" s="4" t="str">
        <f t="shared" si="61"/>
        <v/>
      </c>
      <c r="GK61" s="4" t="str">
        <f t="shared" si="61"/>
        <v/>
      </c>
      <c r="GL61" s="4" t="str">
        <f t="shared" si="61"/>
        <v/>
      </c>
      <c r="GM61" s="4" t="str">
        <f t="shared" si="62"/>
        <v/>
      </c>
      <c r="GN61" s="4" t="str">
        <f t="shared" si="62"/>
        <v/>
      </c>
      <c r="GO61" s="4" t="str">
        <f t="shared" si="62"/>
        <v/>
      </c>
      <c r="GP61" s="4" t="str">
        <f t="shared" si="62"/>
        <v/>
      </c>
      <c r="GQ61" s="4" t="str">
        <f t="shared" si="62"/>
        <v/>
      </c>
      <c r="GR61" s="4" t="str">
        <f t="shared" si="62"/>
        <v/>
      </c>
      <c r="GS61" s="4" t="str">
        <f t="shared" si="62"/>
        <v/>
      </c>
      <c r="GT61" s="4" t="str">
        <f t="shared" si="62"/>
        <v/>
      </c>
      <c r="GU61" s="4" t="str">
        <f t="shared" si="62"/>
        <v/>
      </c>
      <c r="GV61" s="4" t="str">
        <f t="shared" si="62"/>
        <v/>
      </c>
      <c r="GW61" s="4" t="str">
        <f t="shared" si="62"/>
        <v/>
      </c>
      <c r="GX61" s="4" t="str">
        <f t="shared" si="56"/>
        <v/>
      </c>
      <c r="GY61" s="4" t="str">
        <f t="shared" si="56"/>
        <v/>
      </c>
      <c r="GZ61" s="4" t="str">
        <f t="shared" si="56"/>
        <v/>
      </c>
      <c r="HA61" s="4" t="str">
        <f t="shared" si="56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53"/>
        <v/>
      </c>
      <c r="HG61" s="4" t="str">
        <f t="shared" si="53"/>
        <v/>
      </c>
    </row>
    <row r="62" spans="1:215" s="1" customFormat="1" ht="15" hidden="1" customHeight="1">
      <c r="A62" s="62">
        <v>30400011</v>
      </c>
      <c r="B62" s="105"/>
      <c r="C62" s="28" t="s">
        <v>152</v>
      </c>
      <c r="D62" s="5"/>
      <c r="E62" s="22">
        <v>5.03</v>
      </c>
      <c r="F62" s="23">
        <f t="shared" si="0"/>
        <v>0</v>
      </c>
      <c r="G62" s="23"/>
      <c r="H62" s="23">
        <f t="shared" si="32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3"/>
        <v/>
      </c>
      <c r="BQ62" s="4" t="str">
        <f t="shared" si="63"/>
        <v/>
      </c>
      <c r="BR62" s="4" t="str">
        <f t="shared" si="63"/>
        <v/>
      </c>
      <c r="BS62" s="4">
        <f t="shared" si="59"/>
        <v>0</v>
      </c>
      <c r="BT62" s="4" t="str">
        <f t="shared" si="59"/>
        <v/>
      </c>
      <c r="BU62" s="4">
        <f t="shared" si="59"/>
        <v>0</v>
      </c>
      <c r="BV62" s="4" t="str">
        <f t="shared" si="59"/>
        <v/>
      </c>
      <c r="BW62" s="4">
        <f t="shared" si="59"/>
        <v>0</v>
      </c>
      <c r="BX62" s="4" t="str">
        <f t="shared" si="59"/>
        <v/>
      </c>
      <c r="BY62" s="4" t="str">
        <f t="shared" si="59"/>
        <v/>
      </c>
      <c r="BZ62" s="4" t="str">
        <f t="shared" si="59"/>
        <v/>
      </c>
      <c r="CA62" s="4" t="str">
        <f t="shared" si="59"/>
        <v/>
      </c>
      <c r="CB62" s="4" t="str">
        <f t="shared" si="59"/>
        <v/>
      </c>
      <c r="CC62" s="4" t="str">
        <f t="shared" si="59"/>
        <v/>
      </c>
      <c r="CD62" s="4" t="str">
        <f t="shared" si="59"/>
        <v/>
      </c>
      <c r="CE62" s="4" t="str">
        <f t="shared" si="59"/>
        <v/>
      </c>
      <c r="CF62" s="4" t="str">
        <f t="shared" si="59"/>
        <v/>
      </c>
      <c r="CG62" s="4" t="str">
        <f t="shared" si="59"/>
        <v/>
      </c>
      <c r="CH62" s="4" t="str">
        <f t="shared" si="59"/>
        <v/>
      </c>
      <c r="CI62" s="4" t="str">
        <f t="shared" si="60"/>
        <v/>
      </c>
      <c r="CJ62" s="4" t="str">
        <f t="shared" si="60"/>
        <v/>
      </c>
      <c r="CK62" s="4" t="str">
        <f t="shared" si="60"/>
        <v/>
      </c>
      <c r="CL62" s="4" t="str">
        <f t="shared" si="60"/>
        <v/>
      </c>
      <c r="CM62" s="4" t="str">
        <f t="shared" si="60"/>
        <v/>
      </c>
      <c r="CN62" s="4" t="str">
        <f t="shared" si="60"/>
        <v/>
      </c>
      <c r="CO62" s="4" t="str">
        <f t="shared" si="60"/>
        <v/>
      </c>
      <c r="CP62" s="4" t="str">
        <f t="shared" si="60"/>
        <v/>
      </c>
      <c r="CQ62" s="4" t="str">
        <f t="shared" si="60"/>
        <v/>
      </c>
      <c r="CR62" s="4" t="str">
        <f t="shared" si="60"/>
        <v/>
      </c>
      <c r="CS62" s="4" t="str">
        <f t="shared" si="60"/>
        <v/>
      </c>
      <c r="CT62" s="4" t="str">
        <f t="shared" si="54"/>
        <v/>
      </c>
      <c r="CU62" s="4" t="str">
        <f t="shared" si="54"/>
        <v/>
      </c>
      <c r="CV62" s="4" t="str">
        <f t="shared" si="54"/>
        <v/>
      </c>
      <c r="CW62" s="4" t="str">
        <f t="shared" si="54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52"/>
        <v/>
      </c>
      <c r="DC62" s="4" t="str">
        <f t="shared" si="52"/>
        <v/>
      </c>
      <c r="DE62" s="68">
        <v>30400011</v>
      </c>
      <c r="DF62" s="105"/>
      <c r="DG62" s="28" t="s">
        <v>152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7"/>
        <v>0</v>
      </c>
      <c r="DX62" s="5">
        <f t="shared" si="57"/>
        <v>0</v>
      </c>
      <c r="DY62" s="5">
        <f t="shared" si="57"/>
        <v>0</v>
      </c>
      <c r="DZ62" s="5">
        <f t="shared" si="57"/>
        <v>0</v>
      </c>
      <c r="EA62" s="5">
        <f t="shared" si="57"/>
        <v>0</v>
      </c>
      <c r="EB62" s="5">
        <f t="shared" si="57"/>
        <v>0</v>
      </c>
      <c r="EC62" s="5">
        <f t="shared" si="57"/>
        <v>0</v>
      </c>
      <c r="ED62" s="5">
        <f t="shared" si="57"/>
        <v>0</v>
      </c>
      <c r="EE62" s="5">
        <f t="shared" si="57"/>
        <v>0</v>
      </c>
      <c r="EF62" s="55">
        <f t="shared" si="57"/>
        <v>0</v>
      </c>
      <c r="EG62" s="55">
        <f t="shared" si="57"/>
        <v>0</v>
      </c>
      <c r="EH62" s="55">
        <f t="shared" si="57"/>
        <v>0</v>
      </c>
      <c r="EI62" s="55">
        <f t="shared" si="57"/>
        <v>0</v>
      </c>
      <c r="EJ62" s="55">
        <f t="shared" si="57"/>
        <v>0</v>
      </c>
      <c r="EK62" s="55">
        <f t="shared" si="57"/>
        <v>0</v>
      </c>
      <c r="EL62" s="55">
        <f t="shared" si="57"/>
        <v>0</v>
      </c>
      <c r="EM62" s="55">
        <f t="shared" si="55"/>
        <v>0</v>
      </c>
      <c r="EN62" s="55">
        <f t="shared" si="58"/>
        <v>0</v>
      </c>
      <c r="EO62" s="55">
        <f t="shared" si="58"/>
        <v>0</v>
      </c>
      <c r="EP62" s="55">
        <f t="shared" si="58"/>
        <v>0</v>
      </c>
      <c r="EQ62" s="55">
        <f t="shared" si="58"/>
        <v>0</v>
      </c>
      <c r="ER62" s="55">
        <f t="shared" si="58"/>
        <v>0</v>
      </c>
      <c r="ES62" s="55">
        <f t="shared" si="58"/>
        <v>0</v>
      </c>
      <c r="ET62" s="55">
        <f t="shared" si="58"/>
        <v>0</v>
      </c>
      <c r="EU62" s="55">
        <f t="shared" si="58"/>
        <v>0</v>
      </c>
      <c r="EV62" s="55">
        <f t="shared" si="58"/>
        <v>0</v>
      </c>
      <c r="EW62" s="55">
        <f t="shared" si="58"/>
        <v>0</v>
      </c>
      <c r="EX62" s="55">
        <f t="shared" si="58"/>
        <v>0</v>
      </c>
      <c r="EY62" s="55">
        <f t="shared" si="58"/>
        <v>0</v>
      </c>
      <c r="EZ62" s="55">
        <f t="shared" si="58"/>
        <v>0</v>
      </c>
      <c r="FA62" s="55">
        <f t="shared" si="58"/>
        <v>0</v>
      </c>
      <c r="FB62" s="55">
        <f t="shared" si="58"/>
        <v>0</v>
      </c>
      <c r="FC62" s="55">
        <f t="shared" si="51"/>
        <v>0</v>
      </c>
      <c r="FD62" s="55">
        <f t="shared" si="51"/>
        <v>0</v>
      </c>
      <c r="FE62" s="55">
        <f t="shared" si="51"/>
        <v>0</v>
      </c>
      <c r="FF62" s="55">
        <f t="shared" si="51"/>
        <v>0</v>
      </c>
      <c r="FG62" s="55">
        <f t="shared" si="51"/>
        <v>0</v>
      </c>
      <c r="FH62" s="55">
        <f t="shared" si="51"/>
        <v>0</v>
      </c>
      <c r="FI62" s="55">
        <f t="shared" si="51"/>
        <v>0</v>
      </c>
      <c r="FJ62" s="55">
        <f t="shared" si="51"/>
        <v>0</v>
      </c>
      <c r="FK62" s="55">
        <f t="shared" si="51"/>
        <v>0</v>
      </c>
      <c r="FL62" s="55">
        <f t="shared" si="51"/>
        <v>0</v>
      </c>
      <c r="FM62" s="55">
        <f t="shared" si="51"/>
        <v>0</v>
      </c>
      <c r="FN62" s="55">
        <f t="shared" si="51"/>
        <v>0</v>
      </c>
      <c r="FO62" s="55">
        <f t="shared" si="51"/>
        <v>0</v>
      </c>
      <c r="FP62" s="55">
        <f t="shared" si="65"/>
        <v>0</v>
      </c>
      <c r="FQ62" s="55">
        <f t="shared" si="65"/>
        <v>0</v>
      </c>
      <c r="FR62" s="55">
        <f t="shared" si="65"/>
        <v>0</v>
      </c>
      <c r="FS62" s="55">
        <f t="shared" si="65"/>
        <v>0</v>
      </c>
      <c r="FT62" s="4" t="str">
        <f t="shared" si="64"/>
        <v/>
      </c>
      <c r="FU62" s="4" t="str">
        <f t="shared" si="64"/>
        <v/>
      </c>
      <c r="FV62" s="4" t="str">
        <f t="shared" si="64"/>
        <v/>
      </c>
      <c r="FW62" s="4">
        <f t="shared" si="61"/>
        <v>0</v>
      </c>
      <c r="FX62" s="4" t="str">
        <f t="shared" si="61"/>
        <v/>
      </c>
      <c r="FY62" s="4" t="str">
        <f t="shared" si="61"/>
        <v/>
      </c>
      <c r="FZ62" s="4" t="str">
        <f t="shared" si="61"/>
        <v/>
      </c>
      <c r="GA62" s="4">
        <f t="shared" si="61"/>
        <v>0</v>
      </c>
      <c r="GB62" s="4" t="str">
        <f t="shared" si="61"/>
        <v/>
      </c>
      <c r="GC62" s="4" t="str">
        <f t="shared" si="61"/>
        <v/>
      </c>
      <c r="GD62" s="4" t="str">
        <f t="shared" si="61"/>
        <v/>
      </c>
      <c r="GE62" s="4" t="str">
        <f t="shared" si="61"/>
        <v/>
      </c>
      <c r="GF62" s="4" t="str">
        <f t="shared" si="61"/>
        <v/>
      </c>
      <c r="GG62" s="4" t="str">
        <f t="shared" si="61"/>
        <v/>
      </c>
      <c r="GH62" s="4" t="str">
        <f t="shared" si="61"/>
        <v/>
      </c>
      <c r="GI62" s="4" t="str">
        <f t="shared" si="61"/>
        <v/>
      </c>
      <c r="GJ62" s="4" t="str">
        <f t="shared" si="61"/>
        <v/>
      </c>
      <c r="GK62" s="4" t="str">
        <f t="shared" si="61"/>
        <v/>
      </c>
      <c r="GL62" s="4" t="str">
        <f t="shared" si="61"/>
        <v/>
      </c>
      <c r="GM62" s="4" t="str">
        <f t="shared" si="62"/>
        <v/>
      </c>
      <c r="GN62" s="4" t="str">
        <f t="shared" si="62"/>
        <v/>
      </c>
      <c r="GO62" s="4" t="str">
        <f t="shared" si="62"/>
        <v/>
      </c>
      <c r="GP62" s="4" t="str">
        <f t="shared" si="62"/>
        <v/>
      </c>
      <c r="GQ62" s="4" t="str">
        <f t="shared" si="62"/>
        <v/>
      </c>
      <c r="GR62" s="4" t="str">
        <f t="shared" si="62"/>
        <v/>
      </c>
      <c r="GS62" s="4" t="str">
        <f t="shared" si="62"/>
        <v/>
      </c>
      <c r="GT62" s="4" t="str">
        <f t="shared" si="62"/>
        <v/>
      </c>
      <c r="GU62" s="4" t="str">
        <f t="shared" si="62"/>
        <v/>
      </c>
      <c r="GV62" s="4" t="str">
        <f t="shared" si="62"/>
        <v/>
      </c>
      <c r="GW62" s="4" t="str">
        <f t="shared" si="62"/>
        <v/>
      </c>
      <c r="GX62" s="4" t="str">
        <f t="shared" si="56"/>
        <v/>
      </c>
      <c r="GY62" s="4" t="str">
        <f t="shared" si="56"/>
        <v/>
      </c>
      <c r="GZ62" s="4" t="str">
        <f t="shared" si="56"/>
        <v/>
      </c>
      <c r="HA62" s="4" t="str">
        <f t="shared" si="56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53"/>
        <v/>
      </c>
      <c r="HG62" s="4" t="str">
        <f t="shared" si="53"/>
        <v/>
      </c>
    </row>
    <row r="63" spans="1:215" s="1" customFormat="1" ht="15" hidden="1" customHeight="1">
      <c r="A63" s="62">
        <v>30400010</v>
      </c>
      <c r="B63" s="105"/>
      <c r="C63" s="83" t="s">
        <v>129</v>
      </c>
      <c r="D63" s="5"/>
      <c r="E63" s="22">
        <v>5.03</v>
      </c>
      <c r="F63" s="23">
        <f t="shared" si="0"/>
        <v>0</v>
      </c>
      <c r="G63" s="23"/>
      <c r="H63" s="23">
        <f t="shared" si="32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3"/>
        <v/>
      </c>
      <c r="BQ63" s="4" t="str">
        <f t="shared" si="63"/>
        <v/>
      </c>
      <c r="BR63" s="4" t="str">
        <f t="shared" si="63"/>
        <v/>
      </c>
      <c r="BS63" s="4">
        <f t="shared" si="59"/>
        <v>0</v>
      </c>
      <c r="BT63" s="4" t="str">
        <f t="shared" si="59"/>
        <v/>
      </c>
      <c r="BU63" s="4">
        <f t="shared" si="59"/>
        <v>0</v>
      </c>
      <c r="BV63" s="4" t="str">
        <f t="shared" si="59"/>
        <v/>
      </c>
      <c r="BW63" s="4">
        <f t="shared" si="59"/>
        <v>0</v>
      </c>
      <c r="BX63" s="4" t="str">
        <f t="shared" si="59"/>
        <v/>
      </c>
      <c r="BY63" s="4" t="str">
        <f t="shared" si="59"/>
        <v/>
      </c>
      <c r="BZ63" s="4" t="str">
        <f t="shared" si="59"/>
        <v/>
      </c>
      <c r="CA63" s="4" t="str">
        <f t="shared" si="59"/>
        <v/>
      </c>
      <c r="CB63" s="4" t="str">
        <f t="shared" si="59"/>
        <v/>
      </c>
      <c r="CC63" s="4" t="str">
        <f t="shared" si="59"/>
        <v/>
      </c>
      <c r="CD63" s="4" t="str">
        <f t="shared" si="59"/>
        <v/>
      </c>
      <c r="CE63" s="4" t="str">
        <f t="shared" si="59"/>
        <v/>
      </c>
      <c r="CF63" s="4" t="str">
        <f t="shared" si="59"/>
        <v/>
      </c>
      <c r="CG63" s="4" t="str">
        <f t="shared" si="59"/>
        <v/>
      </c>
      <c r="CH63" s="4" t="str">
        <f t="shared" si="59"/>
        <v/>
      </c>
      <c r="CI63" s="4" t="str">
        <f t="shared" si="60"/>
        <v/>
      </c>
      <c r="CJ63" s="4" t="str">
        <f t="shared" si="60"/>
        <v/>
      </c>
      <c r="CK63" s="4" t="str">
        <f t="shared" si="60"/>
        <v/>
      </c>
      <c r="CL63" s="4" t="str">
        <f t="shared" si="60"/>
        <v/>
      </c>
      <c r="CM63" s="4" t="str">
        <f t="shared" si="60"/>
        <v/>
      </c>
      <c r="CN63" s="4" t="str">
        <f t="shared" si="60"/>
        <v/>
      </c>
      <c r="CO63" s="4" t="str">
        <f t="shared" si="60"/>
        <v/>
      </c>
      <c r="CP63" s="4" t="str">
        <f t="shared" si="60"/>
        <v/>
      </c>
      <c r="CQ63" s="4" t="str">
        <f t="shared" si="60"/>
        <v/>
      </c>
      <c r="CR63" s="4" t="str">
        <f t="shared" si="60"/>
        <v/>
      </c>
      <c r="CS63" s="4" t="str">
        <f t="shared" si="60"/>
        <v/>
      </c>
      <c r="CT63" s="4" t="str">
        <f t="shared" si="54"/>
        <v/>
      </c>
      <c r="CU63" s="4" t="str">
        <f t="shared" si="54"/>
        <v/>
      </c>
      <c r="CV63" s="4" t="str">
        <f t="shared" si="54"/>
        <v/>
      </c>
      <c r="CW63" s="4" t="str">
        <f t="shared" si="54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52"/>
        <v/>
      </c>
      <c r="DC63" s="4" t="str">
        <f t="shared" si="52"/>
        <v/>
      </c>
      <c r="DE63" s="68">
        <v>30400010</v>
      </c>
      <c r="DF63" s="105"/>
      <c r="DG63" s="83" t="s">
        <v>129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7"/>
        <v>0</v>
      </c>
      <c r="DX63" s="5">
        <f t="shared" si="57"/>
        <v>0</v>
      </c>
      <c r="DY63" s="5">
        <f t="shared" si="57"/>
        <v>0</v>
      </c>
      <c r="DZ63" s="5">
        <f t="shared" si="57"/>
        <v>0</v>
      </c>
      <c r="EA63" s="5">
        <f t="shared" si="57"/>
        <v>0</v>
      </c>
      <c r="EB63" s="5">
        <f t="shared" si="57"/>
        <v>0</v>
      </c>
      <c r="EC63" s="5">
        <f t="shared" si="57"/>
        <v>0</v>
      </c>
      <c r="ED63" s="5">
        <f t="shared" si="57"/>
        <v>0</v>
      </c>
      <c r="EE63" s="5">
        <f t="shared" si="57"/>
        <v>0</v>
      </c>
      <c r="EF63" s="55">
        <f t="shared" si="57"/>
        <v>0</v>
      </c>
      <c r="EG63" s="55">
        <f t="shared" si="57"/>
        <v>0</v>
      </c>
      <c r="EH63" s="55">
        <f t="shared" si="57"/>
        <v>0</v>
      </c>
      <c r="EI63" s="55">
        <f t="shared" si="57"/>
        <v>0</v>
      </c>
      <c r="EJ63" s="55">
        <f t="shared" si="57"/>
        <v>0</v>
      </c>
      <c r="EK63" s="55">
        <f t="shared" si="57"/>
        <v>0</v>
      </c>
      <c r="EL63" s="55">
        <f t="shared" si="57"/>
        <v>0</v>
      </c>
      <c r="EM63" s="55">
        <f t="shared" si="55"/>
        <v>0</v>
      </c>
      <c r="EN63" s="55">
        <f t="shared" si="58"/>
        <v>0</v>
      </c>
      <c r="EO63" s="55">
        <f t="shared" si="58"/>
        <v>0</v>
      </c>
      <c r="EP63" s="55">
        <f t="shared" si="58"/>
        <v>0</v>
      </c>
      <c r="EQ63" s="55">
        <f t="shared" si="58"/>
        <v>0</v>
      </c>
      <c r="ER63" s="55">
        <f t="shared" si="58"/>
        <v>0</v>
      </c>
      <c r="ES63" s="55">
        <f t="shared" si="58"/>
        <v>0</v>
      </c>
      <c r="ET63" s="55">
        <f t="shared" si="58"/>
        <v>0</v>
      </c>
      <c r="EU63" s="55">
        <f t="shared" si="58"/>
        <v>0</v>
      </c>
      <c r="EV63" s="55">
        <f t="shared" si="58"/>
        <v>0</v>
      </c>
      <c r="EW63" s="55">
        <f t="shared" si="58"/>
        <v>0</v>
      </c>
      <c r="EX63" s="55">
        <f t="shared" si="58"/>
        <v>0</v>
      </c>
      <c r="EY63" s="55">
        <f t="shared" si="58"/>
        <v>0</v>
      </c>
      <c r="EZ63" s="55">
        <f t="shared" si="58"/>
        <v>0</v>
      </c>
      <c r="FA63" s="55">
        <f t="shared" si="58"/>
        <v>0</v>
      </c>
      <c r="FB63" s="55">
        <f t="shared" si="58"/>
        <v>0</v>
      </c>
      <c r="FC63" s="55">
        <f t="shared" si="51"/>
        <v>0</v>
      </c>
      <c r="FD63" s="55">
        <f t="shared" si="51"/>
        <v>0</v>
      </c>
      <c r="FE63" s="55">
        <f t="shared" si="51"/>
        <v>0</v>
      </c>
      <c r="FF63" s="55">
        <f t="shared" si="51"/>
        <v>0</v>
      </c>
      <c r="FG63" s="55">
        <f t="shared" si="51"/>
        <v>0</v>
      </c>
      <c r="FH63" s="55">
        <f t="shared" si="51"/>
        <v>0</v>
      </c>
      <c r="FI63" s="55">
        <f t="shared" si="51"/>
        <v>0</v>
      </c>
      <c r="FJ63" s="55">
        <f t="shared" si="51"/>
        <v>0</v>
      </c>
      <c r="FK63" s="55">
        <f t="shared" si="51"/>
        <v>0</v>
      </c>
      <c r="FL63" s="55">
        <f t="shared" si="51"/>
        <v>0</v>
      </c>
      <c r="FM63" s="55">
        <f t="shared" si="51"/>
        <v>0</v>
      </c>
      <c r="FN63" s="55">
        <f t="shared" si="51"/>
        <v>0</v>
      </c>
      <c r="FO63" s="55">
        <f t="shared" si="51"/>
        <v>0</v>
      </c>
      <c r="FP63" s="55">
        <f t="shared" si="65"/>
        <v>0</v>
      </c>
      <c r="FQ63" s="55">
        <f t="shared" si="65"/>
        <v>0</v>
      </c>
      <c r="FR63" s="55">
        <f t="shared" si="65"/>
        <v>0</v>
      </c>
      <c r="FS63" s="55">
        <f t="shared" si="65"/>
        <v>0</v>
      </c>
      <c r="FT63" s="4" t="str">
        <f t="shared" si="64"/>
        <v/>
      </c>
      <c r="FU63" s="4" t="str">
        <f t="shared" si="64"/>
        <v/>
      </c>
      <c r="FV63" s="4" t="str">
        <f t="shared" si="64"/>
        <v/>
      </c>
      <c r="FW63" s="4">
        <f t="shared" si="61"/>
        <v>0</v>
      </c>
      <c r="FX63" s="4" t="str">
        <f t="shared" si="61"/>
        <v/>
      </c>
      <c r="FY63" s="4" t="str">
        <f t="shared" si="61"/>
        <v/>
      </c>
      <c r="FZ63" s="4" t="str">
        <f t="shared" si="61"/>
        <v/>
      </c>
      <c r="GA63" s="4">
        <f t="shared" si="61"/>
        <v>0</v>
      </c>
      <c r="GB63" s="4" t="str">
        <f t="shared" si="61"/>
        <v/>
      </c>
      <c r="GC63" s="4" t="str">
        <f t="shared" si="61"/>
        <v/>
      </c>
      <c r="GD63" s="4" t="str">
        <f t="shared" si="61"/>
        <v/>
      </c>
      <c r="GE63" s="4" t="str">
        <f t="shared" si="61"/>
        <v/>
      </c>
      <c r="GF63" s="4" t="str">
        <f t="shared" si="61"/>
        <v/>
      </c>
      <c r="GG63" s="4" t="str">
        <f t="shared" si="61"/>
        <v/>
      </c>
      <c r="GH63" s="4" t="str">
        <f t="shared" si="61"/>
        <v/>
      </c>
      <c r="GI63" s="4" t="str">
        <f t="shared" si="61"/>
        <v/>
      </c>
      <c r="GJ63" s="4" t="str">
        <f t="shared" si="61"/>
        <v/>
      </c>
      <c r="GK63" s="4" t="str">
        <f t="shared" si="61"/>
        <v/>
      </c>
      <c r="GL63" s="4" t="str">
        <f t="shared" si="61"/>
        <v/>
      </c>
      <c r="GM63" s="4" t="str">
        <f t="shared" si="62"/>
        <v/>
      </c>
      <c r="GN63" s="4" t="str">
        <f t="shared" si="62"/>
        <v/>
      </c>
      <c r="GO63" s="4" t="str">
        <f t="shared" si="62"/>
        <v/>
      </c>
      <c r="GP63" s="4" t="str">
        <f t="shared" si="62"/>
        <v/>
      </c>
      <c r="GQ63" s="4" t="str">
        <f t="shared" si="62"/>
        <v/>
      </c>
      <c r="GR63" s="4" t="str">
        <f t="shared" si="62"/>
        <v/>
      </c>
      <c r="GS63" s="4" t="str">
        <f t="shared" si="62"/>
        <v/>
      </c>
      <c r="GT63" s="4" t="str">
        <f t="shared" si="62"/>
        <v/>
      </c>
      <c r="GU63" s="4" t="str">
        <f t="shared" si="62"/>
        <v/>
      </c>
      <c r="GV63" s="4" t="str">
        <f t="shared" si="62"/>
        <v/>
      </c>
      <c r="GW63" s="4" t="str">
        <f t="shared" si="62"/>
        <v/>
      </c>
      <c r="GX63" s="4" t="str">
        <f t="shared" si="56"/>
        <v/>
      </c>
      <c r="GY63" s="4" t="str">
        <f t="shared" si="56"/>
        <v/>
      </c>
      <c r="GZ63" s="4" t="str">
        <f t="shared" si="56"/>
        <v/>
      </c>
      <c r="HA63" s="4" t="str">
        <f t="shared" si="56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53"/>
        <v/>
      </c>
      <c r="HG63" s="4" t="str">
        <f t="shared" si="53"/>
        <v/>
      </c>
    </row>
    <row r="64" spans="1:215" s="1" customFormat="1" ht="15" hidden="1" customHeight="1">
      <c r="A64" s="62">
        <v>30400009</v>
      </c>
      <c r="B64" s="106"/>
      <c r="C64" s="83" t="s">
        <v>177</v>
      </c>
      <c r="D64" s="5"/>
      <c r="E64" s="22">
        <v>5.03</v>
      </c>
      <c r="F64" s="23">
        <f t="shared" si="0"/>
        <v>0</v>
      </c>
      <c r="G64" s="23"/>
      <c r="H64" s="23">
        <f t="shared" si="32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3"/>
        <v/>
      </c>
      <c r="BQ64" s="4" t="str">
        <f t="shared" si="63"/>
        <v/>
      </c>
      <c r="BR64" s="4" t="str">
        <f t="shared" si="63"/>
        <v/>
      </c>
      <c r="BS64" s="4">
        <f t="shared" si="59"/>
        <v>0</v>
      </c>
      <c r="BT64" s="4" t="str">
        <f t="shared" si="59"/>
        <v/>
      </c>
      <c r="BU64" s="4">
        <f t="shared" si="59"/>
        <v>0</v>
      </c>
      <c r="BV64" s="4" t="str">
        <f t="shared" si="59"/>
        <v/>
      </c>
      <c r="BW64" s="4">
        <f t="shared" si="59"/>
        <v>0</v>
      </c>
      <c r="BX64" s="4" t="str">
        <f t="shared" si="59"/>
        <v/>
      </c>
      <c r="BY64" s="4" t="str">
        <f t="shared" si="59"/>
        <v/>
      </c>
      <c r="BZ64" s="4" t="str">
        <f t="shared" si="59"/>
        <v/>
      </c>
      <c r="CA64" s="4" t="str">
        <f t="shared" si="59"/>
        <v/>
      </c>
      <c r="CB64" s="4" t="str">
        <f t="shared" si="59"/>
        <v/>
      </c>
      <c r="CC64" s="4" t="str">
        <f t="shared" si="59"/>
        <v/>
      </c>
      <c r="CD64" s="4" t="str">
        <f t="shared" si="59"/>
        <v/>
      </c>
      <c r="CE64" s="4" t="str">
        <f t="shared" si="59"/>
        <v/>
      </c>
      <c r="CF64" s="4" t="str">
        <f t="shared" si="59"/>
        <v/>
      </c>
      <c r="CG64" s="4" t="str">
        <f t="shared" si="59"/>
        <v/>
      </c>
      <c r="CH64" s="4" t="str">
        <f t="shared" si="59"/>
        <v/>
      </c>
      <c r="CI64" s="4" t="str">
        <f t="shared" si="60"/>
        <v/>
      </c>
      <c r="CJ64" s="4" t="str">
        <f t="shared" si="60"/>
        <v/>
      </c>
      <c r="CK64" s="4" t="str">
        <f t="shared" si="60"/>
        <v/>
      </c>
      <c r="CL64" s="4" t="str">
        <f t="shared" si="60"/>
        <v/>
      </c>
      <c r="CM64" s="4" t="str">
        <f t="shared" si="60"/>
        <v/>
      </c>
      <c r="CN64" s="4" t="str">
        <f t="shared" si="60"/>
        <v/>
      </c>
      <c r="CO64" s="4" t="str">
        <f t="shared" si="60"/>
        <v/>
      </c>
      <c r="CP64" s="4" t="str">
        <f t="shared" si="60"/>
        <v/>
      </c>
      <c r="CQ64" s="4" t="str">
        <f t="shared" si="60"/>
        <v/>
      </c>
      <c r="CR64" s="4" t="str">
        <f t="shared" si="60"/>
        <v/>
      </c>
      <c r="CS64" s="4" t="str">
        <f t="shared" si="60"/>
        <v/>
      </c>
      <c r="CT64" s="4" t="str">
        <f t="shared" si="54"/>
        <v/>
      </c>
      <c r="CU64" s="4" t="str">
        <f t="shared" si="54"/>
        <v/>
      </c>
      <c r="CV64" s="4" t="str">
        <f t="shared" si="54"/>
        <v/>
      </c>
      <c r="CW64" s="4" t="str">
        <f t="shared" si="54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52"/>
        <v/>
      </c>
      <c r="DC64" s="4" t="str">
        <f t="shared" si="52"/>
        <v/>
      </c>
      <c r="DE64" s="68">
        <v>30400009</v>
      </c>
      <c r="DF64" s="106"/>
      <c r="DG64" s="83" t="s">
        <v>177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7"/>
        <v>0</v>
      </c>
      <c r="DX64" s="5">
        <f t="shared" si="57"/>
        <v>0</v>
      </c>
      <c r="DY64" s="5">
        <f t="shared" si="57"/>
        <v>0</v>
      </c>
      <c r="DZ64" s="5">
        <f t="shared" si="57"/>
        <v>0</v>
      </c>
      <c r="EA64" s="5">
        <f t="shared" si="57"/>
        <v>0</v>
      </c>
      <c r="EB64" s="5">
        <f t="shared" si="57"/>
        <v>0</v>
      </c>
      <c r="EC64" s="5">
        <f t="shared" si="57"/>
        <v>0</v>
      </c>
      <c r="ED64" s="5">
        <f t="shared" si="57"/>
        <v>0</v>
      </c>
      <c r="EE64" s="5">
        <f t="shared" si="57"/>
        <v>0</v>
      </c>
      <c r="EF64" s="55">
        <f t="shared" si="57"/>
        <v>0</v>
      </c>
      <c r="EG64" s="55">
        <f t="shared" si="57"/>
        <v>0</v>
      </c>
      <c r="EH64" s="55">
        <f t="shared" si="57"/>
        <v>0</v>
      </c>
      <c r="EI64" s="55">
        <f t="shared" si="57"/>
        <v>0</v>
      </c>
      <c r="EJ64" s="55">
        <f t="shared" si="57"/>
        <v>0</v>
      </c>
      <c r="EK64" s="55">
        <f t="shared" si="57"/>
        <v>0</v>
      </c>
      <c r="EL64" s="55">
        <f t="shared" si="57"/>
        <v>0</v>
      </c>
      <c r="EM64" s="55">
        <f t="shared" si="55"/>
        <v>0</v>
      </c>
      <c r="EN64" s="55">
        <f t="shared" si="58"/>
        <v>0</v>
      </c>
      <c r="EO64" s="55">
        <f t="shared" si="58"/>
        <v>0</v>
      </c>
      <c r="EP64" s="55">
        <f t="shared" si="58"/>
        <v>0</v>
      </c>
      <c r="EQ64" s="55">
        <f t="shared" si="58"/>
        <v>0</v>
      </c>
      <c r="ER64" s="55">
        <f t="shared" si="58"/>
        <v>0</v>
      </c>
      <c r="ES64" s="55">
        <f t="shared" si="58"/>
        <v>0</v>
      </c>
      <c r="ET64" s="55">
        <f t="shared" si="58"/>
        <v>0</v>
      </c>
      <c r="EU64" s="55">
        <f t="shared" si="58"/>
        <v>0</v>
      </c>
      <c r="EV64" s="55">
        <f t="shared" si="58"/>
        <v>0</v>
      </c>
      <c r="EW64" s="55">
        <f t="shared" si="58"/>
        <v>0</v>
      </c>
      <c r="EX64" s="55">
        <f t="shared" si="58"/>
        <v>0</v>
      </c>
      <c r="EY64" s="55">
        <f t="shared" si="58"/>
        <v>0</v>
      </c>
      <c r="EZ64" s="55">
        <f t="shared" si="58"/>
        <v>0</v>
      </c>
      <c r="FA64" s="55">
        <f t="shared" si="58"/>
        <v>0</v>
      </c>
      <c r="FB64" s="55">
        <f t="shared" si="58"/>
        <v>0</v>
      </c>
      <c r="FC64" s="55">
        <f t="shared" si="51"/>
        <v>0</v>
      </c>
      <c r="FD64" s="55">
        <f t="shared" si="51"/>
        <v>0</v>
      </c>
      <c r="FE64" s="55">
        <f t="shared" si="51"/>
        <v>0</v>
      </c>
      <c r="FF64" s="55">
        <f t="shared" si="51"/>
        <v>0</v>
      </c>
      <c r="FG64" s="55">
        <f t="shared" si="51"/>
        <v>0</v>
      </c>
      <c r="FH64" s="55">
        <f t="shared" si="51"/>
        <v>0</v>
      </c>
      <c r="FI64" s="55">
        <f t="shared" si="51"/>
        <v>0</v>
      </c>
      <c r="FJ64" s="55">
        <f t="shared" si="51"/>
        <v>0</v>
      </c>
      <c r="FK64" s="55">
        <f t="shared" si="51"/>
        <v>0</v>
      </c>
      <c r="FL64" s="55">
        <f t="shared" si="51"/>
        <v>0</v>
      </c>
      <c r="FM64" s="55">
        <f t="shared" si="51"/>
        <v>0</v>
      </c>
      <c r="FN64" s="55">
        <f t="shared" si="51"/>
        <v>0</v>
      </c>
      <c r="FO64" s="55">
        <f t="shared" si="51"/>
        <v>0</v>
      </c>
      <c r="FP64" s="55">
        <f t="shared" si="65"/>
        <v>0</v>
      </c>
      <c r="FQ64" s="55">
        <f t="shared" si="65"/>
        <v>0</v>
      </c>
      <c r="FR64" s="55">
        <f t="shared" si="65"/>
        <v>0</v>
      </c>
      <c r="FS64" s="55">
        <f t="shared" si="65"/>
        <v>0</v>
      </c>
      <c r="FT64" s="4" t="str">
        <f t="shared" si="64"/>
        <v/>
      </c>
      <c r="FU64" s="4" t="str">
        <f t="shared" si="64"/>
        <v/>
      </c>
      <c r="FV64" s="4" t="str">
        <f t="shared" si="64"/>
        <v/>
      </c>
      <c r="FW64" s="4">
        <f t="shared" si="61"/>
        <v>0</v>
      </c>
      <c r="FX64" s="4" t="str">
        <f t="shared" si="61"/>
        <v/>
      </c>
      <c r="FY64" s="4" t="str">
        <f t="shared" si="61"/>
        <v/>
      </c>
      <c r="FZ64" s="4" t="str">
        <f t="shared" si="61"/>
        <v/>
      </c>
      <c r="GA64" s="4">
        <f t="shared" si="61"/>
        <v>0</v>
      </c>
      <c r="GB64" s="4" t="str">
        <f t="shared" si="61"/>
        <v/>
      </c>
      <c r="GC64" s="4" t="str">
        <f t="shared" si="61"/>
        <v/>
      </c>
      <c r="GD64" s="4" t="str">
        <f t="shared" si="61"/>
        <v/>
      </c>
      <c r="GE64" s="4" t="str">
        <f t="shared" si="61"/>
        <v/>
      </c>
      <c r="GF64" s="4" t="str">
        <f t="shared" si="61"/>
        <v/>
      </c>
      <c r="GG64" s="4" t="str">
        <f t="shared" si="61"/>
        <v/>
      </c>
      <c r="GH64" s="4" t="str">
        <f t="shared" si="61"/>
        <v/>
      </c>
      <c r="GI64" s="4" t="str">
        <f t="shared" si="61"/>
        <v/>
      </c>
      <c r="GJ64" s="4" t="str">
        <f t="shared" si="61"/>
        <v/>
      </c>
      <c r="GK64" s="4" t="str">
        <f t="shared" si="61"/>
        <v/>
      </c>
      <c r="GL64" s="4" t="str">
        <f t="shared" si="61"/>
        <v/>
      </c>
      <c r="GM64" s="4" t="str">
        <f t="shared" si="62"/>
        <v/>
      </c>
      <c r="GN64" s="4" t="str">
        <f t="shared" si="62"/>
        <v/>
      </c>
      <c r="GO64" s="4" t="str">
        <f t="shared" si="62"/>
        <v/>
      </c>
      <c r="GP64" s="4" t="str">
        <f t="shared" si="62"/>
        <v/>
      </c>
      <c r="GQ64" s="4" t="str">
        <f t="shared" si="62"/>
        <v/>
      </c>
      <c r="GR64" s="4" t="str">
        <f t="shared" si="62"/>
        <v/>
      </c>
      <c r="GS64" s="4" t="str">
        <f t="shared" si="62"/>
        <v/>
      </c>
      <c r="GT64" s="4" t="str">
        <f t="shared" si="62"/>
        <v/>
      </c>
      <c r="GU64" s="4" t="str">
        <f t="shared" si="62"/>
        <v/>
      </c>
      <c r="GV64" s="4" t="str">
        <f t="shared" si="62"/>
        <v/>
      </c>
      <c r="GW64" s="4" t="str">
        <f t="shared" si="62"/>
        <v/>
      </c>
      <c r="GX64" s="4" t="str">
        <f t="shared" si="56"/>
        <v/>
      </c>
      <c r="GY64" s="4" t="str">
        <f t="shared" si="56"/>
        <v/>
      </c>
      <c r="GZ64" s="4" t="str">
        <f t="shared" si="56"/>
        <v/>
      </c>
      <c r="HA64" s="4" t="str">
        <f t="shared" si="56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53"/>
        <v/>
      </c>
      <c r="HG64" s="4" t="str">
        <f t="shared" si="53"/>
        <v/>
      </c>
    </row>
    <row r="65" spans="1:215" s="1" customFormat="1" ht="15" hidden="1" customHeight="1">
      <c r="A65" s="62">
        <v>30400013</v>
      </c>
      <c r="B65" s="104" t="s">
        <v>178</v>
      </c>
      <c r="C65" s="28" t="s">
        <v>128</v>
      </c>
      <c r="D65" s="5">
        <v>112</v>
      </c>
      <c r="E65" s="22">
        <v>5.03</v>
      </c>
      <c r="F65" s="23">
        <f t="shared" si="0"/>
        <v>563.36</v>
      </c>
      <c r="G65" s="23">
        <f>+'[2]20'!$L$75</f>
        <v>7126.4</v>
      </c>
      <c r="H65" s="23">
        <f t="shared" si="32"/>
        <v>0</v>
      </c>
      <c r="I65" s="23">
        <f t="shared" si="2"/>
        <v>0</v>
      </c>
      <c r="J65" s="23">
        <f t="shared" si="3"/>
        <v>563.36</v>
      </c>
      <c r="K65" s="23">
        <f t="shared" si="4"/>
        <v>0</v>
      </c>
      <c r="L65" s="23">
        <f t="shared" si="5"/>
        <v>0</v>
      </c>
      <c r="M65" s="10">
        <v>0.5</v>
      </c>
      <c r="N65" s="23">
        <f t="shared" si="6"/>
        <v>2.8168000000000002</v>
      </c>
      <c r="O65" s="23">
        <f t="shared" si="7"/>
        <v>0.5</v>
      </c>
      <c r="P65" s="23">
        <f t="shared" si="8"/>
        <v>0</v>
      </c>
      <c r="Q65" s="7">
        <v>0.1</v>
      </c>
      <c r="R65" s="6">
        <f t="shared" si="9"/>
        <v>5.6336000000000004E-2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3"/>
        <v>0</v>
      </c>
      <c r="BQ65" s="4" t="str">
        <f t="shared" si="63"/>
        <v/>
      </c>
      <c r="BR65" s="4" t="str">
        <f t="shared" si="63"/>
        <v/>
      </c>
      <c r="BS65" s="4">
        <f t="shared" si="59"/>
        <v>0</v>
      </c>
      <c r="BT65" s="4">
        <f t="shared" si="59"/>
        <v>0</v>
      </c>
      <c r="BU65" s="4">
        <f t="shared" si="59"/>
        <v>0</v>
      </c>
      <c r="BV65" s="4" t="str">
        <f t="shared" si="59"/>
        <v/>
      </c>
      <c r="BW65" s="4">
        <f t="shared" si="59"/>
        <v>0</v>
      </c>
      <c r="BX65" s="4">
        <f t="shared" si="59"/>
        <v>0</v>
      </c>
      <c r="BY65" s="4" t="str">
        <f t="shared" si="59"/>
        <v/>
      </c>
      <c r="BZ65" s="4" t="str">
        <f t="shared" si="59"/>
        <v/>
      </c>
      <c r="CA65" s="4" t="str">
        <f t="shared" si="59"/>
        <v/>
      </c>
      <c r="CB65" s="4" t="str">
        <f t="shared" si="59"/>
        <v/>
      </c>
      <c r="CC65" s="4" t="str">
        <f t="shared" si="59"/>
        <v/>
      </c>
      <c r="CD65" s="4" t="str">
        <f t="shared" si="59"/>
        <v/>
      </c>
      <c r="CE65" s="4" t="str">
        <f t="shared" si="59"/>
        <v/>
      </c>
      <c r="CF65" s="4" t="str">
        <f t="shared" si="59"/>
        <v/>
      </c>
      <c r="CG65" s="4" t="str">
        <f t="shared" si="59"/>
        <v/>
      </c>
      <c r="CH65" s="4" t="str">
        <f t="shared" si="59"/>
        <v/>
      </c>
      <c r="CI65" s="4" t="str">
        <f t="shared" si="60"/>
        <v/>
      </c>
      <c r="CJ65" s="4" t="str">
        <f t="shared" si="60"/>
        <v/>
      </c>
      <c r="CK65" s="4" t="str">
        <f t="shared" si="60"/>
        <v/>
      </c>
      <c r="CL65" s="4" t="str">
        <f t="shared" si="60"/>
        <v/>
      </c>
      <c r="CM65" s="4" t="str">
        <f t="shared" si="60"/>
        <v/>
      </c>
      <c r="CN65" s="4" t="str">
        <f t="shared" si="60"/>
        <v/>
      </c>
      <c r="CO65" s="4" t="str">
        <f t="shared" si="60"/>
        <v/>
      </c>
      <c r="CP65" s="4" t="str">
        <f t="shared" si="60"/>
        <v/>
      </c>
      <c r="CQ65" s="4" t="str">
        <f t="shared" si="60"/>
        <v/>
      </c>
      <c r="CR65" s="4" t="str">
        <f t="shared" si="60"/>
        <v/>
      </c>
      <c r="CS65" s="4" t="str">
        <f t="shared" si="60"/>
        <v/>
      </c>
      <c r="CT65" s="4" t="str">
        <f t="shared" si="54"/>
        <v/>
      </c>
      <c r="CU65" s="4" t="str">
        <f t="shared" si="54"/>
        <v/>
      </c>
      <c r="CV65" s="4" t="str">
        <f t="shared" si="54"/>
        <v/>
      </c>
      <c r="CW65" s="4" t="str">
        <f t="shared" si="54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 t="str">
        <f t="shared" si="52"/>
        <v/>
      </c>
      <c r="DC65" s="4" t="str">
        <f t="shared" si="52"/>
        <v/>
      </c>
      <c r="DE65" s="68">
        <v>30400013</v>
      </c>
      <c r="DF65" s="104" t="s">
        <v>178</v>
      </c>
      <c r="DG65" s="28" t="s">
        <v>128</v>
      </c>
      <c r="DH65" s="5">
        <f t="shared" si="13"/>
        <v>223</v>
      </c>
      <c r="DI65" s="24">
        <v>5.03</v>
      </c>
      <c r="DJ65" s="23">
        <f t="shared" si="14"/>
        <v>1121.69</v>
      </c>
      <c r="DK65" s="23">
        <f t="shared" si="15"/>
        <v>7126.4</v>
      </c>
      <c r="DL65" s="23">
        <f t="shared" si="16"/>
        <v>0</v>
      </c>
      <c r="DM65" s="23">
        <f t="shared" si="17"/>
        <v>0</v>
      </c>
      <c r="DN65" s="23">
        <f t="shared" si="18"/>
        <v>1121.69</v>
      </c>
      <c r="DO65" s="23">
        <f t="shared" si="19"/>
        <v>0</v>
      </c>
      <c r="DP65" s="23">
        <f t="shared" si="20"/>
        <v>0</v>
      </c>
      <c r="DQ65" s="10">
        <v>0.5</v>
      </c>
      <c r="DR65" s="23">
        <f t="shared" si="21"/>
        <v>5.6084500000000004</v>
      </c>
      <c r="DS65" s="23">
        <f t="shared" si="22"/>
        <v>0.5</v>
      </c>
      <c r="DT65" s="23">
        <f t="shared" si="23"/>
        <v>0</v>
      </c>
      <c r="DU65" s="7">
        <v>0.1</v>
      </c>
      <c r="DV65" s="6">
        <f t="shared" si="24"/>
        <v>0.112169</v>
      </c>
      <c r="DW65" s="5">
        <f t="shared" si="57"/>
        <v>0</v>
      </c>
      <c r="DX65" s="5">
        <f t="shared" si="57"/>
        <v>0</v>
      </c>
      <c r="DY65" s="5">
        <f t="shared" si="57"/>
        <v>0</v>
      </c>
      <c r="DZ65" s="5">
        <f t="shared" si="57"/>
        <v>0</v>
      </c>
      <c r="EA65" s="5">
        <f t="shared" si="57"/>
        <v>0</v>
      </c>
      <c r="EB65" s="5">
        <f t="shared" si="57"/>
        <v>0</v>
      </c>
      <c r="EC65" s="5">
        <f t="shared" si="57"/>
        <v>0</v>
      </c>
      <c r="ED65" s="5">
        <f t="shared" si="57"/>
        <v>0</v>
      </c>
      <c r="EE65" s="5">
        <f t="shared" si="57"/>
        <v>0</v>
      </c>
      <c r="EF65" s="55">
        <f t="shared" si="57"/>
        <v>0</v>
      </c>
      <c r="EG65" s="55">
        <f t="shared" si="57"/>
        <v>0</v>
      </c>
      <c r="EH65" s="55">
        <f t="shared" si="57"/>
        <v>0</v>
      </c>
      <c r="EI65" s="55">
        <f t="shared" si="57"/>
        <v>0</v>
      </c>
      <c r="EJ65" s="55">
        <f t="shared" si="57"/>
        <v>0</v>
      </c>
      <c r="EK65" s="55">
        <f t="shared" si="57"/>
        <v>0</v>
      </c>
      <c r="EL65" s="55">
        <f t="shared" si="57"/>
        <v>0</v>
      </c>
      <c r="EM65" s="55">
        <f t="shared" si="55"/>
        <v>0</v>
      </c>
      <c r="EN65" s="55">
        <f t="shared" si="58"/>
        <v>0</v>
      </c>
      <c r="EO65" s="55">
        <f t="shared" si="58"/>
        <v>0</v>
      </c>
      <c r="EP65" s="55">
        <f t="shared" si="58"/>
        <v>0</v>
      </c>
      <c r="EQ65" s="55">
        <f t="shared" si="58"/>
        <v>0</v>
      </c>
      <c r="ER65" s="55">
        <f t="shared" si="58"/>
        <v>0</v>
      </c>
      <c r="ES65" s="55">
        <f t="shared" si="58"/>
        <v>0</v>
      </c>
      <c r="ET65" s="55">
        <f t="shared" si="58"/>
        <v>0</v>
      </c>
      <c r="EU65" s="55">
        <f t="shared" si="58"/>
        <v>0</v>
      </c>
      <c r="EV65" s="55">
        <f t="shared" si="58"/>
        <v>0</v>
      </c>
      <c r="EW65" s="55">
        <f t="shared" si="58"/>
        <v>0</v>
      </c>
      <c r="EX65" s="55">
        <f t="shared" si="58"/>
        <v>0</v>
      </c>
      <c r="EY65" s="55">
        <f t="shared" si="58"/>
        <v>0</v>
      </c>
      <c r="EZ65" s="55">
        <f t="shared" si="58"/>
        <v>0</v>
      </c>
      <c r="FA65" s="55">
        <f t="shared" si="58"/>
        <v>0</v>
      </c>
      <c r="FB65" s="55">
        <f t="shared" si="58"/>
        <v>0</v>
      </c>
      <c r="FC65" s="55">
        <f t="shared" si="51"/>
        <v>0</v>
      </c>
      <c r="FD65" s="55">
        <f t="shared" si="51"/>
        <v>0</v>
      </c>
      <c r="FE65" s="55">
        <f t="shared" si="51"/>
        <v>0</v>
      </c>
      <c r="FF65" s="55">
        <f t="shared" si="51"/>
        <v>0</v>
      </c>
      <c r="FG65" s="55">
        <f t="shared" si="51"/>
        <v>0</v>
      </c>
      <c r="FH65" s="55">
        <f t="shared" si="51"/>
        <v>0</v>
      </c>
      <c r="FI65" s="55">
        <f t="shared" si="51"/>
        <v>0</v>
      </c>
      <c r="FJ65" s="55">
        <f t="shared" si="51"/>
        <v>0</v>
      </c>
      <c r="FK65" s="55">
        <f t="shared" si="51"/>
        <v>0</v>
      </c>
      <c r="FL65" s="55">
        <f t="shared" si="51"/>
        <v>0</v>
      </c>
      <c r="FM65" s="55">
        <f t="shared" si="51"/>
        <v>0</v>
      </c>
      <c r="FN65" s="55">
        <f t="shared" si="51"/>
        <v>0</v>
      </c>
      <c r="FO65" s="55">
        <f t="shared" si="51"/>
        <v>0</v>
      </c>
      <c r="FP65" s="55">
        <f t="shared" si="65"/>
        <v>0</v>
      </c>
      <c r="FQ65" s="55">
        <f t="shared" si="65"/>
        <v>0</v>
      </c>
      <c r="FR65" s="55">
        <f t="shared" si="65"/>
        <v>0</v>
      </c>
      <c r="FS65" s="55">
        <f t="shared" si="65"/>
        <v>0</v>
      </c>
      <c r="FT65" s="4">
        <f t="shared" si="64"/>
        <v>0</v>
      </c>
      <c r="FU65" s="4" t="str">
        <f t="shared" si="64"/>
        <v/>
      </c>
      <c r="FV65" s="4" t="str">
        <f t="shared" si="64"/>
        <v/>
      </c>
      <c r="FW65" s="4">
        <f t="shared" si="61"/>
        <v>0</v>
      </c>
      <c r="FX65" s="4">
        <f t="shared" si="61"/>
        <v>0</v>
      </c>
      <c r="FY65" s="4">
        <f t="shared" si="61"/>
        <v>0</v>
      </c>
      <c r="FZ65" s="4" t="str">
        <f t="shared" si="61"/>
        <v/>
      </c>
      <c r="GA65" s="4">
        <f t="shared" si="61"/>
        <v>0</v>
      </c>
      <c r="GB65" s="4">
        <f t="shared" si="61"/>
        <v>0</v>
      </c>
      <c r="GC65" s="4" t="str">
        <f t="shared" si="61"/>
        <v/>
      </c>
      <c r="GD65" s="4" t="str">
        <f t="shared" si="61"/>
        <v/>
      </c>
      <c r="GE65" s="4" t="str">
        <f t="shared" si="61"/>
        <v/>
      </c>
      <c r="GF65" s="4" t="str">
        <f t="shared" si="61"/>
        <v/>
      </c>
      <c r="GG65" s="4" t="str">
        <f t="shared" si="61"/>
        <v/>
      </c>
      <c r="GH65" s="4" t="str">
        <f t="shared" si="61"/>
        <v/>
      </c>
      <c r="GI65" s="4" t="str">
        <f t="shared" si="61"/>
        <v/>
      </c>
      <c r="GJ65" s="4" t="str">
        <f t="shared" si="61"/>
        <v/>
      </c>
      <c r="GK65" s="4" t="str">
        <f t="shared" si="61"/>
        <v/>
      </c>
      <c r="GL65" s="4" t="str">
        <f t="shared" si="61"/>
        <v/>
      </c>
      <c r="GM65" s="4" t="str">
        <f t="shared" si="62"/>
        <v/>
      </c>
      <c r="GN65" s="4" t="str">
        <f t="shared" si="62"/>
        <v/>
      </c>
      <c r="GO65" s="4" t="str">
        <f t="shared" si="62"/>
        <v/>
      </c>
      <c r="GP65" s="4" t="str">
        <f t="shared" si="62"/>
        <v/>
      </c>
      <c r="GQ65" s="4" t="str">
        <f t="shared" si="62"/>
        <v/>
      </c>
      <c r="GR65" s="4" t="str">
        <f t="shared" si="62"/>
        <v/>
      </c>
      <c r="GS65" s="4" t="str">
        <f t="shared" si="62"/>
        <v/>
      </c>
      <c r="GT65" s="4" t="str">
        <f t="shared" si="62"/>
        <v/>
      </c>
      <c r="GU65" s="4" t="str">
        <f t="shared" si="62"/>
        <v/>
      </c>
      <c r="GV65" s="4" t="str">
        <f t="shared" si="62"/>
        <v/>
      </c>
      <c r="GW65" s="4" t="str">
        <f t="shared" si="62"/>
        <v/>
      </c>
      <c r="GX65" s="4" t="str">
        <f t="shared" si="56"/>
        <v/>
      </c>
      <c r="GY65" s="4" t="str">
        <f t="shared" si="56"/>
        <v/>
      </c>
      <c r="GZ65" s="4" t="str">
        <f t="shared" si="56"/>
        <v/>
      </c>
      <c r="HA65" s="4" t="str">
        <f t="shared" si="56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 t="str">
        <f t="shared" si="53"/>
        <v/>
      </c>
      <c r="HG65" s="4" t="str">
        <f t="shared" si="53"/>
        <v/>
      </c>
    </row>
    <row r="66" spans="1:215" s="9" customFormat="1" ht="15" customHeight="1">
      <c r="A66" s="62">
        <v>30400015</v>
      </c>
      <c r="B66" s="106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32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3"/>
        <v/>
      </c>
      <c r="BQ66" s="4" t="str">
        <f t="shared" si="63"/>
        <v/>
      </c>
      <c r="BR66" s="4" t="str">
        <f t="shared" si="63"/>
        <v/>
      </c>
      <c r="BS66" s="4">
        <f t="shared" si="59"/>
        <v>0</v>
      </c>
      <c r="BT66" s="4" t="str">
        <f t="shared" si="59"/>
        <v/>
      </c>
      <c r="BU66" s="4">
        <f t="shared" si="59"/>
        <v>0</v>
      </c>
      <c r="BV66" s="4" t="str">
        <f t="shared" si="59"/>
        <v/>
      </c>
      <c r="BW66" s="4">
        <f t="shared" si="59"/>
        <v>0</v>
      </c>
      <c r="BX66" s="4" t="str">
        <f t="shared" si="59"/>
        <v/>
      </c>
      <c r="BY66" s="4" t="str">
        <f t="shared" si="59"/>
        <v/>
      </c>
      <c r="BZ66" s="4" t="str">
        <f t="shared" si="59"/>
        <v/>
      </c>
      <c r="CA66" s="4" t="str">
        <f t="shared" si="59"/>
        <v/>
      </c>
      <c r="CB66" s="4" t="str">
        <f t="shared" si="59"/>
        <v/>
      </c>
      <c r="CC66" s="4" t="str">
        <f t="shared" si="59"/>
        <v/>
      </c>
      <c r="CD66" s="4" t="str">
        <f t="shared" si="59"/>
        <v/>
      </c>
      <c r="CE66" s="4" t="str">
        <f t="shared" si="59"/>
        <v/>
      </c>
      <c r="CF66" s="4" t="str">
        <f t="shared" si="59"/>
        <v/>
      </c>
      <c r="CG66" s="4" t="str">
        <f t="shared" si="59"/>
        <v/>
      </c>
      <c r="CH66" s="4" t="str">
        <f t="shared" si="59"/>
        <v/>
      </c>
      <c r="CI66" s="4" t="str">
        <f t="shared" si="60"/>
        <v/>
      </c>
      <c r="CJ66" s="4" t="str">
        <f t="shared" si="60"/>
        <v/>
      </c>
      <c r="CK66" s="4" t="str">
        <f t="shared" si="60"/>
        <v/>
      </c>
      <c r="CL66" s="4" t="str">
        <f t="shared" si="60"/>
        <v/>
      </c>
      <c r="CM66" s="4" t="str">
        <f t="shared" si="60"/>
        <v/>
      </c>
      <c r="CN66" s="4" t="str">
        <f t="shared" si="60"/>
        <v/>
      </c>
      <c r="CO66" s="4" t="str">
        <f t="shared" si="60"/>
        <v/>
      </c>
      <c r="CP66" s="4" t="str">
        <f t="shared" si="60"/>
        <v/>
      </c>
      <c r="CQ66" s="4" t="str">
        <f t="shared" si="60"/>
        <v/>
      </c>
      <c r="CR66" s="4" t="str">
        <f t="shared" si="60"/>
        <v/>
      </c>
      <c r="CS66" s="4" t="str">
        <f t="shared" si="60"/>
        <v/>
      </c>
      <c r="CT66" s="4" t="str">
        <f t="shared" si="54"/>
        <v/>
      </c>
      <c r="CU66" s="4" t="str">
        <f t="shared" si="54"/>
        <v/>
      </c>
      <c r="CV66" s="4" t="str">
        <f t="shared" si="54"/>
        <v/>
      </c>
      <c r="CW66" s="4" t="str">
        <f t="shared" si="54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52"/>
        <v/>
      </c>
      <c r="DC66" s="4" t="str">
        <f t="shared" si="52"/>
        <v/>
      </c>
      <c r="DE66" s="68">
        <v>30400015</v>
      </c>
      <c r="DF66" s="106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7"/>
        <v>0</v>
      </c>
      <c r="DX66" s="5">
        <f t="shared" si="57"/>
        <v>0</v>
      </c>
      <c r="DY66" s="5">
        <f t="shared" si="57"/>
        <v>0</v>
      </c>
      <c r="DZ66" s="5">
        <f t="shared" si="57"/>
        <v>0</v>
      </c>
      <c r="EA66" s="5">
        <f t="shared" si="57"/>
        <v>0</v>
      </c>
      <c r="EB66" s="5">
        <f t="shared" si="57"/>
        <v>0</v>
      </c>
      <c r="EC66" s="5">
        <f t="shared" si="57"/>
        <v>0</v>
      </c>
      <c r="ED66" s="5">
        <f t="shared" si="57"/>
        <v>0</v>
      </c>
      <c r="EE66" s="5">
        <f t="shared" si="57"/>
        <v>0</v>
      </c>
      <c r="EF66" s="55">
        <f t="shared" si="57"/>
        <v>0</v>
      </c>
      <c r="EG66" s="55">
        <f t="shared" si="57"/>
        <v>0</v>
      </c>
      <c r="EH66" s="55">
        <f t="shared" si="57"/>
        <v>0</v>
      </c>
      <c r="EI66" s="55">
        <f t="shared" si="57"/>
        <v>0</v>
      </c>
      <c r="EJ66" s="55">
        <f t="shared" si="57"/>
        <v>0</v>
      </c>
      <c r="EK66" s="55">
        <f t="shared" si="57"/>
        <v>0</v>
      </c>
      <c r="EL66" s="55">
        <f t="shared" si="57"/>
        <v>0</v>
      </c>
      <c r="EM66" s="55">
        <f t="shared" si="55"/>
        <v>0</v>
      </c>
      <c r="EN66" s="55">
        <f t="shared" si="58"/>
        <v>0</v>
      </c>
      <c r="EO66" s="55">
        <f t="shared" si="58"/>
        <v>0</v>
      </c>
      <c r="EP66" s="55">
        <f t="shared" si="58"/>
        <v>0</v>
      </c>
      <c r="EQ66" s="55">
        <f t="shared" si="58"/>
        <v>0</v>
      </c>
      <c r="ER66" s="55">
        <f t="shared" si="58"/>
        <v>0</v>
      </c>
      <c r="ES66" s="55">
        <f t="shared" si="58"/>
        <v>0</v>
      </c>
      <c r="ET66" s="55">
        <f t="shared" si="58"/>
        <v>0</v>
      </c>
      <c r="EU66" s="55">
        <f t="shared" si="58"/>
        <v>0</v>
      </c>
      <c r="EV66" s="55">
        <f t="shared" si="58"/>
        <v>0</v>
      </c>
      <c r="EW66" s="55">
        <f t="shared" si="58"/>
        <v>0</v>
      </c>
      <c r="EX66" s="55">
        <f t="shared" si="58"/>
        <v>0</v>
      </c>
      <c r="EY66" s="55">
        <f t="shared" si="58"/>
        <v>0</v>
      </c>
      <c r="EZ66" s="55">
        <f t="shared" si="58"/>
        <v>0</v>
      </c>
      <c r="FA66" s="55">
        <f t="shared" si="58"/>
        <v>0</v>
      </c>
      <c r="FB66" s="55">
        <f t="shared" si="58"/>
        <v>0</v>
      </c>
      <c r="FC66" s="55">
        <f t="shared" si="51"/>
        <v>0</v>
      </c>
      <c r="FD66" s="55">
        <f t="shared" si="51"/>
        <v>0</v>
      </c>
      <c r="FE66" s="55">
        <f t="shared" si="51"/>
        <v>0</v>
      </c>
      <c r="FF66" s="55">
        <f t="shared" si="51"/>
        <v>0</v>
      </c>
      <c r="FG66" s="55">
        <f t="shared" si="51"/>
        <v>0</v>
      </c>
      <c r="FH66" s="55">
        <f t="shared" si="51"/>
        <v>0</v>
      </c>
      <c r="FI66" s="55">
        <f t="shared" si="51"/>
        <v>0</v>
      </c>
      <c r="FJ66" s="55">
        <f t="shared" ref="FF66:FO129" si="66">BF66+BF221</f>
        <v>0</v>
      </c>
      <c r="FK66" s="55">
        <f t="shared" si="66"/>
        <v>0</v>
      </c>
      <c r="FL66" s="55">
        <f t="shared" si="66"/>
        <v>0</v>
      </c>
      <c r="FM66" s="55">
        <f t="shared" si="66"/>
        <v>0</v>
      </c>
      <c r="FN66" s="55">
        <f t="shared" si="66"/>
        <v>0</v>
      </c>
      <c r="FO66" s="55">
        <f t="shared" si="66"/>
        <v>0</v>
      </c>
      <c r="FP66" s="55">
        <f t="shared" si="65"/>
        <v>0</v>
      </c>
      <c r="FQ66" s="55">
        <f t="shared" si="65"/>
        <v>0</v>
      </c>
      <c r="FR66" s="55">
        <f t="shared" si="65"/>
        <v>0</v>
      </c>
      <c r="FS66" s="55">
        <f t="shared" si="65"/>
        <v>0</v>
      </c>
      <c r="FT66" s="4" t="str">
        <f t="shared" si="64"/>
        <v/>
      </c>
      <c r="FU66" s="4" t="str">
        <f t="shared" si="64"/>
        <v/>
      </c>
      <c r="FV66" s="4" t="str">
        <f t="shared" si="64"/>
        <v/>
      </c>
      <c r="FW66" s="4">
        <f t="shared" si="61"/>
        <v>0</v>
      </c>
      <c r="FX66" s="4" t="str">
        <f t="shared" si="61"/>
        <v/>
      </c>
      <c r="FY66" s="4" t="str">
        <f t="shared" si="61"/>
        <v/>
      </c>
      <c r="FZ66" s="4" t="str">
        <f t="shared" si="61"/>
        <v/>
      </c>
      <c r="GA66" s="4">
        <f t="shared" si="61"/>
        <v>0</v>
      </c>
      <c r="GB66" s="4" t="str">
        <f t="shared" si="61"/>
        <v/>
      </c>
      <c r="GC66" s="4" t="str">
        <f t="shared" si="61"/>
        <v/>
      </c>
      <c r="GD66" s="4" t="str">
        <f t="shared" si="61"/>
        <v/>
      </c>
      <c r="GE66" s="4" t="str">
        <f t="shared" si="61"/>
        <v/>
      </c>
      <c r="GF66" s="4" t="str">
        <f t="shared" si="61"/>
        <v/>
      </c>
      <c r="GG66" s="4" t="str">
        <f t="shared" si="61"/>
        <v/>
      </c>
      <c r="GH66" s="4" t="str">
        <f t="shared" si="61"/>
        <v/>
      </c>
      <c r="GI66" s="4" t="str">
        <f t="shared" si="61"/>
        <v/>
      </c>
      <c r="GJ66" s="4" t="str">
        <f t="shared" si="61"/>
        <v/>
      </c>
      <c r="GK66" s="4" t="str">
        <f t="shared" si="61"/>
        <v/>
      </c>
      <c r="GL66" s="4" t="str">
        <f t="shared" si="61"/>
        <v/>
      </c>
      <c r="GM66" s="4" t="str">
        <f t="shared" si="62"/>
        <v/>
      </c>
      <c r="GN66" s="4" t="str">
        <f t="shared" si="62"/>
        <v/>
      </c>
      <c r="GO66" s="4" t="str">
        <f t="shared" si="62"/>
        <v/>
      </c>
      <c r="GP66" s="4" t="str">
        <f t="shared" si="62"/>
        <v/>
      </c>
      <c r="GQ66" s="4" t="str">
        <f t="shared" si="62"/>
        <v/>
      </c>
      <c r="GR66" s="4" t="str">
        <f t="shared" si="62"/>
        <v/>
      </c>
      <c r="GS66" s="4" t="str">
        <f t="shared" si="62"/>
        <v/>
      </c>
      <c r="GT66" s="4" t="str">
        <f t="shared" si="62"/>
        <v/>
      </c>
      <c r="GU66" s="4" t="str">
        <f t="shared" si="62"/>
        <v/>
      </c>
      <c r="GV66" s="4" t="str">
        <f t="shared" si="62"/>
        <v/>
      </c>
      <c r="GW66" s="4" t="str">
        <f t="shared" si="62"/>
        <v/>
      </c>
      <c r="GX66" s="4" t="str">
        <f t="shared" si="56"/>
        <v/>
      </c>
      <c r="GY66" s="4" t="str">
        <f t="shared" si="56"/>
        <v/>
      </c>
      <c r="GZ66" s="4" t="str">
        <f t="shared" si="56"/>
        <v/>
      </c>
      <c r="HA66" s="4" t="str">
        <f t="shared" si="56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53"/>
        <v/>
      </c>
      <c r="HG66" s="4" t="str">
        <f t="shared" si="53"/>
        <v/>
      </c>
    </row>
    <row r="67" spans="1:215" s="1" customFormat="1" ht="15" hidden="1" customHeight="1">
      <c r="A67" s="62">
        <v>30400014</v>
      </c>
      <c r="B67" s="107" t="s">
        <v>179</v>
      </c>
      <c r="C67" s="28" t="s">
        <v>137</v>
      </c>
      <c r="D67" s="5"/>
      <c r="E67" s="22">
        <v>5.03</v>
      </c>
      <c r="F67" s="23">
        <f t="shared" si="0"/>
        <v>0</v>
      </c>
      <c r="G67" s="23"/>
      <c r="H67" s="23">
        <f t="shared" si="32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3"/>
        <v/>
      </c>
      <c r="BQ67" s="4" t="str">
        <f t="shared" si="63"/>
        <v/>
      </c>
      <c r="BR67" s="4" t="str">
        <f t="shared" si="63"/>
        <v/>
      </c>
      <c r="BS67" s="4">
        <f t="shared" si="59"/>
        <v>0</v>
      </c>
      <c r="BT67" s="4" t="str">
        <f t="shared" si="59"/>
        <v/>
      </c>
      <c r="BU67" s="4">
        <f t="shared" si="59"/>
        <v>0</v>
      </c>
      <c r="BV67" s="4" t="str">
        <f t="shared" si="59"/>
        <v/>
      </c>
      <c r="BW67" s="4">
        <f t="shared" si="59"/>
        <v>0</v>
      </c>
      <c r="BX67" s="4" t="str">
        <f t="shared" si="59"/>
        <v/>
      </c>
      <c r="BY67" s="4" t="str">
        <f t="shared" si="59"/>
        <v/>
      </c>
      <c r="BZ67" s="4" t="str">
        <f t="shared" si="59"/>
        <v/>
      </c>
      <c r="CA67" s="4" t="str">
        <f t="shared" si="59"/>
        <v/>
      </c>
      <c r="CB67" s="4" t="str">
        <f t="shared" si="59"/>
        <v/>
      </c>
      <c r="CC67" s="4" t="str">
        <f t="shared" si="59"/>
        <v/>
      </c>
      <c r="CD67" s="4" t="str">
        <f t="shared" si="59"/>
        <v/>
      </c>
      <c r="CE67" s="4" t="str">
        <f t="shared" si="59"/>
        <v/>
      </c>
      <c r="CF67" s="4" t="str">
        <f t="shared" si="59"/>
        <v/>
      </c>
      <c r="CG67" s="4" t="str">
        <f t="shared" si="59"/>
        <v/>
      </c>
      <c r="CH67" s="4" t="str">
        <f t="shared" si="59"/>
        <v/>
      </c>
      <c r="CI67" s="4" t="str">
        <f t="shared" si="60"/>
        <v/>
      </c>
      <c r="CJ67" s="4" t="str">
        <f t="shared" si="60"/>
        <v/>
      </c>
      <c r="CK67" s="4" t="str">
        <f t="shared" si="60"/>
        <v/>
      </c>
      <c r="CL67" s="4" t="str">
        <f t="shared" si="60"/>
        <v/>
      </c>
      <c r="CM67" s="4" t="str">
        <f t="shared" si="60"/>
        <v/>
      </c>
      <c r="CN67" s="4" t="str">
        <f t="shared" si="60"/>
        <v/>
      </c>
      <c r="CO67" s="4" t="str">
        <f t="shared" si="60"/>
        <v/>
      </c>
      <c r="CP67" s="4" t="str">
        <f t="shared" si="60"/>
        <v/>
      </c>
      <c r="CQ67" s="4" t="str">
        <f t="shared" si="60"/>
        <v/>
      </c>
      <c r="CR67" s="4" t="str">
        <f t="shared" si="60"/>
        <v/>
      </c>
      <c r="CS67" s="4" t="str">
        <f t="shared" si="60"/>
        <v/>
      </c>
      <c r="CT67" s="4" t="str">
        <f t="shared" si="54"/>
        <v/>
      </c>
      <c r="CU67" s="4" t="str">
        <f t="shared" si="54"/>
        <v/>
      </c>
      <c r="CV67" s="4" t="str">
        <f t="shared" si="54"/>
        <v/>
      </c>
      <c r="CW67" s="4" t="str">
        <f t="shared" si="54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52"/>
        <v/>
      </c>
      <c r="DC67" s="4" t="str">
        <f t="shared" si="52"/>
        <v/>
      </c>
      <c r="DE67" s="68">
        <v>30400014</v>
      </c>
      <c r="DF67" s="107" t="s">
        <v>179</v>
      </c>
      <c r="DG67" s="28" t="s">
        <v>137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7"/>
        <v>0</v>
      </c>
      <c r="DX67" s="5">
        <f t="shared" si="57"/>
        <v>0</v>
      </c>
      <c r="DY67" s="5">
        <f t="shared" si="57"/>
        <v>0</v>
      </c>
      <c r="DZ67" s="5">
        <f t="shared" si="57"/>
        <v>0</v>
      </c>
      <c r="EA67" s="5">
        <f t="shared" si="57"/>
        <v>0</v>
      </c>
      <c r="EB67" s="5">
        <f t="shared" si="57"/>
        <v>0</v>
      </c>
      <c r="EC67" s="5">
        <f t="shared" si="57"/>
        <v>0</v>
      </c>
      <c r="ED67" s="5">
        <f t="shared" si="57"/>
        <v>0</v>
      </c>
      <c r="EE67" s="5">
        <f t="shared" si="57"/>
        <v>0</v>
      </c>
      <c r="EF67" s="55">
        <f t="shared" si="57"/>
        <v>0</v>
      </c>
      <c r="EG67" s="55">
        <f t="shared" si="57"/>
        <v>0</v>
      </c>
      <c r="EH67" s="55">
        <f t="shared" si="57"/>
        <v>0</v>
      </c>
      <c r="EI67" s="55">
        <f t="shared" si="57"/>
        <v>0</v>
      </c>
      <c r="EJ67" s="55">
        <f t="shared" si="57"/>
        <v>0</v>
      </c>
      <c r="EK67" s="55">
        <f t="shared" si="57"/>
        <v>0</v>
      </c>
      <c r="EL67" s="55">
        <f t="shared" si="57"/>
        <v>0</v>
      </c>
      <c r="EM67" s="55">
        <f t="shared" si="55"/>
        <v>0</v>
      </c>
      <c r="EN67" s="55">
        <f t="shared" si="58"/>
        <v>0</v>
      </c>
      <c r="EO67" s="55">
        <f t="shared" si="58"/>
        <v>0</v>
      </c>
      <c r="EP67" s="55">
        <f t="shared" si="58"/>
        <v>0</v>
      </c>
      <c r="EQ67" s="55">
        <f t="shared" si="58"/>
        <v>0</v>
      </c>
      <c r="ER67" s="55">
        <f t="shared" si="58"/>
        <v>0</v>
      </c>
      <c r="ES67" s="55">
        <f t="shared" si="58"/>
        <v>0</v>
      </c>
      <c r="ET67" s="55">
        <f t="shared" si="58"/>
        <v>0</v>
      </c>
      <c r="EU67" s="55">
        <f t="shared" ref="EU67:FI98" si="67">AQ67+AQ222</f>
        <v>0</v>
      </c>
      <c r="EV67" s="55">
        <f t="shared" si="67"/>
        <v>0</v>
      </c>
      <c r="EW67" s="55">
        <f t="shared" si="67"/>
        <v>0</v>
      </c>
      <c r="EX67" s="55">
        <f t="shared" si="67"/>
        <v>0</v>
      </c>
      <c r="EY67" s="55">
        <f t="shared" si="67"/>
        <v>0</v>
      </c>
      <c r="EZ67" s="55">
        <f t="shared" si="67"/>
        <v>0</v>
      </c>
      <c r="FA67" s="55">
        <f t="shared" si="67"/>
        <v>0</v>
      </c>
      <c r="FB67" s="55">
        <f t="shared" si="67"/>
        <v>0</v>
      </c>
      <c r="FC67" s="55">
        <f t="shared" si="67"/>
        <v>0</v>
      </c>
      <c r="FD67" s="55">
        <f t="shared" si="67"/>
        <v>0</v>
      </c>
      <c r="FE67" s="55">
        <f t="shared" si="67"/>
        <v>0</v>
      </c>
      <c r="FF67" s="55">
        <f t="shared" si="67"/>
        <v>0</v>
      </c>
      <c r="FG67" s="55">
        <f t="shared" si="67"/>
        <v>0</v>
      </c>
      <c r="FH67" s="55">
        <f t="shared" si="67"/>
        <v>0</v>
      </c>
      <c r="FI67" s="55">
        <f t="shared" si="67"/>
        <v>0</v>
      </c>
      <c r="FJ67" s="55">
        <f t="shared" si="66"/>
        <v>0</v>
      </c>
      <c r="FK67" s="55">
        <f t="shared" si="66"/>
        <v>0</v>
      </c>
      <c r="FL67" s="55">
        <f t="shared" si="66"/>
        <v>0</v>
      </c>
      <c r="FM67" s="55">
        <f t="shared" si="66"/>
        <v>0</v>
      </c>
      <c r="FN67" s="55">
        <f t="shared" si="66"/>
        <v>0</v>
      </c>
      <c r="FO67" s="55">
        <f t="shared" si="66"/>
        <v>0</v>
      </c>
      <c r="FP67" s="55">
        <f t="shared" si="65"/>
        <v>0</v>
      </c>
      <c r="FQ67" s="55">
        <f t="shared" si="65"/>
        <v>0</v>
      </c>
      <c r="FR67" s="55">
        <f t="shared" si="65"/>
        <v>0</v>
      </c>
      <c r="FS67" s="55">
        <f t="shared" si="65"/>
        <v>0</v>
      </c>
      <c r="FT67" s="4" t="str">
        <f t="shared" si="64"/>
        <v/>
      </c>
      <c r="FU67" s="4" t="str">
        <f t="shared" si="64"/>
        <v/>
      </c>
      <c r="FV67" s="4" t="str">
        <f t="shared" si="64"/>
        <v/>
      </c>
      <c r="FW67" s="4">
        <f t="shared" si="61"/>
        <v>0</v>
      </c>
      <c r="FX67" s="4" t="str">
        <f t="shared" si="61"/>
        <v/>
      </c>
      <c r="FY67" s="4" t="str">
        <f t="shared" si="61"/>
        <v/>
      </c>
      <c r="FZ67" s="4" t="str">
        <f t="shared" si="61"/>
        <v/>
      </c>
      <c r="GA67" s="4">
        <f t="shared" si="61"/>
        <v>0</v>
      </c>
      <c r="GB67" s="4" t="str">
        <f t="shared" si="61"/>
        <v/>
      </c>
      <c r="GC67" s="4" t="str">
        <f t="shared" si="61"/>
        <v/>
      </c>
      <c r="GD67" s="4" t="str">
        <f t="shared" si="61"/>
        <v/>
      </c>
      <c r="GE67" s="4" t="str">
        <f t="shared" si="61"/>
        <v/>
      </c>
      <c r="GF67" s="4" t="str">
        <f t="shared" si="61"/>
        <v/>
      </c>
      <c r="GG67" s="4" t="str">
        <f t="shared" si="61"/>
        <v/>
      </c>
      <c r="GH67" s="4" t="str">
        <f t="shared" si="61"/>
        <v/>
      </c>
      <c r="GI67" s="4" t="str">
        <f t="shared" si="61"/>
        <v/>
      </c>
      <c r="GJ67" s="4" t="str">
        <f t="shared" si="61"/>
        <v/>
      </c>
      <c r="GK67" s="4" t="str">
        <f t="shared" si="61"/>
        <v/>
      </c>
      <c r="GL67" s="4" t="str">
        <f t="shared" si="61"/>
        <v/>
      </c>
      <c r="GM67" s="4" t="str">
        <f t="shared" si="62"/>
        <v/>
      </c>
      <c r="GN67" s="4" t="str">
        <f t="shared" si="62"/>
        <v/>
      </c>
      <c r="GO67" s="4" t="str">
        <f t="shared" si="62"/>
        <v/>
      </c>
      <c r="GP67" s="4" t="str">
        <f t="shared" si="62"/>
        <v/>
      </c>
      <c r="GQ67" s="4" t="str">
        <f t="shared" si="62"/>
        <v/>
      </c>
      <c r="GR67" s="4" t="str">
        <f t="shared" si="62"/>
        <v/>
      </c>
      <c r="GS67" s="4" t="str">
        <f t="shared" si="62"/>
        <v/>
      </c>
      <c r="GT67" s="4" t="str">
        <f t="shared" si="62"/>
        <v/>
      </c>
      <c r="GU67" s="4" t="str">
        <f t="shared" si="62"/>
        <v/>
      </c>
      <c r="GV67" s="4" t="str">
        <f t="shared" si="62"/>
        <v/>
      </c>
      <c r="GW67" s="4" t="str">
        <f t="shared" si="62"/>
        <v/>
      </c>
      <c r="GX67" s="4" t="str">
        <f t="shared" si="56"/>
        <v/>
      </c>
      <c r="GY67" s="4" t="str">
        <f t="shared" si="56"/>
        <v/>
      </c>
      <c r="GZ67" s="4" t="str">
        <f t="shared" si="56"/>
        <v/>
      </c>
      <c r="HA67" s="4" t="str">
        <f t="shared" si="56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53"/>
        <v/>
      </c>
      <c r="HG67" s="4" t="str">
        <f t="shared" si="53"/>
        <v/>
      </c>
    </row>
    <row r="68" spans="1:215" s="1" customFormat="1" ht="15" hidden="1" customHeight="1">
      <c r="A68" s="62">
        <v>30400016</v>
      </c>
      <c r="B68" s="108"/>
      <c r="C68" s="28" t="s">
        <v>155</v>
      </c>
      <c r="D68" s="5"/>
      <c r="E68" s="22">
        <v>5.03</v>
      </c>
      <c r="F68" s="23">
        <f t="shared" ref="F68:F131" si="68">E68*D68</f>
        <v>0</v>
      </c>
      <c r="G68" s="23"/>
      <c r="H68" s="23">
        <f t="shared" si="32"/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3"/>
        <v/>
      </c>
      <c r="BQ68" s="4" t="str">
        <f t="shared" si="63"/>
        <v/>
      </c>
      <c r="BR68" s="4" t="str">
        <f t="shared" si="63"/>
        <v/>
      </c>
      <c r="BS68" s="4">
        <f t="shared" si="63"/>
        <v>0</v>
      </c>
      <c r="BT68" s="4" t="str">
        <f t="shared" si="63"/>
        <v/>
      </c>
      <c r="BU68" s="4">
        <f t="shared" si="63"/>
        <v>0</v>
      </c>
      <c r="BV68" s="4" t="str">
        <f t="shared" si="63"/>
        <v/>
      </c>
      <c r="BW68" s="4">
        <f t="shared" si="63"/>
        <v>0</v>
      </c>
      <c r="BX68" s="4" t="str">
        <f t="shared" si="63"/>
        <v/>
      </c>
      <c r="BY68" s="4" t="str">
        <f t="shared" si="63"/>
        <v/>
      </c>
      <c r="BZ68" s="4" t="str">
        <f t="shared" si="63"/>
        <v/>
      </c>
      <c r="CA68" s="4" t="str">
        <f t="shared" si="63"/>
        <v/>
      </c>
      <c r="CB68" s="4" t="str">
        <f t="shared" si="63"/>
        <v/>
      </c>
      <c r="CC68" s="4" t="str">
        <f t="shared" si="63"/>
        <v/>
      </c>
      <c r="CD68" s="4" t="str">
        <f t="shared" si="63"/>
        <v/>
      </c>
      <c r="CE68" s="4" t="str">
        <f t="shared" si="63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0"/>
        <v/>
      </c>
      <c r="CL68" s="4" t="str">
        <f t="shared" si="60"/>
        <v/>
      </c>
      <c r="CM68" s="4" t="str">
        <f t="shared" si="60"/>
        <v/>
      </c>
      <c r="CN68" s="4" t="str">
        <f t="shared" si="60"/>
        <v/>
      </c>
      <c r="CO68" s="4" t="str">
        <f t="shared" si="60"/>
        <v/>
      </c>
      <c r="CP68" s="4" t="str">
        <f t="shared" si="60"/>
        <v/>
      </c>
      <c r="CQ68" s="4" t="str">
        <f t="shared" si="60"/>
        <v/>
      </c>
      <c r="CR68" s="4" t="str">
        <f t="shared" si="60"/>
        <v/>
      </c>
      <c r="CS68" s="4" t="str">
        <f t="shared" si="60"/>
        <v/>
      </c>
      <c r="CT68" s="4" t="str">
        <f t="shared" si="54"/>
        <v/>
      </c>
      <c r="CU68" s="4" t="str">
        <f t="shared" si="54"/>
        <v/>
      </c>
      <c r="CV68" s="4" t="str">
        <f t="shared" si="54"/>
        <v/>
      </c>
      <c r="CW68" s="4" t="str">
        <f t="shared" si="54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52"/>
        <v/>
      </c>
      <c r="DC68" s="4" t="str">
        <f t="shared" si="52"/>
        <v/>
      </c>
      <c r="DE68" s="68">
        <v>30400016</v>
      </c>
      <c r="DF68" s="108"/>
      <c r="DG68" s="28" t="s">
        <v>155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7"/>
        <v>0</v>
      </c>
      <c r="DX68" s="5">
        <f t="shared" si="57"/>
        <v>0</v>
      </c>
      <c r="DY68" s="5">
        <f t="shared" si="57"/>
        <v>0</v>
      </c>
      <c r="DZ68" s="5">
        <f t="shared" si="57"/>
        <v>0</v>
      </c>
      <c r="EA68" s="5">
        <f t="shared" si="57"/>
        <v>0</v>
      </c>
      <c r="EB68" s="5">
        <f t="shared" si="57"/>
        <v>0</v>
      </c>
      <c r="EC68" s="5">
        <f t="shared" si="57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5"/>
        <v>0</v>
      </c>
      <c r="EN68" s="55">
        <f t="shared" si="55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7"/>
        <v>0</v>
      </c>
      <c r="EW68" s="55">
        <f t="shared" si="67"/>
        <v>0</v>
      </c>
      <c r="EX68" s="55">
        <f t="shared" si="67"/>
        <v>0</v>
      </c>
      <c r="EY68" s="55">
        <f t="shared" si="67"/>
        <v>0</v>
      </c>
      <c r="EZ68" s="55">
        <f t="shared" si="67"/>
        <v>0</v>
      </c>
      <c r="FA68" s="55">
        <f t="shared" si="67"/>
        <v>0</v>
      </c>
      <c r="FB68" s="55">
        <f t="shared" si="67"/>
        <v>0</v>
      </c>
      <c r="FC68" s="55">
        <f t="shared" si="67"/>
        <v>0</v>
      </c>
      <c r="FD68" s="55">
        <f t="shared" si="67"/>
        <v>0</v>
      </c>
      <c r="FE68" s="55">
        <f t="shared" si="67"/>
        <v>0</v>
      </c>
      <c r="FF68" s="55">
        <f t="shared" si="67"/>
        <v>0</v>
      </c>
      <c r="FG68" s="55">
        <f t="shared" si="67"/>
        <v>0</v>
      </c>
      <c r="FH68" s="55">
        <f t="shared" si="67"/>
        <v>0</v>
      </c>
      <c r="FI68" s="55">
        <f t="shared" si="67"/>
        <v>0</v>
      </c>
      <c r="FJ68" s="55">
        <f t="shared" si="66"/>
        <v>0</v>
      </c>
      <c r="FK68" s="55">
        <f t="shared" si="66"/>
        <v>0</v>
      </c>
      <c r="FL68" s="55">
        <f t="shared" si="66"/>
        <v>0</v>
      </c>
      <c r="FM68" s="55">
        <f t="shared" si="66"/>
        <v>0</v>
      </c>
      <c r="FN68" s="55">
        <f t="shared" si="66"/>
        <v>0</v>
      </c>
      <c r="FO68" s="55">
        <f t="shared" si="66"/>
        <v>0</v>
      </c>
      <c r="FP68" s="55">
        <f t="shared" si="65"/>
        <v>0</v>
      </c>
      <c r="FQ68" s="55">
        <f t="shared" si="65"/>
        <v>0</v>
      </c>
      <c r="FR68" s="55">
        <f t="shared" si="65"/>
        <v>0</v>
      </c>
      <c r="FS68" s="55">
        <f t="shared" si="65"/>
        <v>0</v>
      </c>
      <c r="FT68" s="4" t="str">
        <f t="shared" si="64"/>
        <v/>
      </c>
      <c r="FU68" s="4" t="str">
        <f t="shared" si="64"/>
        <v/>
      </c>
      <c r="FV68" s="4" t="str">
        <f t="shared" si="64"/>
        <v/>
      </c>
      <c r="FW68" s="4">
        <f t="shared" si="64"/>
        <v>0</v>
      </c>
      <c r="FX68" s="4" t="str">
        <f t="shared" si="64"/>
        <v/>
      </c>
      <c r="FY68" s="4" t="str">
        <f t="shared" si="64"/>
        <v/>
      </c>
      <c r="FZ68" s="4" t="str">
        <f t="shared" si="64"/>
        <v/>
      </c>
      <c r="GA68" s="4">
        <f t="shared" si="64"/>
        <v>0</v>
      </c>
      <c r="GB68" s="4" t="str">
        <f t="shared" si="64"/>
        <v/>
      </c>
      <c r="GC68" s="4" t="str">
        <f t="shared" si="64"/>
        <v/>
      </c>
      <c r="GD68" s="4" t="str">
        <f t="shared" si="64"/>
        <v/>
      </c>
      <c r="GE68" s="4" t="str">
        <f t="shared" si="64"/>
        <v/>
      </c>
      <c r="GF68" s="4" t="str">
        <f t="shared" si="64"/>
        <v/>
      </c>
      <c r="GG68" s="4" t="str">
        <f t="shared" si="64"/>
        <v/>
      </c>
      <c r="GH68" s="4" t="str">
        <f t="shared" si="64"/>
        <v/>
      </c>
      <c r="GI68" s="4" t="str">
        <f t="shared" si="64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2"/>
        <v/>
      </c>
      <c r="GP68" s="4" t="str">
        <f t="shared" si="62"/>
        <v/>
      </c>
      <c r="GQ68" s="4" t="str">
        <f t="shared" si="62"/>
        <v/>
      </c>
      <c r="GR68" s="4" t="str">
        <f t="shared" si="62"/>
        <v/>
      </c>
      <c r="GS68" s="4" t="str">
        <f t="shared" si="62"/>
        <v/>
      </c>
      <c r="GT68" s="4" t="str">
        <f t="shared" si="62"/>
        <v/>
      </c>
      <c r="GU68" s="4" t="str">
        <f t="shared" si="62"/>
        <v/>
      </c>
      <c r="GV68" s="4" t="str">
        <f t="shared" si="62"/>
        <v/>
      </c>
      <c r="GW68" s="4" t="str">
        <f t="shared" si="62"/>
        <v/>
      </c>
      <c r="GX68" s="4" t="str">
        <f t="shared" si="56"/>
        <v/>
      </c>
      <c r="GY68" s="4" t="str">
        <f t="shared" si="56"/>
        <v/>
      </c>
      <c r="GZ68" s="4" t="str">
        <f t="shared" si="56"/>
        <v/>
      </c>
      <c r="HA68" s="4" t="str">
        <f t="shared" si="56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53"/>
        <v/>
      </c>
      <c r="HG68" s="4" t="str">
        <f t="shared" si="53"/>
        <v/>
      </c>
    </row>
    <row r="69" spans="1:215" s="1" customFormat="1" ht="15" hidden="1" customHeight="1">
      <c r="A69" s="62">
        <v>30400017</v>
      </c>
      <c r="B69" s="109"/>
      <c r="C69" s="28" t="s">
        <v>171</v>
      </c>
      <c r="D69" s="5"/>
      <c r="E69" s="22">
        <v>5.03</v>
      </c>
      <c r="F69" s="23">
        <f t="shared" si="68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3"/>
        <v/>
      </c>
      <c r="BQ69" s="4" t="str">
        <f t="shared" si="63"/>
        <v/>
      </c>
      <c r="BR69" s="4" t="str">
        <f t="shared" si="63"/>
        <v/>
      </c>
      <c r="BS69" s="4">
        <f t="shared" si="63"/>
        <v>0</v>
      </c>
      <c r="BT69" s="4" t="str">
        <f t="shared" si="63"/>
        <v/>
      </c>
      <c r="BU69" s="4">
        <f t="shared" si="63"/>
        <v>0</v>
      </c>
      <c r="BV69" s="4" t="str">
        <f t="shared" si="63"/>
        <v/>
      </c>
      <c r="BW69" s="4">
        <f t="shared" si="63"/>
        <v>0</v>
      </c>
      <c r="BX69" s="4" t="str">
        <f t="shared" si="63"/>
        <v/>
      </c>
      <c r="BY69" s="4" t="str">
        <f t="shared" si="63"/>
        <v/>
      </c>
      <c r="BZ69" s="4" t="str">
        <f t="shared" si="63"/>
        <v/>
      </c>
      <c r="CA69" s="4" t="str">
        <f t="shared" si="63"/>
        <v/>
      </c>
      <c r="CB69" s="4" t="str">
        <f t="shared" si="63"/>
        <v/>
      </c>
      <c r="CC69" s="4" t="str">
        <f t="shared" si="63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0"/>
        <v/>
      </c>
      <c r="CL69" s="4" t="str">
        <f t="shared" si="60"/>
        <v/>
      </c>
      <c r="CM69" s="4" t="str">
        <f t="shared" si="60"/>
        <v/>
      </c>
      <c r="CN69" s="4" t="str">
        <f t="shared" si="60"/>
        <v/>
      </c>
      <c r="CO69" s="4" t="str">
        <f t="shared" si="60"/>
        <v/>
      </c>
      <c r="CP69" s="4" t="str">
        <f t="shared" si="60"/>
        <v/>
      </c>
      <c r="CQ69" s="4" t="str">
        <f t="shared" si="60"/>
        <v/>
      </c>
      <c r="CR69" s="4" t="str">
        <f t="shared" si="60"/>
        <v/>
      </c>
      <c r="CS69" s="4" t="str">
        <f t="shared" si="60"/>
        <v/>
      </c>
      <c r="CT69" s="4" t="str">
        <f t="shared" si="54"/>
        <v/>
      </c>
      <c r="CU69" s="4" t="str">
        <f t="shared" si="54"/>
        <v/>
      </c>
      <c r="CV69" s="4" t="str">
        <f t="shared" si="54"/>
        <v/>
      </c>
      <c r="CW69" s="4" t="str">
        <f t="shared" si="54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52"/>
        <v/>
      </c>
      <c r="DC69" s="4" t="str">
        <f t="shared" si="52"/>
        <v/>
      </c>
      <c r="DE69" s="68">
        <v>30400017</v>
      </c>
      <c r="DF69" s="109"/>
      <c r="DG69" s="28" t="s">
        <v>171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5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7"/>
        <v>0</v>
      </c>
      <c r="EW69" s="55">
        <f t="shared" si="67"/>
        <v>0</v>
      </c>
      <c r="EX69" s="55">
        <f t="shared" si="67"/>
        <v>0</v>
      </c>
      <c r="EY69" s="55">
        <f t="shared" si="67"/>
        <v>0</v>
      </c>
      <c r="EZ69" s="55">
        <f t="shared" si="67"/>
        <v>0</v>
      </c>
      <c r="FA69" s="55">
        <f t="shared" si="67"/>
        <v>0</v>
      </c>
      <c r="FB69" s="55">
        <f t="shared" si="67"/>
        <v>0</v>
      </c>
      <c r="FC69" s="55">
        <f t="shared" si="67"/>
        <v>0</v>
      </c>
      <c r="FD69" s="55">
        <f t="shared" si="67"/>
        <v>0</v>
      </c>
      <c r="FE69" s="55">
        <f t="shared" si="67"/>
        <v>0</v>
      </c>
      <c r="FF69" s="55">
        <f t="shared" si="67"/>
        <v>0</v>
      </c>
      <c r="FG69" s="55">
        <f t="shared" si="67"/>
        <v>0</v>
      </c>
      <c r="FH69" s="55">
        <f t="shared" si="67"/>
        <v>0</v>
      </c>
      <c r="FI69" s="55">
        <f t="shared" si="67"/>
        <v>0</v>
      </c>
      <c r="FJ69" s="55">
        <f t="shared" si="66"/>
        <v>0</v>
      </c>
      <c r="FK69" s="55">
        <f t="shared" si="66"/>
        <v>0</v>
      </c>
      <c r="FL69" s="55">
        <f t="shared" si="66"/>
        <v>0</v>
      </c>
      <c r="FM69" s="55">
        <f t="shared" si="66"/>
        <v>0</v>
      </c>
      <c r="FN69" s="55">
        <f t="shared" si="66"/>
        <v>0</v>
      </c>
      <c r="FO69" s="55">
        <f t="shared" si="66"/>
        <v>0</v>
      </c>
      <c r="FP69" s="55">
        <f t="shared" si="65"/>
        <v>0</v>
      </c>
      <c r="FQ69" s="55">
        <f t="shared" si="65"/>
        <v>0</v>
      </c>
      <c r="FR69" s="55">
        <f t="shared" si="65"/>
        <v>0</v>
      </c>
      <c r="FS69" s="55">
        <f t="shared" si="65"/>
        <v>0</v>
      </c>
      <c r="FT69" s="4" t="str">
        <f t="shared" si="64"/>
        <v/>
      </c>
      <c r="FU69" s="4" t="str">
        <f t="shared" si="64"/>
        <v/>
      </c>
      <c r="FV69" s="4" t="str">
        <f t="shared" si="64"/>
        <v/>
      </c>
      <c r="FW69" s="4">
        <f t="shared" si="64"/>
        <v>0</v>
      </c>
      <c r="FX69" s="4" t="str">
        <f t="shared" si="64"/>
        <v/>
      </c>
      <c r="FY69" s="4" t="str">
        <f t="shared" si="64"/>
        <v/>
      </c>
      <c r="FZ69" s="4" t="str">
        <f t="shared" si="64"/>
        <v/>
      </c>
      <c r="GA69" s="4">
        <f t="shared" si="64"/>
        <v>0</v>
      </c>
      <c r="GB69" s="4" t="str">
        <f t="shared" si="64"/>
        <v/>
      </c>
      <c r="GC69" s="4" t="str">
        <f t="shared" si="64"/>
        <v/>
      </c>
      <c r="GD69" s="4" t="str">
        <f t="shared" si="64"/>
        <v/>
      </c>
      <c r="GE69" s="4" t="str">
        <f t="shared" si="64"/>
        <v/>
      </c>
      <c r="GF69" s="4" t="str">
        <f t="shared" si="64"/>
        <v/>
      </c>
      <c r="GG69" s="4" t="str">
        <f t="shared" si="64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2"/>
        <v/>
      </c>
      <c r="GP69" s="4" t="str">
        <f t="shared" si="62"/>
        <v/>
      </c>
      <c r="GQ69" s="4" t="str">
        <f t="shared" si="62"/>
        <v/>
      </c>
      <c r="GR69" s="4" t="str">
        <f t="shared" si="62"/>
        <v/>
      </c>
      <c r="GS69" s="4" t="str">
        <f t="shared" si="62"/>
        <v/>
      </c>
      <c r="GT69" s="4" t="str">
        <f t="shared" si="62"/>
        <v/>
      </c>
      <c r="GU69" s="4" t="str">
        <f t="shared" si="62"/>
        <v/>
      </c>
      <c r="GV69" s="4" t="str">
        <f t="shared" si="62"/>
        <v/>
      </c>
      <c r="GW69" s="4" t="str">
        <f t="shared" si="62"/>
        <v/>
      </c>
      <c r="GX69" s="4" t="str">
        <f t="shared" si="56"/>
        <v/>
      </c>
      <c r="GY69" s="4" t="str">
        <f t="shared" si="56"/>
        <v/>
      </c>
      <c r="GZ69" s="4" t="str">
        <f t="shared" si="56"/>
        <v/>
      </c>
      <c r="HA69" s="4" t="str">
        <f t="shared" si="56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53"/>
        <v/>
      </c>
      <c r="HG69" s="4" t="str">
        <f t="shared" si="53"/>
        <v/>
      </c>
    </row>
    <row r="70" spans="1:215" s="1" customFormat="1" ht="15" hidden="1" customHeight="1">
      <c r="A70" s="62">
        <v>30600002</v>
      </c>
      <c r="B70" s="104" t="s">
        <v>180</v>
      </c>
      <c r="C70" s="39" t="s">
        <v>129</v>
      </c>
      <c r="D70" s="5"/>
      <c r="E70" s="54">
        <v>5.03</v>
      </c>
      <c r="F70" s="23">
        <f t="shared" si="68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3"/>
        <v/>
      </c>
      <c r="BQ70" s="4" t="str">
        <f t="shared" si="63"/>
        <v/>
      </c>
      <c r="BR70" s="4" t="str">
        <f t="shared" si="63"/>
        <v/>
      </c>
      <c r="BS70" s="4">
        <f t="shared" si="63"/>
        <v>0</v>
      </c>
      <c r="BT70" s="4" t="str">
        <f t="shared" si="63"/>
        <v/>
      </c>
      <c r="BU70" s="4">
        <f t="shared" si="63"/>
        <v>0</v>
      </c>
      <c r="BV70" s="4" t="str">
        <f t="shared" si="63"/>
        <v/>
      </c>
      <c r="BW70" s="4">
        <f t="shared" si="63"/>
        <v>0</v>
      </c>
      <c r="BX70" s="4" t="str">
        <f t="shared" si="63"/>
        <v/>
      </c>
      <c r="BY70" s="4" t="str">
        <f t="shared" si="63"/>
        <v/>
      </c>
      <c r="BZ70" s="4" t="str">
        <f t="shared" si="63"/>
        <v/>
      </c>
      <c r="CA70" s="4" t="str">
        <f t="shared" si="63"/>
        <v/>
      </c>
      <c r="CB70" s="4" t="str">
        <f t="shared" si="63"/>
        <v/>
      </c>
      <c r="CC70" s="4" t="str">
        <f t="shared" si="63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0"/>
        <v/>
      </c>
      <c r="CL70" s="4" t="str">
        <f t="shared" si="60"/>
        <v/>
      </c>
      <c r="CM70" s="4" t="str">
        <f t="shared" si="60"/>
        <v/>
      </c>
      <c r="CN70" s="4" t="str">
        <f t="shared" si="60"/>
        <v/>
      </c>
      <c r="CO70" s="4" t="str">
        <f t="shared" si="60"/>
        <v/>
      </c>
      <c r="CP70" s="4" t="str">
        <f t="shared" si="60"/>
        <v/>
      </c>
      <c r="CQ70" s="4" t="str">
        <f t="shared" si="60"/>
        <v/>
      </c>
      <c r="CR70" s="4" t="str">
        <f t="shared" si="60"/>
        <v/>
      </c>
      <c r="CS70" s="4" t="str">
        <f t="shared" si="60"/>
        <v/>
      </c>
      <c r="CT70" s="4" t="str">
        <f t="shared" si="54"/>
        <v/>
      </c>
      <c r="CU70" s="4" t="str">
        <f t="shared" si="54"/>
        <v/>
      </c>
      <c r="CV70" s="4" t="str">
        <f t="shared" si="54"/>
        <v/>
      </c>
      <c r="CW70" s="4" t="str">
        <f t="shared" si="54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52"/>
        <v/>
      </c>
      <c r="DC70" s="4" t="str">
        <f t="shared" si="52"/>
        <v/>
      </c>
      <c r="DE70" s="68">
        <v>30600002</v>
      </c>
      <c r="DF70" s="104" t="s">
        <v>180</v>
      </c>
      <c r="DG70" s="39" t="s">
        <v>129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5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7"/>
        <v>0</v>
      </c>
      <c r="EW70" s="55">
        <f t="shared" si="67"/>
        <v>0</v>
      </c>
      <c r="EX70" s="55">
        <f t="shared" si="67"/>
        <v>0</v>
      </c>
      <c r="EY70" s="55">
        <f t="shared" si="67"/>
        <v>0</v>
      </c>
      <c r="EZ70" s="55">
        <f t="shared" si="67"/>
        <v>0</v>
      </c>
      <c r="FA70" s="55">
        <f t="shared" si="67"/>
        <v>0</v>
      </c>
      <c r="FB70" s="55">
        <f t="shared" si="67"/>
        <v>0</v>
      </c>
      <c r="FC70" s="55">
        <f t="shared" si="67"/>
        <v>0</v>
      </c>
      <c r="FD70" s="55">
        <f t="shared" si="67"/>
        <v>0</v>
      </c>
      <c r="FE70" s="55">
        <f t="shared" si="67"/>
        <v>0</v>
      </c>
      <c r="FF70" s="55">
        <f t="shared" si="67"/>
        <v>0</v>
      </c>
      <c r="FG70" s="55">
        <f t="shared" si="67"/>
        <v>0</v>
      </c>
      <c r="FH70" s="55">
        <f t="shared" si="67"/>
        <v>0</v>
      </c>
      <c r="FI70" s="55">
        <f t="shared" si="67"/>
        <v>0</v>
      </c>
      <c r="FJ70" s="55">
        <f t="shared" si="66"/>
        <v>0</v>
      </c>
      <c r="FK70" s="55">
        <f t="shared" si="66"/>
        <v>0</v>
      </c>
      <c r="FL70" s="55">
        <f t="shared" si="66"/>
        <v>0</v>
      </c>
      <c r="FM70" s="55">
        <f t="shared" si="66"/>
        <v>0</v>
      </c>
      <c r="FN70" s="55">
        <f t="shared" si="66"/>
        <v>0</v>
      </c>
      <c r="FO70" s="55">
        <f t="shared" si="66"/>
        <v>0</v>
      </c>
      <c r="FP70" s="55">
        <f t="shared" si="65"/>
        <v>0</v>
      </c>
      <c r="FQ70" s="55">
        <f t="shared" si="65"/>
        <v>0</v>
      </c>
      <c r="FR70" s="55">
        <f t="shared" si="65"/>
        <v>0</v>
      </c>
      <c r="FS70" s="55">
        <f t="shared" si="65"/>
        <v>0</v>
      </c>
      <c r="FT70" s="4" t="str">
        <f t="shared" si="64"/>
        <v/>
      </c>
      <c r="FU70" s="4" t="str">
        <f t="shared" si="64"/>
        <v/>
      </c>
      <c r="FV70" s="4" t="str">
        <f t="shared" si="64"/>
        <v/>
      </c>
      <c r="FW70" s="4">
        <f t="shared" si="64"/>
        <v>0</v>
      </c>
      <c r="FX70" s="4" t="str">
        <f t="shared" si="64"/>
        <v/>
      </c>
      <c r="FY70" s="4" t="str">
        <f t="shared" si="64"/>
        <v/>
      </c>
      <c r="FZ70" s="4" t="str">
        <f t="shared" si="64"/>
        <v/>
      </c>
      <c r="GA70" s="4">
        <f t="shared" si="64"/>
        <v>0</v>
      </c>
      <c r="GB70" s="4" t="str">
        <f t="shared" si="64"/>
        <v/>
      </c>
      <c r="GC70" s="4" t="str">
        <f t="shared" si="64"/>
        <v/>
      </c>
      <c r="GD70" s="4" t="str">
        <f t="shared" si="64"/>
        <v/>
      </c>
      <c r="GE70" s="4" t="str">
        <f t="shared" si="64"/>
        <v/>
      </c>
      <c r="GF70" s="4" t="str">
        <f t="shared" si="64"/>
        <v/>
      </c>
      <c r="GG70" s="4" t="str">
        <f t="shared" si="64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2"/>
        <v/>
      </c>
      <c r="GP70" s="4" t="str">
        <f t="shared" si="62"/>
        <v/>
      </c>
      <c r="GQ70" s="4" t="str">
        <f t="shared" si="62"/>
        <v/>
      </c>
      <c r="GR70" s="4" t="str">
        <f t="shared" si="62"/>
        <v/>
      </c>
      <c r="GS70" s="4" t="str">
        <f t="shared" si="62"/>
        <v/>
      </c>
      <c r="GT70" s="4" t="str">
        <f t="shared" si="62"/>
        <v/>
      </c>
      <c r="GU70" s="4" t="str">
        <f t="shared" si="62"/>
        <v/>
      </c>
      <c r="GV70" s="4" t="str">
        <f t="shared" si="62"/>
        <v/>
      </c>
      <c r="GW70" s="4" t="str">
        <f t="shared" si="62"/>
        <v/>
      </c>
      <c r="GX70" s="4" t="str">
        <f t="shared" si="56"/>
        <v/>
      </c>
      <c r="GY70" s="4" t="str">
        <f t="shared" si="56"/>
        <v/>
      </c>
      <c r="GZ70" s="4" t="str">
        <f t="shared" si="56"/>
        <v/>
      </c>
      <c r="HA70" s="4" t="str">
        <f t="shared" si="56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53"/>
        <v/>
      </c>
      <c r="HG70" s="4" t="str">
        <f t="shared" si="53"/>
        <v/>
      </c>
    </row>
    <row r="71" spans="1:215" s="1" customFormat="1" ht="15" hidden="1" customHeight="1">
      <c r="A71" s="62">
        <v>30600004</v>
      </c>
      <c r="B71" s="105"/>
      <c r="C71" s="39" t="s">
        <v>137</v>
      </c>
      <c r="D71" s="5"/>
      <c r="E71" s="54">
        <v>5.03</v>
      </c>
      <c r="F71" s="23">
        <f t="shared" si="68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3"/>
        <v/>
      </c>
      <c r="BQ71" s="4" t="str">
        <f t="shared" si="63"/>
        <v/>
      </c>
      <c r="BR71" s="4" t="str">
        <f t="shared" si="63"/>
        <v/>
      </c>
      <c r="BS71" s="4">
        <f t="shared" si="63"/>
        <v>0</v>
      </c>
      <c r="BT71" s="4" t="str">
        <f t="shared" si="63"/>
        <v/>
      </c>
      <c r="BU71" s="4">
        <f t="shared" si="63"/>
        <v>0</v>
      </c>
      <c r="BV71" s="4" t="str">
        <f t="shared" si="63"/>
        <v/>
      </c>
      <c r="BW71" s="4">
        <f t="shared" si="63"/>
        <v>0</v>
      </c>
      <c r="BX71" s="4" t="str">
        <f t="shared" si="63"/>
        <v/>
      </c>
      <c r="BY71" s="4" t="str">
        <f t="shared" si="63"/>
        <v/>
      </c>
      <c r="BZ71" s="4" t="str">
        <f t="shared" si="63"/>
        <v/>
      </c>
      <c r="CA71" s="4" t="str">
        <f t="shared" si="63"/>
        <v/>
      </c>
      <c r="CB71" s="4" t="str">
        <f t="shared" si="63"/>
        <v/>
      </c>
      <c r="CC71" s="4" t="str">
        <f t="shared" si="63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0"/>
        <v/>
      </c>
      <c r="CL71" s="4" t="str">
        <f t="shared" si="60"/>
        <v/>
      </c>
      <c r="CM71" s="4" t="str">
        <f t="shared" si="60"/>
        <v/>
      </c>
      <c r="CN71" s="4" t="str">
        <f t="shared" si="60"/>
        <v/>
      </c>
      <c r="CO71" s="4" t="str">
        <f t="shared" si="60"/>
        <v/>
      </c>
      <c r="CP71" s="4" t="str">
        <f t="shared" si="60"/>
        <v/>
      </c>
      <c r="CQ71" s="4" t="str">
        <f t="shared" si="60"/>
        <v/>
      </c>
      <c r="CR71" s="4" t="str">
        <f t="shared" si="60"/>
        <v/>
      </c>
      <c r="CS71" s="4" t="str">
        <f t="shared" si="60"/>
        <v/>
      </c>
      <c r="CT71" s="4" t="str">
        <f t="shared" si="54"/>
        <v/>
      </c>
      <c r="CU71" s="4" t="str">
        <f t="shared" si="54"/>
        <v/>
      </c>
      <c r="CV71" s="4" t="str">
        <f t="shared" si="54"/>
        <v/>
      </c>
      <c r="CW71" s="4" t="str">
        <f t="shared" si="54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52"/>
        <v/>
      </c>
      <c r="DC71" s="4" t="str">
        <f t="shared" si="52"/>
        <v/>
      </c>
      <c r="DE71" s="68">
        <v>30600004</v>
      </c>
      <c r="DF71" s="105"/>
      <c r="DG71" s="39" t="s">
        <v>137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5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7"/>
        <v>0</v>
      </c>
      <c r="EW71" s="55">
        <f t="shared" si="67"/>
        <v>0</v>
      </c>
      <c r="EX71" s="55">
        <f t="shared" si="67"/>
        <v>0</v>
      </c>
      <c r="EY71" s="55">
        <f t="shared" si="67"/>
        <v>0</v>
      </c>
      <c r="EZ71" s="55">
        <f t="shared" si="67"/>
        <v>0</v>
      </c>
      <c r="FA71" s="55">
        <f t="shared" si="67"/>
        <v>0</v>
      </c>
      <c r="FB71" s="55">
        <f t="shared" si="67"/>
        <v>0</v>
      </c>
      <c r="FC71" s="55">
        <f t="shared" si="67"/>
        <v>0</v>
      </c>
      <c r="FD71" s="55">
        <f t="shared" si="67"/>
        <v>0</v>
      </c>
      <c r="FE71" s="55">
        <f t="shared" si="67"/>
        <v>0</v>
      </c>
      <c r="FF71" s="55">
        <f t="shared" si="67"/>
        <v>0</v>
      </c>
      <c r="FG71" s="55">
        <f t="shared" si="67"/>
        <v>0</v>
      </c>
      <c r="FH71" s="55">
        <f t="shared" si="67"/>
        <v>0</v>
      </c>
      <c r="FI71" s="55">
        <f t="shared" si="67"/>
        <v>0</v>
      </c>
      <c r="FJ71" s="55">
        <f t="shared" si="66"/>
        <v>0</v>
      </c>
      <c r="FK71" s="55">
        <f t="shared" si="66"/>
        <v>0</v>
      </c>
      <c r="FL71" s="55">
        <f t="shared" si="66"/>
        <v>0</v>
      </c>
      <c r="FM71" s="55">
        <f t="shared" si="66"/>
        <v>0</v>
      </c>
      <c r="FN71" s="55">
        <f t="shared" si="66"/>
        <v>0</v>
      </c>
      <c r="FO71" s="55">
        <f t="shared" si="66"/>
        <v>0</v>
      </c>
      <c r="FP71" s="55">
        <f t="shared" si="65"/>
        <v>0</v>
      </c>
      <c r="FQ71" s="55">
        <f t="shared" si="65"/>
        <v>0</v>
      </c>
      <c r="FR71" s="55">
        <f t="shared" si="65"/>
        <v>0</v>
      </c>
      <c r="FS71" s="55">
        <f t="shared" si="65"/>
        <v>0</v>
      </c>
      <c r="FT71" s="4" t="str">
        <f t="shared" si="64"/>
        <v/>
      </c>
      <c r="FU71" s="4" t="str">
        <f t="shared" si="64"/>
        <v/>
      </c>
      <c r="FV71" s="4" t="str">
        <f t="shared" si="64"/>
        <v/>
      </c>
      <c r="FW71" s="4">
        <f t="shared" si="64"/>
        <v>0</v>
      </c>
      <c r="FX71" s="4" t="str">
        <f t="shared" si="64"/>
        <v/>
      </c>
      <c r="FY71" s="4" t="str">
        <f t="shared" si="64"/>
        <v/>
      </c>
      <c r="FZ71" s="4" t="str">
        <f t="shared" si="64"/>
        <v/>
      </c>
      <c r="GA71" s="4">
        <f t="shared" si="64"/>
        <v>0</v>
      </c>
      <c r="GB71" s="4" t="str">
        <f t="shared" si="64"/>
        <v/>
      </c>
      <c r="GC71" s="4" t="str">
        <f t="shared" si="64"/>
        <v/>
      </c>
      <c r="GD71" s="4" t="str">
        <f t="shared" si="64"/>
        <v/>
      </c>
      <c r="GE71" s="4" t="str">
        <f t="shared" si="64"/>
        <v/>
      </c>
      <c r="GF71" s="4" t="str">
        <f t="shared" si="64"/>
        <v/>
      </c>
      <c r="GG71" s="4" t="str">
        <f t="shared" si="64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2"/>
        <v/>
      </c>
      <c r="GP71" s="4" t="str">
        <f t="shared" si="62"/>
        <v/>
      </c>
      <c r="GQ71" s="4" t="str">
        <f t="shared" si="62"/>
        <v/>
      </c>
      <c r="GR71" s="4" t="str">
        <f t="shared" si="62"/>
        <v/>
      </c>
      <c r="GS71" s="4" t="str">
        <f t="shared" si="62"/>
        <v/>
      </c>
      <c r="GT71" s="4" t="str">
        <f t="shared" si="62"/>
        <v/>
      </c>
      <c r="GU71" s="4" t="str">
        <f t="shared" si="62"/>
        <v/>
      </c>
      <c r="GV71" s="4" t="str">
        <f t="shared" si="62"/>
        <v/>
      </c>
      <c r="GW71" s="4" t="str">
        <f t="shared" si="62"/>
        <v/>
      </c>
      <c r="GX71" s="4" t="str">
        <f t="shared" si="56"/>
        <v/>
      </c>
      <c r="GY71" s="4" t="str">
        <f t="shared" si="56"/>
        <v/>
      </c>
      <c r="GZ71" s="4" t="str">
        <f t="shared" si="56"/>
        <v/>
      </c>
      <c r="HA71" s="4" t="str">
        <f t="shared" si="56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53"/>
        <v/>
      </c>
      <c r="HG71" s="4" t="str">
        <f t="shared" si="53"/>
        <v/>
      </c>
    </row>
    <row r="72" spans="1:215" s="1" customFormat="1" ht="15" hidden="1" customHeight="1">
      <c r="A72" s="62">
        <v>30600003</v>
      </c>
      <c r="B72" s="105"/>
      <c r="C72" s="39" t="s">
        <v>181</v>
      </c>
      <c r="D72" s="5"/>
      <c r="E72" s="54">
        <v>5.03</v>
      </c>
      <c r="F72" s="23">
        <f t="shared" si="68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3"/>
        <v/>
      </c>
      <c r="BQ72" s="4" t="str">
        <f t="shared" si="63"/>
        <v/>
      </c>
      <c r="BR72" s="4" t="str">
        <f t="shared" si="63"/>
        <v/>
      </c>
      <c r="BS72" s="4">
        <f t="shared" si="63"/>
        <v>0</v>
      </c>
      <c r="BT72" s="4" t="str">
        <f t="shared" si="63"/>
        <v/>
      </c>
      <c r="BU72" s="4">
        <f t="shared" si="63"/>
        <v>0</v>
      </c>
      <c r="BV72" s="4" t="str">
        <f t="shared" si="63"/>
        <v/>
      </c>
      <c r="BW72" s="4">
        <f t="shared" si="63"/>
        <v>0</v>
      </c>
      <c r="BX72" s="4" t="str">
        <f t="shared" si="63"/>
        <v/>
      </c>
      <c r="BY72" s="4" t="str">
        <f t="shared" si="63"/>
        <v/>
      </c>
      <c r="BZ72" s="4" t="str">
        <f t="shared" si="63"/>
        <v/>
      </c>
      <c r="CA72" s="4" t="str">
        <f t="shared" si="63"/>
        <v/>
      </c>
      <c r="CB72" s="4" t="str">
        <f t="shared" si="63"/>
        <v/>
      </c>
      <c r="CC72" s="4" t="str">
        <f t="shared" si="63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0"/>
        <v/>
      </c>
      <c r="CL72" s="4" t="str">
        <f t="shared" si="60"/>
        <v/>
      </c>
      <c r="CM72" s="4" t="str">
        <f t="shared" si="60"/>
        <v/>
      </c>
      <c r="CN72" s="4" t="str">
        <f t="shared" si="60"/>
        <v/>
      </c>
      <c r="CO72" s="4" t="str">
        <f t="shared" si="60"/>
        <v/>
      </c>
      <c r="CP72" s="4" t="str">
        <f t="shared" si="60"/>
        <v/>
      </c>
      <c r="CQ72" s="4" t="str">
        <f t="shared" si="60"/>
        <v/>
      </c>
      <c r="CR72" s="4" t="str">
        <f t="shared" si="60"/>
        <v/>
      </c>
      <c r="CS72" s="4" t="str">
        <f t="shared" si="60"/>
        <v/>
      </c>
      <c r="CT72" s="4" t="str">
        <f t="shared" si="54"/>
        <v/>
      </c>
      <c r="CU72" s="4" t="str">
        <f t="shared" si="54"/>
        <v/>
      </c>
      <c r="CV72" s="4" t="str">
        <f t="shared" si="54"/>
        <v/>
      </c>
      <c r="CW72" s="4" t="str">
        <f t="shared" si="54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52"/>
        <v/>
      </c>
      <c r="DC72" s="4" t="str">
        <f t="shared" si="52"/>
        <v/>
      </c>
      <c r="DE72" s="68">
        <v>30600003</v>
      </c>
      <c r="DF72" s="105"/>
      <c r="DG72" s="39" t="s">
        <v>181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5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7"/>
        <v>0</v>
      </c>
      <c r="EW72" s="55">
        <f t="shared" si="67"/>
        <v>0</v>
      </c>
      <c r="EX72" s="55">
        <f t="shared" si="67"/>
        <v>0</v>
      </c>
      <c r="EY72" s="55">
        <f t="shared" si="67"/>
        <v>0</v>
      </c>
      <c r="EZ72" s="55">
        <f t="shared" si="67"/>
        <v>0</v>
      </c>
      <c r="FA72" s="55">
        <f t="shared" si="67"/>
        <v>0</v>
      </c>
      <c r="FB72" s="55">
        <f t="shared" si="67"/>
        <v>0</v>
      </c>
      <c r="FC72" s="55">
        <f t="shared" si="67"/>
        <v>0</v>
      </c>
      <c r="FD72" s="55">
        <f t="shared" si="67"/>
        <v>0</v>
      </c>
      <c r="FE72" s="55">
        <f t="shared" si="67"/>
        <v>0</v>
      </c>
      <c r="FF72" s="55">
        <f t="shared" si="67"/>
        <v>0</v>
      </c>
      <c r="FG72" s="55">
        <f t="shared" si="67"/>
        <v>0</v>
      </c>
      <c r="FH72" s="55">
        <f t="shared" si="67"/>
        <v>0</v>
      </c>
      <c r="FI72" s="55">
        <f t="shared" si="67"/>
        <v>0</v>
      </c>
      <c r="FJ72" s="55">
        <f t="shared" si="66"/>
        <v>0</v>
      </c>
      <c r="FK72" s="55">
        <f t="shared" si="66"/>
        <v>0</v>
      </c>
      <c r="FL72" s="55">
        <f t="shared" si="66"/>
        <v>0</v>
      </c>
      <c r="FM72" s="55">
        <f t="shared" si="66"/>
        <v>0</v>
      </c>
      <c r="FN72" s="55">
        <f t="shared" si="66"/>
        <v>0</v>
      </c>
      <c r="FO72" s="55">
        <f t="shared" si="66"/>
        <v>0</v>
      </c>
      <c r="FP72" s="55">
        <f t="shared" si="65"/>
        <v>0</v>
      </c>
      <c r="FQ72" s="55">
        <f t="shared" si="65"/>
        <v>0</v>
      </c>
      <c r="FR72" s="55">
        <f t="shared" si="65"/>
        <v>0</v>
      </c>
      <c r="FS72" s="55">
        <f t="shared" si="65"/>
        <v>0</v>
      </c>
      <c r="FT72" s="4" t="str">
        <f t="shared" si="64"/>
        <v/>
      </c>
      <c r="FU72" s="4" t="str">
        <f t="shared" si="64"/>
        <v/>
      </c>
      <c r="FV72" s="4" t="str">
        <f t="shared" si="64"/>
        <v/>
      </c>
      <c r="FW72" s="4">
        <f t="shared" si="64"/>
        <v>0</v>
      </c>
      <c r="FX72" s="4" t="str">
        <f t="shared" si="64"/>
        <v/>
      </c>
      <c r="FY72" s="4" t="str">
        <f t="shared" si="64"/>
        <v/>
      </c>
      <c r="FZ72" s="4" t="str">
        <f t="shared" si="64"/>
        <v/>
      </c>
      <c r="GA72" s="4">
        <f t="shared" si="64"/>
        <v>0</v>
      </c>
      <c r="GB72" s="4" t="str">
        <f t="shared" si="64"/>
        <v/>
      </c>
      <c r="GC72" s="4" t="str">
        <f t="shared" si="64"/>
        <v/>
      </c>
      <c r="GD72" s="4" t="str">
        <f t="shared" si="64"/>
        <v/>
      </c>
      <c r="GE72" s="4" t="str">
        <f t="shared" si="64"/>
        <v/>
      </c>
      <c r="GF72" s="4" t="str">
        <f t="shared" si="64"/>
        <v/>
      </c>
      <c r="GG72" s="4" t="str">
        <f t="shared" si="64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2"/>
        <v/>
      </c>
      <c r="GP72" s="4" t="str">
        <f t="shared" si="62"/>
        <v/>
      </c>
      <c r="GQ72" s="4" t="str">
        <f t="shared" si="62"/>
        <v/>
      </c>
      <c r="GR72" s="4" t="str">
        <f t="shared" si="62"/>
        <v/>
      </c>
      <c r="GS72" s="4" t="str">
        <f t="shared" si="62"/>
        <v/>
      </c>
      <c r="GT72" s="4" t="str">
        <f t="shared" si="62"/>
        <v/>
      </c>
      <c r="GU72" s="4" t="str">
        <f t="shared" si="62"/>
        <v/>
      </c>
      <c r="GV72" s="4" t="str">
        <f t="shared" si="62"/>
        <v/>
      </c>
      <c r="GW72" s="4" t="str">
        <f t="shared" si="62"/>
        <v/>
      </c>
      <c r="GX72" s="4" t="str">
        <f t="shared" si="56"/>
        <v/>
      </c>
      <c r="GY72" s="4" t="str">
        <f t="shared" si="56"/>
        <v/>
      </c>
      <c r="GZ72" s="4" t="str">
        <f t="shared" si="56"/>
        <v/>
      </c>
      <c r="HA72" s="4" t="str">
        <f t="shared" si="56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53"/>
        <v/>
      </c>
      <c r="HG72" s="4" t="str">
        <f t="shared" si="53"/>
        <v/>
      </c>
    </row>
    <row r="73" spans="1:215" s="1" customFormat="1" ht="15" hidden="1" customHeight="1">
      <c r="A73" s="62">
        <v>30600001</v>
      </c>
      <c r="B73" s="106"/>
      <c r="C73" s="39" t="s">
        <v>182</v>
      </c>
      <c r="D73" s="5"/>
      <c r="E73" s="54">
        <v>5.03</v>
      </c>
      <c r="F73" s="23">
        <f t="shared" si="68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3"/>
        <v/>
      </c>
      <c r="BQ73" s="4" t="str">
        <f t="shared" si="63"/>
        <v/>
      </c>
      <c r="BR73" s="4" t="str">
        <f t="shared" si="63"/>
        <v/>
      </c>
      <c r="BS73" s="4">
        <f t="shared" si="63"/>
        <v>0</v>
      </c>
      <c r="BT73" s="4" t="str">
        <f t="shared" si="63"/>
        <v/>
      </c>
      <c r="BU73" s="4">
        <f t="shared" si="63"/>
        <v>0</v>
      </c>
      <c r="BV73" s="4" t="str">
        <f t="shared" si="63"/>
        <v/>
      </c>
      <c r="BW73" s="4">
        <f t="shared" si="63"/>
        <v>0</v>
      </c>
      <c r="BX73" s="4" t="str">
        <f t="shared" si="63"/>
        <v/>
      </c>
      <c r="BY73" s="4" t="str">
        <f t="shared" si="63"/>
        <v/>
      </c>
      <c r="BZ73" s="4" t="str">
        <f t="shared" si="63"/>
        <v/>
      </c>
      <c r="CA73" s="4" t="str">
        <f t="shared" si="63"/>
        <v/>
      </c>
      <c r="CB73" s="4" t="str">
        <f t="shared" si="63"/>
        <v/>
      </c>
      <c r="CC73" s="4" t="str">
        <f t="shared" si="63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0"/>
        <v/>
      </c>
      <c r="CL73" s="4" t="str">
        <f t="shared" si="60"/>
        <v/>
      </c>
      <c r="CM73" s="4" t="str">
        <f t="shared" si="60"/>
        <v/>
      </c>
      <c r="CN73" s="4" t="str">
        <f t="shared" si="60"/>
        <v/>
      </c>
      <c r="CO73" s="4" t="str">
        <f t="shared" si="60"/>
        <v/>
      </c>
      <c r="CP73" s="4" t="str">
        <f t="shared" si="60"/>
        <v/>
      </c>
      <c r="CQ73" s="4" t="str">
        <f t="shared" si="60"/>
        <v/>
      </c>
      <c r="CR73" s="4" t="str">
        <f t="shared" si="60"/>
        <v/>
      </c>
      <c r="CS73" s="4" t="str">
        <f t="shared" si="60"/>
        <v/>
      </c>
      <c r="CT73" s="4" t="str">
        <f t="shared" si="54"/>
        <v/>
      </c>
      <c r="CU73" s="4" t="str">
        <f t="shared" si="54"/>
        <v/>
      </c>
      <c r="CV73" s="4" t="str">
        <f t="shared" si="54"/>
        <v/>
      </c>
      <c r="CW73" s="4" t="str">
        <f t="shared" si="54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52"/>
        <v/>
      </c>
      <c r="DC73" s="4" t="str">
        <f t="shared" si="52"/>
        <v/>
      </c>
      <c r="DE73" s="68">
        <v>30600001</v>
      </c>
      <c r="DF73" s="106"/>
      <c r="DG73" s="39" t="s">
        <v>182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5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7"/>
        <v>0</v>
      </c>
      <c r="EW73" s="55">
        <f t="shared" si="67"/>
        <v>0</v>
      </c>
      <c r="EX73" s="55">
        <f t="shared" si="67"/>
        <v>0</v>
      </c>
      <c r="EY73" s="55">
        <f t="shared" si="67"/>
        <v>0</v>
      </c>
      <c r="EZ73" s="55">
        <f t="shared" si="67"/>
        <v>0</v>
      </c>
      <c r="FA73" s="55">
        <f t="shared" si="67"/>
        <v>0</v>
      </c>
      <c r="FB73" s="55">
        <f t="shared" si="67"/>
        <v>0</v>
      </c>
      <c r="FC73" s="55">
        <f t="shared" si="67"/>
        <v>0</v>
      </c>
      <c r="FD73" s="55">
        <f t="shared" si="67"/>
        <v>0</v>
      </c>
      <c r="FE73" s="55">
        <f t="shared" si="67"/>
        <v>0</v>
      </c>
      <c r="FF73" s="55">
        <f t="shared" si="67"/>
        <v>0</v>
      </c>
      <c r="FG73" s="55">
        <f t="shared" si="67"/>
        <v>0</v>
      </c>
      <c r="FH73" s="55">
        <f t="shared" si="67"/>
        <v>0</v>
      </c>
      <c r="FI73" s="55">
        <f t="shared" si="67"/>
        <v>0</v>
      </c>
      <c r="FJ73" s="55">
        <f t="shared" si="66"/>
        <v>0</v>
      </c>
      <c r="FK73" s="55">
        <f t="shared" si="66"/>
        <v>0</v>
      </c>
      <c r="FL73" s="55">
        <f t="shared" si="66"/>
        <v>0</v>
      </c>
      <c r="FM73" s="55">
        <f t="shared" si="66"/>
        <v>0</v>
      </c>
      <c r="FN73" s="55">
        <f t="shared" si="66"/>
        <v>0</v>
      </c>
      <c r="FO73" s="55">
        <f t="shared" si="66"/>
        <v>0</v>
      </c>
      <c r="FP73" s="55">
        <f t="shared" si="65"/>
        <v>0</v>
      </c>
      <c r="FQ73" s="55">
        <f t="shared" si="65"/>
        <v>0</v>
      </c>
      <c r="FR73" s="55">
        <f t="shared" si="65"/>
        <v>0</v>
      </c>
      <c r="FS73" s="55">
        <f t="shared" si="65"/>
        <v>0</v>
      </c>
      <c r="FT73" s="4" t="str">
        <f t="shared" si="64"/>
        <v/>
      </c>
      <c r="FU73" s="4" t="str">
        <f t="shared" si="64"/>
        <v/>
      </c>
      <c r="FV73" s="4" t="str">
        <f t="shared" si="64"/>
        <v/>
      </c>
      <c r="FW73" s="4">
        <f t="shared" si="64"/>
        <v>0</v>
      </c>
      <c r="FX73" s="4" t="str">
        <f t="shared" si="64"/>
        <v/>
      </c>
      <c r="FY73" s="4" t="str">
        <f t="shared" si="64"/>
        <v/>
      </c>
      <c r="FZ73" s="4" t="str">
        <f t="shared" si="64"/>
        <v/>
      </c>
      <c r="GA73" s="4">
        <f t="shared" si="64"/>
        <v>0</v>
      </c>
      <c r="GB73" s="4" t="str">
        <f t="shared" si="64"/>
        <v/>
      </c>
      <c r="GC73" s="4" t="str">
        <f t="shared" si="64"/>
        <v/>
      </c>
      <c r="GD73" s="4" t="str">
        <f t="shared" si="64"/>
        <v/>
      </c>
      <c r="GE73" s="4" t="str">
        <f t="shared" si="64"/>
        <v/>
      </c>
      <c r="GF73" s="4" t="str">
        <f t="shared" si="64"/>
        <v/>
      </c>
      <c r="GG73" s="4" t="str">
        <f t="shared" si="64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2"/>
        <v/>
      </c>
      <c r="GP73" s="4" t="str">
        <f t="shared" si="62"/>
        <v/>
      </c>
      <c r="GQ73" s="4" t="str">
        <f t="shared" si="62"/>
        <v/>
      </c>
      <c r="GR73" s="4" t="str">
        <f t="shared" si="62"/>
        <v/>
      </c>
      <c r="GS73" s="4" t="str">
        <f t="shared" si="62"/>
        <v/>
      </c>
      <c r="GT73" s="4" t="str">
        <f t="shared" si="62"/>
        <v/>
      </c>
      <c r="GU73" s="4" t="str">
        <f t="shared" si="62"/>
        <v/>
      </c>
      <c r="GV73" s="4" t="str">
        <f t="shared" si="62"/>
        <v/>
      </c>
      <c r="GW73" s="4" t="str">
        <f t="shared" si="62"/>
        <v/>
      </c>
      <c r="GX73" s="4" t="str">
        <f t="shared" si="56"/>
        <v/>
      </c>
      <c r="GY73" s="4" t="str">
        <f t="shared" si="56"/>
        <v/>
      </c>
      <c r="GZ73" s="4" t="str">
        <f t="shared" si="56"/>
        <v/>
      </c>
      <c r="HA73" s="4" t="str">
        <f t="shared" si="56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53"/>
        <v/>
      </c>
      <c r="HG73" s="4" t="str">
        <f t="shared" si="53"/>
        <v/>
      </c>
    </row>
    <row r="74" spans="1:215" s="1" customFormat="1" ht="15" hidden="1" customHeight="1">
      <c r="A74" s="62">
        <v>30600006</v>
      </c>
      <c r="B74" s="104" t="s">
        <v>183</v>
      </c>
      <c r="C74" s="39" t="s">
        <v>129</v>
      </c>
      <c r="D74" s="5"/>
      <c r="E74" s="54">
        <v>10</v>
      </c>
      <c r="F74" s="23">
        <f t="shared" si="68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3"/>
        <v/>
      </c>
      <c r="BQ74" s="4" t="str">
        <f t="shared" si="63"/>
        <v/>
      </c>
      <c r="BR74" s="4" t="str">
        <f t="shared" si="63"/>
        <v/>
      </c>
      <c r="BS74" s="4">
        <f t="shared" si="63"/>
        <v>0</v>
      </c>
      <c r="BT74" s="4" t="str">
        <f t="shared" si="63"/>
        <v/>
      </c>
      <c r="BU74" s="4">
        <f t="shared" si="63"/>
        <v>0</v>
      </c>
      <c r="BV74" s="4" t="str">
        <f t="shared" si="63"/>
        <v/>
      </c>
      <c r="BW74" s="4">
        <f t="shared" si="63"/>
        <v>0</v>
      </c>
      <c r="BX74" s="4" t="str">
        <f t="shared" si="63"/>
        <v/>
      </c>
      <c r="BY74" s="4" t="str">
        <f t="shared" si="63"/>
        <v/>
      </c>
      <c r="BZ74" s="4" t="str">
        <f t="shared" si="63"/>
        <v/>
      </c>
      <c r="CA74" s="4" t="str">
        <f t="shared" si="63"/>
        <v/>
      </c>
      <c r="CB74" s="4" t="str">
        <f t="shared" si="63"/>
        <v/>
      </c>
      <c r="CC74" s="4" t="str">
        <f t="shared" si="63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0"/>
        <v/>
      </c>
      <c r="CL74" s="4" t="str">
        <f t="shared" si="60"/>
        <v/>
      </c>
      <c r="CM74" s="4" t="str">
        <f t="shared" si="60"/>
        <v/>
      </c>
      <c r="CN74" s="4" t="str">
        <f t="shared" si="60"/>
        <v/>
      </c>
      <c r="CO74" s="4" t="str">
        <f t="shared" si="60"/>
        <v/>
      </c>
      <c r="CP74" s="4" t="str">
        <f t="shared" si="60"/>
        <v/>
      </c>
      <c r="CQ74" s="4" t="str">
        <f t="shared" si="60"/>
        <v/>
      </c>
      <c r="CR74" s="4" t="str">
        <f t="shared" si="60"/>
        <v/>
      </c>
      <c r="CS74" s="4" t="str">
        <f t="shared" si="60"/>
        <v/>
      </c>
      <c r="CT74" s="4" t="str">
        <f t="shared" si="54"/>
        <v/>
      </c>
      <c r="CU74" s="4" t="str">
        <f t="shared" si="54"/>
        <v/>
      </c>
      <c r="CV74" s="4" t="str">
        <f t="shared" si="54"/>
        <v/>
      </c>
      <c r="CW74" s="4" t="str">
        <f t="shared" si="54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68">
        <v>30600006</v>
      </c>
      <c r="DF74" s="104" t="s">
        <v>183</v>
      </c>
      <c r="DG74" s="39" t="s">
        <v>129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5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7"/>
        <v>0</v>
      </c>
      <c r="EW74" s="55">
        <f t="shared" si="67"/>
        <v>0</v>
      </c>
      <c r="EX74" s="55">
        <f t="shared" si="67"/>
        <v>0</v>
      </c>
      <c r="EY74" s="55">
        <f t="shared" si="67"/>
        <v>0</v>
      </c>
      <c r="EZ74" s="55">
        <f t="shared" si="67"/>
        <v>0</v>
      </c>
      <c r="FA74" s="55">
        <f t="shared" si="67"/>
        <v>0</v>
      </c>
      <c r="FB74" s="55">
        <f t="shared" si="67"/>
        <v>0</v>
      </c>
      <c r="FC74" s="55">
        <f t="shared" si="67"/>
        <v>0</v>
      </c>
      <c r="FD74" s="55">
        <f t="shared" si="67"/>
        <v>0</v>
      </c>
      <c r="FE74" s="55">
        <f t="shared" si="67"/>
        <v>0</v>
      </c>
      <c r="FF74" s="55">
        <f t="shared" si="67"/>
        <v>0</v>
      </c>
      <c r="FG74" s="55">
        <f t="shared" si="67"/>
        <v>0</v>
      </c>
      <c r="FH74" s="55">
        <f t="shared" si="67"/>
        <v>0</v>
      </c>
      <c r="FI74" s="55">
        <f t="shared" si="67"/>
        <v>0</v>
      </c>
      <c r="FJ74" s="55">
        <f t="shared" si="66"/>
        <v>0</v>
      </c>
      <c r="FK74" s="55">
        <f t="shared" si="66"/>
        <v>0</v>
      </c>
      <c r="FL74" s="55">
        <f t="shared" si="66"/>
        <v>0</v>
      </c>
      <c r="FM74" s="55">
        <f t="shared" si="66"/>
        <v>0</v>
      </c>
      <c r="FN74" s="55">
        <f t="shared" si="66"/>
        <v>0</v>
      </c>
      <c r="FO74" s="55">
        <f t="shared" si="66"/>
        <v>0</v>
      </c>
      <c r="FP74" s="55">
        <f t="shared" si="65"/>
        <v>0</v>
      </c>
      <c r="FQ74" s="55">
        <f t="shared" si="65"/>
        <v>0</v>
      </c>
      <c r="FR74" s="55">
        <f t="shared" si="65"/>
        <v>0</v>
      </c>
      <c r="FS74" s="55">
        <f t="shared" si="65"/>
        <v>0</v>
      </c>
      <c r="FT74" s="4" t="str">
        <f t="shared" si="64"/>
        <v/>
      </c>
      <c r="FU74" s="4" t="str">
        <f t="shared" si="64"/>
        <v/>
      </c>
      <c r="FV74" s="4" t="str">
        <f t="shared" si="64"/>
        <v/>
      </c>
      <c r="FW74" s="4">
        <f t="shared" si="64"/>
        <v>0</v>
      </c>
      <c r="FX74" s="4" t="str">
        <f t="shared" si="64"/>
        <v/>
      </c>
      <c r="FY74" s="4" t="str">
        <f t="shared" si="64"/>
        <v/>
      </c>
      <c r="FZ74" s="4" t="str">
        <f t="shared" si="64"/>
        <v/>
      </c>
      <c r="GA74" s="4">
        <f t="shared" si="64"/>
        <v>0</v>
      </c>
      <c r="GB74" s="4" t="str">
        <f t="shared" si="64"/>
        <v/>
      </c>
      <c r="GC74" s="4" t="str">
        <f t="shared" si="64"/>
        <v/>
      </c>
      <c r="GD74" s="4" t="str">
        <f t="shared" si="64"/>
        <v/>
      </c>
      <c r="GE74" s="4" t="str">
        <f t="shared" si="64"/>
        <v/>
      </c>
      <c r="GF74" s="4" t="str">
        <f t="shared" si="64"/>
        <v/>
      </c>
      <c r="GG74" s="4" t="str">
        <f t="shared" si="64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2"/>
        <v/>
      </c>
      <c r="GP74" s="4" t="str">
        <f t="shared" si="62"/>
        <v/>
      </c>
      <c r="GQ74" s="4" t="str">
        <f t="shared" si="62"/>
        <v/>
      </c>
      <c r="GR74" s="4" t="str">
        <f t="shared" si="62"/>
        <v/>
      </c>
      <c r="GS74" s="4" t="str">
        <f t="shared" si="62"/>
        <v/>
      </c>
      <c r="GT74" s="4" t="str">
        <f t="shared" si="62"/>
        <v/>
      </c>
      <c r="GU74" s="4" t="str">
        <f t="shared" si="62"/>
        <v/>
      </c>
      <c r="GV74" s="4" t="str">
        <f t="shared" si="62"/>
        <v/>
      </c>
      <c r="GW74" s="4" t="str">
        <f t="shared" si="62"/>
        <v/>
      </c>
      <c r="GX74" s="4" t="str">
        <f t="shared" si="56"/>
        <v/>
      </c>
      <c r="GY74" s="4" t="str">
        <f t="shared" si="56"/>
        <v/>
      </c>
      <c r="GZ74" s="4" t="str">
        <f t="shared" si="56"/>
        <v/>
      </c>
      <c r="HA74" s="4" t="str">
        <f t="shared" si="56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62">
        <v>30600008</v>
      </c>
      <c r="B75" s="105"/>
      <c r="C75" s="39" t="s">
        <v>137</v>
      </c>
      <c r="D75" s="5"/>
      <c r="E75" s="54">
        <v>10</v>
      </c>
      <c r="F75" s="23">
        <f t="shared" si="68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3"/>
        <v/>
      </c>
      <c r="BQ75" s="4" t="str">
        <f t="shared" si="63"/>
        <v/>
      </c>
      <c r="BR75" s="4" t="str">
        <f t="shared" si="63"/>
        <v/>
      </c>
      <c r="BS75" s="4">
        <f t="shared" si="63"/>
        <v>0</v>
      </c>
      <c r="BT75" s="4" t="str">
        <f t="shared" si="63"/>
        <v/>
      </c>
      <c r="BU75" s="4">
        <f t="shared" si="63"/>
        <v>0</v>
      </c>
      <c r="BV75" s="4" t="str">
        <f t="shared" si="63"/>
        <v/>
      </c>
      <c r="BW75" s="4">
        <f t="shared" si="63"/>
        <v>0</v>
      </c>
      <c r="BX75" s="4" t="str">
        <f t="shared" si="63"/>
        <v/>
      </c>
      <c r="BY75" s="4" t="str">
        <f t="shared" si="63"/>
        <v/>
      </c>
      <c r="BZ75" s="4" t="str">
        <f t="shared" si="63"/>
        <v/>
      </c>
      <c r="CA75" s="4" t="str">
        <f t="shared" si="63"/>
        <v/>
      </c>
      <c r="CB75" s="4" t="str">
        <f t="shared" si="63"/>
        <v/>
      </c>
      <c r="CC75" s="4" t="str">
        <f t="shared" si="63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0"/>
        <v/>
      </c>
      <c r="CL75" s="4" t="str">
        <f t="shared" si="60"/>
        <v/>
      </c>
      <c r="CM75" s="4" t="str">
        <f t="shared" si="60"/>
        <v/>
      </c>
      <c r="CN75" s="4" t="str">
        <f t="shared" si="60"/>
        <v/>
      </c>
      <c r="CO75" s="4" t="str">
        <f t="shared" si="60"/>
        <v/>
      </c>
      <c r="CP75" s="4" t="str">
        <f t="shared" si="60"/>
        <v/>
      </c>
      <c r="CQ75" s="4" t="str">
        <f t="shared" si="60"/>
        <v/>
      </c>
      <c r="CR75" s="4" t="str">
        <f t="shared" si="60"/>
        <v/>
      </c>
      <c r="CS75" s="4" t="str">
        <f t="shared" si="60"/>
        <v/>
      </c>
      <c r="CT75" s="4" t="str">
        <f t="shared" si="54"/>
        <v/>
      </c>
      <c r="CU75" s="4" t="str">
        <f t="shared" si="54"/>
        <v/>
      </c>
      <c r="CV75" s="4" t="str">
        <f t="shared" si="54"/>
        <v/>
      </c>
      <c r="CW75" s="4" t="str">
        <f t="shared" si="54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68">
        <v>30600008</v>
      </c>
      <c r="DF75" s="105"/>
      <c r="DG75" s="39" t="s">
        <v>137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7"/>
        <v>0</v>
      </c>
      <c r="EW75" s="55">
        <f t="shared" si="67"/>
        <v>0</v>
      </c>
      <c r="EX75" s="55">
        <f t="shared" si="67"/>
        <v>0</v>
      </c>
      <c r="EY75" s="55">
        <f t="shared" si="67"/>
        <v>0</v>
      </c>
      <c r="EZ75" s="55">
        <f t="shared" si="67"/>
        <v>0</v>
      </c>
      <c r="FA75" s="55">
        <f t="shared" si="67"/>
        <v>0</v>
      </c>
      <c r="FB75" s="55">
        <f t="shared" si="67"/>
        <v>0</v>
      </c>
      <c r="FC75" s="55">
        <f t="shared" si="67"/>
        <v>0</v>
      </c>
      <c r="FD75" s="55">
        <f t="shared" si="67"/>
        <v>0</v>
      </c>
      <c r="FE75" s="55">
        <f t="shared" si="67"/>
        <v>0</v>
      </c>
      <c r="FF75" s="55">
        <f t="shared" si="67"/>
        <v>0</v>
      </c>
      <c r="FG75" s="55">
        <f t="shared" si="67"/>
        <v>0</v>
      </c>
      <c r="FH75" s="55">
        <f t="shared" si="67"/>
        <v>0</v>
      </c>
      <c r="FI75" s="55">
        <f t="shared" si="67"/>
        <v>0</v>
      </c>
      <c r="FJ75" s="55">
        <f t="shared" si="66"/>
        <v>0</v>
      </c>
      <c r="FK75" s="55">
        <f t="shared" si="66"/>
        <v>0</v>
      </c>
      <c r="FL75" s="55">
        <f t="shared" si="66"/>
        <v>0</v>
      </c>
      <c r="FM75" s="55">
        <f t="shared" si="66"/>
        <v>0</v>
      </c>
      <c r="FN75" s="55">
        <f t="shared" si="66"/>
        <v>0</v>
      </c>
      <c r="FO75" s="55">
        <f t="shared" si="66"/>
        <v>0</v>
      </c>
      <c r="FP75" s="55">
        <f t="shared" si="65"/>
        <v>0</v>
      </c>
      <c r="FQ75" s="55">
        <f t="shared" si="65"/>
        <v>0</v>
      </c>
      <c r="FR75" s="55">
        <f t="shared" si="65"/>
        <v>0</v>
      </c>
      <c r="FS75" s="55">
        <f t="shared" si="65"/>
        <v>0</v>
      </c>
      <c r="FT75" s="4" t="str">
        <f t="shared" si="64"/>
        <v/>
      </c>
      <c r="FU75" s="4" t="str">
        <f t="shared" si="64"/>
        <v/>
      </c>
      <c r="FV75" s="4" t="str">
        <f t="shared" si="64"/>
        <v/>
      </c>
      <c r="FW75" s="4">
        <f t="shared" si="64"/>
        <v>0</v>
      </c>
      <c r="FX75" s="4" t="str">
        <f t="shared" si="64"/>
        <v/>
      </c>
      <c r="FY75" s="4" t="str">
        <f t="shared" si="64"/>
        <v/>
      </c>
      <c r="FZ75" s="4" t="str">
        <f t="shared" si="64"/>
        <v/>
      </c>
      <c r="GA75" s="4">
        <f t="shared" si="64"/>
        <v>0</v>
      </c>
      <c r="GB75" s="4" t="str">
        <f t="shared" si="64"/>
        <v/>
      </c>
      <c r="GC75" s="4" t="str">
        <f t="shared" si="64"/>
        <v/>
      </c>
      <c r="GD75" s="4" t="str">
        <f t="shared" si="64"/>
        <v/>
      </c>
      <c r="GE75" s="4" t="str">
        <f t="shared" si="64"/>
        <v/>
      </c>
      <c r="GF75" s="4" t="str">
        <f t="shared" si="64"/>
        <v/>
      </c>
      <c r="GG75" s="4" t="str">
        <f t="shared" si="64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2"/>
        <v/>
      </c>
      <c r="GP75" s="4" t="str">
        <f t="shared" si="62"/>
        <v/>
      </c>
      <c r="GQ75" s="4" t="str">
        <f t="shared" si="62"/>
        <v/>
      </c>
      <c r="GR75" s="4" t="str">
        <f t="shared" si="62"/>
        <v/>
      </c>
      <c r="GS75" s="4" t="str">
        <f t="shared" si="62"/>
        <v/>
      </c>
      <c r="GT75" s="4" t="str">
        <f t="shared" si="62"/>
        <v/>
      </c>
      <c r="GU75" s="4" t="str">
        <f t="shared" si="62"/>
        <v/>
      </c>
      <c r="GV75" s="4" t="str">
        <f t="shared" si="62"/>
        <v/>
      </c>
      <c r="GW75" s="4" t="str">
        <f t="shared" si="62"/>
        <v/>
      </c>
      <c r="GX75" s="4" t="str">
        <f t="shared" si="56"/>
        <v/>
      </c>
      <c r="GY75" s="4" t="str">
        <f t="shared" si="56"/>
        <v/>
      </c>
      <c r="GZ75" s="4" t="str">
        <f t="shared" si="56"/>
        <v/>
      </c>
      <c r="HA75" s="4" t="str">
        <f t="shared" si="56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62">
        <v>30600007</v>
      </c>
      <c r="B76" s="105"/>
      <c r="C76" s="39" t="s">
        <v>181</v>
      </c>
      <c r="D76" s="5"/>
      <c r="E76" s="54">
        <v>10</v>
      </c>
      <c r="F76" s="23">
        <f t="shared" si="68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3"/>
        <v/>
      </c>
      <c r="BQ76" s="4" t="str">
        <f t="shared" si="63"/>
        <v/>
      </c>
      <c r="BR76" s="4" t="str">
        <f t="shared" si="63"/>
        <v/>
      </c>
      <c r="BS76" s="4">
        <f t="shared" si="63"/>
        <v>0</v>
      </c>
      <c r="BT76" s="4" t="str">
        <f t="shared" si="63"/>
        <v/>
      </c>
      <c r="BU76" s="4">
        <f t="shared" si="63"/>
        <v>0</v>
      </c>
      <c r="BV76" s="4" t="str">
        <f t="shared" si="63"/>
        <v/>
      </c>
      <c r="BW76" s="4">
        <f t="shared" si="63"/>
        <v>0</v>
      </c>
      <c r="BX76" s="4" t="str">
        <f t="shared" si="63"/>
        <v/>
      </c>
      <c r="BY76" s="4" t="str">
        <f t="shared" si="63"/>
        <v/>
      </c>
      <c r="BZ76" s="4" t="str">
        <f t="shared" si="63"/>
        <v/>
      </c>
      <c r="CA76" s="4" t="str">
        <f t="shared" si="63"/>
        <v/>
      </c>
      <c r="CB76" s="4" t="str">
        <f t="shared" si="63"/>
        <v/>
      </c>
      <c r="CC76" s="4" t="str">
        <f t="shared" si="63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4"/>
        <v/>
      </c>
      <c r="CU76" s="4" t="str">
        <f t="shared" si="54"/>
        <v/>
      </c>
      <c r="CV76" s="4" t="str">
        <f t="shared" si="54"/>
        <v/>
      </c>
      <c r="CW76" s="4" t="str">
        <f t="shared" si="54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si="52"/>
        <v/>
      </c>
      <c r="DB76" s="4" t="str">
        <f t="shared" si="52"/>
        <v/>
      </c>
      <c r="DC76" s="4" t="str">
        <f t="shared" si="52"/>
        <v/>
      </c>
      <c r="DE76" s="68">
        <v>30600007</v>
      </c>
      <c r="DF76" s="105"/>
      <c r="DG76" s="39" t="s">
        <v>181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7"/>
        <v>0</v>
      </c>
      <c r="EW76" s="55">
        <f t="shared" si="67"/>
        <v>0</v>
      </c>
      <c r="EX76" s="55">
        <f t="shared" si="67"/>
        <v>0</v>
      </c>
      <c r="EY76" s="55">
        <f t="shared" si="67"/>
        <v>0</v>
      </c>
      <c r="EZ76" s="55">
        <f t="shared" si="67"/>
        <v>0</v>
      </c>
      <c r="FA76" s="55">
        <f t="shared" si="67"/>
        <v>0</v>
      </c>
      <c r="FB76" s="55">
        <f t="shared" si="67"/>
        <v>0</v>
      </c>
      <c r="FC76" s="55">
        <f t="shared" si="67"/>
        <v>0</v>
      </c>
      <c r="FD76" s="55">
        <f t="shared" si="67"/>
        <v>0</v>
      </c>
      <c r="FE76" s="55">
        <f t="shared" si="67"/>
        <v>0</v>
      </c>
      <c r="FF76" s="55">
        <f t="shared" si="67"/>
        <v>0</v>
      </c>
      <c r="FG76" s="55">
        <f t="shared" si="67"/>
        <v>0</v>
      </c>
      <c r="FH76" s="55">
        <f t="shared" si="67"/>
        <v>0</v>
      </c>
      <c r="FI76" s="55">
        <f t="shared" si="67"/>
        <v>0</v>
      </c>
      <c r="FJ76" s="55">
        <f t="shared" si="66"/>
        <v>0</v>
      </c>
      <c r="FK76" s="55">
        <f t="shared" si="66"/>
        <v>0</v>
      </c>
      <c r="FL76" s="55">
        <f t="shared" si="66"/>
        <v>0</v>
      </c>
      <c r="FM76" s="55">
        <f t="shared" si="66"/>
        <v>0</v>
      </c>
      <c r="FN76" s="55">
        <f t="shared" si="66"/>
        <v>0</v>
      </c>
      <c r="FO76" s="55">
        <f t="shared" si="66"/>
        <v>0</v>
      </c>
      <c r="FP76" s="55">
        <f t="shared" si="65"/>
        <v>0</v>
      </c>
      <c r="FQ76" s="55">
        <f t="shared" si="65"/>
        <v>0</v>
      </c>
      <c r="FR76" s="55">
        <f t="shared" si="65"/>
        <v>0</v>
      </c>
      <c r="FS76" s="55">
        <f t="shared" si="65"/>
        <v>0</v>
      </c>
      <c r="FT76" s="4" t="str">
        <f t="shared" si="64"/>
        <v/>
      </c>
      <c r="FU76" s="4" t="str">
        <f t="shared" si="64"/>
        <v/>
      </c>
      <c r="FV76" s="4" t="str">
        <f t="shared" si="64"/>
        <v/>
      </c>
      <c r="FW76" s="4">
        <f t="shared" si="64"/>
        <v>0</v>
      </c>
      <c r="FX76" s="4" t="str">
        <f t="shared" si="64"/>
        <v/>
      </c>
      <c r="FY76" s="4" t="str">
        <f t="shared" si="64"/>
        <v/>
      </c>
      <c r="FZ76" s="4" t="str">
        <f t="shared" si="64"/>
        <v/>
      </c>
      <c r="GA76" s="4">
        <f t="shared" si="64"/>
        <v>0</v>
      </c>
      <c r="GB76" s="4" t="str">
        <f t="shared" si="64"/>
        <v/>
      </c>
      <c r="GC76" s="4" t="str">
        <f t="shared" si="64"/>
        <v/>
      </c>
      <c r="GD76" s="4" t="str">
        <f t="shared" si="64"/>
        <v/>
      </c>
      <c r="GE76" s="4" t="str">
        <f t="shared" si="64"/>
        <v/>
      </c>
      <c r="GF76" s="4" t="str">
        <f t="shared" si="64"/>
        <v/>
      </c>
      <c r="GG76" s="4" t="str">
        <f t="shared" si="64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6"/>
        <v/>
      </c>
      <c r="GY76" s="4" t="str">
        <f t="shared" si="56"/>
        <v/>
      </c>
      <c r="GZ76" s="4" t="str">
        <f t="shared" si="56"/>
        <v/>
      </c>
      <c r="HA76" s="4" t="str">
        <f t="shared" si="56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si="53"/>
        <v/>
      </c>
      <c r="HF76" s="4" t="str">
        <f t="shared" si="53"/>
        <v/>
      </c>
      <c r="HG76" s="4" t="str">
        <f t="shared" si="53"/>
        <v/>
      </c>
    </row>
    <row r="77" spans="1:215" s="1" customFormat="1" ht="15" hidden="1" customHeight="1">
      <c r="A77" s="62">
        <v>30600005</v>
      </c>
      <c r="B77" s="106"/>
      <c r="C77" s="39" t="s">
        <v>182</v>
      </c>
      <c r="D77" s="5"/>
      <c r="E77" s="54">
        <v>10</v>
      </c>
      <c r="F77" s="23">
        <f t="shared" si="68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3"/>
        <v/>
      </c>
      <c r="BQ77" s="4" t="str">
        <f t="shared" si="63"/>
        <v/>
      </c>
      <c r="BR77" s="4" t="str">
        <f t="shared" si="63"/>
        <v/>
      </c>
      <c r="BS77" s="4">
        <f t="shared" si="63"/>
        <v>0</v>
      </c>
      <c r="BT77" s="4" t="str">
        <f t="shared" si="63"/>
        <v/>
      </c>
      <c r="BU77" s="4">
        <f t="shared" si="63"/>
        <v>0</v>
      </c>
      <c r="BV77" s="4" t="str">
        <f t="shared" si="63"/>
        <v/>
      </c>
      <c r="BW77" s="4">
        <f t="shared" si="63"/>
        <v>0</v>
      </c>
      <c r="BX77" s="4" t="str">
        <f t="shared" si="63"/>
        <v/>
      </c>
      <c r="BY77" s="4" t="str">
        <f t="shared" si="63"/>
        <v/>
      </c>
      <c r="BZ77" s="4" t="str">
        <f t="shared" si="63"/>
        <v/>
      </c>
      <c r="CA77" s="4" t="str">
        <f t="shared" si="63"/>
        <v/>
      </c>
      <c r="CB77" s="4" t="str">
        <f t="shared" si="63"/>
        <v/>
      </c>
      <c r="CC77" s="4" t="str">
        <f t="shared" si="63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4"/>
        <v/>
      </c>
      <c r="CU77" s="4" t="str">
        <f t="shared" si="54"/>
        <v/>
      </c>
      <c r="CV77" s="4" t="str">
        <f t="shared" si="54"/>
        <v/>
      </c>
      <c r="CW77" s="4" t="str">
        <f t="shared" si="54"/>
        <v/>
      </c>
      <c r="CX77" s="4" t="str">
        <f t="shared" si="52"/>
        <v/>
      </c>
      <c r="CY77" s="4" t="str">
        <f t="shared" si="52"/>
        <v/>
      </c>
      <c r="CZ77" s="4" t="str">
        <f t="shared" si="52"/>
        <v/>
      </c>
      <c r="DA77" s="4" t="str">
        <f t="shared" si="52"/>
        <v/>
      </c>
      <c r="DB77" s="4" t="str">
        <f t="shared" si="52"/>
        <v/>
      </c>
      <c r="DC77" s="4" t="str">
        <f t="shared" si="52"/>
        <v/>
      </c>
      <c r="DE77" s="68">
        <v>30600005</v>
      </c>
      <c r="DF77" s="106"/>
      <c r="DG77" s="39" t="s">
        <v>182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7"/>
        <v>0</v>
      </c>
      <c r="EW77" s="55">
        <f t="shared" si="67"/>
        <v>0</v>
      </c>
      <c r="EX77" s="55">
        <f t="shared" si="67"/>
        <v>0</v>
      </c>
      <c r="EY77" s="55">
        <f t="shared" si="67"/>
        <v>0</v>
      </c>
      <c r="EZ77" s="55">
        <f t="shared" si="67"/>
        <v>0</v>
      </c>
      <c r="FA77" s="55">
        <f t="shared" si="67"/>
        <v>0</v>
      </c>
      <c r="FB77" s="55">
        <f t="shared" si="67"/>
        <v>0</v>
      </c>
      <c r="FC77" s="55">
        <f t="shared" si="67"/>
        <v>0</v>
      </c>
      <c r="FD77" s="55">
        <f t="shared" si="67"/>
        <v>0</v>
      </c>
      <c r="FE77" s="55">
        <f t="shared" si="67"/>
        <v>0</v>
      </c>
      <c r="FF77" s="55">
        <f t="shared" si="67"/>
        <v>0</v>
      </c>
      <c r="FG77" s="55">
        <f t="shared" si="67"/>
        <v>0</v>
      </c>
      <c r="FH77" s="55">
        <f t="shared" si="67"/>
        <v>0</v>
      </c>
      <c r="FI77" s="55">
        <f t="shared" si="67"/>
        <v>0</v>
      </c>
      <c r="FJ77" s="55">
        <f t="shared" si="66"/>
        <v>0</v>
      </c>
      <c r="FK77" s="55">
        <f t="shared" si="66"/>
        <v>0</v>
      </c>
      <c r="FL77" s="55">
        <f t="shared" si="66"/>
        <v>0</v>
      </c>
      <c r="FM77" s="55">
        <f t="shared" si="66"/>
        <v>0</v>
      </c>
      <c r="FN77" s="55">
        <f t="shared" si="66"/>
        <v>0</v>
      </c>
      <c r="FO77" s="55">
        <f t="shared" si="66"/>
        <v>0</v>
      </c>
      <c r="FP77" s="55">
        <f t="shared" si="65"/>
        <v>0</v>
      </c>
      <c r="FQ77" s="55">
        <f t="shared" si="65"/>
        <v>0</v>
      </c>
      <c r="FR77" s="55">
        <f t="shared" si="65"/>
        <v>0</v>
      </c>
      <c r="FS77" s="55">
        <f t="shared" si="65"/>
        <v>0</v>
      </c>
      <c r="FT77" s="4" t="str">
        <f t="shared" si="64"/>
        <v/>
      </c>
      <c r="FU77" s="4" t="str">
        <f t="shared" si="64"/>
        <v/>
      </c>
      <c r="FV77" s="4" t="str">
        <f t="shared" si="64"/>
        <v/>
      </c>
      <c r="FW77" s="4">
        <f t="shared" si="64"/>
        <v>0</v>
      </c>
      <c r="FX77" s="4" t="str">
        <f t="shared" si="64"/>
        <v/>
      </c>
      <c r="FY77" s="4" t="str">
        <f t="shared" si="64"/>
        <v/>
      </c>
      <c r="FZ77" s="4" t="str">
        <f t="shared" si="64"/>
        <v/>
      </c>
      <c r="GA77" s="4">
        <f t="shared" si="64"/>
        <v>0</v>
      </c>
      <c r="GB77" s="4" t="str">
        <f t="shared" si="64"/>
        <v/>
      </c>
      <c r="GC77" s="4" t="str">
        <f t="shared" si="64"/>
        <v/>
      </c>
      <c r="GD77" s="4" t="str">
        <f t="shared" si="64"/>
        <v/>
      </c>
      <c r="GE77" s="4" t="str">
        <f t="shared" si="64"/>
        <v/>
      </c>
      <c r="GF77" s="4" t="str">
        <f t="shared" si="64"/>
        <v/>
      </c>
      <c r="GG77" s="4" t="str">
        <f t="shared" si="64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6"/>
        <v/>
      </c>
      <c r="GY77" s="4" t="str">
        <f t="shared" si="56"/>
        <v/>
      </c>
      <c r="GZ77" s="4" t="str">
        <f t="shared" si="56"/>
        <v/>
      </c>
      <c r="HA77" s="4" t="str">
        <f t="shared" si="56"/>
        <v/>
      </c>
      <c r="HB77" s="4" t="str">
        <f t="shared" si="53"/>
        <v/>
      </c>
      <c r="HC77" s="4" t="str">
        <f t="shared" si="53"/>
        <v/>
      </c>
      <c r="HD77" s="4" t="str">
        <f t="shared" si="53"/>
        <v/>
      </c>
      <c r="HE77" s="4" t="str">
        <f t="shared" si="53"/>
        <v/>
      </c>
      <c r="HF77" s="4" t="str">
        <f t="shared" si="53"/>
        <v/>
      </c>
      <c r="HG77" s="4" t="str">
        <f t="shared" si="53"/>
        <v/>
      </c>
    </row>
    <row r="78" spans="1:215" s="1" customFormat="1" ht="15" hidden="1" customHeight="1">
      <c r="A78" s="62">
        <v>30700010</v>
      </c>
      <c r="B78" s="81" t="s">
        <v>184</v>
      </c>
      <c r="C78" s="39" t="s">
        <v>185</v>
      </c>
      <c r="D78" s="5"/>
      <c r="E78" s="54">
        <v>10</v>
      </c>
      <c r="F78" s="23">
        <f t="shared" si="68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3"/>
        <v/>
      </c>
      <c r="BQ78" s="4" t="str">
        <f t="shared" si="63"/>
        <v/>
      </c>
      <c r="BR78" s="4" t="str">
        <f t="shared" si="63"/>
        <v/>
      </c>
      <c r="BS78" s="4">
        <f t="shared" si="63"/>
        <v>0</v>
      </c>
      <c r="BT78" s="4" t="str">
        <f t="shared" si="63"/>
        <v/>
      </c>
      <c r="BU78" s="4">
        <f t="shared" si="63"/>
        <v>0</v>
      </c>
      <c r="BV78" s="4" t="str">
        <f t="shared" si="63"/>
        <v/>
      </c>
      <c r="BW78" s="4">
        <f t="shared" si="63"/>
        <v>0</v>
      </c>
      <c r="BX78" s="4" t="str">
        <f t="shared" si="63"/>
        <v/>
      </c>
      <c r="BY78" s="4" t="str">
        <f t="shared" si="63"/>
        <v/>
      </c>
      <c r="BZ78" s="4" t="str">
        <f t="shared" si="63"/>
        <v/>
      </c>
      <c r="CA78" s="4" t="str">
        <f t="shared" si="63"/>
        <v/>
      </c>
      <c r="CB78" s="4" t="str">
        <f t="shared" si="63"/>
        <v/>
      </c>
      <c r="CC78" s="4" t="str">
        <f t="shared" si="63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4"/>
        <v/>
      </c>
      <c r="CU78" s="4" t="str">
        <f t="shared" si="54"/>
        <v/>
      </c>
      <c r="CV78" s="4" t="str">
        <f t="shared" si="54"/>
        <v/>
      </c>
      <c r="CW78" s="4" t="str">
        <f t="shared" si="54"/>
        <v/>
      </c>
      <c r="CX78" s="4" t="str">
        <f t="shared" si="52"/>
        <v/>
      </c>
      <c r="CY78" s="4" t="str">
        <f t="shared" si="52"/>
        <v/>
      </c>
      <c r="CZ78" s="4" t="str">
        <f t="shared" si="52"/>
        <v/>
      </c>
      <c r="DA78" s="4" t="str">
        <f t="shared" si="52"/>
        <v/>
      </c>
      <c r="DB78" s="4" t="str">
        <f t="shared" si="52"/>
        <v/>
      </c>
      <c r="DC78" s="4" t="str">
        <f t="shared" si="52"/>
        <v/>
      </c>
      <c r="DE78" s="68">
        <v>30700010</v>
      </c>
      <c r="DF78" s="81" t="s">
        <v>184</v>
      </c>
      <c r="DG78" s="39" t="s">
        <v>185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7"/>
        <v>0</v>
      </c>
      <c r="EW78" s="55">
        <f t="shared" si="67"/>
        <v>0</v>
      </c>
      <c r="EX78" s="55">
        <f t="shared" si="67"/>
        <v>0</v>
      </c>
      <c r="EY78" s="55">
        <f t="shared" si="67"/>
        <v>0</v>
      </c>
      <c r="EZ78" s="55">
        <f t="shared" si="67"/>
        <v>0</v>
      </c>
      <c r="FA78" s="55">
        <f t="shared" si="67"/>
        <v>0</v>
      </c>
      <c r="FB78" s="55">
        <f t="shared" si="67"/>
        <v>0</v>
      </c>
      <c r="FC78" s="55">
        <f t="shared" si="67"/>
        <v>0</v>
      </c>
      <c r="FD78" s="55">
        <f t="shared" si="67"/>
        <v>0</v>
      </c>
      <c r="FE78" s="55">
        <f t="shared" si="67"/>
        <v>0</v>
      </c>
      <c r="FF78" s="55">
        <f t="shared" si="67"/>
        <v>0</v>
      </c>
      <c r="FG78" s="55">
        <f t="shared" si="67"/>
        <v>0</v>
      </c>
      <c r="FH78" s="55">
        <f t="shared" si="67"/>
        <v>0</v>
      </c>
      <c r="FI78" s="55">
        <f t="shared" si="67"/>
        <v>0</v>
      </c>
      <c r="FJ78" s="55">
        <f t="shared" si="66"/>
        <v>0</v>
      </c>
      <c r="FK78" s="55">
        <f t="shared" si="66"/>
        <v>0</v>
      </c>
      <c r="FL78" s="55">
        <f t="shared" si="66"/>
        <v>0</v>
      </c>
      <c r="FM78" s="55">
        <f t="shared" si="66"/>
        <v>0</v>
      </c>
      <c r="FN78" s="55">
        <f t="shared" si="66"/>
        <v>0</v>
      </c>
      <c r="FO78" s="55">
        <f t="shared" si="66"/>
        <v>0</v>
      </c>
      <c r="FP78" s="55">
        <f t="shared" si="65"/>
        <v>0</v>
      </c>
      <c r="FQ78" s="55">
        <f t="shared" si="65"/>
        <v>0</v>
      </c>
      <c r="FR78" s="55">
        <f t="shared" si="65"/>
        <v>0</v>
      </c>
      <c r="FS78" s="55">
        <f t="shared" si="65"/>
        <v>0</v>
      </c>
      <c r="FT78" s="4" t="str">
        <f t="shared" si="64"/>
        <v/>
      </c>
      <c r="FU78" s="4" t="str">
        <f t="shared" si="64"/>
        <v/>
      </c>
      <c r="FV78" s="4" t="str">
        <f t="shared" si="64"/>
        <v/>
      </c>
      <c r="FW78" s="4">
        <f t="shared" si="64"/>
        <v>0</v>
      </c>
      <c r="FX78" s="4" t="str">
        <f t="shared" si="64"/>
        <v/>
      </c>
      <c r="FY78" s="4" t="str">
        <f t="shared" si="64"/>
        <v/>
      </c>
      <c r="FZ78" s="4" t="str">
        <f t="shared" si="64"/>
        <v/>
      </c>
      <c r="GA78" s="4">
        <f t="shared" si="64"/>
        <v>0</v>
      </c>
      <c r="GB78" s="4" t="str">
        <f t="shared" si="64"/>
        <v/>
      </c>
      <c r="GC78" s="4" t="str">
        <f t="shared" si="64"/>
        <v/>
      </c>
      <c r="GD78" s="4" t="str">
        <f t="shared" si="64"/>
        <v/>
      </c>
      <c r="GE78" s="4" t="str">
        <f t="shared" si="64"/>
        <v/>
      </c>
      <c r="GF78" s="4" t="str">
        <f t="shared" si="64"/>
        <v/>
      </c>
      <c r="GG78" s="4" t="str">
        <f t="shared" si="64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6"/>
        <v/>
      </c>
      <c r="GY78" s="4" t="str">
        <f t="shared" si="56"/>
        <v/>
      </c>
      <c r="GZ78" s="4" t="str">
        <f t="shared" si="56"/>
        <v/>
      </c>
      <c r="HA78" s="4" t="str">
        <f t="shared" si="56"/>
        <v/>
      </c>
      <c r="HB78" s="4" t="str">
        <f t="shared" si="53"/>
        <v/>
      </c>
      <c r="HC78" s="4" t="str">
        <f t="shared" si="53"/>
        <v/>
      </c>
      <c r="HD78" s="4" t="str">
        <f t="shared" si="53"/>
        <v/>
      </c>
      <c r="HE78" s="4" t="str">
        <f t="shared" si="53"/>
        <v/>
      </c>
      <c r="HF78" s="4" t="str">
        <f t="shared" si="53"/>
        <v/>
      </c>
      <c r="HG78" s="4" t="str">
        <f t="shared" si="53"/>
        <v/>
      </c>
    </row>
    <row r="79" spans="1:215" s="1" customFormat="1" ht="15" hidden="1" customHeight="1">
      <c r="A79" s="62">
        <v>30400001</v>
      </c>
      <c r="B79" s="104" t="s">
        <v>186</v>
      </c>
      <c r="C79" s="83" t="s">
        <v>141</v>
      </c>
      <c r="D79" s="5"/>
      <c r="E79" s="22">
        <v>5.0599999999999996</v>
      </c>
      <c r="F79" s="23">
        <f t="shared" si="68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3"/>
        <v/>
      </c>
      <c r="BQ79" s="4" t="str">
        <f t="shared" si="63"/>
        <v/>
      </c>
      <c r="BR79" s="4" t="str">
        <f t="shared" si="63"/>
        <v/>
      </c>
      <c r="BS79" s="4">
        <f t="shared" si="63"/>
        <v>0</v>
      </c>
      <c r="BT79" s="4" t="str">
        <f t="shared" si="63"/>
        <v/>
      </c>
      <c r="BU79" s="4">
        <f t="shared" si="63"/>
        <v>0</v>
      </c>
      <c r="BV79" s="4" t="str">
        <f t="shared" si="63"/>
        <v/>
      </c>
      <c r="BW79" s="4">
        <f t="shared" si="63"/>
        <v>0</v>
      </c>
      <c r="BX79" s="4" t="str">
        <f t="shared" si="63"/>
        <v/>
      </c>
      <c r="BY79" s="4" t="str">
        <f t="shared" si="63"/>
        <v/>
      </c>
      <c r="BZ79" s="4" t="str">
        <f t="shared" si="63"/>
        <v/>
      </c>
      <c r="CA79" s="4" t="str">
        <f t="shared" si="63"/>
        <v/>
      </c>
      <c r="CB79" s="4" t="str">
        <f t="shared" si="63"/>
        <v/>
      </c>
      <c r="CC79" s="4" t="str">
        <f t="shared" si="63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4"/>
        <v/>
      </c>
      <c r="CU79" s="4" t="str">
        <f t="shared" si="54"/>
        <v/>
      </c>
      <c r="CV79" s="4" t="str">
        <f t="shared" si="54"/>
        <v/>
      </c>
      <c r="CW79" s="4" t="str">
        <f t="shared" si="54"/>
        <v/>
      </c>
      <c r="CX79" s="4" t="str">
        <f t="shared" si="52"/>
        <v/>
      </c>
      <c r="CY79" s="4" t="str">
        <f t="shared" si="52"/>
        <v/>
      </c>
      <c r="CZ79" s="4" t="str">
        <f t="shared" si="52"/>
        <v/>
      </c>
      <c r="DA79" s="4" t="str">
        <f t="shared" si="52"/>
        <v/>
      </c>
      <c r="DB79" s="4" t="str">
        <f t="shared" si="52"/>
        <v/>
      </c>
      <c r="DC79" s="4" t="str">
        <f t="shared" si="52"/>
        <v/>
      </c>
      <c r="DE79" s="68">
        <v>30400001</v>
      </c>
      <c r="DF79" s="104" t="s">
        <v>186</v>
      </c>
      <c r="DG79" s="83" t="s">
        <v>141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7"/>
        <v>0</v>
      </c>
      <c r="EW79" s="55">
        <f t="shared" si="67"/>
        <v>0</v>
      </c>
      <c r="EX79" s="55">
        <f t="shared" si="67"/>
        <v>0</v>
      </c>
      <c r="EY79" s="55">
        <f t="shared" si="67"/>
        <v>0</v>
      </c>
      <c r="EZ79" s="55">
        <f t="shared" si="67"/>
        <v>0</v>
      </c>
      <c r="FA79" s="55">
        <f t="shared" si="67"/>
        <v>0</v>
      </c>
      <c r="FB79" s="55">
        <f t="shared" si="67"/>
        <v>0</v>
      </c>
      <c r="FC79" s="55">
        <f t="shared" si="67"/>
        <v>0</v>
      </c>
      <c r="FD79" s="55">
        <f t="shared" si="67"/>
        <v>0</v>
      </c>
      <c r="FE79" s="55">
        <f t="shared" si="67"/>
        <v>0</v>
      </c>
      <c r="FF79" s="55">
        <f t="shared" si="67"/>
        <v>0</v>
      </c>
      <c r="FG79" s="55">
        <f t="shared" si="67"/>
        <v>0</v>
      </c>
      <c r="FH79" s="55">
        <f t="shared" si="67"/>
        <v>0</v>
      </c>
      <c r="FI79" s="55">
        <f t="shared" si="67"/>
        <v>0</v>
      </c>
      <c r="FJ79" s="55">
        <f t="shared" si="66"/>
        <v>0</v>
      </c>
      <c r="FK79" s="55">
        <f t="shared" si="66"/>
        <v>0</v>
      </c>
      <c r="FL79" s="55">
        <f t="shared" si="66"/>
        <v>0</v>
      </c>
      <c r="FM79" s="55">
        <f t="shared" si="66"/>
        <v>0</v>
      </c>
      <c r="FN79" s="55">
        <f t="shared" si="66"/>
        <v>0</v>
      </c>
      <c r="FO79" s="55">
        <f t="shared" si="66"/>
        <v>0</v>
      </c>
      <c r="FP79" s="55">
        <f t="shared" si="65"/>
        <v>0</v>
      </c>
      <c r="FQ79" s="55">
        <f t="shared" si="65"/>
        <v>0</v>
      </c>
      <c r="FR79" s="55">
        <f t="shared" si="65"/>
        <v>0</v>
      </c>
      <c r="FS79" s="55">
        <f t="shared" si="65"/>
        <v>0</v>
      </c>
      <c r="FT79" s="4" t="str">
        <f t="shared" si="64"/>
        <v/>
      </c>
      <c r="FU79" s="4" t="str">
        <f t="shared" si="64"/>
        <v/>
      </c>
      <c r="FV79" s="4" t="str">
        <f t="shared" si="64"/>
        <v/>
      </c>
      <c r="FW79" s="4">
        <f t="shared" si="64"/>
        <v>0</v>
      </c>
      <c r="FX79" s="4" t="str">
        <f t="shared" si="64"/>
        <v/>
      </c>
      <c r="FY79" s="4" t="str">
        <f t="shared" si="64"/>
        <v/>
      </c>
      <c r="FZ79" s="4" t="str">
        <f t="shared" si="64"/>
        <v/>
      </c>
      <c r="GA79" s="4">
        <f t="shared" si="64"/>
        <v>0</v>
      </c>
      <c r="GB79" s="4" t="str">
        <f t="shared" si="64"/>
        <v/>
      </c>
      <c r="GC79" s="4" t="str">
        <f t="shared" si="64"/>
        <v/>
      </c>
      <c r="GD79" s="4" t="str">
        <f t="shared" si="64"/>
        <v/>
      </c>
      <c r="GE79" s="4" t="str">
        <f t="shared" si="64"/>
        <v/>
      </c>
      <c r="GF79" s="4" t="str">
        <f t="shared" si="64"/>
        <v/>
      </c>
      <c r="GG79" s="4" t="str">
        <f t="shared" si="64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6"/>
        <v/>
      </c>
      <c r="GY79" s="4" t="str">
        <f t="shared" si="56"/>
        <v/>
      </c>
      <c r="GZ79" s="4" t="str">
        <f t="shared" si="56"/>
        <v/>
      </c>
      <c r="HA79" s="4" t="str">
        <f t="shared" si="56"/>
        <v/>
      </c>
      <c r="HB79" s="4" t="str">
        <f t="shared" si="53"/>
        <v/>
      </c>
      <c r="HC79" s="4" t="str">
        <f t="shared" si="53"/>
        <v/>
      </c>
      <c r="HD79" s="4" t="str">
        <f t="shared" si="53"/>
        <v/>
      </c>
      <c r="HE79" s="4" t="str">
        <f t="shared" si="53"/>
        <v/>
      </c>
      <c r="HF79" s="4" t="str">
        <f t="shared" si="53"/>
        <v/>
      </c>
      <c r="HG79" s="4" t="str">
        <f t="shared" si="53"/>
        <v/>
      </c>
    </row>
    <row r="80" spans="1:215" s="1" customFormat="1" ht="15" hidden="1" customHeight="1">
      <c r="A80" s="62">
        <v>30400002</v>
      </c>
      <c r="B80" s="106"/>
      <c r="C80" s="28" t="s">
        <v>128</v>
      </c>
      <c r="D80" s="5"/>
      <c r="E80" s="22">
        <v>5.0599999999999996</v>
      </c>
      <c r="F80" s="23">
        <f t="shared" si="68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3"/>
        <v/>
      </c>
      <c r="BQ80" s="4" t="str">
        <f t="shared" si="63"/>
        <v/>
      </c>
      <c r="BR80" s="4" t="str">
        <f t="shared" si="63"/>
        <v/>
      </c>
      <c r="BS80" s="4">
        <f t="shared" si="63"/>
        <v>0</v>
      </c>
      <c r="BT80" s="4" t="str">
        <f t="shared" si="63"/>
        <v/>
      </c>
      <c r="BU80" s="4">
        <f t="shared" si="63"/>
        <v>0</v>
      </c>
      <c r="BV80" s="4" t="str">
        <f t="shared" si="63"/>
        <v/>
      </c>
      <c r="BW80" s="4">
        <f t="shared" si="63"/>
        <v>0</v>
      </c>
      <c r="BX80" s="4" t="str">
        <f t="shared" si="63"/>
        <v/>
      </c>
      <c r="BY80" s="4" t="str">
        <f t="shared" si="63"/>
        <v/>
      </c>
      <c r="BZ80" s="4" t="str">
        <f t="shared" si="63"/>
        <v/>
      </c>
      <c r="CA80" s="4" t="str">
        <f t="shared" si="63"/>
        <v/>
      </c>
      <c r="CB80" s="4" t="str">
        <f t="shared" si="63"/>
        <v/>
      </c>
      <c r="CC80" s="4" t="str">
        <f t="shared" si="63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4"/>
        <v/>
      </c>
      <c r="CU80" s="4" t="str">
        <f t="shared" si="54"/>
        <v/>
      </c>
      <c r="CV80" s="4" t="str">
        <f t="shared" si="54"/>
        <v/>
      </c>
      <c r="CW80" s="4" t="str">
        <f t="shared" si="54"/>
        <v/>
      </c>
      <c r="CX80" s="4" t="str">
        <f t="shared" si="52"/>
        <v/>
      </c>
      <c r="CY80" s="4" t="str">
        <f t="shared" si="52"/>
        <v/>
      </c>
      <c r="CZ80" s="4" t="str">
        <f t="shared" si="52"/>
        <v/>
      </c>
      <c r="DA80" s="4" t="str">
        <f t="shared" si="52"/>
        <v/>
      </c>
      <c r="DB80" s="4" t="str">
        <f t="shared" si="52"/>
        <v/>
      </c>
      <c r="DC80" s="4" t="str">
        <f t="shared" si="52"/>
        <v/>
      </c>
      <c r="DE80" s="68">
        <v>30400002</v>
      </c>
      <c r="DF80" s="106"/>
      <c r="DG80" s="28" t="s">
        <v>128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7"/>
        <v>0</v>
      </c>
      <c r="EW80" s="55">
        <f t="shared" si="67"/>
        <v>0</v>
      </c>
      <c r="EX80" s="55">
        <f t="shared" si="67"/>
        <v>0</v>
      </c>
      <c r="EY80" s="55">
        <f t="shared" si="67"/>
        <v>0</v>
      </c>
      <c r="EZ80" s="55">
        <f t="shared" si="67"/>
        <v>0</v>
      </c>
      <c r="FA80" s="55">
        <f t="shared" si="67"/>
        <v>0</v>
      </c>
      <c r="FB80" s="55">
        <f t="shared" si="67"/>
        <v>0</v>
      </c>
      <c r="FC80" s="55">
        <f t="shared" si="67"/>
        <v>0</v>
      </c>
      <c r="FD80" s="55">
        <f t="shared" si="67"/>
        <v>0</v>
      </c>
      <c r="FE80" s="55">
        <f t="shared" si="67"/>
        <v>0</v>
      </c>
      <c r="FF80" s="55">
        <f t="shared" si="67"/>
        <v>0</v>
      </c>
      <c r="FG80" s="55">
        <f t="shared" si="67"/>
        <v>0</v>
      </c>
      <c r="FH80" s="55">
        <f t="shared" si="67"/>
        <v>0</v>
      </c>
      <c r="FI80" s="55">
        <f t="shared" si="67"/>
        <v>0</v>
      </c>
      <c r="FJ80" s="55">
        <f t="shared" si="66"/>
        <v>0</v>
      </c>
      <c r="FK80" s="55">
        <f t="shared" si="66"/>
        <v>0</v>
      </c>
      <c r="FL80" s="55">
        <f t="shared" si="66"/>
        <v>0</v>
      </c>
      <c r="FM80" s="55">
        <f t="shared" si="66"/>
        <v>0</v>
      </c>
      <c r="FN80" s="55">
        <f t="shared" si="66"/>
        <v>0</v>
      </c>
      <c r="FO80" s="55">
        <f t="shared" si="66"/>
        <v>0</v>
      </c>
      <c r="FP80" s="55">
        <f t="shared" si="65"/>
        <v>0</v>
      </c>
      <c r="FQ80" s="55">
        <f t="shared" si="65"/>
        <v>0</v>
      </c>
      <c r="FR80" s="55">
        <f t="shared" si="65"/>
        <v>0</v>
      </c>
      <c r="FS80" s="55">
        <f t="shared" si="65"/>
        <v>0</v>
      </c>
      <c r="FT80" s="4" t="str">
        <f t="shared" si="64"/>
        <v/>
      </c>
      <c r="FU80" s="4" t="str">
        <f t="shared" si="64"/>
        <v/>
      </c>
      <c r="FV80" s="4" t="str">
        <f t="shared" si="64"/>
        <v/>
      </c>
      <c r="FW80" s="4">
        <f t="shared" si="64"/>
        <v>0</v>
      </c>
      <c r="FX80" s="4" t="str">
        <f t="shared" si="64"/>
        <v/>
      </c>
      <c r="FY80" s="4" t="str">
        <f t="shared" si="64"/>
        <v/>
      </c>
      <c r="FZ80" s="4" t="str">
        <f t="shared" si="64"/>
        <v/>
      </c>
      <c r="GA80" s="4">
        <f t="shared" si="64"/>
        <v>0</v>
      </c>
      <c r="GB80" s="4" t="str">
        <f t="shared" si="64"/>
        <v/>
      </c>
      <c r="GC80" s="4" t="str">
        <f t="shared" si="64"/>
        <v/>
      </c>
      <c r="GD80" s="4" t="str">
        <f t="shared" si="64"/>
        <v/>
      </c>
      <c r="GE80" s="4" t="str">
        <f t="shared" si="64"/>
        <v/>
      </c>
      <c r="GF80" s="4" t="str">
        <f t="shared" si="64"/>
        <v/>
      </c>
      <c r="GG80" s="4" t="str">
        <f t="shared" si="64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6"/>
        <v/>
      </c>
      <c r="GY80" s="4" t="str">
        <f t="shared" si="56"/>
        <v/>
      </c>
      <c r="GZ80" s="4" t="str">
        <f t="shared" si="56"/>
        <v/>
      </c>
      <c r="HA80" s="4" t="str">
        <f t="shared" si="56"/>
        <v/>
      </c>
      <c r="HB80" s="4" t="str">
        <f t="shared" si="53"/>
        <v/>
      </c>
      <c r="HC80" s="4" t="str">
        <f t="shared" si="53"/>
        <v/>
      </c>
      <c r="HD80" s="4" t="str">
        <f t="shared" si="53"/>
        <v/>
      </c>
      <c r="HE80" s="4" t="str">
        <f t="shared" si="53"/>
        <v/>
      </c>
      <c r="HF80" s="4" t="str">
        <f t="shared" si="53"/>
        <v/>
      </c>
      <c r="HG80" s="4" t="str">
        <f t="shared" si="53"/>
        <v/>
      </c>
    </row>
    <row r="81" spans="1:215" s="1" customFormat="1" ht="15" hidden="1" customHeight="1">
      <c r="A81" s="62">
        <v>30400008</v>
      </c>
      <c r="B81" s="104" t="s">
        <v>187</v>
      </c>
      <c r="C81" s="28" t="s">
        <v>137</v>
      </c>
      <c r="D81" s="5"/>
      <c r="E81" s="22">
        <v>5.07</v>
      </c>
      <c r="F81" s="23">
        <f t="shared" si="68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3"/>
        <v/>
      </c>
      <c r="BQ81" s="4" t="str">
        <f t="shared" si="63"/>
        <v/>
      </c>
      <c r="BR81" s="4" t="str">
        <f t="shared" si="63"/>
        <v/>
      </c>
      <c r="BS81" s="4">
        <f t="shared" si="63"/>
        <v>0</v>
      </c>
      <c r="BT81" s="4" t="str">
        <f t="shared" si="63"/>
        <v/>
      </c>
      <c r="BU81" s="4">
        <f t="shared" si="63"/>
        <v>0</v>
      </c>
      <c r="BV81" s="4" t="str">
        <f t="shared" si="63"/>
        <v/>
      </c>
      <c r="BW81" s="4">
        <f t="shared" si="63"/>
        <v>0</v>
      </c>
      <c r="BX81" s="4" t="str">
        <f t="shared" si="63"/>
        <v/>
      </c>
      <c r="BY81" s="4" t="str">
        <f t="shared" si="63"/>
        <v/>
      </c>
      <c r="BZ81" s="4" t="str">
        <f t="shared" si="63"/>
        <v/>
      </c>
      <c r="CA81" s="4" t="str">
        <f t="shared" si="63"/>
        <v/>
      </c>
      <c r="CB81" s="4" t="str">
        <f t="shared" si="63"/>
        <v/>
      </c>
      <c r="CC81" s="4" t="str">
        <f t="shared" si="63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4"/>
        <v/>
      </c>
      <c r="CU81" s="4" t="str">
        <f t="shared" si="54"/>
        <v/>
      </c>
      <c r="CV81" s="4" t="str">
        <f t="shared" si="54"/>
        <v/>
      </c>
      <c r="CW81" s="4" t="str">
        <f t="shared" si="54"/>
        <v/>
      </c>
      <c r="CX81" s="4" t="str">
        <f t="shared" si="54"/>
        <v/>
      </c>
      <c r="CY81" s="4" t="str">
        <f t="shared" si="54"/>
        <v/>
      </c>
      <c r="CZ81" s="4" t="str">
        <f t="shared" si="54"/>
        <v/>
      </c>
      <c r="DA81" s="4" t="str">
        <f t="shared" si="52"/>
        <v/>
      </c>
      <c r="DB81" s="4" t="str">
        <f t="shared" si="52"/>
        <v/>
      </c>
      <c r="DC81" s="4" t="str">
        <f t="shared" si="52"/>
        <v/>
      </c>
      <c r="DE81" s="68">
        <v>30400008</v>
      </c>
      <c r="DF81" s="104" t="s">
        <v>187</v>
      </c>
      <c r="DG81" s="28" t="s">
        <v>137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7"/>
        <v>0</v>
      </c>
      <c r="EW81" s="55">
        <f t="shared" si="67"/>
        <v>0</v>
      </c>
      <c r="EX81" s="55">
        <f t="shared" si="67"/>
        <v>0</v>
      </c>
      <c r="EY81" s="55">
        <f t="shared" si="67"/>
        <v>0</v>
      </c>
      <c r="EZ81" s="55">
        <f t="shared" si="67"/>
        <v>0</v>
      </c>
      <c r="FA81" s="55">
        <f t="shared" si="67"/>
        <v>0</v>
      </c>
      <c r="FB81" s="55">
        <f t="shared" si="67"/>
        <v>0</v>
      </c>
      <c r="FC81" s="55">
        <f t="shared" si="67"/>
        <v>0</v>
      </c>
      <c r="FD81" s="55">
        <f t="shared" si="67"/>
        <v>0</v>
      </c>
      <c r="FE81" s="55">
        <f t="shared" si="67"/>
        <v>0</v>
      </c>
      <c r="FF81" s="55">
        <f t="shared" si="67"/>
        <v>0</v>
      </c>
      <c r="FG81" s="55">
        <f t="shared" si="67"/>
        <v>0</v>
      </c>
      <c r="FH81" s="55">
        <f t="shared" si="67"/>
        <v>0</v>
      </c>
      <c r="FI81" s="55">
        <f t="shared" si="67"/>
        <v>0</v>
      </c>
      <c r="FJ81" s="55">
        <f t="shared" si="66"/>
        <v>0</v>
      </c>
      <c r="FK81" s="55">
        <f t="shared" si="66"/>
        <v>0</v>
      </c>
      <c r="FL81" s="55">
        <f t="shared" si="66"/>
        <v>0</v>
      </c>
      <c r="FM81" s="55">
        <f t="shared" si="66"/>
        <v>0</v>
      </c>
      <c r="FN81" s="55">
        <f t="shared" si="66"/>
        <v>0</v>
      </c>
      <c r="FO81" s="55">
        <f t="shared" si="66"/>
        <v>0</v>
      </c>
      <c r="FP81" s="55">
        <f t="shared" si="65"/>
        <v>0</v>
      </c>
      <c r="FQ81" s="55">
        <f t="shared" si="65"/>
        <v>0</v>
      </c>
      <c r="FR81" s="55">
        <f t="shared" si="65"/>
        <v>0</v>
      </c>
      <c r="FS81" s="55">
        <f t="shared" si="65"/>
        <v>0</v>
      </c>
      <c r="FT81" s="4" t="str">
        <f t="shared" si="64"/>
        <v/>
      </c>
      <c r="FU81" s="4" t="str">
        <f t="shared" si="64"/>
        <v/>
      </c>
      <c r="FV81" s="4" t="str">
        <f t="shared" si="64"/>
        <v/>
      </c>
      <c r="FW81" s="4">
        <f t="shared" si="64"/>
        <v>0</v>
      </c>
      <c r="FX81" s="4" t="str">
        <f t="shared" si="64"/>
        <v/>
      </c>
      <c r="FY81" s="4" t="str">
        <f t="shared" si="64"/>
        <v/>
      </c>
      <c r="FZ81" s="4" t="str">
        <f t="shared" si="64"/>
        <v/>
      </c>
      <c r="GA81" s="4">
        <f t="shared" si="64"/>
        <v>0</v>
      </c>
      <c r="GB81" s="4" t="str">
        <f t="shared" si="64"/>
        <v/>
      </c>
      <c r="GC81" s="4" t="str">
        <f t="shared" si="64"/>
        <v/>
      </c>
      <c r="GD81" s="4" t="str">
        <f t="shared" si="64"/>
        <v/>
      </c>
      <c r="GE81" s="4" t="str">
        <f t="shared" si="64"/>
        <v/>
      </c>
      <c r="GF81" s="4" t="str">
        <f t="shared" si="64"/>
        <v/>
      </c>
      <c r="GG81" s="4" t="str">
        <f t="shared" si="64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6"/>
        <v/>
      </c>
      <c r="GY81" s="4" t="str">
        <f t="shared" si="56"/>
        <v/>
      </c>
      <c r="GZ81" s="4" t="str">
        <f t="shared" si="56"/>
        <v/>
      </c>
      <c r="HA81" s="4" t="str">
        <f t="shared" si="56"/>
        <v/>
      </c>
      <c r="HB81" s="4" t="str">
        <f t="shared" si="56"/>
        <v/>
      </c>
      <c r="HC81" s="4" t="str">
        <f t="shared" si="56"/>
        <v/>
      </c>
      <c r="HD81" s="4" t="str">
        <f t="shared" si="56"/>
        <v/>
      </c>
      <c r="HE81" s="4" t="str">
        <f t="shared" si="53"/>
        <v/>
      </c>
      <c r="HF81" s="4" t="str">
        <f t="shared" si="53"/>
        <v/>
      </c>
      <c r="HG81" s="4" t="str">
        <f t="shared" si="53"/>
        <v/>
      </c>
    </row>
    <row r="82" spans="1:215" s="1" customFormat="1" ht="15" hidden="1" customHeight="1">
      <c r="A82" s="62">
        <v>30400006</v>
      </c>
      <c r="B82" s="105"/>
      <c r="C82" s="28" t="s">
        <v>129</v>
      </c>
      <c r="D82" s="5"/>
      <c r="E82" s="22">
        <v>5.07</v>
      </c>
      <c r="F82" s="23">
        <f t="shared" si="68"/>
        <v>0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3"/>
        <v/>
      </c>
      <c r="BQ82" s="4" t="str">
        <f t="shared" si="63"/>
        <v/>
      </c>
      <c r="BR82" s="4" t="str">
        <f t="shared" si="63"/>
        <v/>
      </c>
      <c r="BS82" s="4">
        <f t="shared" si="63"/>
        <v>0</v>
      </c>
      <c r="BT82" s="4" t="str">
        <f t="shared" si="63"/>
        <v/>
      </c>
      <c r="BU82" s="4">
        <f t="shared" si="63"/>
        <v>0</v>
      </c>
      <c r="BV82" s="4" t="str">
        <f t="shared" si="63"/>
        <v/>
      </c>
      <c r="BW82" s="4">
        <f t="shared" si="63"/>
        <v>0</v>
      </c>
      <c r="BX82" s="4" t="str">
        <f t="shared" si="63"/>
        <v/>
      </c>
      <c r="BY82" s="4" t="str">
        <f t="shared" si="63"/>
        <v/>
      </c>
      <c r="BZ82" s="4" t="str">
        <f t="shared" si="63"/>
        <v/>
      </c>
      <c r="CA82" s="4" t="str">
        <f t="shared" si="63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4"/>
        <v/>
      </c>
      <c r="CU82" s="4" t="str">
        <f t="shared" si="54"/>
        <v/>
      </c>
      <c r="CV82" s="4" t="str">
        <f t="shared" si="54"/>
        <v/>
      </c>
      <c r="CW82" s="4" t="str">
        <f t="shared" si="54"/>
        <v/>
      </c>
      <c r="CX82" s="4" t="str">
        <f t="shared" si="54"/>
        <v/>
      </c>
      <c r="CY82" s="4" t="str">
        <f t="shared" si="54"/>
        <v/>
      </c>
      <c r="CZ82" s="4" t="str">
        <f t="shared" si="54"/>
        <v/>
      </c>
      <c r="DA82" s="4" t="str">
        <f t="shared" si="52"/>
        <v/>
      </c>
      <c r="DB82" s="4" t="str">
        <f t="shared" si="52"/>
        <v/>
      </c>
      <c r="DC82" s="4" t="str">
        <f t="shared" si="52"/>
        <v/>
      </c>
      <c r="DE82" s="68">
        <v>30400006</v>
      </c>
      <c r="DF82" s="105"/>
      <c r="DG82" s="28" t="s">
        <v>129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7"/>
        <v>0</v>
      </c>
      <c r="EW82" s="55">
        <f t="shared" si="67"/>
        <v>0</v>
      </c>
      <c r="EX82" s="55">
        <f t="shared" si="67"/>
        <v>0</v>
      </c>
      <c r="EY82" s="55">
        <f t="shared" si="67"/>
        <v>0</v>
      </c>
      <c r="EZ82" s="55">
        <f t="shared" si="67"/>
        <v>0</v>
      </c>
      <c r="FA82" s="55">
        <f t="shared" si="67"/>
        <v>0</v>
      </c>
      <c r="FB82" s="55">
        <f t="shared" si="67"/>
        <v>0</v>
      </c>
      <c r="FC82" s="55">
        <f t="shared" si="67"/>
        <v>0</v>
      </c>
      <c r="FD82" s="55">
        <f t="shared" si="67"/>
        <v>0</v>
      </c>
      <c r="FE82" s="55">
        <f t="shared" si="67"/>
        <v>0</v>
      </c>
      <c r="FF82" s="55">
        <f t="shared" si="67"/>
        <v>0</v>
      </c>
      <c r="FG82" s="55">
        <f t="shared" si="67"/>
        <v>0</v>
      </c>
      <c r="FH82" s="55">
        <f t="shared" si="67"/>
        <v>0</v>
      </c>
      <c r="FI82" s="55">
        <f t="shared" si="67"/>
        <v>0</v>
      </c>
      <c r="FJ82" s="55">
        <f t="shared" si="66"/>
        <v>0</v>
      </c>
      <c r="FK82" s="55">
        <f t="shared" si="66"/>
        <v>0</v>
      </c>
      <c r="FL82" s="55">
        <f t="shared" si="66"/>
        <v>0</v>
      </c>
      <c r="FM82" s="55">
        <f t="shared" si="66"/>
        <v>0</v>
      </c>
      <c r="FN82" s="55">
        <f t="shared" si="66"/>
        <v>0</v>
      </c>
      <c r="FO82" s="55">
        <f t="shared" si="66"/>
        <v>0</v>
      </c>
      <c r="FP82" s="55">
        <f t="shared" si="65"/>
        <v>0</v>
      </c>
      <c r="FQ82" s="55">
        <f t="shared" si="65"/>
        <v>0</v>
      </c>
      <c r="FR82" s="55">
        <f t="shared" si="65"/>
        <v>0</v>
      </c>
      <c r="FS82" s="55">
        <f t="shared" si="65"/>
        <v>0</v>
      </c>
      <c r="FT82" s="4" t="str">
        <f t="shared" si="64"/>
        <v/>
      </c>
      <c r="FU82" s="4" t="str">
        <f t="shared" si="64"/>
        <v/>
      </c>
      <c r="FV82" s="4" t="str">
        <f t="shared" si="64"/>
        <v/>
      </c>
      <c r="FW82" s="4">
        <f t="shared" si="64"/>
        <v>0</v>
      </c>
      <c r="FX82" s="4" t="str">
        <f t="shared" si="64"/>
        <v/>
      </c>
      <c r="FY82" s="4" t="str">
        <f t="shared" si="64"/>
        <v/>
      </c>
      <c r="FZ82" s="4" t="str">
        <f t="shared" si="64"/>
        <v/>
      </c>
      <c r="GA82" s="4">
        <f t="shared" si="64"/>
        <v>0</v>
      </c>
      <c r="GB82" s="4" t="str">
        <f t="shared" si="64"/>
        <v/>
      </c>
      <c r="GC82" s="4" t="str">
        <f t="shared" si="64"/>
        <v/>
      </c>
      <c r="GD82" s="4" t="str">
        <f t="shared" si="64"/>
        <v/>
      </c>
      <c r="GE82" s="4" t="str">
        <f t="shared" si="64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6"/>
        <v/>
      </c>
      <c r="GY82" s="4" t="str">
        <f t="shared" si="56"/>
        <v/>
      </c>
      <c r="GZ82" s="4" t="str">
        <f t="shared" si="56"/>
        <v/>
      </c>
      <c r="HA82" s="4" t="str">
        <f t="shared" si="56"/>
        <v/>
      </c>
      <c r="HB82" s="4" t="str">
        <f t="shared" si="56"/>
        <v/>
      </c>
      <c r="HC82" s="4" t="str">
        <f t="shared" si="56"/>
        <v/>
      </c>
      <c r="HD82" s="4" t="str">
        <f t="shared" si="56"/>
        <v/>
      </c>
      <c r="HE82" s="4" t="str">
        <f t="shared" si="53"/>
        <v/>
      </c>
      <c r="HF82" s="4" t="str">
        <f t="shared" si="53"/>
        <v/>
      </c>
      <c r="HG82" s="4" t="str">
        <f t="shared" si="53"/>
        <v/>
      </c>
    </row>
    <row r="83" spans="1:215" s="1" customFormat="1" ht="15" customHeight="1">
      <c r="A83" s="62">
        <v>30400007</v>
      </c>
      <c r="B83" s="106"/>
      <c r="C83" s="28" t="s">
        <v>152</v>
      </c>
      <c r="D83" s="5">
        <v>182</v>
      </c>
      <c r="E83" s="22">
        <v>5.07</v>
      </c>
      <c r="F83" s="23">
        <f t="shared" si="68"/>
        <v>922.74</v>
      </c>
      <c r="G83" s="23"/>
      <c r="H83" s="23">
        <f t="shared" si="93"/>
        <v>8</v>
      </c>
      <c r="I83" s="23">
        <f t="shared" si="94"/>
        <v>0</v>
      </c>
      <c r="J83" s="23">
        <f t="shared" si="70"/>
        <v>930.74</v>
      </c>
      <c r="K83" s="23">
        <f t="shared" si="71"/>
        <v>0.85953112577089197</v>
      </c>
      <c r="L83" s="23" t="str">
        <f t="shared" si="72"/>
        <v>0</v>
      </c>
      <c r="M83" s="10">
        <v>0.3</v>
      </c>
      <c r="N83" s="23">
        <f t="shared" si="73"/>
        <v>2.7922199999999999</v>
      </c>
      <c r="O83" s="23">
        <f t="shared" si="74"/>
        <v>-0.55953112577089192</v>
      </c>
      <c r="P83" s="23">
        <f t="shared" si="75"/>
        <v>0</v>
      </c>
      <c r="Q83" s="7">
        <v>0.1</v>
      </c>
      <c r="R83" s="6">
        <f t="shared" si="76"/>
        <v>9.3074000000000018E-2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>
        <v>8</v>
      </c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E133" si="98">IF(ISERROR(AB83/J83*100),"",(AB83/J83*100))</f>
        <v>0</v>
      </c>
      <c r="BQ83" s="4">
        <f t="shared" si="98"/>
        <v>930.7399999999999</v>
      </c>
      <c r="BR83" s="4" t="str">
        <f t="shared" si="98"/>
        <v/>
      </c>
      <c r="BS83" s="4">
        <f t="shared" si="98"/>
        <v>0</v>
      </c>
      <c r="BT83" s="4">
        <f t="shared" si="98"/>
        <v>0</v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>
        <f t="shared" si="96"/>
        <v>0</v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>
        <f t="shared" si="96"/>
        <v>0</v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4"/>
        <v/>
      </c>
      <c r="CU83" s="4" t="str">
        <f t="shared" si="54"/>
        <v/>
      </c>
      <c r="CV83" s="4" t="str">
        <f t="shared" si="54"/>
        <v/>
      </c>
      <c r="CW83" s="4" t="str">
        <f t="shared" si="54"/>
        <v/>
      </c>
      <c r="CX83" s="4" t="str">
        <f t="shared" si="54"/>
        <v/>
      </c>
      <c r="CY83" s="4" t="str">
        <f t="shared" si="54"/>
        <v/>
      </c>
      <c r="CZ83" s="4" t="str">
        <f t="shared" si="54"/>
        <v/>
      </c>
      <c r="DA83" s="4" t="str">
        <f t="shared" si="52"/>
        <v/>
      </c>
      <c r="DB83" s="4" t="str">
        <f t="shared" si="52"/>
        <v/>
      </c>
      <c r="DC83" s="4" t="str">
        <f t="shared" si="52"/>
        <v/>
      </c>
      <c r="DE83" s="68">
        <v>30400007</v>
      </c>
      <c r="DF83" s="106"/>
      <c r="DG83" s="28" t="s">
        <v>152</v>
      </c>
      <c r="DH83" s="5">
        <f t="shared" si="78"/>
        <v>364</v>
      </c>
      <c r="DI83" s="24">
        <v>5.07</v>
      </c>
      <c r="DJ83" s="23">
        <f t="shared" si="79"/>
        <v>1845.48</v>
      </c>
      <c r="DK83" s="23">
        <f t="shared" si="80"/>
        <v>0</v>
      </c>
      <c r="DL83" s="23">
        <f t="shared" si="81"/>
        <v>16</v>
      </c>
      <c r="DM83" s="23">
        <f t="shared" si="82"/>
        <v>0</v>
      </c>
      <c r="DN83" s="23">
        <f t="shared" si="83"/>
        <v>1861.48</v>
      </c>
      <c r="DO83" s="23">
        <f t="shared" si="84"/>
        <v>0.85953112577089197</v>
      </c>
      <c r="DP83" s="23" t="str">
        <f t="shared" si="85"/>
        <v/>
      </c>
      <c r="DQ83" s="10">
        <v>0.3</v>
      </c>
      <c r="DR83" s="23">
        <f t="shared" si="86"/>
        <v>5.5844399999999998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0.18614800000000004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16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7"/>
        <v>0</v>
      </c>
      <c r="EW83" s="55">
        <f t="shared" si="67"/>
        <v>0</v>
      </c>
      <c r="EX83" s="55">
        <f t="shared" si="67"/>
        <v>0</v>
      </c>
      <c r="EY83" s="55">
        <f t="shared" si="67"/>
        <v>0</v>
      </c>
      <c r="EZ83" s="55">
        <f t="shared" si="67"/>
        <v>0</v>
      </c>
      <c r="FA83" s="55">
        <f t="shared" si="67"/>
        <v>0</v>
      </c>
      <c r="FB83" s="55">
        <f t="shared" si="67"/>
        <v>0</v>
      </c>
      <c r="FC83" s="55">
        <f t="shared" si="67"/>
        <v>0</v>
      </c>
      <c r="FD83" s="55">
        <f t="shared" si="67"/>
        <v>0</v>
      </c>
      <c r="FE83" s="55">
        <f t="shared" si="67"/>
        <v>0</v>
      </c>
      <c r="FF83" s="55">
        <f t="shared" si="67"/>
        <v>0</v>
      </c>
      <c r="FG83" s="55">
        <f t="shared" si="67"/>
        <v>0</v>
      </c>
      <c r="FH83" s="55">
        <f t="shared" si="67"/>
        <v>0</v>
      </c>
      <c r="FI83" s="55">
        <f t="shared" si="67"/>
        <v>0</v>
      </c>
      <c r="FJ83" s="55">
        <f t="shared" si="66"/>
        <v>0</v>
      </c>
      <c r="FK83" s="55">
        <f t="shared" si="66"/>
        <v>0</v>
      </c>
      <c r="FL83" s="55">
        <f t="shared" si="66"/>
        <v>0</v>
      </c>
      <c r="FM83" s="55">
        <f t="shared" si="66"/>
        <v>0</v>
      </c>
      <c r="FN83" s="55">
        <f t="shared" si="66"/>
        <v>0</v>
      </c>
      <c r="FO83" s="55">
        <f t="shared" si="66"/>
        <v>0</v>
      </c>
      <c r="FP83" s="55">
        <f t="shared" si="65"/>
        <v>0</v>
      </c>
      <c r="FQ83" s="55">
        <f t="shared" si="65"/>
        <v>0</v>
      </c>
      <c r="FR83" s="55">
        <f t="shared" si="65"/>
        <v>0</v>
      </c>
      <c r="FS83" s="55">
        <f t="shared" si="65"/>
        <v>0</v>
      </c>
      <c r="FT83" s="4">
        <f t="shared" ref="FT83:GI133" si="99">IF(ISERROR(EF83/DN83*100),"",(EF83/DN83*100))</f>
        <v>0</v>
      </c>
      <c r="FU83" s="4">
        <f t="shared" si="99"/>
        <v>1861.4799999999998</v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>
        <f t="shared" si="97"/>
        <v>0</v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6"/>
        <v/>
      </c>
      <c r="GY83" s="4" t="str">
        <f t="shared" si="56"/>
        <v/>
      </c>
      <c r="GZ83" s="4" t="str">
        <f t="shared" si="56"/>
        <v/>
      </c>
      <c r="HA83" s="4" t="str">
        <f t="shared" si="56"/>
        <v/>
      </c>
      <c r="HB83" s="4" t="str">
        <f t="shared" si="56"/>
        <v/>
      </c>
      <c r="HC83" s="4" t="str">
        <f t="shared" si="56"/>
        <v/>
      </c>
      <c r="HD83" s="4" t="str">
        <f t="shared" si="56"/>
        <v/>
      </c>
      <c r="HE83" s="4" t="str">
        <f t="shared" si="53"/>
        <v/>
      </c>
      <c r="HF83" s="4" t="str">
        <f t="shared" si="53"/>
        <v/>
      </c>
      <c r="HG83" s="4" t="str">
        <f t="shared" si="53"/>
        <v/>
      </c>
    </row>
    <row r="84" spans="1:215" s="1" customFormat="1" ht="15" hidden="1" customHeight="1">
      <c r="A84" s="62">
        <v>30400022</v>
      </c>
      <c r="B84" s="104" t="s">
        <v>188</v>
      </c>
      <c r="C84" s="28" t="s">
        <v>182</v>
      </c>
      <c r="D84" s="5"/>
      <c r="E84" s="22">
        <v>5.05</v>
      </c>
      <c r="F84" s="23">
        <f t="shared" si="68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4"/>
        <v/>
      </c>
      <c r="CU84" s="4" t="str">
        <f t="shared" si="54"/>
        <v/>
      </c>
      <c r="CV84" s="4" t="str">
        <f t="shared" si="54"/>
        <v/>
      </c>
      <c r="CW84" s="4" t="str">
        <f t="shared" si="54"/>
        <v/>
      </c>
      <c r="CX84" s="4" t="str">
        <f t="shared" si="54"/>
        <v/>
      </c>
      <c r="CY84" s="4" t="str">
        <f t="shared" si="54"/>
        <v/>
      </c>
      <c r="CZ84" s="4" t="str">
        <f t="shared" si="54"/>
        <v/>
      </c>
      <c r="DA84" s="4" t="str">
        <f t="shared" si="52"/>
        <v/>
      </c>
      <c r="DB84" s="4" t="str">
        <f t="shared" si="52"/>
        <v/>
      </c>
      <c r="DC84" s="4" t="str">
        <f t="shared" si="52"/>
        <v/>
      </c>
      <c r="DE84" s="68">
        <v>30400022</v>
      </c>
      <c r="DF84" s="104" t="s">
        <v>188</v>
      </c>
      <c r="DG84" s="28" t="s">
        <v>182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7"/>
        <v>0</v>
      </c>
      <c r="EW84" s="55">
        <f t="shared" si="67"/>
        <v>0</v>
      </c>
      <c r="EX84" s="55">
        <f t="shared" si="67"/>
        <v>0</v>
      </c>
      <c r="EY84" s="55">
        <f t="shared" si="67"/>
        <v>0</v>
      </c>
      <c r="EZ84" s="55">
        <f t="shared" si="67"/>
        <v>0</v>
      </c>
      <c r="FA84" s="55">
        <f t="shared" si="67"/>
        <v>0</v>
      </c>
      <c r="FB84" s="55">
        <f t="shared" si="67"/>
        <v>0</v>
      </c>
      <c r="FC84" s="55">
        <f t="shared" si="67"/>
        <v>0</v>
      </c>
      <c r="FD84" s="55">
        <f t="shared" si="67"/>
        <v>0</v>
      </c>
      <c r="FE84" s="55">
        <f t="shared" si="67"/>
        <v>0</v>
      </c>
      <c r="FF84" s="55">
        <f t="shared" si="67"/>
        <v>0</v>
      </c>
      <c r="FG84" s="55">
        <f t="shared" si="67"/>
        <v>0</v>
      </c>
      <c r="FH84" s="55">
        <f t="shared" si="67"/>
        <v>0</v>
      </c>
      <c r="FI84" s="55">
        <f t="shared" si="67"/>
        <v>0</v>
      </c>
      <c r="FJ84" s="55">
        <f t="shared" si="66"/>
        <v>0</v>
      </c>
      <c r="FK84" s="55">
        <f t="shared" si="66"/>
        <v>0</v>
      </c>
      <c r="FL84" s="55">
        <f t="shared" si="66"/>
        <v>0</v>
      </c>
      <c r="FM84" s="55">
        <f t="shared" si="66"/>
        <v>0</v>
      </c>
      <c r="FN84" s="55">
        <f t="shared" si="66"/>
        <v>0</v>
      </c>
      <c r="FO84" s="55">
        <f t="shared" si="66"/>
        <v>0</v>
      </c>
      <c r="FP84" s="55">
        <f t="shared" si="65"/>
        <v>0</v>
      </c>
      <c r="FQ84" s="55">
        <f t="shared" si="65"/>
        <v>0</v>
      </c>
      <c r="FR84" s="55">
        <f t="shared" si="65"/>
        <v>0</v>
      </c>
      <c r="FS84" s="55">
        <f t="shared" si="65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6"/>
        <v/>
      </c>
      <c r="GY84" s="4" t="str">
        <f t="shared" si="56"/>
        <v/>
      </c>
      <c r="GZ84" s="4" t="str">
        <f t="shared" si="56"/>
        <v/>
      </c>
      <c r="HA84" s="4" t="str">
        <f t="shared" si="56"/>
        <v/>
      </c>
      <c r="HB84" s="4" t="str">
        <f t="shared" si="56"/>
        <v/>
      </c>
      <c r="HC84" s="4" t="str">
        <f t="shared" si="56"/>
        <v/>
      </c>
      <c r="HD84" s="4" t="str">
        <f t="shared" si="56"/>
        <v/>
      </c>
      <c r="HE84" s="4" t="str">
        <f t="shared" si="53"/>
        <v/>
      </c>
      <c r="HF84" s="4" t="str">
        <f t="shared" si="53"/>
        <v/>
      </c>
      <c r="HG84" s="4" t="str">
        <f t="shared" si="53"/>
        <v/>
      </c>
    </row>
    <row r="85" spans="1:215" s="1" customFormat="1" ht="15" hidden="1" customHeight="1">
      <c r="A85" s="62">
        <v>30400025</v>
      </c>
      <c r="B85" s="105"/>
      <c r="C85" s="28" t="s">
        <v>137</v>
      </c>
      <c r="D85" s="5"/>
      <c r="E85" s="22">
        <v>5.05</v>
      </c>
      <c r="F85" s="23">
        <f t="shared" si="68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4"/>
        <v/>
      </c>
      <c r="CU85" s="4" t="str">
        <f t="shared" si="54"/>
        <v/>
      </c>
      <c r="CV85" s="4" t="str">
        <f t="shared" si="54"/>
        <v/>
      </c>
      <c r="CW85" s="4" t="str">
        <f t="shared" si="54"/>
        <v/>
      </c>
      <c r="CX85" s="4" t="str">
        <f t="shared" si="54"/>
        <v/>
      </c>
      <c r="CY85" s="4" t="str">
        <f t="shared" si="54"/>
        <v/>
      </c>
      <c r="CZ85" s="4" t="str">
        <f t="shared" si="54"/>
        <v/>
      </c>
      <c r="DA85" s="4" t="str">
        <f t="shared" si="52"/>
        <v/>
      </c>
      <c r="DB85" s="4" t="str">
        <f t="shared" si="52"/>
        <v/>
      </c>
      <c r="DC85" s="4" t="str">
        <f t="shared" si="52"/>
        <v/>
      </c>
      <c r="DE85" s="68">
        <v>30400025</v>
      </c>
      <c r="DF85" s="105"/>
      <c r="DG85" s="28" t="s">
        <v>137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7"/>
        <v>0</v>
      </c>
      <c r="EW85" s="55">
        <f t="shared" si="67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6"/>
        <v>0</v>
      </c>
      <c r="FK85" s="55">
        <f t="shared" si="66"/>
        <v>0</v>
      </c>
      <c r="FL85" s="55">
        <f t="shared" si="66"/>
        <v>0</v>
      </c>
      <c r="FM85" s="55">
        <f t="shared" si="66"/>
        <v>0</v>
      </c>
      <c r="FN85" s="55">
        <f t="shared" si="66"/>
        <v>0</v>
      </c>
      <c r="FO85" s="55">
        <f t="shared" si="66"/>
        <v>0</v>
      </c>
      <c r="FP85" s="55">
        <f t="shared" si="65"/>
        <v>0</v>
      </c>
      <c r="FQ85" s="55">
        <f t="shared" si="65"/>
        <v>0</v>
      </c>
      <c r="FR85" s="55">
        <f t="shared" si="65"/>
        <v>0</v>
      </c>
      <c r="FS85" s="55">
        <f t="shared" si="65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6"/>
        <v/>
      </c>
      <c r="GY85" s="4" t="str">
        <f t="shared" si="56"/>
        <v/>
      </c>
      <c r="GZ85" s="4" t="str">
        <f t="shared" si="56"/>
        <v/>
      </c>
      <c r="HA85" s="4" t="str">
        <f t="shared" si="56"/>
        <v/>
      </c>
      <c r="HB85" s="4" t="str">
        <f t="shared" si="56"/>
        <v/>
      </c>
      <c r="HC85" s="4" t="str">
        <f t="shared" si="56"/>
        <v/>
      </c>
      <c r="HD85" s="4" t="str">
        <f t="shared" si="56"/>
        <v/>
      </c>
      <c r="HE85" s="4" t="str">
        <f t="shared" si="53"/>
        <v/>
      </c>
      <c r="HF85" s="4" t="str">
        <f t="shared" si="53"/>
        <v/>
      </c>
      <c r="HG85" s="4" t="str">
        <f t="shared" si="53"/>
        <v/>
      </c>
    </row>
    <row r="86" spans="1:215" s="1" customFormat="1" ht="15" hidden="1" customHeight="1">
      <c r="A86" s="62">
        <v>30400024</v>
      </c>
      <c r="B86" s="105"/>
      <c r="C86" s="28" t="s">
        <v>152</v>
      </c>
      <c r="D86" s="5"/>
      <c r="E86" s="22">
        <v>5.05</v>
      </c>
      <c r="F86" s="23">
        <f t="shared" si="68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4"/>
        <v/>
      </c>
      <c r="CU86" s="4" t="str">
        <f t="shared" si="54"/>
        <v/>
      </c>
      <c r="CV86" s="4" t="str">
        <f t="shared" si="54"/>
        <v/>
      </c>
      <c r="CW86" s="4" t="str">
        <f t="shared" si="54"/>
        <v/>
      </c>
      <c r="CX86" s="4" t="str">
        <f t="shared" si="54"/>
        <v/>
      </c>
      <c r="CY86" s="4" t="str">
        <f t="shared" si="54"/>
        <v/>
      </c>
      <c r="CZ86" s="4" t="str">
        <f t="shared" si="54"/>
        <v/>
      </c>
      <c r="DA86" s="4" t="str">
        <f t="shared" si="52"/>
        <v/>
      </c>
      <c r="DB86" s="4" t="str">
        <f t="shared" si="52"/>
        <v/>
      </c>
      <c r="DC86" s="4" t="str">
        <f t="shared" si="52"/>
        <v/>
      </c>
      <c r="DE86" s="68">
        <v>30400024</v>
      </c>
      <c r="DF86" s="105"/>
      <c r="DG86" s="28" t="s">
        <v>152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6"/>
        <v>0</v>
      </c>
      <c r="FK86" s="55">
        <f t="shared" si="66"/>
        <v>0</v>
      </c>
      <c r="FL86" s="55">
        <f t="shared" si="66"/>
        <v>0</v>
      </c>
      <c r="FM86" s="55">
        <f t="shared" si="66"/>
        <v>0</v>
      </c>
      <c r="FN86" s="55">
        <f t="shared" si="66"/>
        <v>0</v>
      </c>
      <c r="FO86" s="55">
        <f t="shared" si="66"/>
        <v>0</v>
      </c>
      <c r="FP86" s="55">
        <f t="shared" si="65"/>
        <v>0</v>
      </c>
      <c r="FQ86" s="55">
        <f t="shared" si="65"/>
        <v>0</v>
      </c>
      <c r="FR86" s="55">
        <f t="shared" si="65"/>
        <v>0</v>
      </c>
      <c r="FS86" s="55">
        <f t="shared" si="65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6"/>
        <v/>
      </c>
      <c r="GY86" s="4" t="str">
        <f t="shared" si="56"/>
        <v/>
      </c>
      <c r="GZ86" s="4" t="str">
        <f t="shared" si="56"/>
        <v/>
      </c>
      <c r="HA86" s="4" t="str">
        <f t="shared" si="56"/>
        <v/>
      </c>
      <c r="HB86" s="4" t="str">
        <f t="shared" si="56"/>
        <v/>
      </c>
      <c r="HC86" s="4" t="str">
        <f t="shared" si="56"/>
        <v/>
      </c>
      <c r="HD86" s="4" t="str">
        <f t="shared" si="56"/>
        <v/>
      </c>
      <c r="HE86" s="4" t="str">
        <f t="shared" si="53"/>
        <v/>
      </c>
      <c r="HF86" s="4" t="str">
        <f t="shared" si="53"/>
        <v/>
      </c>
      <c r="HG86" s="4" t="str">
        <f t="shared" si="53"/>
        <v/>
      </c>
    </row>
    <row r="87" spans="1:215" s="1" customFormat="1" ht="15" hidden="1" customHeight="1">
      <c r="A87" s="62">
        <v>30400023</v>
      </c>
      <c r="B87" s="106"/>
      <c r="C87" s="28" t="s">
        <v>129</v>
      </c>
      <c r="D87" s="5"/>
      <c r="E87" s="22">
        <v>5.05</v>
      </c>
      <c r="F87" s="23">
        <f t="shared" si="68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4"/>
        <v/>
      </c>
      <c r="CU87" s="4" t="str">
        <f t="shared" si="54"/>
        <v/>
      </c>
      <c r="CV87" s="4" t="str">
        <f t="shared" si="54"/>
        <v/>
      </c>
      <c r="CW87" s="4" t="str">
        <f t="shared" si="54"/>
        <v/>
      </c>
      <c r="CX87" s="4" t="str">
        <f t="shared" si="54"/>
        <v/>
      </c>
      <c r="CY87" s="4" t="str">
        <f t="shared" si="54"/>
        <v/>
      </c>
      <c r="CZ87" s="4" t="str">
        <f t="shared" si="54"/>
        <v/>
      </c>
      <c r="DA87" s="4" t="str">
        <f t="shared" si="52"/>
        <v/>
      </c>
      <c r="DB87" s="4" t="str">
        <f t="shared" si="52"/>
        <v/>
      </c>
      <c r="DC87" s="4" t="str">
        <f t="shared" si="52"/>
        <v/>
      </c>
      <c r="DE87" s="68">
        <v>30400023</v>
      </c>
      <c r="DF87" s="106"/>
      <c r="DG87" s="28" t="s">
        <v>129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6"/>
        <v>0</v>
      </c>
      <c r="FK87" s="55">
        <f t="shared" si="66"/>
        <v>0</v>
      </c>
      <c r="FL87" s="55">
        <f t="shared" si="66"/>
        <v>0</v>
      </c>
      <c r="FM87" s="55">
        <f t="shared" si="66"/>
        <v>0</v>
      </c>
      <c r="FN87" s="55">
        <f t="shared" si="66"/>
        <v>0</v>
      </c>
      <c r="FO87" s="55">
        <f t="shared" si="66"/>
        <v>0</v>
      </c>
      <c r="FP87" s="55">
        <f t="shared" si="65"/>
        <v>0</v>
      </c>
      <c r="FQ87" s="55">
        <f t="shared" si="65"/>
        <v>0</v>
      </c>
      <c r="FR87" s="55">
        <f t="shared" si="65"/>
        <v>0</v>
      </c>
      <c r="FS87" s="55">
        <f t="shared" si="65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6"/>
        <v/>
      </c>
      <c r="GY87" s="4" t="str">
        <f t="shared" si="56"/>
        <v/>
      </c>
      <c r="GZ87" s="4" t="str">
        <f t="shared" si="56"/>
        <v/>
      </c>
      <c r="HA87" s="4" t="str">
        <f t="shared" si="56"/>
        <v/>
      </c>
      <c r="HB87" s="4" t="str">
        <f t="shared" si="56"/>
        <v/>
      </c>
      <c r="HC87" s="4" t="str">
        <f t="shared" si="56"/>
        <v/>
      </c>
      <c r="HD87" s="4" t="str">
        <f t="shared" si="56"/>
        <v/>
      </c>
      <c r="HE87" s="4" t="str">
        <f t="shared" si="53"/>
        <v/>
      </c>
      <c r="HF87" s="4" t="str">
        <f t="shared" si="53"/>
        <v/>
      </c>
      <c r="HG87" s="4" t="str">
        <f t="shared" si="53"/>
        <v/>
      </c>
    </row>
    <row r="88" spans="1:215" s="1" customFormat="1" ht="15" hidden="1" customHeight="1">
      <c r="A88" s="62">
        <v>30400018</v>
      </c>
      <c r="B88" s="104" t="s">
        <v>189</v>
      </c>
      <c r="C88" s="28" t="s">
        <v>182</v>
      </c>
      <c r="D88" s="5"/>
      <c r="E88" s="22">
        <v>5.05</v>
      </c>
      <c r="F88" s="23">
        <f t="shared" si="68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4"/>
        <v/>
      </c>
      <c r="CU88" s="4" t="str">
        <f t="shared" si="54"/>
        <v/>
      </c>
      <c r="CV88" s="4" t="str">
        <f t="shared" si="54"/>
        <v/>
      </c>
      <c r="CW88" s="4" t="str">
        <f t="shared" si="54"/>
        <v/>
      </c>
      <c r="CX88" s="4" t="str">
        <f t="shared" si="54"/>
        <v/>
      </c>
      <c r="CY88" s="4" t="str">
        <f t="shared" si="54"/>
        <v/>
      </c>
      <c r="CZ88" s="4" t="str">
        <f t="shared" si="54"/>
        <v/>
      </c>
      <c r="DA88" s="4" t="str">
        <f t="shared" si="52"/>
        <v/>
      </c>
      <c r="DB88" s="4" t="str">
        <f t="shared" si="52"/>
        <v/>
      </c>
      <c r="DC88" s="4" t="str">
        <f t="shared" si="52"/>
        <v/>
      </c>
      <c r="DE88" s="68">
        <v>30400018</v>
      </c>
      <c r="DF88" s="104" t="s">
        <v>189</v>
      </c>
      <c r="DG88" s="28" t="s">
        <v>182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0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6"/>
        <v>0</v>
      </c>
      <c r="FK88" s="55">
        <f t="shared" si="66"/>
        <v>0</v>
      </c>
      <c r="FL88" s="55">
        <f t="shared" si="66"/>
        <v>0</v>
      </c>
      <c r="FM88" s="55">
        <f t="shared" si="66"/>
        <v>0</v>
      </c>
      <c r="FN88" s="55">
        <f t="shared" si="66"/>
        <v>0</v>
      </c>
      <c r="FO88" s="55">
        <f t="shared" si="66"/>
        <v>0</v>
      </c>
      <c r="FP88" s="55">
        <f t="shared" si="65"/>
        <v>0</v>
      </c>
      <c r="FQ88" s="55">
        <f t="shared" si="65"/>
        <v>0</v>
      </c>
      <c r="FR88" s="55">
        <f t="shared" si="65"/>
        <v>0</v>
      </c>
      <c r="FS88" s="55">
        <f t="shared" si="65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6"/>
        <v/>
      </c>
      <c r="GY88" s="4" t="str">
        <f t="shared" si="56"/>
        <v/>
      </c>
      <c r="GZ88" s="4" t="str">
        <f t="shared" si="56"/>
        <v/>
      </c>
      <c r="HA88" s="4" t="str">
        <f t="shared" si="56"/>
        <v/>
      </c>
      <c r="HB88" s="4" t="str">
        <f t="shared" si="56"/>
        <v/>
      </c>
      <c r="HC88" s="4" t="str">
        <f t="shared" si="56"/>
        <v/>
      </c>
      <c r="HD88" s="4" t="str">
        <f t="shared" si="56"/>
        <v/>
      </c>
      <c r="HE88" s="4" t="str">
        <f t="shared" si="53"/>
        <v/>
      </c>
      <c r="HF88" s="4" t="str">
        <f t="shared" si="53"/>
        <v/>
      </c>
      <c r="HG88" s="4" t="str">
        <f t="shared" si="53"/>
        <v/>
      </c>
    </row>
    <row r="89" spans="1:215" s="1" customFormat="1" ht="15" hidden="1" customHeight="1">
      <c r="A89" s="62">
        <v>30400021</v>
      </c>
      <c r="B89" s="105"/>
      <c r="C89" s="28" t="s">
        <v>137</v>
      </c>
      <c r="D89" s="5"/>
      <c r="E89" s="22">
        <v>5.05</v>
      </c>
      <c r="F89" s="23">
        <f t="shared" si="68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4"/>
        <v/>
      </c>
      <c r="CU89" s="4" t="str">
        <f t="shared" si="54"/>
        <v/>
      </c>
      <c r="CV89" s="4" t="str">
        <f t="shared" si="54"/>
        <v/>
      </c>
      <c r="CW89" s="4" t="str">
        <f t="shared" si="54"/>
        <v/>
      </c>
      <c r="CX89" s="4" t="str">
        <f t="shared" si="54"/>
        <v/>
      </c>
      <c r="CY89" s="4" t="str">
        <f t="shared" si="54"/>
        <v/>
      </c>
      <c r="CZ89" s="4" t="str">
        <f t="shared" si="54"/>
        <v/>
      </c>
      <c r="DA89" s="4" t="str">
        <f t="shared" si="52"/>
        <v/>
      </c>
      <c r="DB89" s="4" t="str">
        <f t="shared" si="52"/>
        <v/>
      </c>
      <c r="DC89" s="4" t="str">
        <f t="shared" si="52"/>
        <v/>
      </c>
      <c r="DE89" s="68">
        <v>30400021</v>
      </c>
      <c r="DF89" s="105"/>
      <c r="DG89" s="28" t="s">
        <v>137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6"/>
        <v>0</v>
      </c>
      <c r="FK89" s="55">
        <f t="shared" si="66"/>
        <v>0</v>
      </c>
      <c r="FL89" s="55">
        <f t="shared" si="66"/>
        <v>0</v>
      </c>
      <c r="FM89" s="55">
        <f t="shared" si="66"/>
        <v>0</v>
      </c>
      <c r="FN89" s="55">
        <f t="shared" si="66"/>
        <v>0</v>
      </c>
      <c r="FO89" s="55">
        <f t="shared" si="66"/>
        <v>0</v>
      </c>
      <c r="FP89" s="55">
        <f t="shared" si="65"/>
        <v>0</v>
      </c>
      <c r="FQ89" s="55">
        <f t="shared" si="65"/>
        <v>0</v>
      </c>
      <c r="FR89" s="55">
        <f t="shared" si="65"/>
        <v>0</v>
      </c>
      <c r="FS89" s="55">
        <f t="shared" si="65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6"/>
        <v/>
      </c>
      <c r="GY89" s="4" t="str">
        <f t="shared" si="56"/>
        <v/>
      </c>
      <c r="GZ89" s="4" t="str">
        <f t="shared" si="56"/>
        <v/>
      </c>
      <c r="HA89" s="4" t="str">
        <f t="shared" si="56"/>
        <v/>
      </c>
      <c r="HB89" s="4" t="str">
        <f t="shared" si="56"/>
        <v/>
      </c>
      <c r="HC89" s="4" t="str">
        <f t="shared" si="56"/>
        <v/>
      </c>
      <c r="HD89" s="4" t="str">
        <f t="shared" si="56"/>
        <v/>
      </c>
      <c r="HE89" s="4" t="str">
        <f t="shared" si="53"/>
        <v/>
      </c>
      <c r="HF89" s="4" t="str">
        <f t="shared" si="53"/>
        <v/>
      </c>
      <c r="HG89" s="4" t="str">
        <f t="shared" si="53"/>
        <v/>
      </c>
    </row>
    <row r="90" spans="1:215" s="1" customFormat="1" ht="15" hidden="1" customHeight="1">
      <c r="A90" s="62">
        <v>30400020</v>
      </c>
      <c r="B90" s="105"/>
      <c r="C90" s="28" t="s">
        <v>152</v>
      </c>
      <c r="D90" s="5"/>
      <c r="E90" s="22">
        <v>5.05</v>
      </c>
      <c r="F90" s="23">
        <f t="shared" si="68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4"/>
        <v/>
      </c>
      <c r="CL90" s="4" t="str">
        <f t="shared" si="54"/>
        <v/>
      </c>
      <c r="CM90" s="4" t="str">
        <f t="shared" si="54"/>
        <v/>
      </c>
      <c r="CN90" s="4" t="str">
        <f t="shared" si="54"/>
        <v/>
      </c>
      <c r="CO90" s="4" t="str">
        <f t="shared" si="54"/>
        <v/>
      </c>
      <c r="CP90" s="4" t="str">
        <f t="shared" si="54"/>
        <v/>
      </c>
      <c r="CQ90" s="4" t="str">
        <f t="shared" si="54"/>
        <v/>
      </c>
      <c r="CR90" s="4" t="str">
        <f t="shared" si="54"/>
        <v/>
      </c>
      <c r="CS90" s="4" t="str">
        <f t="shared" si="54"/>
        <v/>
      </c>
      <c r="CT90" s="4" t="str">
        <f t="shared" si="54"/>
        <v/>
      </c>
      <c r="CU90" s="4" t="str">
        <f t="shared" si="54"/>
        <v/>
      </c>
      <c r="CV90" s="4" t="str">
        <f t="shared" si="54"/>
        <v/>
      </c>
      <c r="CW90" s="4" t="str">
        <f t="shared" si="54"/>
        <v/>
      </c>
      <c r="CX90" s="4" t="str">
        <f t="shared" si="54"/>
        <v/>
      </c>
      <c r="CY90" s="4" t="str">
        <f t="shared" si="54"/>
        <v/>
      </c>
      <c r="CZ90" s="4" t="str">
        <f t="shared" si="54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05"/>
      <c r="DG90" s="28" t="s">
        <v>152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6"/>
        <v>0</v>
      </c>
      <c r="FK90" s="55">
        <f t="shared" si="66"/>
        <v>0</v>
      </c>
      <c r="FL90" s="55">
        <f t="shared" si="66"/>
        <v>0</v>
      </c>
      <c r="FM90" s="55">
        <f t="shared" si="66"/>
        <v>0</v>
      </c>
      <c r="FN90" s="55">
        <f t="shared" si="66"/>
        <v>0</v>
      </c>
      <c r="FO90" s="55">
        <f t="shared" si="66"/>
        <v>0</v>
      </c>
      <c r="FP90" s="55">
        <f t="shared" si="65"/>
        <v>0</v>
      </c>
      <c r="FQ90" s="55">
        <f t="shared" si="65"/>
        <v>0</v>
      </c>
      <c r="FR90" s="55">
        <f t="shared" si="65"/>
        <v>0</v>
      </c>
      <c r="FS90" s="55">
        <f t="shared" si="65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6"/>
        <v/>
      </c>
      <c r="GP90" s="4" t="str">
        <f t="shared" si="56"/>
        <v/>
      </c>
      <c r="GQ90" s="4" t="str">
        <f t="shared" si="56"/>
        <v/>
      </c>
      <c r="GR90" s="4" t="str">
        <f t="shared" si="56"/>
        <v/>
      </c>
      <c r="GS90" s="4" t="str">
        <f t="shared" si="56"/>
        <v/>
      </c>
      <c r="GT90" s="4" t="str">
        <f t="shared" si="56"/>
        <v/>
      </c>
      <c r="GU90" s="4" t="str">
        <f t="shared" si="56"/>
        <v/>
      </c>
      <c r="GV90" s="4" t="str">
        <f t="shared" si="56"/>
        <v/>
      </c>
      <c r="GW90" s="4" t="str">
        <f t="shared" si="56"/>
        <v/>
      </c>
      <c r="GX90" s="4" t="str">
        <f t="shared" si="56"/>
        <v/>
      </c>
      <c r="GY90" s="4" t="str">
        <f t="shared" si="56"/>
        <v/>
      </c>
      <c r="GZ90" s="4" t="str">
        <f t="shared" si="56"/>
        <v/>
      </c>
      <c r="HA90" s="4" t="str">
        <f t="shared" si="56"/>
        <v/>
      </c>
      <c r="HB90" s="4" t="str">
        <f t="shared" si="56"/>
        <v/>
      </c>
      <c r="HC90" s="4" t="str">
        <f t="shared" si="56"/>
        <v/>
      </c>
      <c r="HD90" s="4" t="str">
        <f t="shared" si="56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2">
        <v>30400019</v>
      </c>
      <c r="B91" s="106"/>
      <c r="C91" s="28" t="s">
        <v>129</v>
      </c>
      <c r="D91" s="5"/>
      <c r="E91" s="22">
        <v>5.05</v>
      </c>
      <c r="F91" s="23">
        <f t="shared" si="68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4"/>
        <v/>
      </c>
      <c r="CL91" s="4" t="str">
        <f t="shared" si="54"/>
        <v/>
      </c>
      <c r="CM91" s="4" t="str">
        <f t="shared" si="54"/>
        <v/>
      </c>
      <c r="CN91" s="4" t="str">
        <f t="shared" si="54"/>
        <v/>
      </c>
      <c r="CO91" s="4" t="str">
        <f t="shared" si="54"/>
        <v/>
      </c>
      <c r="CP91" s="4" t="str">
        <f t="shared" si="54"/>
        <v/>
      </c>
      <c r="CQ91" s="4" t="str">
        <f t="shared" si="54"/>
        <v/>
      </c>
      <c r="CR91" s="4" t="str">
        <f t="shared" si="54"/>
        <v/>
      </c>
      <c r="CS91" s="4" t="str">
        <f t="shared" si="54"/>
        <v/>
      </c>
      <c r="CT91" s="4" t="str">
        <f t="shared" si="54"/>
        <v/>
      </c>
      <c r="CU91" s="4" t="str">
        <f t="shared" si="54"/>
        <v/>
      </c>
      <c r="CV91" s="4" t="str">
        <f t="shared" si="54"/>
        <v/>
      </c>
      <c r="CW91" s="4" t="str">
        <f t="shared" si="54"/>
        <v/>
      </c>
      <c r="CX91" s="4" t="str">
        <f t="shared" si="54"/>
        <v/>
      </c>
      <c r="CY91" s="4" t="str">
        <f t="shared" si="54"/>
        <v/>
      </c>
      <c r="CZ91" s="4" t="str">
        <f t="shared" si="54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06"/>
      <c r="DG91" s="28" t="s">
        <v>129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0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0</v>
      </c>
      <c r="FH91" s="55">
        <f t="shared" si="102"/>
        <v>0</v>
      </c>
      <c r="FI91" s="55">
        <f t="shared" si="102"/>
        <v>0</v>
      </c>
      <c r="FJ91" s="55">
        <f t="shared" si="66"/>
        <v>0</v>
      </c>
      <c r="FK91" s="55">
        <f t="shared" si="66"/>
        <v>0</v>
      </c>
      <c r="FL91" s="55">
        <f t="shared" si="66"/>
        <v>0</v>
      </c>
      <c r="FM91" s="55">
        <f t="shared" si="66"/>
        <v>0</v>
      </c>
      <c r="FN91" s="55">
        <f t="shared" si="66"/>
        <v>0</v>
      </c>
      <c r="FO91" s="55">
        <f t="shared" si="66"/>
        <v>0</v>
      </c>
      <c r="FP91" s="55">
        <f t="shared" si="65"/>
        <v>0</v>
      </c>
      <c r="FQ91" s="55">
        <f t="shared" si="65"/>
        <v>0</v>
      </c>
      <c r="FR91" s="55">
        <f t="shared" si="65"/>
        <v>0</v>
      </c>
      <c r="FS91" s="55">
        <f t="shared" si="65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6"/>
        <v/>
      </c>
      <c r="GP91" s="4" t="str">
        <f t="shared" si="56"/>
        <v/>
      </c>
      <c r="GQ91" s="4" t="str">
        <f t="shared" si="56"/>
        <v/>
      </c>
      <c r="GR91" s="4" t="str">
        <f t="shared" si="56"/>
        <v/>
      </c>
      <c r="GS91" s="4" t="str">
        <f t="shared" si="56"/>
        <v/>
      </c>
      <c r="GT91" s="4" t="str">
        <f t="shared" si="56"/>
        <v/>
      </c>
      <c r="GU91" s="4" t="str">
        <f t="shared" si="56"/>
        <v/>
      </c>
      <c r="GV91" s="4" t="str">
        <f t="shared" si="56"/>
        <v/>
      </c>
      <c r="GW91" s="4" t="str">
        <f t="shared" si="56"/>
        <v/>
      </c>
      <c r="GX91" s="4" t="str">
        <f t="shared" si="56"/>
        <v/>
      </c>
      <c r="GY91" s="4" t="str">
        <f t="shared" si="56"/>
        <v/>
      </c>
      <c r="GZ91" s="4" t="str">
        <f t="shared" si="56"/>
        <v/>
      </c>
      <c r="HA91" s="4" t="str">
        <f t="shared" si="56"/>
        <v/>
      </c>
      <c r="HB91" s="4" t="str">
        <f t="shared" si="56"/>
        <v/>
      </c>
      <c r="HC91" s="4" t="str">
        <f t="shared" si="56"/>
        <v/>
      </c>
      <c r="HD91" s="4" t="str">
        <f t="shared" si="56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104" t="s">
        <v>190</v>
      </c>
      <c r="C92" s="28" t="s">
        <v>128</v>
      </c>
      <c r="D92" s="5"/>
      <c r="E92" s="22">
        <v>5.08</v>
      </c>
      <c r="F92" s="23">
        <f t="shared" si="68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4"/>
        <v/>
      </c>
      <c r="CL92" s="4" t="str">
        <f t="shared" si="54"/>
        <v/>
      </c>
      <c r="CM92" s="4" t="str">
        <f t="shared" si="54"/>
        <v/>
      </c>
      <c r="CN92" s="4" t="str">
        <f t="shared" si="54"/>
        <v/>
      </c>
      <c r="CO92" s="4" t="str">
        <f t="shared" si="54"/>
        <v/>
      </c>
      <c r="CP92" s="4" t="str">
        <f t="shared" si="54"/>
        <v/>
      </c>
      <c r="CQ92" s="4" t="str">
        <f t="shared" si="54"/>
        <v/>
      </c>
      <c r="CR92" s="4" t="str">
        <f t="shared" si="54"/>
        <v/>
      </c>
      <c r="CS92" s="4" t="str">
        <f t="shared" si="54"/>
        <v/>
      </c>
      <c r="CT92" s="4" t="str">
        <f t="shared" si="54"/>
        <v/>
      </c>
      <c r="CU92" s="4" t="str">
        <f t="shared" si="54"/>
        <v/>
      </c>
      <c r="CV92" s="4" t="str">
        <f t="shared" si="54"/>
        <v/>
      </c>
      <c r="CW92" s="4" t="str">
        <f t="shared" si="54"/>
        <v/>
      </c>
      <c r="CX92" s="4" t="str">
        <f t="shared" si="54"/>
        <v/>
      </c>
      <c r="CY92" s="4" t="str">
        <f t="shared" si="54"/>
        <v/>
      </c>
      <c r="CZ92" s="4" t="str">
        <f t="shared" si="54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104" t="s">
        <v>190</v>
      </c>
      <c r="DG92" s="28" t="s">
        <v>128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6"/>
        <v>0</v>
      </c>
      <c r="FK92" s="55">
        <f t="shared" si="66"/>
        <v>0</v>
      </c>
      <c r="FL92" s="55">
        <f t="shared" si="66"/>
        <v>0</v>
      </c>
      <c r="FM92" s="55">
        <f t="shared" si="66"/>
        <v>0</v>
      </c>
      <c r="FN92" s="55">
        <f t="shared" si="66"/>
        <v>0</v>
      </c>
      <c r="FO92" s="55">
        <f t="shared" si="66"/>
        <v>0</v>
      </c>
      <c r="FP92" s="55">
        <f t="shared" si="65"/>
        <v>0</v>
      </c>
      <c r="FQ92" s="55">
        <f t="shared" si="65"/>
        <v>0</v>
      </c>
      <c r="FR92" s="55">
        <f t="shared" si="65"/>
        <v>0</v>
      </c>
      <c r="FS92" s="55">
        <f t="shared" si="65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6"/>
        <v/>
      </c>
      <c r="GP92" s="4" t="str">
        <f t="shared" si="56"/>
        <v/>
      </c>
      <c r="GQ92" s="4" t="str">
        <f t="shared" si="56"/>
        <v/>
      </c>
      <c r="GR92" s="4" t="str">
        <f t="shared" si="56"/>
        <v/>
      </c>
      <c r="GS92" s="4" t="str">
        <f t="shared" si="56"/>
        <v/>
      </c>
      <c r="GT92" s="4" t="str">
        <f t="shared" si="56"/>
        <v/>
      </c>
      <c r="GU92" s="4" t="str">
        <f t="shared" si="56"/>
        <v/>
      </c>
      <c r="GV92" s="4" t="str">
        <f t="shared" si="56"/>
        <v/>
      </c>
      <c r="GW92" s="4" t="str">
        <f t="shared" si="56"/>
        <v/>
      </c>
      <c r="GX92" s="4" t="str">
        <f t="shared" si="56"/>
        <v/>
      </c>
      <c r="GY92" s="4" t="str">
        <f t="shared" si="56"/>
        <v/>
      </c>
      <c r="GZ92" s="4" t="str">
        <f t="shared" si="56"/>
        <v/>
      </c>
      <c r="HA92" s="4" t="str">
        <f t="shared" si="56"/>
        <v/>
      </c>
      <c r="HB92" s="4" t="str">
        <f t="shared" si="56"/>
        <v/>
      </c>
      <c r="HC92" s="4" t="str">
        <f t="shared" si="56"/>
        <v/>
      </c>
      <c r="HD92" s="4" t="str">
        <f t="shared" si="56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05"/>
      <c r="C93" s="28" t="s">
        <v>129</v>
      </c>
      <c r="D93" s="5"/>
      <c r="E93" s="22">
        <v>5.08</v>
      </c>
      <c r="F93" s="23">
        <f t="shared" si="68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4"/>
        <v/>
      </c>
      <c r="CU93" s="4" t="str">
        <f t="shared" si="54"/>
        <v/>
      </c>
      <c r="CV93" s="4" t="str">
        <f t="shared" si="54"/>
        <v/>
      </c>
      <c r="CW93" s="4" t="str">
        <f t="shared" si="54"/>
        <v/>
      </c>
      <c r="CX93" s="4" t="str">
        <f t="shared" si="54"/>
        <v/>
      </c>
      <c r="CY93" s="4" t="str">
        <f t="shared" si="54"/>
        <v/>
      </c>
      <c r="CZ93" s="4" t="str">
        <f t="shared" si="54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05"/>
      <c r="DG93" s="28" t="s">
        <v>129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6"/>
        <v>0</v>
      </c>
      <c r="FK93" s="55">
        <f t="shared" si="66"/>
        <v>0</v>
      </c>
      <c r="FL93" s="55">
        <f t="shared" si="66"/>
        <v>0</v>
      </c>
      <c r="FM93" s="55">
        <f t="shared" si="66"/>
        <v>0</v>
      </c>
      <c r="FN93" s="55">
        <f t="shared" si="66"/>
        <v>0</v>
      </c>
      <c r="FO93" s="55">
        <f t="shared" si="66"/>
        <v>0</v>
      </c>
      <c r="FP93" s="55">
        <f t="shared" si="65"/>
        <v>0</v>
      </c>
      <c r="FQ93" s="55">
        <f t="shared" si="65"/>
        <v>0</v>
      </c>
      <c r="FR93" s="55">
        <f t="shared" si="65"/>
        <v>0</v>
      </c>
      <c r="FS93" s="55">
        <f t="shared" si="65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6"/>
        <v/>
      </c>
      <c r="GY93" s="4" t="str">
        <f t="shared" si="56"/>
        <v/>
      </c>
      <c r="GZ93" s="4" t="str">
        <f t="shared" si="56"/>
        <v/>
      </c>
      <c r="HA93" s="4" t="str">
        <f t="shared" si="56"/>
        <v/>
      </c>
      <c r="HB93" s="4" t="str">
        <f t="shared" si="56"/>
        <v/>
      </c>
      <c r="HC93" s="4" t="str">
        <f t="shared" si="56"/>
        <v/>
      </c>
      <c r="HD93" s="4" t="str">
        <f t="shared" si="56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05"/>
      <c r="C94" s="28" t="s">
        <v>126</v>
      </c>
      <c r="D94" s="5"/>
      <c r="E94" s="22">
        <v>5.08</v>
      </c>
      <c r="F94" s="23">
        <f t="shared" si="68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4"/>
        <v/>
      </c>
      <c r="CU94" s="4" t="str">
        <f t="shared" si="54"/>
        <v/>
      </c>
      <c r="CV94" s="4" t="str">
        <f t="shared" si="54"/>
        <v/>
      </c>
      <c r="CW94" s="4" t="str">
        <f t="shared" si="54"/>
        <v/>
      </c>
      <c r="CX94" s="4" t="str">
        <f t="shared" si="54"/>
        <v/>
      </c>
      <c r="CY94" s="4" t="str">
        <f t="shared" si="54"/>
        <v/>
      </c>
      <c r="CZ94" s="4" t="str">
        <f t="shared" si="54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05"/>
      <c r="DG94" s="28" t="s">
        <v>126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6"/>
        <v>0</v>
      </c>
      <c r="FK94" s="55">
        <f t="shared" si="66"/>
        <v>0</v>
      </c>
      <c r="FL94" s="55">
        <f t="shared" si="66"/>
        <v>0</v>
      </c>
      <c r="FM94" s="55">
        <f t="shared" si="66"/>
        <v>0</v>
      </c>
      <c r="FN94" s="55">
        <f t="shared" si="66"/>
        <v>0</v>
      </c>
      <c r="FO94" s="55">
        <f t="shared" si="66"/>
        <v>0</v>
      </c>
      <c r="FP94" s="55">
        <f t="shared" si="65"/>
        <v>0</v>
      </c>
      <c r="FQ94" s="55">
        <f t="shared" si="65"/>
        <v>0</v>
      </c>
      <c r="FR94" s="55">
        <f t="shared" si="65"/>
        <v>0</v>
      </c>
      <c r="FS94" s="55">
        <f t="shared" si="65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6"/>
        <v/>
      </c>
      <c r="GY94" s="4" t="str">
        <f t="shared" si="56"/>
        <v/>
      </c>
      <c r="GZ94" s="4" t="str">
        <f t="shared" si="56"/>
        <v/>
      </c>
      <c r="HA94" s="4" t="str">
        <f t="shared" si="56"/>
        <v/>
      </c>
      <c r="HB94" s="4" t="str">
        <f t="shared" si="56"/>
        <v/>
      </c>
      <c r="HC94" s="4" t="str">
        <f t="shared" si="56"/>
        <v/>
      </c>
      <c r="HD94" s="4" t="str">
        <f t="shared" si="56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2">
        <v>30100028</v>
      </c>
      <c r="B95" s="105"/>
      <c r="C95" s="28" t="s">
        <v>156</v>
      </c>
      <c r="D95" s="5"/>
      <c r="E95" s="22">
        <v>5.08</v>
      </c>
      <c r="F95" s="23">
        <f t="shared" si="68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05"/>
      <c r="DG95" s="28" t="s">
        <v>156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0</v>
      </c>
      <c r="FI95" s="55">
        <f t="shared" si="102"/>
        <v>0</v>
      </c>
      <c r="FJ95" s="55">
        <f t="shared" si="66"/>
        <v>0</v>
      </c>
      <c r="FK95" s="55">
        <f t="shared" si="66"/>
        <v>0</v>
      </c>
      <c r="FL95" s="55">
        <f t="shared" si="66"/>
        <v>0</v>
      </c>
      <c r="FM95" s="55">
        <f t="shared" si="66"/>
        <v>0</v>
      </c>
      <c r="FN95" s="55">
        <f t="shared" si="66"/>
        <v>0</v>
      </c>
      <c r="FO95" s="55">
        <f t="shared" si="66"/>
        <v>0</v>
      </c>
      <c r="FP95" s="55">
        <f t="shared" si="65"/>
        <v>0</v>
      </c>
      <c r="FQ95" s="55">
        <f t="shared" si="65"/>
        <v>0</v>
      </c>
      <c r="FR95" s="55">
        <f t="shared" si="65"/>
        <v>0</v>
      </c>
      <c r="FS95" s="55">
        <f t="shared" si="65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05"/>
      <c r="C96" s="28" t="s">
        <v>135</v>
      </c>
      <c r="D96" s="5"/>
      <c r="E96" s="22">
        <v>5.08</v>
      </c>
      <c r="F96" s="23">
        <f t="shared" si="68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05"/>
      <c r="DG96" s="28" t="s">
        <v>135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6"/>
        <v>0</v>
      </c>
      <c r="FK96" s="55">
        <f t="shared" si="66"/>
        <v>0</v>
      </c>
      <c r="FL96" s="55">
        <f t="shared" si="66"/>
        <v>0</v>
      </c>
      <c r="FM96" s="55">
        <f t="shared" si="66"/>
        <v>0</v>
      </c>
      <c r="FN96" s="55">
        <f t="shared" si="66"/>
        <v>0</v>
      </c>
      <c r="FO96" s="55">
        <f t="shared" si="66"/>
        <v>0</v>
      </c>
      <c r="FP96" s="55">
        <f t="shared" si="65"/>
        <v>0</v>
      </c>
      <c r="FQ96" s="55">
        <f t="shared" si="65"/>
        <v>0</v>
      </c>
      <c r="FR96" s="55">
        <f t="shared" si="65"/>
        <v>0</v>
      </c>
      <c r="FS96" s="55">
        <f t="shared" si="65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05"/>
      <c r="C97" s="28" t="s">
        <v>191</v>
      </c>
      <c r="D97" s="5"/>
      <c r="E97" s="22">
        <v>5.08</v>
      </c>
      <c r="F97" s="23">
        <f t="shared" si="68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05"/>
      <c r="DG97" s="28" t="s">
        <v>191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6"/>
        <v>0</v>
      </c>
      <c r="FK97" s="55">
        <f t="shared" si="66"/>
        <v>0</v>
      </c>
      <c r="FL97" s="55">
        <f t="shared" si="66"/>
        <v>0</v>
      </c>
      <c r="FM97" s="55">
        <f t="shared" si="66"/>
        <v>0</v>
      </c>
      <c r="FN97" s="55">
        <f t="shared" si="66"/>
        <v>0</v>
      </c>
      <c r="FO97" s="55">
        <f t="shared" si="66"/>
        <v>0</v>
      </c>
      <c r="FP97" s="55">
        <f t="shared" si="65"/>
        <v>0</v>
      </c>
      <c r="FQ97" s="55">
        <f t="shared" si="65"/>
        <v>0</v>
      </c>
      <c r="FR97" s="55">
        <f t="shared" si="65"/>
        <v>0</v>
      </c>
      <c r="FS97" s="55">
        <f t="shared" si="65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customHeight="1">
      <c r="A98" s="62">
        <v>30100023</v>
      </c>
      <c r="B98" s="105"/>
      <c r="C98" s="28" t="s">
        <v>152</v>
      </c>
      <c r="D98" s="5">
        <v>498</v>
      </c>
      <c r="E98" s="22">
        <v>5.08</v>
      </c>
      <c r="F98" s="23">
        <f t="shared" si="68"/>
        <v>2529.84</v>
      </c>
      <c r="G98" s="23">
        <f>+'[2]20'!$L$8</f>
        <v>1267.2</v>
      </c>
      <c r="H98" s="23">
        <f t="shared" si="93"/>
        <v>14</v>
      </c>
      <c r="I98" s="23">
        <f t="shared" si="94"/>
        <v>3.5</v>
      </c>
      <c r="J98" s="23">
        <f t="shared" si="70"/>
        <v>2543.84</v>
      </c>
      <c r="K98" s="23">
        <f t="shared" si="71"/>
        <v>0.55034907855839987</v>
      </c>
      <c r="L98" s="23">
        <f t="shared" si="72"/>
        <v>0.27619949494949497</v>
      </c>
      <c r="M98" s="10">
        <v>1</v>
      </c>
      <c r="N98" s="23">
        <f t="shared" si="73"/>
        <v>25.438400000000001</v>
      </c>
      <c r="O98" s="23">
        <f t="shared" si="74"/>
        <v>0.17345142649210515</v>
      </c>
      <c r="P98" s="23">
        <f t="shared" si="75"/>
        <v>0</v>
      </c>
      <c r="Q98" s="7">
        <v>0.1</v>
      </c>
      <c r="R98" s="6">
        <f t="shared" si="76"/>
        <v>0.254384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>
        <v>14</v>
      </c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>
        <v>3.5</v>
      </c>
      <c r="BO98" s="4"/>
      <c r="BP98" s="4">
        <f t="shared" si="98"/>
        <v>0</v>
      </c>
      <c r="BQ98" s="4">
        <f t="shared" si="98"/>
        <v>0</v>
      </c>
      <c r="BR98" s="4">
        <f t="shared" si="98"/>
        <v>5068.7999999999993</v>
      </c>
      <c r="BS98" s="4">
        <f t="shared" si="98"/>
        <v>0</v>
      </c>
      <c r="BT98" s="4">
        <f t="shared" si="98"/>
        <v>0</v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>
        <f t="shared" si="98"/>
        <v>0</v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>
        <f t="shared" si="105"/>
        <v>0</v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05"/>
      <c r="DG98" s="28" t="s">
        <v>152</v>
      </c>
      <c r="DH98" s="5">
        <f t="shared" si="78"/>
        <v>1254</v>
      </c>
      <c r="DI98" s="24">
        <v>5.08</v>
      </c>
      <c r="DJ98" s="23">
        <f t="shared" si="79"/>
        <v>6370.32</v>
      </c>
      <c r="DK98" s="23">
        <f t="shared" si="80"/>
        <v>6969.6</v>
      </c>
      <c r="DL98" s="23">
        <f t="shared" si="81"/>
        <v>39</v>
      </c>
      <c r="DM98" s="23">
        <f t="shared" si="82"/>
        <v>58.5</v>
      </c>
      <c r="DN98" s="23">
        <f t="shared" si="83"/>
        <v>6409.32</v>
      </c>
      <c r="DO98" s="23">
        <f t="shared" si="84"/>
        <v>0.60848888805676737</v>
      </c>
      <c r="DP98" s="23">
        <f t="shared" si="85"/>
        <v>0.83935950413223137</v>
      </c>
      <c r="DQ98" s="10">
        <v>1</v>
      </c>
      <c r="DR98" s="23">
        <f t="shared" si="86"/>
        <v>64.093199999999996</v>
      </c>
      <c r="DS98" s="23">
        <f t="shared" si="87"/>
        <v>-0.44784839218899875</v>
      </c>
      <c r="DT98" s="23">
        <f t="shared" si="88"/>
        <v>0</v>
      </c>
      <c r="DU98" s="7">
        <v>0.1</v>
      </c>
      <c r="DV98" s="6">
        <f t="shared" si="89"/>
        <v>0.64093200000000006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29</v>
      </c>
      <c r="EI98" s="55">
        <f t="shared" si="100"/>
        <v>0</v>
      </c>
      <c r="EJ98" s="55">
        <f t="shared" si="100"/>
        <v>0</v>
      </c>
      <c r="EK98" s="55">
        <f t="shared" si="100"/>
        <v>10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27.5</v>
      </c>
      <c r="FH98" s="55">
        <f t="shared" si="102"/>
        <v>0</v>
      </c>
      <c r="FI98" s="55">
        <f t="shared" si="102"/>
        <v>0</v>
      </c>
      <c r="FJ98" s="55">
        <f t="shared" si="66"/>
        <v>0</v>
      </c>
      <c r="FK98" s="55">
        <f t="shared" si="66"/>
        <v>0</v>
      </c>
      <c r="FL98" s="55">
        <f t="shared" si="66"/>
        <v>0</v>
      </c>
      <c r="FM98" s="55">
        <f t="shared" si="66"/>
        <v>0</v>
      </c>
      <c r="FN98" s="55">
        <f t="shared" si="66"/>
        <v>0</v>
      </c>
      <c r="FO98" s="55">
        <f t="shared" si="66"/>
        <v>0</v>
      </c>
      <c r="FP98" s="55">
        <f t="shared" si="65"/>
        <v>27.5</v>
      </c>
      <c r="FQ98" s="55">
        <f t="shared" si="65"/>
        <v>0</v>
      </c>
      <c r="FR98" s="55">
        <f t="shared" si="65"/>
        <v>3.5</v>
      </c>
      <c r="FS98" s="55">
        <f t="shared" si="65"/>
        <v>0</v>
      </c>
      <c r="FT98" s="4">
        <f t="shared" si="99"/>
        <v>0</v>
      </c>
      <c r="FU98" s="4">
        <f t="shared" si="99"/>
        <v>0</v>
      </c>
      <c r="FV98" s="4">
        <f t="shared" si="99"/>
        <v>3455.0153846153848</v>
      </c>
      <c r="FW98" s="4">
        <f t="shared" si="99"/>
        <v>0</v>
      </c>
      <c r="FX98" s="4">
        <f t="shared" si="99"/>
        <v>0</v>
      </c>
      <c r="FY98" s="4">
        <f t="shared" si="99"/>
        <v>-2232.8984929747944</v>
      </c>
      <c r="FZ98" s="4" t="str">
        <f t="shared" si="99"/>
        <v/>
      </c>
      <c r="GA98" s="4">
        <f t="shared" si="99"/>
        <v>0</v>
      </c>
      <c r="GB98" s="4">
        <f t="shared" si="99"/>
        <v>0</v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>
        <f t="shared" si="106"/>
        <v>0</v>
      </c>
      <c r="GO98" s="4" t="str">
        <f t="shared" si="106"/>
        <v/>
      </c>
      <c r="GP98" s="4" t="str">
        <f t="shared" si="106"/>
        <v/>
      </c>
      <c r="GQ98" s="4">
        <f t="shared" si="106"/>
        <v>0</v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customHeight="1">
      <c r="A99" s="62">
        <v>30100027</v>
      </c>
      <c r="B99" s="106"/>
      <c r="C99" s="28" t="s">
        <v>137</v>
      </c>
      <c r="D99" s="5">
        <v>451</v>
      </c>
      <c r="E99" s="22">
        <v>5.08</v>
      </c>
      <c r="F99" s="23">
        <f t="shared" si="68"/>
        <v>2291.08</v>
      </c>
      <c r="G99" s="23">
        <f>+'[2]20'!$L$6</f>
        <v>2745.6</v>
      </c>
      <c r="H99" s="23">
        <f t="shared" si="93"/>
        <v>9</v>
      </c>
      <c r="I99" s="23">
        <f t="shared" si="94"/>
        <v>4.8</v>
      </c>
      <c r="J99" s="23">
        <f t="shared" si="70"/>
        <v>2300.08</v>
      </c>
      <c r="K99" s="23">
        <f t="shared" si="71"/>
        <v>0.39129073771347084</v>
      </c>
      <c r="L99" s="23">
        <f t="shared" si="72"/>
        <v>0.17482517482517482</v>
      </c>
      <c r="M99" s="10">
        <v>1</v>
      </c>
      <c r="N99" s="23">
        <f t="shared" si="73"/>
        <v>23.000799999999998</v>
      </c>
      <c r="O99" s="23">
        <f t="shared" si="74"/>
        <v>0.43388408746135432</v>
      </c>
      <c r="P99" s="23">
        <f t="shared" si="75"/>
        <v>0</v>
      </c>
      <c r="Q99" s="7">
        <v>0.1</v>
      </c>
      <c r="R99" s="6">
        <f t="shared" si="76"/>
        <v>0.23000800000000002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>
        <v>9</v>
      </c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>
        <v>4.8</v>
      </c>
      <c r="BO99" s="4"/>
      <c r="BP99" s="4">
        <f t="shared" si="98"/>
        <v>0</v>
      </c>
      <c r="BQ99" s="4">
        <f t="shared" si="98"/>
        <v>0</v>
      </c>
      <c r="BR99" s="4">
        <f t="shared" si="98"/>
        <v>5148</v>
      </c>
      <c r="BS99" s="4">
        <f t="shared" si="98"/>
        <v>0</v>
      </c>
      <c r="BT99" s="4">
        <f t="shared" si="98"/>
        <v>0</v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>
        <f t="shared" si="98"/>
        <v>0</v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>
        <f t="shared" si="105"/>
        <v>0</v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06"/>
      <c r="DG99" s="28" t="s">
        <v>137</v>
      </c>
      <c r="DH99" s="5">
        <f t="shared" si="78"/>
        <v>451</v>
      </c>
      <c r="DI99" s="24">
        <v>5.08</v>
      </c>
      <c r="DJ99" s="23">
        <f t="shared" si="79"/>
        <v>2291.08</v>
      </c>
      <c r="DK99" s="23">
        <f t="shared" si="80"/>
        <v>2745.6</v>
      </c>
      <c r="DL99" s="23">
        <f t="shared" si="81"/>
        <v>9</v>
      </c>
      <c r="DM99" s="23">
        <f t="shared" si="82"/>
        <v>4.8</v>
      </c>
      <c r="DN99" s="23">
        <f t="shared" si="83"/>
        <v>2300.08</v>
      </c>
      <c r="DO99" s="23">
        <f t="shared" si="84"/>
        <v>0.39129073771347084</v>
      </c>
      <c r="DP99" s="23">
        <f t="shared" si="85"/>
        <v>0.17482517482517482</v>
      </c>
      <c r="DQ99" s="10">
        <v>1</v>
      </c>
      <c r="DR99" s="23">
        <f t="shared" si="86"/>
        <v>23.000799999999998</v>
      </c>
      <c r="DS99" s="23">
        <f t="shared" si="87"/>
        <v>0.43388408746135432</v>
      </c>
      <c r="DT99" s="23">
        <f t="shared" si="88"/>
        <v>0</v>
      </c>
      <c r="DU99" s="7">
        <v>0.1</v>
      </c>
      <c r="DV99" s="6">
        <f t="shared" si="89"/>
        <v>0.23000800000000002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9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6"/>
        <v>0</v>
      </c>
      <c r="FK99" s="55">
        <f t="shared" si="66"/>
        <v>0</v>
      </c>
      <c r="FL99" s="55">
        <f t="shared" si="66"/>
        <v>0</v>
      </c>
      <c r="FM99" s="55">
        <f t="shared" si="66"/>
        <v>0</v>
      </c>
      <c r="FN99" s="55">
        <f t="shared" si="66"/>
        <v>0</v>
      </c>
      <c r="FO99" s="55">
        <f t="shared" si="66"/>
        <v>0</v>
      </c>
      <c r="FP99" s="55">
        <f t="shared" si="65"/>
        <v>0</v>
      </c>
      <c r="FQ99" s="55">
        <f t="shared" si="65"/>
        <v>0</v>
      </c>
      <c r="FR99" s="55">
        <f t="shared" si="65"/>
        <v>4.8</v>
      </c>
      <c r="FS99" s="55">
        <f t="shared" si="65"/>
        <v>0</v>
      </c>
      <c r="FT99" s="4">
        <f t="shared" si="99"/>
        <v>0</v>
      </c>
      <c r="FU99" s="4">
        <f t="shared" si="99"/>
        <v>0</v>
      </c>
      <c r="FV99" s="4">
        <f t="shared" si="99"/>
        <v>5148</v>
      </c>
      <c r="FW99" s="4">
        <f t="shared" si="99"/>
        <v>0</v>
      </c>
      <c r="FX99" s="4">
        <f t="shared" si="99"/>
        <v>0</v>
      </c>
      <c r="FY99" s="4">
        <f t="shared" si="99"/>
        <v>0</v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>
        <f t="shared" si="106"/>
        <v>0</v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104" t="s">
        <v>192</v>
      </c>
      <c r="C100" s="30" t="s">
        <v>155</v>
      </c>
      <c r="D100" s="5"/>
      <c r="E100" s="22">
        <v>5.05</v>
      </c>
      <c r="F100" s="23">
        <f t="shared" si="68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104" t="s">
        <v>192</v>
      </c>
      <c r="DG100" s="30" t="s">
        <v>155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6"/>
        <v>0</v>
      </c>
      <c r="FK100" s="55">
        <f t="shared" si="66"/>
        <v>0</v>
      </c>
      <c r="FL100" s="55">
        <f t="shared" si="66"/>
        <v>0</v>
      </c>
      <c r="FM100" s="55">
        <f t="shared" si="66"/>
        <v>0</v>
      </c>
      <c r="FN100" s="55">
        <f t="shared" si="66"/>
        <v>0</v>
      </c>
      <c r="FO100" s="55">
        <f t="shared" si="66"/>
        <v>0</v>
      </c>
      <c r="FP100" s="55">
        <f t="shared" si="65"/>
        <v>0</v>
      </c>
      <c r="FQ100" s="55">
        <f t="shared" si="65"/>
        <v>0</v>
      </c>
      <c r="FR100" s="55">
        <f t="shared" si="65"/>
        <v>0</v>
      </c>
      <c r="FS100" s="55">
        <f t="shared" si="65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05"/>
      <c r="C101" s="28" t="s">
        <v>152</v>
      </c>
      <c r="D101" s="5"/>
      <c r="E101" s="22">
        <v>5.05</v>
      </c>
      <c r="F101" s="23">
        <f t="shared" si="68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05"/>
      <c r="DG101" s="28" t="s">
        <v>152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6"/>
        <v>0</v>
      </c>
      <c r="FK101" s="55">
        <f t="shared" si="66"/>
        <v>0</v>
      </c>
      <c r="FL101" s="55">
        <f t="shared" si="66"/>
        <v>0</v>
      </c>
      <c r="FM101" s="55">
        <f t="shared" si="66"/>
        <v>0</v>
      </c>
      <c r="FN101" s="55">
        <f t="shared" si="66"/>
        <v>0</v>
      </c>
      <c r="FO101" s="55">
        <f t="shared" si="66"/>
        <v>0</v>
      </c>
      <c r="FP101" s="55">
        <f t="shared" si="65"/>
        <v>0</v>
      </c>
      <c r="FQ101" s="55">
        <f t="shared" si="65"/>
        <v>0</v>
      </c>
      <c r="FR101" s="55">
        <f t="shared" si="65"/>
        <v>0</v>
      </c>
      <c r="FS101" s="55">
        <f t="shared" si="65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05"/>
      <c r="C102" s="30" t="s">
        <v>193</v>
      </c>
      <c r="D102" s="5"/>
      <c r="E102" s="22">
        <v>5.05</v>
      </c>
      <c r="F102" s="23">
        <f t="shared" si="68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05"/>
      <c r="DG102" s="30" t="s">
        <v>193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6"/>
        <v>0</v>
      </c>
      <c r="FK102" s="55">
        <f t="shared" si="66"/>
        <v>0</v>
      </c>
      <c r="FL102" s="55">
        <f t="shared" si="66"/>
        <v>0</v>
      </c>
      <c r="FM102" s="55">
        <f t="shared" si="66"/>
        <v>0</v>
      </c>
      <c r="FN102" s="55">
        <f t="shared" si="66"/>
        <v>0</v>
      </c>
      <c r="FO102" s="55">
        <f t="shared" si="66"/>
        <v>0</v>
      </c>
      <c r="FP102" s="55">
        <f t="shared" si="65"/>
        <v>0</v>
      </c>
      <c r="FQ102" s="55">
        <f t="shared" si="65"/>
        <v>0</v>
      </c>
      <c r="FR102" s="55">
        <f t="shared" si="65"/>
        <v>0</v>
      </c>
      <c r="FS102" s="55">
        <f t="shared" si="65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06"/>
      <c r="C103" s="30" t="s">
        <v>135</v>
      </c>
      <c r="D103" s="5"/>
      <c r="E103" s="22">
        <v>5.05</v>
      </c>
      <c r="F103" s="23">
        <f t="shared" si="68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06"/>
      <c r="DG103" s="30" t="s">
        <v>135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6"/>
        <v>0</v>
      </c>
      <c r="FK103" s="55">
        <f t="shared" si="66"/>
        <v>0</v>
      </c>
      <c r="FL103" s="55">
        <f t="shared" si="66"/>
        <v>0</v>
      </c>
      <c r="FM103" s="55">
        <f t="shared" si="66"/>
        <v>0</v>
      </c>
      <c r="FN103" s="55">
        <f t="shared" si="66"/>
        <v>0</v>
      </c>
      <c r="FO103" s="55">
        <f t="shared" si="66"/>
        <v>0</v>
      </c>
      <c r="FP103" s="55">
        <f t="shared" si="65"/>
        <v>0</v>
      </c>
      <c r="FQ103" s="55">
        <f t="shared" si="65"/>
        <v>0</v>
      </c>
      <c r="FR103" s="55">
        <f t="shared" si="65"/>
        <v>0</v>
      </c>
      <c r="FS103" s="55">
        <f t="shared" si="65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104" t="s">
        <v>194</v>
      </c>
      <c r="C104" s="30" t="s">
        <v>157</v>
      </c>
      <c r="D104" s="5"/>
      <c r="E104" s="22">
        <v>5.07</v>
      </c>
      <c r="F104" s="23">
        <f t="shared" si="68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104" t="s">
        <v>194</v>
      </c>
      <c r="DG104" s="30" t="s">
        <v>157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6"/>
        <v>0</v>
      </c>
      <c r="FM104" s="55">
        <f t="shared" si="66"/>
        <v>0</v>
      </c>
      <c r="FN104" s="55">
        <f t="shared" si="66"/>
        <v>0</v>
      </c>
      <c r="FO104" s="55">
        <f t="shared" si="66"/>
        <v>0</v>
      </c>
      <c r="FP104" s="55">
        <f t="shared" si="65"/>
        <v>0</v>
      </c>
      <c r="FQ104" s="55">
        <f t="shared" si="65"/>
        <v>0</v>
      </c>
      <c r="FR104" s="55">
        <f t="shared" si="65"/>
        <v>0</v>
      </c>
      <c r="FS104" s="55">
        <f t="shared" si="65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05"/>
      <c r="C105" s="30" t="s">
        <v>195</v>
      </c>
      <c r="D105" s="5"/>
      <c r="E105" s="22">
        <v>5.07</v>
      </c>
      <c r="F105" s="23">
        <f t="shared" si="68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05"/>
      <c r="DG105" s="30" t="s">
        <v>195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6"/>
        <v>0</v>
      </c>
      <c r="FG105" s="55">
        <f t="shared" si="66"/>
        <v>0</v>
      </c>
      <c r="FH105" s="55">
        <f t="shared" si="66"/>
        <v>0</v>
      </c>
      <c r="FI105" s="55">
        <f t="shared" si="66"/>
        <v>0</v>
      </c>
      <c r="FJ105" s="55">
        <f t="shared" si="66"/>
        <v>0</v>
      </c>
      <c r="FK105" s="55">
        <f t="shared" si="66"/>
        <v>0</v>
      </c>
      <c r="FL105" s="55">
        <f t="shared" si="66"/>
        <v>0</v>
      </c>
      <c r="FM105" s="55">
        <f t="shared" si="66"/>
        <v>0</v>
      </c>
      <c r="FN105" s="55">
        <f t="shared" si="66"/>
        <v>0</v>
      </c>
      <c r="FO105" s="55">
        <f t="shared" si="66"/>
        <v>0</v>
      </c>
      <c r="FP105" s="55">
        <f t="shared" si="65"/>
        <v>0</v>
      </c>
      <c r="FQ105" s="55">
        <f t="shared" si="65"/>
        <v>0</v>
      </c>
      <c r="FR105" s="55">
        <f t="shared" si="65"/>
        <v>0</v>
      </c>
      <c r="FS105" s="55">
        <f t="shared" si="65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05"/>
      <c r="C106" s="30" t="s">
        <v>196</v>
      </c>
      <c r="D106" s="5"/>
      <c r="E106" s="22">
        <v>5.07</v>
      </c>
      <c r="F106" s="23">
        <f t="shared" si="68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05"/>
      <c r="DG106" s="30" t="s">
        <v>196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6"/>
        <v>0</v>
      </c>
      <c r="FG106" s="55">
        <f t="shared" si="66"/>
        <v>0</v>
      </c>
      <c r="FH106" s="55">
        <f t="shared" si="66"/>
        <v>0</v>
      </c>
      <c r="FI106" s="55">
        <f t="shared" si="66"/>
        <v>0</v>
      </c>
      <c r="FJ106" s="55">
        <f t="shared" si="66"/>
        <v>0</v>
      </c>
      <c r="FK106" s="55">
        <f t="shared" si="66"/>
        <v>0</v>
      </c>
      <c r="FL106" s="55">
        <f t="shared" si="66"/>
        <v>0</v>
      </c>
      <c r="FM106" s="55">
        <f t="shared" si="66"/>
        <v>0</v>
      </c>
      <c r="FN106" s="55">
        <f t="shared" si="66"/>
        <v>0</v>
      </c>
      <c r="FO106" s="55">
        <f t="shared" si="66"/>
        <v>0</v>
      </c>
      <c r="FP106" s="55">
        <f t="shared" si="65"/>
        <v>0</v>
      </c>
      <c r="FQ106" s="55">
        <f t="shared" si="65"/>
        <v>0</v>
      </c>
      <c r="FR106" s="55">
        <f t="shared" si="65"/>
        <v>0</v>
      </c>
      <c r="FS106" s="55">
        <f t="shared" si="65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06"/>
      <c r="C107" s="30" t="s">
        <v>197</v>
      </c>
      <c r="D107" s="5"/>
      <c r="E107" s="22">
        <v>5.07</v>
      </c>
      <c r="F107" s="23">
        <f t="shared" si="68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06"/>
      <c r="DG107" s="30" t="s">
        <v>197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6"/>
        <v>0</v>
      </c>
      <c r="FG107" s="55">
        <f t="shared" si="66"/>
        <v>0</v>
      </c>
      <c r="FH107" s="55">
        <f t="shared" si="66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5"/>
        <v>0</v>
      </c>
      <c r="FQ107" s="55">
        <f t="shared" si="65"/>
        <v>0</v>
      </c>
      <c r="FR107" s="55">
        <f t="shared" si="65"/>
        <v>0</v>
      </c>
      <c r="FS107" s="55">
        <f t="shared" si="65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104" t="s">
        <v>198</v>
      </c>
      <c r="C108" s="30" t="s">
        <v>157</v>
      </c>
      <c r="D108" s="5"/>
      <c r="E108" s="22">
        <v>5.04</v>
      </c>
      <c r="F108" s="23">
        <f t="shared" si="68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104" t="s">
        <v>198</v>
      </c>
      <c r="DG108" s="30" t="s">
        <v>157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5"/>
        <v>0</v>
      </c>
      <c r="FQ108" s="55">
        <f t="shared" si="65"/>
        <v>0</v>
      </c>
      <c r="FR108" s="55">
        <f t="shared" si="65"/>
        <v>0</v>
      </c>
      <c r="FS108" s="55">
        <f t="shared" si="65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05"/>
      <c r="C109" s="30" t="s">
        <v>195</v>
      </c>
      <c r="D109" s="5"/>
      <c r="E109" s="22">
        <v>5.04</v>
      </c>
      <c r="F109" s="23">
        <f t="shared" si="68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05"/>
      <c r="DG109" s="30" t="s">
        <v>195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5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05"/>
      <c r="C110" s="30" t="s">
        <v>196</v>
      </c>
      <c r="D110" s="5"/>
      <c r="E110" s="22">
        <v>5.04</v>
      </c>
      <c r="F110" s="23">
        <f t="shared" si="68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05"/>
      <c r="DG110" s="30" t="s">
        <v>196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5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06"/>
      <c r="C111" s="30" t="s">
        <v>197</v>
      </c>
      <c r="D111" s="5"/>
      <c r="E111" s="22">
        <v>5.04</v>
      </c>
      <c r="F111" s="23">
        <f t="shared" si="68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06"/>
      <c r="DG111" s="30" t="s">
        <v>197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5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2">
        <v>30600009</v>
      </c>
      <c r="B112" s="104" t="s">
        <v>199</v>
      </c>
      <c r="C112" s="30" t="s">
        <v>200</v>
      </c>
      <c r="D112" s="5"/>
      <c r="E112" s="22">
        <v>5.05</v>
      </c>
      <c r="F112" s="23">
        <f t="shared" si="68"/>
        <v>0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104" t="s">
        <v>199</v>
      </c>
      <c r="DG112" s="30" t="s">
        <v>200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5"/>
        <v>0</v>
      </c>
      <c r="FT112" s="4" t="str">
        <f t="shared" si="117"/>
        <v/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 t="str">
        <f t="shared" si="117"/>
        <v/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2">
        <v>30600010</v>
      </c>
      <c r="B113" s="106"/>
      <c r="C113" s="30" t="s">
        <v>172</v>
      </c>
      <c r="D113" s="5"/>
      <c r="E113" s="22">
        <v>5.05</v>
      </c>
      <c r="F113" s="23">
        <f t="shared" si="68"/>
        <v>0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06"/>
      <c r="DG113" s="30" t="s">
        <v>172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5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customHeight="1">
      <c r="A114" s="62">
        <v>30400026</v>
      </c>
      <c r="B114" s="104" t="s">
        <v>201</v>
      </c>
      <c r="C114" s="30" t="s">
        <v>177</v>
      </c>
      <c r="D114" s="5">
        <v>11</v>
      </c>
      <c r="E114" s="22">
        <v>5.05</v>
      </c>
      <c r="F114" s="23">
        <f t="shared" si="68"/>
        <v>55.55</v>
      </c>
      <c r="G114" s="44"/>
      <c r="H114" s="23">
        <f t="shared" si="93"/>
        <v>0</v>
      </c>
      <c r="I114" s="23">
        <f t="shared" si="94"/>
        <v>0</v>
      </c>
      <c r="J114" s="23">
        <f t="shared" si="70"/>
        <v>55.55</v>
      </c>
      <c r="K114" s="23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0.44439999999999996</v>
      </c>
      <c r="O114" s="23">
        <f t="shared" si="74"/>
        <v>0.8</v>
      </c>
      <c r="P114" s="23">
        <f t="shared" si="75"/>
        <v>0</v>
      </c>
      <c r="Q114" s="2">
        <v>0.1</v>
      </c>
      <c r="R114" s="6">
        <f t="shared" si="76"/>
        <v>5.555E-3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14"/>
        <v>0</v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>
        <f t="shared" si="114"/>
        <v>0</v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>
        <f t="shared" si="112"/>
        <v>0</v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104" t="s">
        <v>201</v>
      </c>
      <c r="DG114" s="30" t="s">
        <v>177</v>
      </c>
      <c r="DH114" s="5">
        <f t="shared" si="78"/>
        <v>21</v>
      </c>
      <c r="DI114" s="22">
        <v>5.05</v>
      </c>
      <c r="DJ114" s="23">
        <f t="shared" si="79"/>
        <v>106.05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106.05</v>
      </c>
      <c r="DO114" s="23">
        <f t="shared" si="84"/>
        <v>0</v>
      </c>
      <c r="DP114" s="23" t="str">
        <f t="shared" si="85"/>
        <v/>
      </c>
      <c r="DQ114" s="3">
        <v>0.8</v>
      </c>
      <c r="DR114" s="23">
        <f t="shared" si="86"/>
        <v>0.84840000000000004</v>
      </c>
      <c r="DS114" s="23" t="str">
        <f t="shared" si="87"/>
        <v/>
      </c>
      <c r="DT114" s="23">
        <f t="shared" si="88"/>
        <v>0</v>
      </c>
      <c r="DU114" s="2">
        <v>0.1</v>
      </c>
      <c r="DV114" s="6">
        <f t="shared" si="89"/>
        <v>1.0605E-2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5"/>
        <v>0</v>
      </c>
      <c r="FT114" s="4">
        <f t="shared" si="117"/>
        <v>0</v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>
        <f t="shared" si="117"/>
        <v>0</v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>
        <f t="shared" si="113"/>
        <v>0</v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customHeight="1">
      <c r="A115" s="62">
        <v>30400027</v>
      </c>
      <c r="B115" s="105"/>
      <c r="C115" s="30" t="s">
        <v>143</v>
      </c>
      <c r="D115" s="5">
        <v>38</v>
      </c>
      <c r="E115" s="22">
        <v>5.05</v>
      </c>
      <c r="F115" s="23">
        <f t="shared" si="68"/>
        <v>191.9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191.9</v>
      </c>
      <c r="K115" s="23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1.5352000000000001</v>
      </c>
      <c r="O115" s="23">
        <f t="shared" si="74"/>
        <v>0.8</v>
      </c>
      <c r="P115" s="23">
        <f t="shared" si="75"/>
        <v>0</v>
      </c>
      <c r="Q115" s="2">
        <v>0.1</v>
      </c>
      <c r="R115" s="6">
        <f t="shared" si="76"/>
        <v>1.9190000000000002E-2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>
        <f t="shared" si="114"/>
        <v>0</v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>
        <f t="shared" si="114"/>
        <v>0</v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>
        <f t="shared" si="112"/>
        <v>0</v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05"/>
      <c r="DG115" s="30" t="s">
        <v>143</v>
      </c>
      <c r="DH115" s="5">
        <f t="shared" si="78"/>
        <v>77</v>
      </c>
      <c r="DI115" s="22">
        <v>5.05</v>
      </c>
      <c r="DJ115" s="23">
        <f t="shared" si="79"/>
        <v>388.84999999999997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388.84999999999997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3.1107999999999998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3.8884999999999996E-2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5"/>
        <v>0</v>
      </c>
      <c r="FT115" s="4">
        <f t="shared" si="117"/>
        <v>0</v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>
        <f t="shared" si="117"/>
        <v>0</v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>
        <f t="shared" si="113"/>
        <v>0</v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customHeight="1">
      <c r="A116" s="62">
        <v>30400028</v>
      </c>
      <c r="B116" s="106"/>
      <c r="C116" s="30" t="s">
        <v>202</v>
      </c>
      <c r="D116" s="5">
        <v>45</v>
      </c>
      <c r="E116" s="22">
        <v>5.05</v>
      </c>
      <c r="F116" s="23">
        <f t="shared" si="68"/>
        <v>227.25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227.25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1.8180000000000001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2.2725000000000002E-2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14"/>
        <v>0</v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>
        <f t="shared" si="114"/>
        <v>0</v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>
        <f t="shared" si="112"/>
        <v>0</v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06"/>
      <c r="DG116" s="30" t="s">
        <v>202</v>
      </c>
      <c r="DH116" s="5">
        <f t="shared" si="78"/>
        <v>90</v>
      </c>
      <c r="DI116" s="22">
        <v>5.05</v>
      </c>
      <c r="DJ116" s="23">
        <f t="shared" si="79"/>
        <v>454.5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454.5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3.6360000000000001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4.5450000000000004E-2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5"/>
        <v>0</v>
      </c>
      <c r="FT116" s="4">
        <f t="shared" si="117"/>
        <v>0</v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>
        <f t="shared" si="117"/>
        <v>0</v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>
        <f t="shared" si="113"/>
        <v>0</v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2">
        <v>30400004</v>
      </c>
      <c r="B117" s="104" t="s">
        <v>203</v>
      </c>
      <c r="C117" s="30" t="s">
        <v>177</v>
      </c>
      <c r="D117" s="5"/>
      <c r="E117" s="22">
        <v>5.03</v>
      </c>
      <c r="F117" s="23">
        <f t="shared" si="68"/>
        <v>0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104" t="s">
        <v>203</v>
      </c>
      <c r="DG117" s="30" t="s">
        <v>177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2095.9999999999995</v>
      </c>
      <c r="DL117" s="23">
        <f t="shared" si="81"/>
        <v>0</v>
      </c>
      <c r="DM117" s="23">
        <f t="shared" si="82"/>
        <v>32</v>
      </c>
      <c r="DN117" s="23">
        <f t="shared" si="83"/>
        <v>0</v>
      </c>
      <c r="DO117" s="23" t="str">
        <f t="shared" si="84"/>
        <v/>
      </c>
      <c r="DP117" s="23">
        <f t="shared" si="85"/>
        <v>1.5267175572519087</v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17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5"/>
        <v>15</v>
      </c>
      <c r="FT117" s="4" t="str">
        <f t="shared" si="117"/>
        <v/>
      </c>
      <c r="FU117" s="4" t="str">
        <f t="shared" si="117"/>
        <v/>
      </c>
      <c r="FV117" s="4">
        <f t="shared" si="117"/>
        <v>0</v>
      </c>
      <c r="FW117" s="4">
        <f t="shared" si="117"/>
        <v>0</v>
      </c>
      <c r="FX117" s="4" t="str">
        <f t="shared" si="117"/>
        <v/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 t="str">
        <f t="shared" si="113"/>
        <v/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2">
        <v>30400003</v>
      </c>
      <c r="B118" s="105"/>
      <c r="C118" s="30" t="s">
        <v>155</v>
      </c>
      <c r="D118" s="5"/>
      <c r="E118" s="22">
        <v>5.03</v>
      </c>
      <c r="F118" s="23">
        <f t="shared" si="68"/>
        <v>0</v>
      </c>
      <c r="G118" s="44">
        <f>+'[2]20'!$L$109</f>
        <v>733.6</v>
      </c>
      <c r="H118" s="23">
        <f t="shared" si="93"/>
        <v>0</v>
      </c>
      <c r="I118" s="23">
        <f t="shared" si="94"/>
        <v>20</v>
      </c>
      <c r="J118" s="23">
        <f t="shared" si="70"/>
        <v>0</v>
      </c>
      <c r="K118" s="23" t="str">
        <f t="shared" si="71"/>
        <v>0</v>
      </c>
      <c r="L118" s="23">
        <f t="shared" si="72"/>
        <v>2.7262813522355507</v>
      </c>
      <c r="M118" s="3">
        <v>0.8</v>
      </c>
      <c r="N118" s="23">
        <f t="shared" si="73"/>
        <v>0</v>
      </c>
      <c r="O118" s="23">
        <f t="shared" si="74"/>
        <v>-1.9262813522355506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>
        <v>20</v>
      </c>
      <c r="BP118" s="4" t="str">
        <f t="shared" si="114"/>
        <v/>
      </c>
      <c r="BQ118" s="4" t="str">
        <f t="shared" si="114"/>
        <v/>
      </c>
      <c r="BR118" s="4">
        <f t="shared" si="114"/>
        <v>0</v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05"/>
      <c r="DG118" s="30" t="s">
        <v>155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3563.2</v>
      </c>
      <c r="DL118" s="23">
        <f t="shared" si="81"/>
        <v>0</v>
      </c>
      <c r="DM118" s="23">
        <f t="shared" si="82"/>
        <v>20</v>
      </c>
      <c r="DN118" s="23">
        <f t="shared" si="83"/>
        <v>0</v>
      </c>
      <c r="DO118" s="23" t="str">
        <f t="shared" si="84"/>
        <v/>
      </c>
      <c r="DP118" s="23">
        <f t="shared" si="85"/>
        <v>0.56129321957790757</v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5"/>
        <v>20</v>
      </c>
      <c r="FT118" s="4" t="str">
        <f t="shared" si="117"/>
        <v/>
      </c>
      <c r="FU118" s="4" t="str">
        <f t="shared" si="117"/>
        <v/>
      </c>
      <c r="FV118" s="4">
        <f t="shared" si="117"/>
        <v>0</v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2">
        <v>30400005</v>
      </c>
      <c r="B119" s="106"/>
      <c r="C119" s="30" t="s">
        <v>202</v>
      </c>
      <c r="D119" s="5"/>
      <c r="E119" s="22">
        <v>5.03</v>
      </c>
      <c r="F119" s="23">
        <f t="shared" si="68"/>
        <v>0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06"/>
      <c r="DG119" s="30" t="s">
        <v>202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3772.7999999999997</v>
      </c>
      <c r="DL119" s="23">
        <f t="shared" si="81"/>
        <v>0</v>
      </c>
      <c r="DM119" s="23">
        <f t="shared" si="82"/>
        <v>31</v>
      </c>
      <c r="DN119" s="23">
        <f t="shared" si="83"/>
        <v>0</v>
      </c>
      <c r="DO119" s="23" t="str">
        <f t="shared" si="84"/>
        <v/>
      </c>
      <c r="DP119" s="23">
        <f t="shared" si="85"/>
        <v>0.82167090754877026</v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19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5"/>
        <v>12</v>
      </c>
      <c r="FT119" s="4" t="str">
        <f t="shared" si="117"/>
        <v/>
      </c>
      <c r="FU119" s="4" t="str">
        <f t="shared" si="117"/>
        <v/>
      </c>
      <c r="FV119" s="4">
        <f t="shared" si="117"/>
        <v>0</v>
      </c>
      <c r="FW119" s="4">
        <f t="shared" si="117"/>
        <v>0</v>
      </c>
      <c r="FX119" s="4" t="str">
        <f t="shared" si="117"/>
        <v/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104" t="s">
        <v>204</v>
      </c>
      <c r="C120" s="30" t="s">
        <v>19</v>
      </c>
      <c r="D120" s="5"/>
      <c r="E120" s="22">
        <v>5.03</v>
      </c>
      <c r="F120" s="23">
        <f t="shared" si="68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104" t="s">
        <v>204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5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05"/>
      <c r="C121" s="30" t="s">
        <v>205</v>
      </c>
      <c r="D121" s="5"/>
      <c r="E121" s="22">
        <v>5.03</v>
      </c>
      <c r="F121" s="23">
        <f t="shared" si="68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05"/>
      <c r="DG121" s="30" t="s">
        <v>205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06"/>
      <c r="C122" s="30" t="s">
        <v>134</v>
      </c>
      <c r="D122" s="5"/>
      <c r="E122" s="22">
        <v>5.03</v>
      </c>
      <c r="F122" s="23">
        <f t="shared" si="68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06"/>
      <c r="DG122" s="30" t="s">
        <v>134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104" t="s">
        <v>206</v>
      </c>
      <c r="C123" s="30" t="s">
        <v>161</v>
      </c>
      <c r="D123" s="5"/>
      <c r="E123" s="22">
        <v>5.03</v>
      </c>
      <c r="F123" s="23">
        <f t="shared" si="68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104" t="s">
        <v>206</v>
      </c>
      <c r="DG123" s="30" t="s">
        <v>161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05"/>
      <c r="C124" s="30" t="s">
        <v>135</v>
      </c>
      <c r="D124" s="5"/>
      <c r="E124" s="22">
        <v>5.03</v>
      </c>
      <c r="F124" s="23">
        <f t="shared" si="68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05"/>
      <c r="DG124" s="30" t="s">
        <v>135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05"/>
      <c r="C125" s="30" t="s">
        <v>177</v>
      </c>
      <c r="D125" s="5"/>
      <c r="E125" s="22">
        <v>5.03</v>
      </c>
      <c r="F125" s="23">
        <f t="shared" si="68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05"/>
      <c r="DG125" s="30" t="s">
        <v>177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06"/>
      <c r="C126" s="30" t="s">
        <v>207</v>
      </c>
      <c r="D126" s="5"/>
      <c r="E126" s="22">
        <v>5.03</v>
      </c>
      <c r="F126" s="23">
        <f t="shared" si="68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06"/>
      <c r="DG126" s="30" t="s">
        <v>207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104" t="s">
        <v>208</v>
      </c>
      <c r="C127" s="30" t="s">
        <v>209</v>
      </c>
      <c r="D127" s="5"/>
      <c r="E127" s="22">
        <v>4.8600000000000003</v>
      </c>
      <c r="F127" s="23">
        <f t="shared" si="68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104" t="s">
        <v>208</v>
      </c>
      <c r="DG127" s="30" t="s">
        <v>209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05"/>
      <c r="C128" s="30" t="s">
        <v>210</v>
      </c>
      <c r="D128" s="5"/>
      <c r="E128" s="22">
        <v>4.8600000000000003</v>
      </c>
      <c r="F128" s="23">
        <f t="shared" si="68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05"/>
      <c r="DG128" s="30" t="s">
        <v>210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05"/>
      <c r="C129" s="30" t="s">
        <v>144</v>
      </c>
      <c r="D129" s="5"/>
      <c r="E129" s="22">
        <v>4.8600000000000003</v>
      </c>
      <c r="F129" s="23">
        <f t="shared" si="68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05"/>
      <c r="DG129" s="30" t="s">
        <v>144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06"/>
      <c r="C130" s="30" t="s">
        <v>207</v>
      </c>
      <c r="D130" s="5"/>
      <c r="E130" s="22">
        <v>4.8600000000000003</v>
      </c>
      <c r="F130" s="23">
        <f t="shared" si="68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06"/>
      <c r="DG130" s="30" t="s">
        <v>207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104" t="s">
        <v>211</v>
      </c>
      <c r="C131" s="30" t="s">
        <v>19</v>
      </c>
      <c r="D131" s="5"/>
      <c r="E131" s="22">
        <v>5.03</v>
      </c>
      <c r="F131" s="23">
        <f t="shared" si="68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104" t="s">
        <v>211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05"/>
      <c r="C132" s="30" t="s">
        <v>205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05"/>
      <c r="DG132" s="30" t="s">
        <v>205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06"/>
      <c r="C133" s="30" t="s">
        <v>134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06"/>
      <c r="DG133" s="30" t="s">
        <v>134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104" t="s">
        <v>212</v>
      </c>
      <c r="C134" s="30" t="s">
        <v>155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104" t="s">
        <v>212</v>
      </c>
      <c r="DG134" s="30" t="s">
        <v>155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06"/>
      <c r="C135" s="30" t="s">
        <v>135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06"/>
      <c r="DG135" s="30" t="s">
        <v>135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104" t="s">
        <v>213</v>
      </c>
      <c r="C136" s="30" t="s">
        <v>134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104" t="s">
        <v>213</v>
      </c>
      <c r="DG136" s="30" t="s">
        <v>134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05"/>
      <c r="C137" s="30" t="s">
        <v>123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05"/>
      <c r="DG137" s="30" t="s">
        <v>123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05"/>
      <c r="C138" s="30" t="s">
        <v>155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05"/>
      <c r="DG138" s="30" t="s">
        <v>155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06"/>
      <c r="C139" s="30" t="s">
        <v>214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06"/>
      <c r="DG139" s="30" t="s">
        <v>214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2">
        <v>30700017</v>
      </c>
      <c r="B140" s="31" t="s">
        <v>215</v>
      </c>
      <c r="C140" s="31" t="s">
        <v>216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215</v>
      </c>
      <c r="DG140" s="31" t="s">
        <v>216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2">
        <v>30700016</v>
      </c>
      <c r="B141" s="31" t="s">
        <v>217</v>
      </c>
      <c r="C141" s="31" t="s">
        <v>218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217</v>
      </c>
      <c r="DG141" s="31" t="s">
        <v>218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2">
        <v>30700014</v>
      </c>
      <c r="B142" s="31" t="s">
        <v>219</v>
      </c>
      <c r="C142" s="31" t="s">
        <v>220</v>
      </c>
      <c r="D142" s="5"/>
      <c r="E142" s="22">
        <v>6.4</v>
      </c>
      <c r="F142" s="23">
        <f t="shared" si="126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219</v>
      </c>
      <c r="DG142" s="31" t="s">
        <v>220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2">
        <v>30700013</v>
      </c>
      <c r="B143" s="31" t="s">
        <v>221</v>
      </c>
      <c r="C143" s="31" t="s">
        <v>222</v>
      </c>
      <c r="D143" s="5"/>
      <c r="E143" s="22">
        <v>3.5</v>
      </c>
      <c r="F143" s="23">
        <f t="shared" si="126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221</v>
      </c>
      <c r="DG143" s="31" t="s">
        <v>222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223</v>
      </c>
      <c r="C144" s="31" t="s">
        <v>224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223</v>
      </c>
      <c r="DG144" s="31" t="s">
        <v>224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225</v>
      </c>
      <c r="C145" s="31" t="s">
        <v>224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225</v>
      </c>
      <c r="DG145" s="31" t="s">
        <v>224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226</v>
      </c>
      <c r="C146" s="31" t="s">
        <v>224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226</v>
      </c>
      <c r="DG146" s="31" t="s">
        <v>224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227</v>
      </c>
      <c r="C147" s="31" t="s">
        <v>228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227</v>
      </c>
      <c r="DG147" s="31" t="s">
        <v>228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70">
        <v>30601015</v>
      </c>
      <c r="B148" s="31" t="s">
        <v>229</v>
      </c>
      <c r="C148" s="31" t="s">
        <v>230</v>
      </c>
      <c r="D148" s="5"/>
      <c r="E148" s="22">
        <v>5.976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229</v>
      </c>
      <c r="DG148" s="31" t="s">
        <v>230</v>
      </c>
      <c r="DH148" s="5">
        <f t="shared" si="134"/>
        <v>0</v>
      </c>
      <c r="DI148" s="24">
        <v>5.976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70">
        <v>30101066</v>
      </c>
      <c r="B149" s="31" t="s">
        <v>231</v>
      </c>
      <c r="C149" s="31" t="s">
        <v>230</v>
      </c>
      <c r="D149" s="5"/>
      <c r="E149" s="22">
        <v>5.976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231</v>
      </c>
      <c r="DG149" s="31" t="s">
        <v>230</v>
      </c>
      <c r="DH149" s="5">
        <f t="shared" si="134"/>
        <v>0</v>
      </c>
      <c r="DI149" s="24">
        <v>5.976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82" t="s">
        <v>232</v>
      </c>
      <c r="C150" s="30" t="s">
        <v>233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82" t="s">
        <v>232</v>
      </c>
      <c r="DG150" s="30" t="s">
        <v>233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82" t="s">
        <v>234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82" t="s">
        <v>234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4188</v>
      </c>
      <c r="E152" s="44"/>
      <c r="F152" s="45">
        <f>SUM(F4:F151)</f>
        <v>21138.890000000003</v>
      </c>
      <c r="G152" s="45">
        <f t="shared" ref="G152:J152" si="158">SUM(G4:G151)</f>
        <v>25238.806666666667</v>
      </c>
      <c r="H152" s="45">
        <f t="shared" si="158"/>
        <v>98.4</v>
      </c>
      <c r="I152" s="45">
        <f t="shared" si="158"/>
        <v>38.299999999999997</v>
      </c>
      <c r="J152" s="45">
        <f t="shared" si="158"/>
        <v>21237.289999999997</v>
      </c>
      <c r="K152" s="45">
        <f>IF(ISERROR(H152/J152*100),"0",(H152/J152*100))</f>
        <v>0.46333595293938168</v>
      </c>
      <c r="L152" s="45">
        <f>IF(ISERROR(I152/G152*100),"0",(I152/G152*100))</f>
        <v>0.15175043933667226</v>
      </c>
      <c r="M152" s="46">
        <f>IF(ISERROR(N152/J152*100),"",(N152/J152*100))</f>
        <v>0.62595976228605466</v>
      </c>
      <c r="N152" s="45">
        <f>SUM(N4:N151)</f>
        <v>132.93689000000003</v>
      </c>
      <c r="O152" s="45">
        <f>IF(ISERROR(M152-K152-L152),"0",(M152-K152-L152))</f>
        <v>1.0873370010000716E-2</v>
      </c>
      <c r="P152" s="45">
        <f>(S152+T152+U152+V152+W152+X152+Y152+Z152+AA152)/J152*1000</f>
        <v>0.56504384504802641</v>
      </c>
      <c r="Q152" s="47">
        <f>IF(ISERROR(R152/J152*1000),"",(R152/J152*1000))</f>
        <v>0.2754798517136603</v>
      </c>
      <c r="R152" s="45">
        <f>SUM(R4:R151)</f>
        <v>5.8504454999999993</v>
      </c>
      <c r="S152" s="45">
        <f t="shared" ref="S152:BO152" si="159">SUM(S4:S151)</f>
        <v>7</v>
      </c>
      <c r="T152" s="45">
        <f t="shared" si="159"/>
        <v>2</v>
      </c>
      <c r="U152" s="45">
        <f t="shared" si="159"/>
        <v>0</v>
      </c>
      <c r="V152" s="45">
        <f t="shared" si="159"/>
        <v>0</v>
      </c>
      <c r="W152" s="45">
        <f t="shared" si="159"/>
        <v>1</v>
      </c>
      <c r="X152" s="45">
        <f t="shared" si="159"/>
        <v>1</v>
      </c>
      <c r="Y152" s="45">
        <f t="shared" si="159"/>
        <v>0</v>
      </c>
      <c r="Z152" s="45">
        <f t="shared" si="159"/>
        <v>1</v>
      </c>
      <c r="AA152" s="45">
        <f t="shared" si="159"/>
        <v>0</v>
      </c>
      <c r="AB152" s="45">
        <f t="shared" si="159"/>
        <v>13.8</v>
      </c>
      <c r="AC152" s="45">
        <f t="shared" si="159"/>
        <v>39</v>
      </c>
      <c r="AD152" s="45">
        <f t="shared" si="159"/>
        <v>25</v>
      </c>
      <c r="AE152" s="45">
        <f t="shared" si="159"/>
        <v>0</v>
      </c>
      <c r="AF152" s="45">
        <f t="shared" si="159"/>
        <v>8.6</v>
      </c>
      <c r="AG152" s="45">
        <f t="shared" si="159"/>
        <v>0</v>
      </c>
      <c r="AH152" s="45">
        <f t="shared" si="159"/>
        <v>0</v>
      </c>
      <c r="AI152" s="45">
        <f t="shared" si="159"/>
        <v>0</v>
      </c>
      <c r="AJ152" s="45">
        <f t="shared" si="159"/>
        <v>0</v>
      </c>
      <c r="AK152" s="45">
        <f t="shared" si="159"/>
        <v>0</v>
      </c>
      <c r="AL152" s="45">
        <f t="shared" si="159"/>
        <v>0</v>
      </c>
      <c r="AM152" s="45">
        <f t="shared" si="159"/>
        <v>12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0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0</v>
      </c>
      <c r="BC152" s="45">
        <f t="shared" si="159"/>
        <v>0</v>
      </c>
      <c r="BD152" s="45">
        <f t="shared" si="159"/>
        <v>0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10</v>
      </c>
      <c r="BM152" s="45">
        <f t="shared" si="159"/>
        <v>0</v>
      </c>
      <c r="BN152" s="45">
        <f t="shared" si="159"/>
        <v>8.3000000000000007</v>
      </c>
      <c r="BO152" s="45">
        <f t="shared" si="159"/>
        <v>20</v>
      </c>
      <c r="BP152" s="48">
        <f>IF(ISERROR(AB152/$J$152*100),"",(AB152/$J$152*100))</f>
        <v>6.4980042180523043E-2</v>
      </c>
      <c r="BQ152" s="48">
        <f t="shared" ref="BQ152:CO152" si="160">IF(ISERROR(AC152/$J$152*100),"",(AC152/$J$152*100))</f>
        <v>0.1836392496406086</v>
      </c>
      <c r="BR152" s="48">
        <f t="shared" si="160"/>
        <v>0.11771746771833884</v>
      </c>
      <c r="BS152" s="48">
        <f t="shared" si="160"/>
        <v>0</v>
      </c>
      <c r="BT152" s="48">
        <f t="shared" si="160"/>
        <v>4.0494808895108564E-2</v>
      </c>
      <c r="BU152" s="48">
        <f t="shared" si="160"/>
        <v>0</v>
      </c>
      <c r="BV152" s="48">
        <f t="shared" si="160"/>
        <v>0</v>
      </c>
      <c r="BW152" s="48">
        <f t="shared" si="160"/>
        <v>0</v>
      </c>
      <c r="BX152" s="48">
        <f t="shared" si="160"/>
        <v>0</v>
      </c>
      <c r="BY152" s="48">
        <f t="shared" si="160"/>
        <v>0</v>
      </c>
      <c r="BZ152" s="48">
        <f t="shared" si="160"/>
        <v>0</v>
      </c>
      <c r="CA152" s="48">
        <f t="shared" si="160"/>
        <v>5.6504384504802642E-2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0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0</v>
      </c>
      <c r="CQ152" s="49">
        <f t="shared" ref="CQ152" si="162">IF(ISERROR(BC152/G152*100),"",(BC152/G152*100))</f>
        <v>0</v>
      </c>
      <c r="CR152" s="49">
        <f t="shared" ref="CR152" si="163">IF(ISERROR(BD152/G152*100),"",(BD152/G152*100))</f>
        <v>0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3.9621524630984929E-2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3.2885865443717494E-2</v>
      </c>
      <c r="DC152" s="49">
        <f t="shared" ref="DC152" si="174">IF(ISERROR(BO152/G152*100),"",(BO152/G152*100))</f>
        <v>7.9243049261969858E-2</v>
      </c>
      <c r="DE152" s="32" t="s">
        <v>17</v>
      </c>
      <c r="DF152" s="32"/>
      <c r="DG152" s="33"/>
      <c r="DH152" s="41">
        <f>SUM(DH4:DH151)</f>
        <v>7357</v>
      </c>
      <c r="DI152" s="41"/>
      <c r="DJ152" s="41">
        <f>SUM(DJ4:DJ151)</f>
        <v>37139.920000000006</v>
      </c>
      <c r="DK152" s="41">
        <f>SUM(DK4:DK151)</f>
        <v>48482.966133333328</v>
      </c>
      <c r="DL152" s="41">
        <f t="shared" ref="DL152:DN152" si="175">SUM(DL4:DL151)</f>
        <v>182.5</v>
      </c>
      <c r="DM152" s="41">
        <f t="shared" si="175"/>
        <v>162.80000000000001</v>
      </c>
      <c r="DN152" s="41">
        <f t="shared" si="175"/>
        <v>37322.420000000006</v>
      </c>
      <c r="DO152" s="41">
        <f>IF(ISERROR(DL152/DN152*100),"",(DL152/DN152*100))</f>
        <v>0.48898222569704747</v>
      </c>
      <c r="DP152" s="41">
        <f>IF(ISERROR(DM152/DK152*100),"",(DM152/DK152*100))</f>
        <v>0.33578803646683381</v>
      </c>
      <c r="DQ152" s="42">
        <f>IF(ISERROR(DR152/DN152*100),"",(DR152/DN152*100))</f>
        <v>0.65200027222243351</v>
      </c>
      <c r="DR152" s="41">
        <f>SUM(DR4:DR151)</f>
        <v>243.34228000000002</v>
      </c>
      <c r="DS152" s="41">
        <f>IF(ISERROR(DQ152-DO152-DP152),"",(DQ152-DO152-DP152))</f>
        <v>-0.17276998994144777</v>
      </c>
      <c r="DT152" s="41">
        <f t="shared" si="144"/>
        <v>0.45549029243012634</v>
      </c>
      <c r="DU152" s="43">
        <f>IF(ISERROR(DV152/DN152*1000),"",(DV152/DN152*1000))</f>
        <v>0.29383219255343035</v>
      </c>
      <c r="DV152" s="41">
        <f>SUM(DV4:DV151)</f>
        <v>10.966528500000001</v>
      </c>
      <c r="DW152" s="41">
        <f>SUM(DW4:DW151)</f>
        <v>10</v>
      </c>
      <c r="DX152" s="41">
        <f t="shared" ref="DX152:FS152" si="176">SUM(DX4:DX151)</f>
        <v>2</v>
      </c>
      <c r="DY152" s="41">
        <f t="shared" si="176"/>
        <v>0</v>
      </c>
      <c r="DZ152" s="41">
        <f t="shared" si="176"/>
        <v>0</v>
      </c>
      <c r="EA152" s="41">
        <f t="shared" si="176"/>
        <v>3</v>
      </c>
      <c r="EB152" s="41">
        <f t="shared" si="176"/>
        <v>1</v>
      </c>
      <c r="EC152" s="41">
        <f t="shared" si="176"/>
        <v>0</v>
      </c>
      <c r="ED152" s="41">
        <f t="shared" si="176"/>
        <v>1</v>
      </c>
      <c r="EE152" s="41">
        <f t="shared" si="176"/>
        <v>0</v>
      </c>
      <c r="EF152" s="41">
        <f t="shared" si="176"/>
        <v>17.399999999999999</v>
      </c>
      <c r="EG152" s="41">
        <f t="shared" si="176"/>
        <v>61</v>
      </c>
      <c r="EH152" s="41">
        <f t="shared" si="176"/>
        <v>40</v>
      </c>
      <c r="EI152" s="41">
        <f t="shared" si="176"/>
        <v>0</v>
      </c>
      <c r="EJ152" s="41">
        <f t="shared" si="176"/>
        <v>13.1</v>
      </c>
      <c r="EK152" s="41">
        <f t="shared" si="176"/>
        <v>10</v>
      </c>
      <c r="EL152" s="41">
        <f t="shared" si="176"/>
        <v>0</v>
      </c>
      <c r="EM152" s="41">
        <f t="shared" si="176"/>
        <v>0</v>
      </c>
      <c r="EN152" s="41">
        <f t="shared" si="176"/>
        <v>13</v>
      </c>
      <c r="EO152" s="41">
        <f t="shared" si="176"/>
        <v>0</v>
      </c>
      <c r="EP152" s="41">
        <f t="shared" si="176"/>
        <v>0</v>
      </c>
      <c r="EQ152" s="41">
        <f t="shared" si="176"/>
        <v>28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0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41</v>
      </c>
      <c r="FG152" s="41">
        <f t="shared" si="176"/>
        <v>27.5</v>
      </c>
      <c r="FH152" s="41">
        <f t="shared" si="176"/>
        <v>1.5</v>
      </c>
      <c r="FI152" s="41">
        <f t="shared" si="176"/>
        <v>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37.5</v>
      </c>
      <c r="FQ152" s="41">
        <f t="shared" si="176"/>
        <v>0</v>
      </c>
      <c r="FR152" s="41">
        <f t="shared" si="176"/>
        <v>8.3000000000000007</v>
      </c>
      <c r="FS152" s="41">
        <f t="shared" si="176"/>
        <v>47</v>
      </c>
      <c r="FT152" s="46">
        <f t="shared" si="153"/>
        <v>4.662077110755411E-2</v>
      </c>
      <c r="FU152" s="46">
        <f t="shared" si="153"/>
        <v>12474.891068493152</v>
      </c>
      <c r="FV152" s="46">
        <f t="shared" si="153"/>
        <v>11912.27669123669</v>
      </c>
      <c r="FW152" s="46">
        <f t="shared" si="153"/>
        <v>0</v>
      </c>
      <c r="FX152" s="46">
        <f t="shared" si="150"/>
        <v>5.3833637130382765</v>
      </c>
      <c r="FY152" s="46">
        <f t="shared" si="150"/>
        <v>-5788.0422423992895</v>
      </c>
      <c r="FZ152" s="46">
        <f t="shared" si="150"/>
        <v>0</v>
      </c>
      <c r="GA152" s="46">
        <f t="shared" si="150"/>
        <v>0</v>
      </c>
      <c r="GB152" s="46">
        <f t="shared" si="150"/>
        <v>118.54252692636507</v>
      </c>
      <c r="GC152" s="46">
        <f t="shared" si="150"/>
        <v>0</v>
      </c>
      <c r="GD152" s="46">
        <f t="shared" si="150"/>
        <v>0</v>
      </c>
      <c r="GE152" s="46" t="str">
        <f t="shared" si="150"/>
        <v/>
      </c>
      <c r="GF152" s="46" t="str">
        <f t="shared" si="150"/>
        <v/>
      </c>
      <c r="GG152" s="46">
        <f t="shared" si="150"/>
        <v>0</v>
      </c>
      <c r="GH152" s="46">
        <f t="shared" si="150"/>
        <v>0</v>
      </c>
      <c r="GI152" s="46" t="str">
        <f t="shared" si="150"/>
        <v/>
      </c>
      <c r="GJ152" s="46">
        <f t="shared" si="150"/>
        <v>0</v>
      </c>
      <c r="GK152" s="46" t="str">
        <f t="shared" si="154"/>
        <v/>
      </c>
      <c r="GL152" s="46">
        <f t="shared" si="154"/>
        <v>0</v>
      </c>
      <c r="GM152" s="46">
        <f t="shared" si="154"/>
        <v>0</v>
      </c>
      <c r="GN152" s="46">
        <f t="shared" si="154"/>
        <v>0</v>
      </c>
      <c r="GO152" s="46" t="str">
        <f t="shared" si="154"/>
        <v/>
      </c>
      <c r="GP152" s="46">
        <f t="shared" si="154"/>
        <v>0</v>
      </c>
      <c r="GQ152" s="46">
        <f t="shared" si="154"/>
        <v>0</v>
      </c>
      <c r="GR152" s="46" t="str">
        <f t="shared" si="154"/>
        <v/>
      </c>
      <c r="GS152" s="46" t="str">
        <f t="shared" si="154"/>
        <v/>
      </c>
      <c r="GT152" s="46">
        <f t="shared" si="154"/>
        <v>315.38461538461536</v>
      </c>
      <c r="GU152" s="46" t="str">
        <f t="shared" si="156"/>
        <v/>
      </c>
      <c r="GV152" s="46" t="str">
        <f t="shared" si="156"/>
        <v/>
      </c>
      <c r="GW152" s="46">
        <f t="shared" si="156"/>
        <v>0</v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 t="str">
        <f t="shared" si="156"/>
        <v/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 t="str">
        <f t="shared" si="156"/>
        <v/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17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9" t="s">
        <v>235</v>
      </c>
      <c r="B156" s="129"/>
      <c r="C156" s="129"/>
      <c r="D156" s="129"/>
      <c r="BN156" t="s">
        <v>236</v>
      </c>
      <c r="DW156" s="35" t="s">
        <v>12</v>
      </c>
      <c r="DX156" s="75">
        <f>+DW152</f>
        <v>10</v>
      </c>
      <c r="DY156" s="57">
        <f>+DX156/DW153</f>
        <v>0.58823529411764708</v>
      </c>
    </row>
    <row r="157" spans="1:215" s="34" customFormat="1" ht="26.25" customHeight="1">
      <c r="A157" s="130" t="s">
        <v>237</v>
      </c>
      <c r="B157" s="114" t="s">
        <v>0</v>
      </c>
      <c r="C157" s="132" t="s">
        <v>1</v>
      </c>
      <c r="D157" s="134" t="s">
        <v>2</v>
      </c>
      <c r="E157" s="136" t="s">
        <v>3</v>
      </c>
      <c r="F157" s="123" t="s">
        <v>238</v>
      </c>
      <c r="G157" s="123" t="s">
        <v>239</v>
      </c>
      <c r="H157" s="125" t="s">
        <v>240</v>
      </c>
      <c r="I157" s="125" t="s">
        <v>241</v>
      </c>
      <c r="J157" s="125" t="s">
        <v>4</v>
      </c>
      <c r="K157" s="127" t="s">
        <v>242</v>
      </c>
      <c r="L157" s="139" t="s">
        <v>243</v>
      </c>
      <c r="M157" s="141" t="s">
        <v>5</v>
      </c>
      <c r="N157" s="143" t="s">
        <v>6</v>
      </c>
      <c r="O157" s="123" t="s">
        <v>7</v>
      </c>
      <c r="P157" s="139" t="s">
        <v>10</v>
      </c>
      <c r="Q157" s="145" t="s">
        <v>9</v>
      </c>
      <c r="R157" s="116" t="s">
        <v>8</v>
      </c>
      <c r="S157" s="118" t="s">
        <v>11</v>
      </c>
      <c r="T157" s="119"/>
      <c r="U157" s="119"/>
      <c r="V157" s="119"/>
      <c r="W157" s="119"/>
      <c r="X157" s="119"/>
      <c r="Y157" s="119"/>
      <c r="Z157" s="119"/>
      <c r="AA157" s="120"/>
      <c r="AB157" s="121" t="s">
        <v>244</v>
      </c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1" t="s">
        <v>245</v>
      </c>
      <c r="BC157" s="122"/>
      <c r="BD157" s="122"/>
      <c r="BE157" s="122"/>
      <c r="BF157" s="122"/>
      <c r="BG157" s="122"/>
      <c r="BH157" s="122"/>
      <c r="BI157" s="122"/>
      <c r="BJ157" s="122"/>
      <c r="BK157" s="122"/>
      <c r="BL157" s="122"/>
      <c r="BM157" s="122"/>
      <c r="BN157" s="122"/>
      <c r="BO157" s="122"/>
      <c r="BP157" s="138" t="s">
        <v>246</v>
      </c>
      <c r="BQ157" s="138"/>
      <c r="BR157" s="138"/>
      <c r="BS157" s="138"/>
      <c r="BT157" s="138"/>
      <c r="BU157" s="138"/>
      <c r="BV157" s="138"/>
      <c r="BW157" s="138"/>
      <c r="BX157" s="138"/>
      <c r="BY157" s="138"/>
      <c r="BZ157" s="138"/>
      <c r="CA157" s="138"/>
      <c r="CB157" s="138"/>
      <c r="CC157" s="138"/>
      <c r="CD157" s="138"/>
      <c r="CE157" s="138"/>
      <c r="CF157" s="138"/>
      <c r="CG157" s="138"/>
      <c r="CH157" s="138"/>
      <c r="CI157" s="138"/>
      <c r="CJ157" s="138"/>
      <c r="CK157" s="138"/>
      <c r="CL157" s="138"/>
      <c r="CM157" s="138"/>
      <c r="CN157" s="138"/>
      <c r="CO157" s="138"/>
      <c r="CP157" s="138" t="s">
        <v>247</v>
      </c>
      <c r="CQ157" s="138"/>
      <c r="CR157" s="138"/>
      <c r="CS157" s="138"/>
      <c r="CT157" s="138"/>
      <c r="CU157" s="138"/>
      <c r="CV157" s="138"/>
      <c r="CW157" s="138"/>
      <c r="CX157" s="138"/>
      <c r="CY157" s="138"/>
      <c r="CZ157" s="138"/>
      <c r="DA157" s="138"/>
      <c r="DB157" s="138"/>
      <c r="DC157" s="138"/>
      <c r="DW157" s="35" t="s">
        <v>13</v>
      </c>
      <c r="DX157" s="75">
        <f>+DX152</f>
        <v>2</v>
      </c>
      <c r="DY157" s="57">
        <f>+DX157/DW153</f>
        <v>0.11764705882352941</v>
      </c>
    </row>
    <row r="158" spans="1:215" s="34" customFormat="1" ht="36" customHeight="1">
      <c r="A158" s="131"/>
      <c r="B158" s="115"/>
      <c r="C158" s="133"/>
      <c r="D158" s="135"/>
      <c r="E158" s="137"/>
      <c r="F158" s="124"/>
      <c r="G158" s="124"/>
      <c r="H158" s="126"/>
      <c r="I158" s="126"/>
      <c r="J158" s="126"/>
      <c r="K158" s="128"/>
      <c r="L158" s="140"/>
      <c r="M158" s="142"/>
      <c r="N158" s="144"/>
      <c r="O158" s="124"/>
      <c r="P158" s="140"/>
      <c r="Q158" s="146"/>
      <c r="R158" s="117"/>
      <c r="S158" s="35" t="s">
        <v>12</v>
      </c>
      <c r="T158" s="35" t="s">
        <v>13</v>
      </c>
      <c r="U158" s="35" t="s">
        <v>83</v>
      </c>
      <c r="V158" s="35" t="s">
        <v>84</v>
      </c>
      <c r="W158" s="35" t="s">
        <v>85</v>
      </c>
      <c r="X158" s="35" t="s">
        <v>86</v>
      </c>
      <c r="Y158" s="35" t="s">
        <v>87</v>
      </c>
      <c r="Z158" s="35" t="s">
        <v>88</v>
      </c>
      <c r="AA158" s="35" t="s">
        <v>89</v>
      </c>
      <c r="AB158" s="36" t="s">
        <v>90</v>
      </c>
      <c r="AC158" s="25" t="s">
        <v>91</v>
      </c>
      <c r="AD158" s="25" t="s">
        <v>92</v>
      </c>
      <c r="AE158" s="25" t="s">
        <v>93</v>
      </c>
      <c r="AF158" s="36" t="s">
        <v>94</v>
      </c>
      <c r="AG158" s="25" t="s">
        <v>95</v>
      </c>
      <c r="AH158" s="25" t="s">
        <v>96</v>
      </c>
      <c r="AI158" s="36" t="s">
        <v>97</v>
      </c>
      <c r="AJ158" s="36" t="s">
        <v>98</v>
      </c>
      <c r="AK158" s="36" t="s">
        <v>99</v>
      </c>
      <c r="AL158" s="26" t="s">
        <v>100</v>
      </c>
      <c r="AM158" s="25" t="s">
        <v>101</v>
      </c>
      <c r="AN158" s="25" t="s">
        <v>102</v>
      </c>
      <c r="AO158" s="25" t="s">
        <v>103</v>
      </c>
      <c r="AP158" s="36" t="s">
        <v>104</v>
      </c>
      <c r="AQ158" s="37" t="s">
        <v>105</v>
      </c>
      <c r="AR158" s="36" t="s">
        <v>106</v>
      </c>
      <c r="AS158" s="36" t="s">
        <v>107</v>
      </c>
      <c r="AT158" s="36" t="s">
        <v>108</v>
      </c>
      <c r="AU158" s="36" t="s">
        <v>109</v>
      </c>
      <c r="AV158" s="25" t="s">
        <v>110</v>
      </c>
      <c r="AW158" s="25" t="s">
        <v>111</v>
      </c>
      <c r="AX158" s="25" t="s">
        <v>112</v>
      </c>
      <c r="AY158" s="25" t="s">
        <v>113</v>
      </c>
      <c r="AZ158" s="25" t="s">
        <v>114</v>
      </c>
      <c r="BA158" s="25" t="s">
        <v>115</v>
      </c>
      <c r="BB158" s="27" t="s">
        <v>91</v>
      </c>
      <c r="BC158" s="38" t="s">
        <v>92</v>
      </c>
      <c r="BD158" s="38" t="s">
        <v>93</v>
      </c>
      <c r="BE158" s="38" t="s">
        <v>116</v>
      </c>
      <c r="BF158" s="38" t="s">
        <v>102</v>
      </c>
      <c r="BG158" s="38" t="s">
        <v>94</v>
      </c>
      <c r="BH158" s="38" t="s">
        <v>96</v>
      </c>
      <c r="BI158" s="38" t="s">
        <v>117</v>
      </c>
      <c r="BJ158" s="38" t="s">
        <v>98</v>
      </c>
      <c r="BK158" s="38" t="s">
        <v>118</v>
      </c>
      <c r="BL158" s="38" t="s">
        <v>119</v>
      </c>
      <c r="BM158" s="38" t="s">
        <v>95</v>
      </c>
      <c r="BN158" s="38" t="s">
        <v>120</v>
      </c>
      <c r="BO158" s="38" t="s">
        <v>107</v>
      </c>
      <c r="BP158" s="36" t="s">
        <v>90</v>
      </c>
      <c r="BQ158" s="25" t="s">
        <v>91</v>
      </c>
      <c r="BR158" s="25" t="s">
        <v>92</v>
      </c>
      <c r="BS158" s="25" t="s">
        <v>93</v>
      </c>
      <c r="BT158" s="36" t="s">
        <v>94</v>
      </c>
      <c r="BU158" s="25" t="s">
        <v>95</v>
      </c>
      <c r="BV158" s="25" t="s">
        <v>96</v>
      </c>
      <c r="BW158" s="36" t="s">
        <v>97</v>
      </c>
      <c r="BX158" s="36" t="s">
        <v>98</v>
      </c>
      <c r="BY158" s="36" t="s">
        <v>99</v>
      </c>
      <c r="BZ158" s="26" t="s">
        <v>100</v>
      </c>
      <c r="CA158" s="25" t="s">
        <v>101</v>
      </c>
      <c r="CB158" s="25" t="s">
        <v>102</v>
      </c>
      <c r="CC158" s="25" t="s">
        <v>103</v>
      </c>
      <c r="CD158" s="36" t="s">
        <v>104</v>
      </c>
      <c r="CE158" s="37" t="s">
        <v>105</v>
      </c>
      <c r="CF158" s="36" t="s">
        <v>106</v>
      </c>
      <c r="CG158" s="36" t="s">
        <v>107</v>
      </c>
      <c r="CH158" s="36" t="s">
        <v>108</v>
      </c>
      <c r="CI158" s="36" t="s">
        <v>109</v>
      </c>
      <c r="CJ158" s="25" t="s">
        <v>110</v>
      </c>
      <c r="CK158" s="25" t="s">
        <v>111</v>
      </c>
      <c r="CL158" s="25" t="s">
        <v>112</v>
      </c>
      <c r="CM158" s="25" t="s">
        <v>113</v>
      </c>
      <c r="CN158" s="25" t="s">
        <v>114</v>
      </c>
      <c r="CO158" s="25" t="s">
        <v>115</v>
      </c>
      <c r="CP158" s="27" t="s">
        <v>91</v>
      </c>
      <c r="CQ158" s="38" t="s">
        <v>92</v>
      </c>
      <c r="CR158" s="38" t="s">
        <v>93</v>
      </c>
      <c r="CS158" s="38" t="s">
        <v>116</v>
      </c>
      <c r="CT158" s="38" t="s">
        <v>102</v>
      </c>
      <c r="CU158" s="38" t="s">
        <v>94</v>
      </c>
      <c r="CV158" s="38" t="s">
        <v>96</v>
      </c>
      <c r="CW158" s="38" t="s">
        <v>117</v>
      </c>
      <c r="CX158" s="38" t="s">
        <v>98</v>
      </c>
      <c r="CY158" s="38" t="s">
        <v>118</v>
      </c>
      <c r="CZ158" s="38" t="s">
        <v>119</v>
      </c>
      <c r="DA158" s="38" t="s">
        <v>95</v>
      </c>
      <c r="DB158" s="38" t="s">
        <v>120</v>
      </c>
      <c r="DC158" s="38" t="s">
        <v>107</v>
      </c>
      <c r="DW158" s="35" t="s">
        <v>47</v>
      </c>
      <c r="DX158" s="75">
        <f>+EA152</f>
        <v>3</v>
      </c>
      <c r="DY158" s="57">
        <f>+DX158/DW153</f>
        <v>0.17647058823529413</v>
      </c>
      <c r="EH158" s="58"/>
    </row>
    <row r="159" spans="1:215" s="34" customFormat="1" ht="15.75" hidden="1" customHeight="1">
      <c r="A159" s="62">
        <v>30501005</v>
      </c>
      <c r="B159" s="114" t="s">
        <v>122</v>
      </c>
      <c r="C159" s="78" t="s">
        <v>123</v>
      </c>
      <c r="D159" s="79"/>
      <c r="E159" s="63">
        <v>5.03</v>
      </c>
      <c r="F159" s="23">
        <f t="shared" ref="F159:F222" si="177">E159*D159</f>
        <v>0</v>
      </c>
      <c r="G159" s="80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75">
        <f>+DW153-DX156-DX157-DX158</f>
        <v>2</v>
      </c>
      <c r="DY159" s="57">
        <f>+DX159/DW153</f>
        <v>0.11764705882352941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5"/>
      <c r="C160" s="78" t="s">
        <v>124</v>
      </c>
      <c r="D160" s="79"/>
      <c r="E160" s="63">
        <v>5.03</v>
      </c>
      <c r="F160" s="23">
        <f t="shared" si="177"/>
        <v>0</v>
      </c>
      <c r="G160" s="80"/>
      <c r="H160" s="23">
        <f t="shared" ref="H160:H223" si="188">SUM(AB160:BA160)</f>
        <v>0</v>
      </c>
      <c r="I160" s="23">
        <f t="shared" ref="I160:I223" si="189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0">J160*M160/100</f>
        <v>0</v>
      </c>
      <c r="O160" s="23">
        <f t="shared" ref="O160:O223" si="191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75">
        <f>+DW153</f>
        <v>17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76" t="s">
        <v>248</v>
      </c>
      <c r="EG160" s="76" t="s">
        <v>249</v>
      </c>
      <c r="EH160" s="76" t="s">
        <v>250</v>
      </c>
      <c r="EI160" s="76" t="s">
        <v>251</v>
      </c>
      <c r="EJ160" s="76" t="s">
        <v>252</v>
      </c>
      <c r="EK160" s="76" t="s">
        <v>253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hidden="1" customHeight="1">
      <c r="A161" s="62">
        <v>30100012</v>
      </c>
      <c r="B161" s="104" t="s">
        <v>125</v>
      </c>
      <c r="C161" s="28" t="s">
        <v>126</v>
      </c>
      <c r="D161" s="5"/>
      <c r="E161" s="22">
        <v>5.03</v>
      </c>
      <c r="F161" s="23">
        <f t="shared" si="177"/>
        <v>0</v>
      </c>
      <c r="G161" s="23"/>
      <c r="H161" s="23">
        <f t="shared" si="188"/>
        <v>0</v>
      </c>
      <c r="I161" s="23">
        <f t="shared" si="189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0"/>
        <v>0</v>
      </c>
      <c r="O161" s="23">
        <f t="shared" si="191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EF161" s="60">
        <v>1</v>
      </c>
      <c r="EG161" s="60" t="s">
        <v>49</v>
      </c>
      <c r="EH161" s="76" t="s">
        <v>254</v>
      </c>
      <c r="EI161" s="23">
        <f>+DN152</f>
        <v>37322.420000000006</v>
      </c>
      <c r="EJ161" s="23">
        <f>+EG152</f>
        <v>61</v>
      </c>
      <c r="EK161" s="61">
        <f>+EJ161/EI161</f>
        <v>1.6344063434257476E-3</v>
      </c>
    </row>
    <row r="162" spans="1:141" s="1" customFormat="1" ht="14.25" hidden="1" customHeight="1">
      <c r="A162" s="62">
        <v>30100014</v>
      </c>
      <c r="B162" s="105"/>
      <c r="C162" s="28" t="s">
        <v>128</v>
      </c>
      <c r="D162" s="5"/>
      <c r="E162" s="22">
        <v>5.03</v>
      </c>
      <c r="F162" s="23">
        <f t="shared" si="177"/>
        <v>0</v>
      </c>
      <c r="G162" s="23"/>
      <c r="H162" s="23">
        <f t="shared" si="188"/>
        <v>0</v>
      </c>
      <c r="I162" s="23">
        <f t="shared" si="189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0"/>
        <v>0</v>
      </c>
      <c r="O162" s="23">
        <f t="shared" si="191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F162" s="60">
        <v>2</v>
      </c>
      <c r="EG162" s="60" t="s">
        <v>50</v>
      </c>
      <c r="EH162" s="76" t="s">
        <v>255</v>
      </c>
      <c r="EI162" s="23">
        <f>+DN25+DN41+DN42+DN47+DN52+DN56+DN57+DN58</f>
        <v>7273.4000000000005</v>
      </c>
      <c r="EJ162" s="23">
        <f>+EJ152</f>
        <v>13.1</v>
      </c>
      <c r="EK162" s="61">
        <f>+EJ162/EI162</f>
        <v>1.8010833997855196E-3</v>
      </c>
    </row>
    <row r="163" spans="1:141" s="1" customFormat="1" ht="14.25" hidden="1" customHeight="1">
      <c r="A163" s="62">
        <v>30100010</v>
      </c>
      <c r="B163" s="105"/>
      <c r="C163" s="28" t="s">
        <v>129</v>
      </c>
      <c r="D163" s="5"/>
      <c r="E163" s="22">
        <v>5.03</v>
      </c>
      <c r="F163" s="23">
        <f t="shared" si="177"/>
        <v>0</v>
      </c>
      <c r="G163" s="23"/>
      <c r="H163" s="23">
        <f t="shared" si="188"/>
        <v>0</v>
      </c>
      <c r="I163" s="23">
        <f t="shared" si="189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0"/>
        <v>0</v>
      </c>
      <c r="O163" s="23">
        <f t="shared" si="191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F163" s="60">
        <v>3</v>
      </c>
      <c r="EG163" s="60" t="s">
        <v>51</v>
      </c>
      <c r="EH163" s="76" t="s">
        <v>256</v>
      </c>
      <c r="EI163" s="23" t="e">
        <f>+DN26+DN27+DN46+DN47+DN48+DN49+#REF!+#REF!</f>
        <v>#REF!</v>
      </c>
      <c r="EJ163" s="23">
        <f>+EN152+EO152</f>
        <v>13</v>
      </c>
      <c r="EK163" s="61" t="e">
        <f t="shared" ref="EK163:EK167" si="192">+EJ163/EI163</f>
        <v>#REF!</v>
      </c>
    </row>
    <row r="164" spans="1:141" s="1" customFormat="1" ht="14.25" hidden="1" customHeight="1">
      <c r="A164" s="62">
        <v>30100013</v>
      </c>
      <c r="B164" s="105"/>
      <c r="C164" s="28" t="s">
        <v>130</v>
      </c>
      <c r="D164" s="5"/>
      <c r="E164" s="22">
        <v>5.03</v>
      </c>
      <c r="F164" s="23">
        <f t="shared" si="177"/>
        <v>0</v>
      </c>
      <c r="G164" s="23"/>
      <c r="H164" s="23">
        <f t="shared" si="188"/>
        <v>0</v>
      </c>
      <c r="I164" s="23">
        <f t="shared" si="189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0"/>
        <v>0</v>
      </c>
      <c r="O164" s="23">
        <f t="shared" si="191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  <c r="EF164" s="60">
        <v>4</v>
      </c>
      <c r="EG164" s="60" t="s">
        <v>52</v>
      </c>
      <c r="EH164" s="76" t="s">
        <v>257</v>
      </c>
      <c r="EI164" s="23">
        <f>+DN52+DN54+DN55+DN56+DN57+DN58</f>
        <v>7816.7000000000007</v>
      </c>
      <c r="EJ164" s="23">
        <f>+EQ152</f>
        <v>28</v>
      </c>
      <c r="EK164" s="61">
        <f t="shared" si="192"/>
        <v>3.5820742768687551E-3</v>
      </c>
    </row>
    <row r="165" spans="1:141" s="1" customFormat="1" ht="14.25" hidden="1" customHeight="1">
      <c r="A165" s="62">
        <v>30100011</v>
      </c>
      <c r="B165" s="106"/>
      <c r="C165" s="28" t="s">
        <v>131</v>
      </c>
      <c r="D165" s="5"/>
      <c r="E165" s="22">
        <v>5.03</v>
      </c>
      <c r="F165" s="23">
        <f t="shared" si="177"/>
        <v>0</v>
      </c>
      <c r="G165" s="23"/>
      <c r="H165" s="23">
        <f t="shared" si="188"/>
        <v>0</v>
      </c>
      <c r="I165" s="23">
        <f t="shared" si="189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0"/>
        <v>0</v>
      </c>
      <c r="O165" s="23">
        <f t="shared" si="191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  <c r="EF165" s="60">
        <v>5</v>
      </c>
      <c r="EG165" s="60" t="s">
        <v>53</v>
      </c>
      <c r="EH165" s="76" t="s">
        <v>254</v>
      </c>
      <c r="EI165" s="23">
        <f>+DN152</f>
        <v>37322.420000000006</v>
      </c>
      <c r="EJ165" s="23">
        <f>+EF152</f>
        <v>17.399999999999999</v>
      </c>
      <c r="EK165" s="61">
        <f t="shared" si="192"/>
        <v>4.6620771107554106E-4</v>
      </c>
    </row>
    <row r="166" spans="1:141" s="1" customFormat="1" ht="14.25" hidden="1" customHeight="1">
      <c r="A166" s="62">
        <v>30100016</v>
      </c>
      <c r="B166" s="104" t="s">
        <v>132</v>
      </c>
      <c r="C166" s="28" t="s">
        <v>133</v>
      </c>
      <c r="D166" s="5"/>
      <c r="E166" s="22">
        <v>5.03</v>
      </c>
      <c r="F166" s="23">
        <f t="shared" si="177"/>
        <v>0</v>
      </c>
      <c r="G166" s="23"/>
      <c r="H166" s="23">
        <f t="shared" si="188"/>
        <v>0</v>
      </c>
      <c r="I166" s="23">
        <f t="shared" si="189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0"/>
        <v>0</v>
      </c>
      <c r="O166" s="23">
        <f t="shared" si="191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  <c r="EF166" s="60">
        <v>6</v>
      </c>
      <c r="EG166" s="60" t="s">
        <v>258</v>
      </c>
      <c r="EH166" s="76" t="s">
        <v>254</v>
      </c>
      <c r="EI166" s="77">
        <f>+DN152</f>
        <v>37322.420000000006</v>
      </c>
      <c r="EJ166" s="77">
        <f>+DL152-EJ161-EJ162-EJ163-EJ164-EJ165</f>
        <v>50.000000000000007</v>
      </c>
      <c r="EK166" s="61">
        <f>+EJ166/EI166</f>
        <v>1.3396773306768425E-3</v>
      </c>
    </row>
    <row r="167" spans="1:141" s="1" customFormat="1" ht="14.25" hidden="1" customHeight="1">
      <c r="A167" s="62">
        <v>30100017</v>
      </c>
      <c r="B167" s="105"/>
      <c r="C167" s="28" t="s">
        <v>134</v>
      </c>
      <c r="D167" s="5"/>
      <c r="E167" s="22">
        <v>5.03</v>
      </c>
      <c r="F167" s="23">
        <f t="shared" si="177"/>
        <v>0</v>
      </c>
      <c r="G167" s="23"/>
      <c r="H167" s="23">
        <f t="shared" si="188"/>
        <v>0</v>
      </c>
      <c r="I167" s="23">
        <f t="shared" si="189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0"/>
        <v>0</v>
      </c>
      <c r="O167" s="23">
        <f t="shared" si="191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  <c r="EF167" s="60">
        <v>7</v>
      </c>
      <c r="EG167" s="147" t="s">
        <v>259</v>
      </c>
      <c r="EH167" s="148"/>
      <c r="EI167" s="77">
        <f>+DN152</f>
        <v>37322.420000000006</v>
      </c>
      <c r="EJ167" s="77">
        <f>+DL152</f>
        <v>182.5</v>
      </c>
      <c r="EK167" s="61">
        <f t="shared" si="192"/>
        <v>4.8898222569704747E-3</v>
      </c>
    </row>
    <row r="168" spans="1:141" s="1" customFormat="1" ht="14.25" hidden="1" customHeight="1">
      <c r="A168" s="62">
        <v>30100015</v>
      </c>
      <c r="B168" s="106"/>
      <c r="C168" s="28" t="s">
        <v>135</v>
      </c>
      <c r="D168" s="5"/>
      <c r="E168" s="22">
        <v>5.03</v>
      </c>
      <c r="F168" s="23">
        <f t="shared" si="177"/>
        <v>0</v>
      </c>
      <c r="G168" s="23"/>
      <c r="H168" s="23">
        <f t="shared" si="188"/>
        <v>0</v>
      </c>
      <c r="I168" s="23">
        <f t="shared" si="189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0"/>
        <v>0</v>
      </c>
      <c r="O168" s="23">
        <f t="shared" si="191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41" s="1" customFormat="1" ht="14.25" hidden="1" customHeight="1">
      <c r="A169" s="62">
        <v>30100031</v>
      </c>
      <c r="B169" s="110" t="s">
        <v>136</v>
      </c>
      <c r="C169" s="28" t="s">
        <v>131</v>
      </c>
      <c r="D169" s="5"/>
      <c r="E169" s="22">
        <v>5.03</v>
      </c>
      <c r="F169" s="23">
        <f t="shared" si="177"/>
        <v>0</v>
      </c>
      <c r="G169" s="23"/>
      <c r="H169" s="23">
        <f t="shared" si="188"/>
        <v>0</v>
      </c>
      <c r="I169" s="23">
        <f t="shared" si="189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0"/>
        <v>0</v>
      </c>
      <c r="O169" s="23">
        <f t="shared" si="191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41" s="1" customFormat="1" ht="14.25" hidden="1" customHeight="1">
      <c r="A170" s="62">
        <v>30100033</v>
      </c>
      <c r="B170" s="110"/>
      <c r="C170" s="28" t="s">
        <v>137</v>
      </c>
      <c r="D170" s="5"/>
      <c r="E170" s="22">
        <v>5.03</v>
      </c>
      <c r="F170" s="23">
        <f t="shared" si="177"/>
        <v>0</v>
      </c>
      <c r="G170" s="23"/>
      <c r="H170" s="23">
        <f t="shared" si="188"/>
        <v>0</v>
      </c>
      <c r="I170" s="23">
        <f t="shared" si="189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0"/>
        <v>0</v>
      </c>
      <c r="O170" s="23">
        <f t="shared" si="191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41" s="1" customFormat="1" ht="14.25" hidden="1" customHeight="1">
      <c r="A171" s="62">
        <v>30100062</v>
      </c>
      <c r="B171" s="110"/>
      <c r="C171" s="28" t="s">
        <v>138</v>
      </c>
      <c r="D171" s="5"/>
      <c r="E171" s="22">
        <v>5.03</v>
      </c>
      <c r="F171" s="23">
        <f t="shared" si="177"/>
        <v>0</v>
      </c>
      <c r="G171" s="23"/>
      <c r="H171" s="23">
        <f t="shared" si="188"/>
        <v>0</v>
      </c>
      <c r="I171" s="23">
        <f t="shared" si="189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0"/>
        <v>0</v>
      </c>
      <c r="O171" s="23">
        <f t="shared" si="191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41" s="1" customFormat="1" ht="14.25" hidden="1" customHeight="1">
      <c r="A172" s="62">
        <v>30100032</v>
      </c>
      <c r="B172" s="110"/>
      <c r="C172" s="28" t="s">
        <v>139</v>
      </c>
      <c r="D172" s="5"/>
      <c r="E172" s="22">
        <v>5.03</v>
      </c>
      <c r="F172" s="23">
        <f t="shared" si="177"/>
        <v>0</v>
      </c>
      <c r="G172" s="23"/>
      <c r="H172" s="23">
        <f t="shared" si="188"/>
        <v>0</v>
      </c>
      <c r="I172" s="23">
        <f t="shared" si="189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0"/>
        <v>0</v>
      </c>
      <c r="O172" s="23">
        <f t="shared" si="191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41" s="1" customFormat="1" ht="14.25" hidden="1" customHeight="1">
      <c r="A173" s="62">
        <v>30100035</v>
      </c>
      <c r="B173" s="104" t="s">
        <v>140</v>
      </c>
      <c r="C173" s="28" t="s">
        <v>139</v>
      </c>
      <c r="D173" s="5"/>
      <c r="E173" s="22">
        <v>5.03</v>
      </c>
      <c r="F173" s="23">
        <f t="shared" si="177"/>
        <v>0</v>
      </c>
      <c r="G173" s="23"/>
      <c r="H173" s="23">
        <f t="shared" si="188"/>
        <v>0</v>
      </c>
      <c r="I173" s="23">
        <f t="shared" si="189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0"/>
        <v>0</v>
      </c>
      <c r="O173" s="23">
        <f t="shared" si="191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41" s="1" customFormat="1" ht="14.25" hidden="1" customHeight="1">
      <c r="A174" s="62">
        <v>30100036</v>
      </c>
      <c r="B174" s="105"/>
      <c r="C174" s="28" t="s">
        <v>141</v>
      </c>
      <c r="D174" s="5"/>
      <c r="E174" s="22">
        <v>5.03</v>
      </c>
      <c r="F174" s="23">
        <f t="shared" si="177"/>
        <v>0</v>
      </c>
      <c r="G174" s="23"/>
      <c r="H174" s="23">
        <f t="shared" si="188"/>
        <v>0</v>
      </c>
      <c r="I174" s="23">
        <f t="shared" si="189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0"/>
        <v>0</v>
      </c>
      <c r="O174" s="23">
        <f t="shared" si="191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41" s="1" customFormat="1" ht="14.25" hidden="1" customHeight="1">
      <c r="A175" s="62">
        <v>30100034</v>
      </c>
      <c r="B175" s="106"/>
      <c r="C175" s="28" t="s">
        <v>129</v>
      </c>
      <c r="D175" s="5"/>
      <c r="E175" s="22">
        <v>5.03</v>
      </c>
      <c r="F175" s="23">
        <f t="shared" si="177"/>
        <v>0</v>
      </c>
      <c r="G175" s="23"/>
      <c r="H175" s="23">
        <f t="shared" si="188"/>
        <v>0</v>
      </c>
      <c r="I175" s="23">
        <f t="shared" si="189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0"/>
        <v>0</v>
      </c>
      <c r="O175" s="23">
        <f t="shared" si="191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41" s="1" customFormat="1" ht="14.25" hidden="1" customHeight="1">
      <c r="A176" s="62">
        <v>30100019</v>
      </c>
      <c r="B176" s="104" t="s">
        <v>142</v>
      </c>
      <c r="C176" s="28" t="s">
        <v>143</v>
      </c>
      <c r="D176" s="5"/>
      <c r="E176" s="22">
        <v>5.03</v>
      </c>
      <c r="F176" s="23">
        <f t="shared" si="177"/>
        <v>0</v>
      </c>
      <c r="G176" s="23"/>
      <c r="H176" s="23">
        <f t="shared" si="188"/>
        <v>0</v>
      </c>
      <c r="I176" s="23">
        <f t="shared" si="189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0"/>
        <v>0</v>
      </c>
      <c r="O176" s="23">
        <f t="shared" si="191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05"/>
      <c r="C177" s="28" t="s">
        <v>144</v>
      </c>
      <c r="D177" s="5"/>
      <c r="E177" s="22">
        <v>5.03</v>
      </c>
      <c r="F177" s="23">
        <f t="shared" si="177"/>
        <v>0</v>
      </c>
      <c r="G177" s="23"/>
      <c r="H177" s="23">
        <f t="shared" si="188"/>
        <v>0</v>
      </c>
      <c r="I177" s="23">
        <f t="shared" si="189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0"/>
        <v>0</v>
      </c>
      <c r="O177" s="23">
        <f t="shared" si="191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05"/>
      <c r="C178" s="28" t="s">
        <v>145</v>
      </c>
      <c r="D178" s="5"/>
      <c r="E178" s="22">
        <v>5.03</v>
      </c>
      <c r="F178" s="23">
        <f t="shared" si="177"/>
        <v>0</v>
      </c>
      <c r="G178" s="23"/>
      <c r="H178" s="23">
        <f t="shared" si="188"/>
        <v>0</v>
      </c>
      <c r="I178" s="23">
        <f t="shared" si="189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0"/>
        <v>0</v>
      </c>
      <c r="O178" s="23">
        <f t="shared" si="191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06"/>
      <c r="C179" s="28" t="s">
        <v>124</v>
      </c>
      <c r="D179" s="5"/>
      <c r="E179" s="22">
        <v>5.03</v>
      </c>
      <c r="F179" s="23">
        <f t="shared" si="177"/>
        <v>0</v>
      </c>
      <c r="G179" s="23"/>
      <c r="H179" s="23">
        <f t="shared" si="188"/>
        <v>0</v>
      </c>
      <c r="I179" s="23">
        <f t="shared" si="189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0"/>
        <v>0</v>
      </c>
      <c r="O179" s="23">
        <f t="shared" si="191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2">
        <v>30100030</v>
      </c>
      <c r="B180" s="83" t="s">
        <v>146</v>
      </c>
      <c r="C180" s="28" t="s">
        <v>147</v>
      </c>
      <c r="D180" s="5"/>
      <c r="E180" s="22">
        <v>5.03</v>
      </c>
      <c r="F180" s="23">
        <f t="shared" si="177"/>
        <v>0</v>
      </c>
      <c r="G180" s="23"/>
      <c r="H180" s="23">
        <f t="shared" si="188"/>
        <v>0</v>
      </c>
      <c r="I180" s="23">
        <f t="shared" si="189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0"/>
        <v>0</v>
      </c>
      <c r="O180" s="23">
        <f t="shared" si="191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10" t="s">
        <v>148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8"/>
        <v>0</v>
      </c>
      <c r="I181" s="23">
        <f t="shared" si="189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0"/>
        <v>0</v>
      </c>
      <c r="O181" s="23">
        <f t="shared" si="191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customHeight="1">
      <c r="A182" s="62">
        <v>30100037</v>
      </c>
      <c r="B182" s="110"/>
      <c r="C182" s="28" t="s">
        <v>15</v>
      </c>
      <c r="D182" s="5">
        <v>145</v>
      </c>
      <c r="E182" s="22">
        <v>5.03</v>
      </c>
      <c r="F182" s="23">
        <f t="shared" si="177"/>
        <v>729.35</v>
      </c>
      <c r="G182" s="23">
        <f>+'[2]20'!$L$252</f>
        <v>719.18280000000004</v>
      </c>
      <c r="H182" s="23">
        <f t="shared" si="188"/>
        <v>19</v>
      </c>
      <c r="I182" s="23">
        <f t="shared" si="189"/>
        <v>0</v>
      </c>
      <c r="J182" s="23">
        <f t="shared" si="180"/>
        <v>748.35</v>
      </c>
      <c r="K182" s="23">
        <f t="shared" si="181"/>
        <v>2.5389189550344091</v>
      </c>
      <c r="L182" s="23">
        <f t="shared" si="182"/>
        <v>0</v>
      </c>
      <c r="M182" s="10">
        <v>0.8</v>
      </c>
      <c r="N182" s="23">
        <f t="shared" si="190"/>
        <v>5.9868000000000006</v>
      </c>
      <c r="O182" s="23">
        <f t="shared" si="191"/>
        <v>-1.7389189550344091</v>
      </c>
      <c r="P182" s="23">
        <f t="shared" si="183"/>
        <v>0</v>
      </c>
      <c r="Q182" s="7">
        <v>0.5</v>
      </c>
      <c r="R182" s="6">
        <f t="shared" si="184"/>
        <v>0.37417500000000004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>
        <v>6</v>
      </c>
      <c r="AD182" s="4"/>
      <c r="AE182" s="4"/>
      <c r="AF182" s="4"/>
      <c r="AG182" s="4"/>
      <c r="AH182" s="4"/>
      <c r="AI182" s="4"/>
      <c r="AJ182" s="4">
        <v>13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>
        <f t="shared" si="194"/>
        <v>0</v>
      </c>
      <c r="BQ182" s="4">
        <f t="shared" si="194"/>
        <v>236.32105263157891</v>
      </c>
      <c r="BR182" s="4" t="str">
        <f t="shared" si="194"/>
        <v/>
      </c>
      <c r="BS182" s="4">
        <f t="shared" si="194"/>
        <v>0</v>
      </c>
      <c r="BT182" s="4">
        <f t="shared" si="194"/>
        <v>0</v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>
        <f t="shared" si="194"/>
        <v>3474.3101489944543</v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>
        <f t="shared" si="193"/>
        <v>0</v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>
        <f t="shared" si="193"/>
        <v>0</v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11" t="s">
        <v>149</v>
      </c>
      <c r="C183" s="28" t="s">
        <v>150</v>
      </c>
      <c r="D183" s="5"/>
      <c r="E183" s="22">
        <v>5.03</v>
      </c>
      <c r="F183" s="23">
        <f t="shared" si="177"/>
        <v>0</v>
      </c>
      <c r="G183" s="23"/>
      <c r="H183" s="23">
        <f t="shared" si="188"/>
        <v>0</v>
      </c>
      <c r="I183" s="23">
        <f t="shared" si="189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0"/>
        <v>0</v>
      </c>
      <c r="O183" s="23">
        <f t="shared" si="191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12"/>
      <c r="C184" s="28" t="s">
        <v>129</v>
      </c>
      <c r="D184" s="5"/>
      <c r="E184" s="22">
        <v>5.03</v>
      </c>
      <c r="F184" s="23">
        <f t="shared" si="177"/>
        <v>0</v>
      </c>
      <c r="G184" s="23"/>
      <c r="H184" s="23">
        <f t="shared" si="188"/>
        <v>0</v>
      </c>
      <c r="I184" s="23">
        <f t="shared" si="189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0"/>
        <v>0</v>
      </c>
      <c r="O184" s="23">
        <f t="shared" si="191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12"/>
      <c r="C185" s="28" t="s">
        <v>141</v>
      </c>
      <c r="D185" s="5"/>
      <c r="E185" s="22">
        <v>5.03</v>
      </c>
      <c r="F185" s="23">
        <f t="shared" si="177"/>
        <v>0</v>
      </c>
      <c r="G185" s="23"/>
      <c r="H185" s="23">
        <f t="shared" si="188"/>
        <v>0</v>
      </c>
      <c r="I185" s="23">
        <f t="shared" si="189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0"/>
        <v>0</v>
      </c>
      <c r="O185" s="23">
        <f t="shared" si="191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13"/>
      <c r="C186" s="28" t="s">
        <v>139</v>
      </c>
      <c r="D186" s="5"/>
      <c r="E186" s="22">
        <v>5.03</v>
      </c>
      <c r="F186" s="23">
        <f t="shared" si="177"/>
        <v>0</v>
      </c>
      <c r="G186" s="23"/>
      <c r="H186" s="23">
        <f t="shared" si="188"/>
        <v>0</v>
      </c>
      <c r="I186" s="23">
        <f t="shared" si="189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0"/>
        <v>0</v>
      </c>
      <c r="O186" s="23">
        <f t="shared" si="191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2">
        <v>30100046</v>
      </c>
      <c r="B187" s="104" t="s">
        <v>151</v>
      </c>
      <c r="C187" s="28" t="s">
        <v>130</v>
      </c>
      <c r="D187" s="5"/>
      <c r="E187" s="22">
        <v>5.03</v>
      </c>
      <c r="F187" s="23">
        <f t="shared" si="177"/>
        <v>0</v>
      </c>
      <c r="G187" s="23"/>
      <c r="H187" s="23">
        <f t="shared" si="188"/>
        <v>0</v>
      </c>
      <c r="I187" s="23">
        <f t="shared" si="189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0"/>
        <v>0</v>
      </c>
      <c r="O187" s="23">
        <f t="shared" si="191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customHeight="1">
      <c r="A188" s="62">
        <v>30100045</v>
      </c>
      <c r="B188" s="105"/>
      <c r="C188" s="28" t="s">
        <v>126</v>
      </c>
      <c r="D188" s="5">
        <v>755</v>
      </c>
      <c r="E188" s="22">
        <v>5.03</v>
      </c>
      <c r="F188" s="23">
        <f t="shared" si="177"/>
        <v>3797.65</v>
      </c>
      <c r="G188" s="23">
        <f>+'[2]20'!$L$263</f>
        <v>4148.8399999999992</v>
      </c>
      <c r="H188" s="23">
        <f t="shared" si="188"/>
        <v>2</v>
      </c>
      <c r="I188" s="23">
        <f t="shared" si="189"/>
        <v>5</v>
      </c>
      <c r="J188" s="23">
        <f t="shared" si="180"/>
        <v>3799.65</v>
      </c>
      <c r="K188" s="23">
        <f t="shared" si="181"/>
        <v>5.2636427039332565E-2</v>
      </c>
      <c r="L188" s="23">
        <f t="shared" si="182"/>
        <v>0.12051561400295024</v>
      </c>
      <c r="M188" s="10">
        <v>0.2</v>
      </c>
      <c r="N188" s="23">
        <f t="shared" si="190"/>
        <v>7.5993000000000004</v>
      </c>
      <c r="O188" s="23">
        <f t="shared" si="191"/>
        <v>2.6847958957717188E-2</v>
      </c>
      <c r="P188" s="23">
        <f t="shared" si="183"/>
        <v>0</v>
      </c>
      <c r="Q188" s="7">
        <v>0.1</v>
      </c>
      <c r="R188" s="6">
        <f t="shared" si="184"/>
        <v>0.37996500000000005</v>
      </c>
      <c r="S188" s="5"/>
      <c r="T188" s="5"/>
      <c r="U188" s="5"/>
      <c r="V188" s="5"/>
      <c r="W188" s="5"/>
      <c r="X188" s="5"/>
      <c r="Y188" s="5"/>
      <c r="Z188" s="5"/>
      <c r="AA188" s="5"/>
      <c r="AB188" s="4">
        <v>0.6</v>
      </c>
      <c r="AC188" s="4">
        <v>1.4</v>
      </c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>
        <v>5</v>
      </c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>
        <f t="shared" si="194"/>
        <v>1.579092811179977E-2</v>
      </c>
      <c r="BQ188" s="4">
        <f t="shared" si="194"/>
        <v>2659.7550000000001</v>
      </c>
      <c r="BR188" s="4">
        <f t="shared" si="194"/>
        <v>0</v>
      </c>
      <c r="BS188" s="4">
        <f t="shared" si="194"/>
        <v>0</v>
      </c>
      <c r="BT188" s="4">
        <f t="shared" si="194"/>
        <v>0</v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>
        <f t="shared" si="194"/>
        <v>0</v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>
        <f t="shared" si="193"/>
        <v>0</v>
      </c>
      <c r="CI188" s="4">
        <f t="shared" si="193"/>
        <v>0</v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2">
        <v>30100044</v>
      </c>
      <c r="B189" s="105"/>
      <c r="C189" s="28" t="s">
        <v>141</v>
      </c>
      <c r="D189" s="5"/>
      <c r="E189" s="22">
        <v>5.03</v>
      </c>
      <c r="F189" s="23">
        <f t="shared" si="177"/>
        <v>0</v>
      </c>
      <c r="G189" s="23"/>
      <c r="H189" s="23">
        <f t="shared" si="188"/>
        <v>0</v>
      </c>
      <c r="I189" s="23">
        <f t="shared" si="189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0"/>
        <v>0</v>
      </c>
      <c r="O189" s="23">
        <f t="shared" si="191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customHeight="1">
      <c r="A190" s="62">
        <v>30100043</v>
      </c>
      <c r="B190" s="106"/>
      <c r="C190" s="28" t="s">
        <v>152</v>
      </c>
      <c r="D190" s="5">
        <v>84</v>
      </c>
      <c r="E190" s="22">
        <v>5.03</v>
      </c>
      <c r="F190" s="23">
        <f t="shared" si="177"/>
        <v>422.52000000000004</v>
      </c>
      <c r="G190" s="23">
        <f>+'[2]20'!$L$266</f>
        <v>163.76999999999998</v>
      </c>
      <c r="H190" s="23">
        <f t="shared" si="188"/>
        <v>0.4</v>
      </c>
      <c r="I190" s="23">
        <f t="shared" si="189"/>
        <v>1.5</v>
      </c>
      <c r="J190" s="23">
        <f t="shared" si="180"/>
        <v>422.92</v>
      </c>
      <c r="K190" s="23">
        <f t="shared" si="181"/>
        <v>9.458053532582994E-2</v>
      </c>
      <c r="L190" s="23">
        <f t="shared" si="182"/>
        <v>0.91591866642242192</v>
      </c>
      <c r="M190" s="10">
        <v>0.2</v>
      </c>
      <c r="N190" s="23">
        <f t="shared" si="190"/>
        <v>0.84584000000000004</v>
      </c>
      <c r="O190" s="23">
        <f t="shared" si="191"/>
        <v>-0.81049920174825185</v>
      </c>
      <c r="P190" s="23">
        <f t="shared" si="183"/>
        <v>0</v>
      </c>
      <c r="Q190" s="7">
        <v>0.1</v>
      </c>
      <c r="R190" s="6">
        <f t="shared" si="184"/>
        <v>4.2292000000000003E-2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>
        <v>0.4</v>
      </c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>
        <v>1.5</v>
      </c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>
        <f t="shared" si="194"/>
        <v>0</v>
      </c>
      <c r="BQ190" s="4">
        <f t="shared" si="194"/>
        <v>422.92000000000007</v>
      </c>
      <c r="BR190" s="4">
        <f t="shared" si="194"/>
        <v>0</v>
      </c>
      <c r="BS190" s="4">
        <f t="shared" si="194"/>
        <v>0</v>
      </c>
      <c r="BT190" s="4">
        <f t="shared" si="194"/>
        <v>0</v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>
        <f t="shared" si="194"/>
        <v>0</v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>
        <f t="shared" si="196"/>
        <v>0</v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104" t="s">
        <v>153</v>
      </c>
      <c r="C191" s="28" t="s">
        <v>154</v>
      </c>
      <c r="D191" s="5"/>
      <c r="E191" s="22">
        <v>5.03</v>
      </c>
      <c r="F191" s="23">
        <f t="shared" si="177"/>
        <v>0</v>
      </c>
      <c r="G191" s="23"/>
      <c r="H191" s="23">
        <f t="shared" si="188"/>
        <v>0</v>
      </c>
      <c r="I191" s="23">
        <f t="shared" si="189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0"/>
        <v>0</v>
      </c>
      <c r="O191" s="23">
        <f t="shared" si="191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05"/>
      <c r="C192" s="28" t="s">
        <v>135</v>
      </c>
      <c r="D192" s="5"/>
      <c r="E192" s="22">
        <v>5.03</v>
      </c>
      <c r="F192" s="23">
        <f t="shared" si="177"/>
        <v>0</v>
      </c>
      <c r="G192" s="23"/>
      <c r="H192" s="23">
        <f t="shared" si="188"/>
        <v>0</v>
      </c>
      <c r="I192" s="23">
        <f t="shared" si="189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0"/>
        <v>0</v>
      </c>
      <c r="O192" s="23">
        <f t="shared" si="191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05"/>
      <c r="C193" s="28" t="s">
        <v>155</v>
      </c>
      <c r="D193" s="5"/>
      <c r="E193" s="22">
        <v>5.03</v>
      </c>
      <c r="F193" s="23">
        <f t="shared" si="177"/>
        <v>0</v>
      </c>
      <c r="G193" s="23"/>
      <c r="H193" s="23">
        <f t="shared" si="188"/>
        <v>0</v>
      </c>
      <c r="I193" s="23">
        <f t="shared" si="189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0"/>
        <v>0</v>
      </c>
      <c r="O193" s="23">
        <f t="shared" si="191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05"/>
      <c r="C194" s="28" t="s">
        <v>156</v>
      </c>
      <c r="D194" s="5"/>
      <c r="E194" s="22">
        <v>5.03</v>
      </c>
      <c r="F194" s="23">
        <f t="shared" si="177"/>
        <v>0</v>
      </c>
      <c r="G194" s="23"/>
      <c r="H194" s="23">
        <f t="shared" si="188"/>
        <v>0</v>
      </c>
      <c r="I194" s="23">
        <f t="shared" si="189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0"/>
        <v>0</v>
      </c>
      <c r="O194" s="23">
        <f t="shared" si="191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06"/>
      <c r="C195" s="28" t="s">
        <v>157</v>
      </c>
      <c r="D195" s="5"/>
      <c r="E195" s="22">
        <v>5.03</v>
      </c>
      <c r="F195" s="23">
        <f t="shared" si="177"/>
        <v>0</v>
      </c>
      <c r="G195" s="23"/>
      <c r="H195" s="23">
        <f t="shared" si="188"/>
        <v>0</v>
      </c>
      <c r="I195" s="23">
        <f t="shared" si="189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0"/>
        <v>0</v>
      </c>
      <c r="O195" s="23">
        <f t="shared" si="191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104" t="s">
        <v>158</v>
      </c>
      <c r="C196" s="28" t="s">
        <v>137</v>
      </c>
      <c r="D196" s="5"/>
      <c r="E196" s="22">
        <v>5.03</v>
      </c>
      <c r="F196" s="23">
        <f t="shared" si="177"/>
        <v>0</v>
      </c>
      <c r="G196" s="23"/>
      <c r="H196" s="23">
        <f t="shared" si="188"/>
        <v>0</v>
      </c>
      <c r="I196" s="23">
        <f t="shared" si="189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0"/>
        <v>0</v>
      </c>
      <c r="O196" s="23">
        <f t="shared" si="191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06"/>
      <c r="C197" s="28" t="s">
        <v>159</v>
      </c>
      <c r="D197" s="5"/>
      <c r="E197" s="22">
        <v>5.03</v>
      </c>
      <c r="F197" s="23">
        <f t="shared" si="177"/>
        <v>0</v>
      </c>
      <c r="G197" s="23"/>
      <c r="H197" s="23">
        <f t="shared" si="188"/>
        <v>0</v>
      </c>
      <c r="I197" s="23">
        <f t="shared" si="189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0"/>
        <v>0</v>
      </c>
      <c r="O197" s="23">
        <f t="shared" si="191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2">
        <v>30100064</v>
      </c>
      <c r="B198" s="81" t="s">
        <v>160</v>
      </c>
      <c r="C198" s="28" t="s">
        <v>161</v>
      </c>
      <c r="D198" s="5"/>
      <c r="E198" s="22">
        <v>5.03</v>
      </c>
      <c r="F198" s="23">
        <f t="shared" si="177"/>
        <v>0</v>
      </c>
      <c r="G198" s="23"/>
      <c r="H198" s="23">
        <f t="shared" si="188"/>
        <v>0</v>
      </c>
      <c r="I198" s="23">
        <f t="shared" si="189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0"/>
        <v>0</v>
      </c>
      <c r="O198" s="23">
        <f t="shared" si="191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4.25" hidden="1" customHeight="1">
      <c r="A199" s="62">
        <v>30100049</v>
      </c>
      <c r="B199" s="104" t="s">
        <v>162</v>
      </c>
      <c r="C199" s="28" t="s">
        <v>163</v>
      </c>
      <c r="D199" s="5"/>
      <c r="E199" s="22">
        <v>5.03</v>
      </c>
      <c r="F199" s="23">
        <f t="shared" si="177"/>
        <v>0</v>
      </c>
      <c r="G199" s="23"/>
      <c r="H199" s="23">
        <f t="shared" si="188"/>
        <v>0</v>
      </c>
      <c r="I199" s="23">
        <f t="shared" si="189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0"/>
        <v>0</v>
      </c>
      <c r="O199" s="23">
        <f t="shared" si="191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05"/>
      <c r="C200" s="28" t="s">
        <v>139</v>
      </c>
      <c r="D200" s="5"/>
      <c r="E200" s="22">
        <v>5.03</v>
      </c>
      <c r="F200" s="23">
        <f t="shared" si="177"/>
        <v>0</v>
      </c>
      <c r="G200" s="23"/>
      <c r="H200" s="23">
        <f t="shared" si="188"/>
        <v>0</v>
      </c>
      <c r="I200" s="23">
        <f t="shared" si="189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0"/>
        <v>0</v>
      </c>
      <c r="O200" s="23">
        <f t="shared" si="191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104" t="s">
        <v>164</v>
      </c>
      <c r="C201" s="28" t="s">
        <v>139</v>
      </c>
      <c r="D201" s="5"/>
      <c r="E201" s="22">
        <v>5.04</v>
      </c>
      <c r="F201" s="23">
        <f t="shared" si="177"/>
        <v>0</v>
      </c>
      <c r="G201" s="23"/>
      <c r="H201" s="23">
        <f t="shared" si="188"/>
        <v>0</v>
      </c>
      <c r="I201" s="23">
        <f t="shared" si="189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0"/>
        <v>0</v>
      </c>
      <c r="O201" s="23">
        <f t="shared" si="191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06"/>
      <c r="C202" s="28" t="s">
        <v>137</v>
      </c>
      <c r="D202" s="5"/>
      <c r="E202" s="22">
        <v>5.04</v>
      </c>
      <c r="F202" s="23">
        <f t="shared" si="177"/>
        <v>0</v>
      </c>
      <c r="G202" s="23"/>
      <c r="H202" s="23">
        <f t="shared" si="188"/>
        <v>0</v>
      </c>
      <c r="I202" s="23">
        <f t="shared" si="189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0"/>
        <v>0</v>
      </c>
      <c r="O202" s="23">
        <f t="shared" si="191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05" t="s">
        <v>165</v>
      </c>
      <c r="C203" s="28" t="s">
        <v>152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8"/>
        <v>0</v>
      </c>
      <c r="I203" s="23">
        <f t="shared" si="189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0"/>
        <v>0</v>
      </c>
      <c r="O203" s="23">
        <f t="shared" si="191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06"/>
      <c r="C204" s="28" t="s">
        <v>166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8"/>
        <v>0</v>
      </c>
      <c r="I204" s="23">
        <f t="shared" si="189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0"/>
        <v>0</v>
      </c>
      <c r="O204" s="23">
        <f t="shared" si="191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05" t="s">
        <v>167</v>
      </c>
      <c r="C205" s="28" t="s">
        <v>128</v>
      </c>
      <c r="D205" s="5"/>
      <c r="E205" s="22">
        <v>5.05</v>
      </c>
      <c r="F205" s="23">
        <f t="shared" si="177"/>
        <v>0</v>
      </c>
      <c r="G205" s="23"/>
      <c r="H205" s="23">
        <f t="shared" si="188"/>
        <v>0</v>
      </c>
      <c r="I205" s="23">
        <f t="shared" si="189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0"/>
        <v>0</v>
      </c>
      <c r="O205" s="23">
        <f t="shared" si="191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06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8"/>
        <v>0</v>
      </c>
      <c r="I206" s="23">
        <f t="shared" si="189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0"/>
        <v>0</v>
      </c>
      <c r="O206" s="23">
        <f t="shared" si="191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customHeight="1">
      <c r="A207" s="62">
        <v>30200006</v>
      </c>
      <c r="B207" s="104" t="s">
        <v>168</v>
      </c>
      <c r="C207" s="28" t="s">
        <v>169</v>
      </c>
      <c r="D207" s="5">
        <v>700</v>
      </c>
      <c r="E207" s="22">
        <v>5.05</v>
      </c>
      <c r="F207" s="23">
        <f t="shared" si="177"/>
        <v>3535</v>
      </c>
      <c r="G207" s="23">
        <f>+'[2]20'!$L$346</f>
        <v>3811.5666666666666</v>
      </c>
      <c r="H207" s="23">
        <f t="shared" si="188"/>
        <v>29.7</v>
      </c>
      <c r="I207" s="23">
        <f t="shared" si="189"/>
        <v>0</v>
      </c>
      <c r="J207" s="23">
        <f t="shared" si="180"/>
        <v>3564.7</v>
      </c>
      <c r="K207" s="23">
        <f t="shared" si="181"/>
        <v>0.83316969169916122</v>
      </c>
      <c r="L207" s="23">
        <f t="shared" si="182"/>
        <v>0</v>
      </c>
      <c r="M207" s="10">
        <v>1.2</v>
      </c>
      <c r="N207" s="23">
        <f t="shared" si="190"/>
        <v>42.776399999999995</v>
      </c>
      <c r="O207" s="23">
        <f t="shared" si="191"/>
        <v>0.36683030830083874</v>
      </c>
      <c r="P207" s="23">
        <f t="shared" si="183"/>
        <v>1.4026425786181167</v>
      </c>
      <c r="Q207" s="7">
        <v>1</v>
      </c>
      <c r="R207" s="6">
        <f t="shared" si="184"/>
        <v>3.5646999999999998</v>
      </c>
      <c r="S207" s="5">
        <v>3</v>
      </c>
      <c r="T207" s="5"/>
      <c r="U207" s="5"/>
      <c r="V207" s="5"/>
      <c r="W207" s="5">
        <v>2</v>
      </c>
      <c r="X207" s="5"/>
      <c r="Y207" s="5"/>
      <c r="Z207" s="5"/>
      <c r="AA207" s="5"/>
      <c r="AB207" s="4">
        <v>3</v>
      </c>
      <c r="AC207" s="4">
        <v>6.2</v>
      </c>
      <c r="AD207" s="4"/>
      <c r="AE207" s="4"/>
      <c r="AF207" s="4">
        <v>4.5</v>
      </c>
      <c r="AG207" s="4"/>
      <c r="AH207" s="4"/>
      <c r="AI207" s="4"/>
      <c r="AJ207" s="4"/>
      <c r="AK207" s="4"/>
      <c r="AL207" s="4"/>
      <c r="AM207" s="4">
        <v>16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7"/>
        <v>8.4158554717086997E-2</v>
      </c>
      <c r="BQ207" s="4">
        <f t="shared" si="197"/>
        <v>744.14612794612799</v>
      </c>
      <c r="BR207" s="4" t="str">
        <f t="shared" si="197"/>
        <v/>
      </c>
      <c r="BS207" s="4">
        <f t="shared" si="197"/>
        <v>0</v>
      </c>
      <c r="BT207" s="4">
        <f t="shared" ref="BS207:CH230" si="200">IF(ISERROR(AF207/N207*100),"",(AF207/N207*100))</f>
        <v>10.519819339635875</v>
      </c>
      <c r="BU207" s="4">
        <f t="shared" si="200"/>
        <v>0</v>
      </c>
      <c r="BV207" s="4">
        <f t="shared" si="200"/>
        <v>0</v>
      </c>
      <c r="BW207" s="4">
        <f t="shared" si="200"/>
        <v>0</v>
      </c>
      <c r="BX207" s="4">
        <f t="shared" si="200"/>
        <v>0</v>
      </c>
      <c r="BY207" s="4">
        <f t="shared" si="200"/>
        <v>0</v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>
        <f t="shared" si="200"/>
        <v>0</v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>
        <f t="shared" si="200"/>
        <v>0</v>
      </c>
      <c r="CI207" s="4">
        <f t="shared" si="196"/>
        <v>0</v>
      </c>
      <c r="CJ207" s="4" t="str">
        <f t="shared" si="196"/>
        <v/>
      </c>
      <c r="CK207" s="4" t="str">
        <f t="shared" si="196"/>
        <v/>
      </c>
      <c r="CL207" s="4">
        <f t="shared" si="196"/>
        <v>0</v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>
        <f t="shared" si="201"/>
        <v>0</v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2">
        <v>30200005</v>
      </c>
      <c r="B208" s="106"/>
      <c r="C208" s="28" t="s">
        <v>163</v>
      </c>
      <c r="D208" s="5"/>
      <c r="E208" s="22">
        <v>5.05</v>
      </c>
      <c r="F208" s="23">
        <f t="shared" si="177"/>
        <v>0</v>
      </c>
      <c r="G208" s="23"/>
      <c r="H208" s="23">
        <f t="shared" si="188"/>
        <v>0</v>
      </c>
      <c r="I208" s="23">
        <f t="shared" si="189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0"/>
        <v>0</v>
      </c>
      <c r="O208" s="23">
        <f t="shared" si="191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104" t="s">
        <v>170</v>
      </c>
      <c r="C209" s="28" t="s">
        <v>171</v>
      </c>
      <c r="D209" s="5"/>
      <c r="E209" s="22">
        <v>5.05</v>
      </c>
      <c r="F209" s="23">
        <f t="shared" si="177"/>
        <v>0</v>
      </c>
      <c r="G209" s="23"/>
      <c r="H209" s="23">
        <f t="shared" si="188"/>
        <v>0</v>
      </c>
      <c r="I209" s="23">
        <f t="shared" si="189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0"/>
        <v>0</v>
      </c>
      <c r="O209" s="23">
        <f t="shared" si="191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06"/>
      <c r="C210" s="28" t="s">
        <v>172</v>
      </c>
      <c r="D210" s="5"/>
      <c r="E210" s="22">
        <v>5.05</v>
      </c>
      <c r="F210" s="23">
        <f t="shared" si="177"/>
        <v>0</v>
      </c>
      <c r="G210" s="23"/>
      <c r="H210" s="23">
        <f t="shared" si="188"/>
        <v>0</v>
      </c>
      <c r="I210" s="23">
        <f t="shared" si="189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0"/>
        <v>0</v>
      </c>
      <c r="O210" s="23">
        <f t="shared" si="191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2">
        <v>30200001</v>
      </c>
      <c r="B211" s="83" t="s">
        <v>173</v>
      </c>
      <c r="C211" s="28" t="s">
        <v>169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8"/>
        <v>0</v>
      </c>
      <c r="I211" s="23">
        <f t="shared" si="189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0"/>
        <v>0</v>
      </c>
      <c r="O211" s="23">
        <f t="shared" si="191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104" t="s">
        <v>174</v>
      </c>
      <c r="C212" s="28" t="s">
        <v>163</v>
      </c>
      <c r="D212" s="5"/>
      <c r="E212" s="22">
        <v>5.09</v>
      </c>
      <c r="F212" s="23">
        <f t="shared" si="177"/>
        <v>0</v>
      </c>
      <c r="G212" s="23"/>
      <c r="H212" s="23">
        <f t="shared" si="188"/>
        <v>0</v>
      </c>
      <c r="I212" s="23">
        <f t="shared" si="189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0"/>
        <v>0</v>
      </c>
      <c r="O212" s="23">
        <f t="shared" si="191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2">
        <v>30200002</v>
      </c>
      <c r="B213" s="106"/>
      <c r="C213" s="28" t="s">
        <v>169</v>
      </c>
      <c r="D213" s="5"/>
      <c r="E213" s="22">
        <v>5.09</v>
      </c>
      <c r="F213" s="23">
        <f t="shared" si="177"/>
        <v>0</v>
      </c>
      <c r="G213" s="23"/>
      <c r="H213" s="23">
        <f t="shared" si="188"/>
        <v>0</v>
      </c>
      <c r="I213" s="23">
        <f t="shared" si="189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0"/>
        <v>0</v>
      </c>
      <c r="O213" s="23">
        <f t="shared" si="191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104" t="s">
        <v>175</v>
      </c>
      <c r="C214" s="28" t="s">
        <v>163</v>
      </c>
      <c r="D214" s="5"/>
      <c r="E214" s="22">
        <v>5</v>
      </c>
      <c r="F214" s="23">
        <f t="shared" si="177"/>
        <v>0</v>
      </c>
      <c r="G214" s="23"/>
      <c r="H214" s="23">
        <f t="shared" si="188"/>
        <v>0</v>
      </c>
      <c r="I214" s="23">
        <f t="shared" si="189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0"/>
        <v>0</v>
      </c>
      <c r="O214" s="23">
        <f t="shared" si="191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6"/>
      <c r="C215" s="28" t="s">
        <v>169</v>
      </c>
      <c r="D215" s="5"/>
      <c r="E215" s="22">
        <v>5</v>
      </c>
      <c r="F215" s="23">
        <f t="shared" si="177"/>
        <v>0</v>
      </c>
      <c r="G215" s="23"/>
      <c r="H215" s="23">
        <f t="shared" si="188"/>
        <v>0</v>
      </c>
      <c r="I215" s="23">
        <f t="shared" si="189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0"/>
        <v>0</v>
      </c>
      <c r="O215" s="23">
        <f t="shared" si="191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</row>
    <row r="216" spans="1:215" s="1" customFormat="1" ht="14.25">
      <c r="A216" s="62">
        <v>30400012</v>
      </c>
      <c r="B216" s="104" t="s">
        <v>176</v>
      </c>
      <c r="C216" s="28" t="s">
        <v>137</v>
      </c>
      <c r="D216" s="5">
        <v>342</v>
      </c>
      <c r="E216" s="22">
        <v>5.03</v>
      </c>
      <c r="F216" s="23">
        <f t="shared" si="177"/>
        <v>1720.26</v>
      </c>
      <c r="G216" s="23"/>
      <c r="H216" s="23">
        <f t="shared" si="188"/>
        <v>0</v>
      </c>
      <c r="I216" s="23">
        <f t="shared" si="189"/>
        <v>0</v>
      </c>
      <c r="J216" s="23">
        <f t="shared" si="180"/>
        <v>1720.26</v>
      </c>
      <c r="K216" s="23">
        <f t="shared" si="181"/>
        <v>0</v>
      </c>
      <c r="L216" s="23" t="str">
        <f t="shared" si="182"/>
        <v>0</v>
      </c>
      <c r="M216" s="10">
        <v>0.3</v>
      </c>
      <c r="N216" s="23">
        <f t="shared" si="190"/>
        <v>5.1607799999999999</v>
      </c>
      <c r="O216" s="23">
        <f t="shared" si="191"/>
        <v>0.3</v>
      </c>
      <c r="P216" s="23">
        <f t="shared" si="183"/>
        <v>0</v>
      </c>
      <c r="Q216" s="7">
        <v>0.1</v>
      </c>
      <c r="R216" s="6">
        <f t="shared" si="184"/>
        <v>0.17202600000000001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202"/>
        <v>0</v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>
        <f t="shared" si="200"/>
        <v>0</v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>
        <f t="shared" si="200"/>
        <v>0</v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2">
        <v>30400011</v>
      </c>
      <c r="B217" s="105"/>
      <c r="C217" s="28" t="s">
        <v>152</v>
      </c>
      <c r="D217" s="5"/>
      <c r="E217" s="22">
        <v>5.03</v>
      </c>
      <c r="F217" s="23">
        <f t="shared" si="177"/>
        <v>0</v>
      </c>
      <c r="G217" s="23"/>
      <c r="H217" s="23">
        <f t="shared" si="188"/>
        <v>0</v>
      </c>
      <c r="I217" s="23">
        <f t="shared" si="189"/>
        <v>0</v>
      </c>
      <c r="J217" s="23">
        <f t="shared" si="180"/>
        <v>0</v>
      </c>
      <c r="K217" s="23" t="str">
        <f t="shared" si="181"/>
        <v>0</v>
      </c>
      <c r="L217" s="23" t="str">
        <f t="shared" si="182"/>
        <v>0</v>
      </c>
      <c r="M217" s="10">
        <v>0.3</v>
      </c>
      <c r="N217" s="23">
        <f t="shared" si="190"/>
        <v>0</v>
      </c>
      <c r="O217" s="23">
        <f t="shared" si="191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2">
        <v>30400010</v>
      </c>
      <c r="B218" s="105"/>
      <c r="C218" s="83" t="s">
        <v>129</v>
      </c>
      <c r="D218" s="5"/>
      <c r="E218" s="22">
        <v>5.03</v>
      </c>
      <c r="F218" s="23">
        <f t="shared" si="177"/>
        <v>0</v>
      </c>
      <c r="G218" s="23"/>
      <c r="H218" s="23">
        <f t="shared" si="188"/>
        <v>0</v>
      </c>
      <c r="I218" s="23">
        <f t="shared" si="189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0"/>
        <v>0</v>
      </c>
      <c r="O218" s="23">
        <f t="shared" si="191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06"/>
      <c r="C219" s="83" t="s">
        <v>177</v>
      </c>
      <c r="D219" s="5"/>
      <c r="E219" s="22">
        <v>5.03</v>
      </c>
      <c r="F219" s="23">
        <f t="shared" si="177"/>
        <v>0</v>
      </c>
      <c r="G219" s="23"/>
      <c r="H219" s="23">
        <f t="shared" si="188"/>
        <v>0</v>
      </c>
      <c r="I219" s="23">
        <f t="shared" si="189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0"/>
        <v>0</v>
      </c>
      <c r="O219" s="23">
        <f t="shared" si="191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>
      <c r="A220" s="62">
        <v>30400013</v>
      </c>
      <c r="B220" s="104" t="s">
        <v>178</v>
      </c>
      <c r="C220" s="28" t="s">
        <v>128</v>
      </c>
      <c r="D220" s="5">
        <v>111</v>
      </c>
      <c r="E220" s="22">
        <v>5.03</v>
      </c>
      <c r="F220" s="23">
        <f t="shared" si="177"/>
        <v>558.33000000000004</v>
      </c>
      <c r="G220" s="23"/>
      <c r="H220" s="23">
        <f t="shared" si="188"/>
        <v>0</v>
      </c>
      <c r="I220" s="23">
        <f t="shared" si="189"/>
        <v>0</v>
      </c>
      <c r="J220" s="23">
        <f t="shared" si="180"/>
        <v>558.33000000000004</v>
      </c>
      <c r="K220" s="23">
        <f t="shared" si="181"/>
        <v>0</v>
      </c>
      <c r="L220" s="23" t="str">
        <f t="shared" si="182"/>
        <v>0</v>
      </c>
      <c r="M220" s="10">
        <v>0.5</v>
      </c>
      <c r="N220" s="23">
        <f t="shared" si="190"/>
        <v>2.7916500000000002</v>
      </c>
      <c r="O220" s="23">
        <f t="shared" si="191"/>
        <v>0.5</v>
      </c>
      <c r="P220" s="23">
        <f t="shared" si="183"/>
        <v>0</v>
      </c>
      <c r="Q220" s="7">
        <v>0.1</v>
      </c>
      <c r="R220" s="6">
        <f t="shared" si="184"/>
        <v>5.5833000000000008E-2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202"/>
        <v>0</v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>
        <f t="shared" si="200"/>
        <v>0</v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>
        <f t="shared" si="200"/>
        <v>0</v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06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8"/>
        <v>0</v>
      </c>
      <c r="I221" s="23">
        <f t="shared" si="189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0"/>
        <v>0</v>
      </c>
      <c r="O221" s="23">
        <f t="shared" si="191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07" t="s">
        <v>179</v>
      </c>
      <c r="C222" s="28" t="s">
        <v>137</v>
      </c>
      <c r="D222" s="5"/>
      <c r="E222" s="22">
        <v>5.03</v>
      </c>
      <c r="F222" s="23">
        <f t="shared" si="177"/>
        <v>0</v>
      </c>
      <c r="G222" s="23"/>
      <c r="H222" s="23">
        <f t="shared" si="188"/>
        <v>0</v>
      </c>
      <c r="I222" s="23">
        <f t="shared" si="189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0"/>
        <v>0</v>
      </c>
      <c r="O222" s="23">
        <f t="shared" si="191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2">
        <v>30400016</v>
      </c>
      <c r="B223" s="108"/>
      <c r="C223" s="28" t="s">
        <v>155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8"/>
        <v>0</v>
      </c>
      <c r="I223" s="23">
        <f t="shared" si="189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0"/>
        <v>0</v>
      </c>
      <c r="O223" s="23">
        <f t="shared" si="191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09"/>
      <c r="C224" s="28" t="s">
        <v>171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2">
        <v>30600002</v>
      </c>
      <c r="B225" s="104" t="s">
        <v>180</v>
      </c>
      <c r="C225" s="39" t="s">
        <v>129</v>
      </c>
      <c r="D225" s="5"/>
      <c r="E225" s="54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05"/>
      <c r="C226" s="39" t="s">
        <v>137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2">
        <v>30600003</v>
      </c>
      <c r="B227" s="105"/>
      <c r="C227" s="39" t="s">
        <v>181</v>
      </c>
      <c r="D227" s="5"/>
      <c r="E227" s="54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2">
        <v>30600001</v>
      </c>
      <c r="B228" s="106"/>
      <c r="C228" s="39" t="s">
        <v>182</v>
      </c>
      <c r="D228" s="5"/>
      <c r="E228" s="54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104" t="s">
        <v>183</v>
      </c>
      <c r="C229" s="39" t="s">
        <v>129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05"/>
      <c r="C230" s="39" t="s">
        <v>137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05"/>
      <c r="C231" s="39" t="s">
        <v>181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06"/>
      <c r="C232" s="39" t="s">
        <v>182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81" t="s">
        <v>184</v>
      </c>
      <c r="C233" s="39" t="s">
        <v>185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2">
        <v>30400001</v>
      </c>
      <c r="B234" s="104" t="s">
        <v>186</v>
      </c>
      <c r="C234" s="83" t="s">
        <v>141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2">
        <v>30400002</v>
      </c>
      <c r="B235" s="106"/>
      <c r="C235" s="28" t="s">
        <v>128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104" t="s">
        <v>187</v>
      </c>
      <c r="C236" s="28" t="s">
        <v>137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hidden="1" customHeight="1">
      <c r="A237" s="62">
        <v>30400006</v>
      </c>
      <c r="B237" s="105"/>
      <c r="C237" s="28" t="s">
        <v>129</v>
      </c>
      <c r="D237" s="5"/>
      <c r="E237" s="22">
        <v>5.07</v>
      </c>
      <c r="F237" s="23">
        <f t="shared" si="203"/>
        <v>0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0</v>
      </c>
      <c r="K237" s="23" t="str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</v>
      </c>
      <c r="O237" s="23">
        <f t="shared" si="213"/>
        <v>0.3</v>
      </c>
      <c r="P237" s="23" t="str">
        <f t="shared" si="207"/>
        <v/>
      </c>
      <c r="Q237" s="7">
        <v>0.1</v>
      </c>
      <c r="R237" s="6">
        <f t="shared" si="208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02"/>
        <v/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 t="str">
        <f t="shared" si="202"/>
        <v/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 t="str">
        <f t="shared" si="202"/>
        <v/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customHeight="1">
      <c r="A238" s="62">
        <v>30400007</v>
      </c>
      <c r="B238" s="106"/>
      <c r="C238" s="28" t="s">
        <v>152</v>
      </c>
      <c r="D238" s="5">
        <v>182</v>
      </c>
      <c r="E238" s="22">
        <v>5.07</v>
      </c>
      <c r="F238" s="23">
        <f t="shared" si="203"/>
        <v>922.74</v>
      </c>
      <c r="G238" s="23"/>
      <c r="H238" s="23">
        <f t="shared" si="210"/>
        <v>8</v>
      </c>
      <c r="I238" s="23">
        <f t="shared" si="211"/>
        <v>0</v>
      </c>
      <c r="J238" s="23">
        <f t="shared" si="204"/>
        <v>930.74</v>
      </c>
      <c r="K238" s="23">
        <f t="shared" si="205"/>
        <v>0.85953112577089197</v>
      </c>
      <c r="L238" s="23" t="str">
        <f t="shared" si="206"/>
        <v>0</v>
      </c>
      <c r="M238" s="10">
        <v>0.3</v>
      </c>
      <c r="N238" s="23">
        <f t="shared" si="212"/>
        <v>2.7922199999999999</v>
      </c>
      <c r="O238" s="23">
        <f t="shared" si="213"/>
        <v>-0.55953112577089192</v>
      </c>
      <c r="P238" s="23">
        <f t="shared" si="207"/>
        <v>0</v>
      </c>
      <c r="Q238" s="7">
        <v>0.1</v>
      </c>
      <c r="R238" s="6">
        <f t="shared" si="208"/>
        <v>9.3074000000000018E-2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>
        <v>8</v>
      </c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E288" si="215">IF(ISERROR(AB238/J238*100),"",(AB238/J238*100))</f>
        <v>0</v>
      </c>
      <c r="BQ238" s="4">
        <f t="shared" si="215"/>
        <v>930.7399999999999</v>
      </c>
      <c r="BR238" s="4" t="str">
        <f t="shared" si="215"/>
        <v/>
      </c>
      <c r="BS238" s="4">
        <f t="shared" si="215"/>
        <v>0</v>
      </c>
      <c r="BT238" s="4">
        <f t="shared" si="215"/>
        <v>0</v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>
        <f t="shared" si="214"/>
        <v>0</v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>
        <f t="shared" si="214"/>
        <v>0</v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104" t="s">
        <v>188</v>
      </c>
      <c r="C239" s="28" t="s">
        <v>182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05"/>
      <c r="C240" s="28" t="s">
        <v>137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5"/>
      <c r="C241" s="28" t="s">
        <v>152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6"/>
      <c r="C242" s="28" t="s">
        <v>129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04" t="s">
        <v>189</v>
      </c>
      <c r="C243" s="28" t="s">
        <v>182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5"/>
      <c r="C244" s="28" t="s">
        <v>137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5"/>
      <c r="C245" s="28" t="s">
        <v>152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6"/>
      <c r="C246" s="28" t="s">
        <v>129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04" t="s">
        <v>190</v>
      </c>
      <c r="C247" s="28" t="s">
        <v>128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05"/>
      <c r="C248" s="28" t="s">
        <v>129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5"/>
      <c r="C249" s="28" t="s">
        <v>126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05"/>
      <c r="C250" s="28" t="s">
        <v>156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5"/>
      <c r="C251" s="28" t="s">
        <v>135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5"/>
      <c r="C252" s="28" t="s">
        <v>191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customHeight="1">
      <c r="A253" s="62">
        <v>30100023</v>
      </c>
      <c r="B253" s="105"/>
      <c r="C253" s="28" t="s">
        <v>152</v>
      </c>
      <c r="D253" s="5">
        <v>756</v>
      </c>
      <c r="E253" s="22">
        <v>5.08</v>
      </c>
      <c r="F253" s="23">
        <f t="shared" si="203"/>
        <v>3840.48</v>
      </c>
      <c r="G253" s="23">
        <f>+'[2]20'!$L$217</f>
        <v>5702.4000000000005</v>
      </c>
      <c r="H253" s="23">
        <f t="shared" si="210"/>
        <v>25</v>
      </c>
      <c r="I253" s="23">
        <f t="shared" si="211"/>
        <v>55</v>
      </c>
      <c r="J253" s="23">
        <f t="shared" si="204"/>
        <v>3865.48</v>
      </c>
      <c r="K253" s="23">
        <f t="shared" si="205"/>
        <v>0.64675020954706786</v>
      </c>
      <c r="L253" s="23">
        <f t="shared" si="206"/>
        <v>0.96450617283950613</v>
      </c>
      <c r="M253" s="10">
        <v>1</v>
      </c>
      <c r="N253" s="23">
        <f t="shared" si="212"/>
        <v>38.654800000000002</v>
      </c>
      <c r="O253" s="23">
        <f t="shared" si="213"/>
        <v>-0.61125638238657398</v>
      </c>
      <c r="P253" s="23">
        <f t="shared" si="207"/>
        <v>0</v>
      </c>
      <c r="Q253" s="7">
        <v>0.1</v>
      </c>
      <c r="R253" s="6">
        <f t="shared" si="208"/>
        <v>0.386548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>
        <v>15</v>
      </c>
      <c r="AE253" s="4"/>
      <c r="AF253" s="4"/>
      <c r="AG253" s="4">
        <v>10</v>
      </c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>
        <v>27.5</v>
      </c>
      <c r="BD253" s="4"/>
      <c r="BE253" s="4"/>
      <c r="BF253" s="4"/>
      <c r="BG253" s="4"/>
      <c r="BH253" s="4"/>
      <c r="BI253" s="4"/>
      <c r="BJ253" s="4"/>
      <c r="BK253" s="4"/>
      <c r="BL253" s="4">
        <v>27.5</v>
      </c>
      <c r="BM253" s="4"/>
      <c r="BN253" s="4"/>
      <c r="BO253" s="4"/>
      <c r="BP253" s="4">
        <f t="shared" si="215"/>
        <v>0</v>
      </c>
      <c r="BQ253" s="4">
        <f t="shared" si="215"/>
        <v>0</v>
      </c>
      <c r="BR253" s="4">
        <f t="shared" si="215"/>
        <v>1555.2</v>
      </c>
      <c r="BS253" s="4">
        <f t="shared" si="215"/>
        <v>0</v>
      </c>
      <c r="BT253" s="4">
        <f t="shared" si="215"/>
        <v>0</v>
      </c>
      <c r="BU253" s="4">
        <f t="shared" si="215"/>
        <v>-1635.9747379579503</v>
      </c>
      <c r="BV253" s="4" t="str">
        <f t="shared" si="215"/>
        <v/>
      </c>
      <c r="BW253" s="4">
        <f t="shared" si="215"/>
        <v>0</v>
      </c>
      <c r="BX253" s="4">
        <f t="shared" si="215"/>
        <v>0</v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>
        <f t="shared" si="217"/>
        <v>0</v>
      </c>
      <c r="CK253" s="4" t="str">
        <f t="shared" si="217"/>
        <v/>
      </c>
      <c r="CL253" s="4" t="str">
        <f t="shared" si="217"/>
        <v/>
      </c>
      <c r="CM253" s="4">
        <f t="shared" si="217"/>
        <v>0</v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6"/>
      <c r="C254" s="28" t="s">
        <v>137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04" t="s">
        <v>192</v>
      </c>
      <c r="C255" s="30" t="s">
        <v>155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05"/>
      <c r="C256" s="28" t="s">
        <v>152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05"/>
      <c r="C257" s="30" t="s">
        <v>193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06"/>
      <c r="C258" s="30" t="s">
        <v>135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104" t="s">
        <v>194</v>
      </c>
      <c r="C259" s="30" t="s">
        <v>157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05"/>
      <c r="C260" s="30" t="s">
        <v>195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05"/>
      <c r="C261" s="30" t="s">
        <v>196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06"/>
      <c r="C262" s="30" t="s">
        <v>197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104" t="s">
        <v>198</v>
      </c>
      <c r="C263" s="30" t="s">
        <v>157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05"/>
      <c r="C264" s="30" t="s">
        <v>195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05"/>
      <c r="C265" s="30" t="s">
        <v>196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06"/>
      <c r="C266" s="30" t="s">
        <v>197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 customHeight="1">
      <c r="A267" s="62">
        <v>30600009</v>
      </c>
      <c r="B267" s="104" t="s">
        <v>199</v>
      </c>
      <c r="C267" s="30" t="s">
        <v>200</v>
      </c>
      <c r="D267" s="5"/>
      <c r="E267" s="22">
        <v>5.05</v>
      </c>
      <c r="F267" s="23">
        <f t="shared" si="203"/>
        <v>0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 customHeight="1">
      <c r="A268" s="62">
        <v>30600010</v>
      </c>
      <c r="B268" s="106"/>
      <c r="C268" s="30" t="s">
        <v>172</v>
      </c>
      <c r="D268" s="5"/>
      <c r="E268" s="22">
        <v>5.05</v>
      </c>
      <c r="F268" s="23">
        <f t="shared" si="203"/>
        <v>0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customHeight="1">
      <c r="A269" s="62">
        <v>30400026</v>
      </c>
      <c r="B269" s="104" t="s">
        <v>201</v>
      </c>
      <c r="C269" s="30" t="s">
        <v>177</v>
      </c>
      <c r="D269" s="5">
        <v>10</v>
      </c>
      <c r="E269" s="22">
        <v>5.05</v>
      </c>
      <c r="F269" s="23">
        <f t="shared" si="203"/>
        <v>50.5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50.5</v>
      </c>
      <c r="K269" s="23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0.40400000000000008</v>
      </c>
      <c r="O269" s="23">
        <f t="shared" si="213"/>
        <v>0.8</v>
      </c>
      <c r="P269" s="23">
        <f t="shared" si="207"/>
        <v>0</v>
      </c>
      <c r="Q269" s="2">
        <v>0.1</v>
      </c>
      <c r="R269" s="6">
        <f t="shared" si="208"/>
        <v>5.0500000000000007E-3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21"/>
        <v>0</v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>
        <f t="shared" si="221"/>
        <v>0</v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>
        <f t="shared" si="220"/>
        <v>0</v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customHeight="1">
      <c r="A270" s="62">
        <v>30400027</v>
      </c>
      <c r="B270" s="105"/>
      <c r="C270" s="30" t="s">
        <v>143</v>
      </c>
      <c r="D270" s="5">
        <v>39</v>
      </c>
      <c r="E270" s="22">
        <v>5.05</v>
      </c>
      <c r="F270" s="23">
        <f t="shared" si="203"/>
        <v>196.95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196.95</v>
      </c>
      <c r="K270" s="23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1.5756000000000001</v>
      </c>
      <c r="O270" s="23">
        <f t="shared" si="213"/>
        <v>0.8</v>
      </c>
      <c r="P270" s="23">
        <f t="shared" si="207"/>
        <v>0</v>
      </c>
      <c r="Q270" s="2">
        <v>0.1</v>
      </c>
      <c r="R270" s="6">
        <f t="shared" si="208"/>
        <v>1.9695000000000001E-2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21"/>
        <v>0</v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>
        <f t="shared" si="221"/>
        <v>0</v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>
        <f t="shared" si="220"/>
        <v>0</v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customHeight="1">
      <c r="A271" s="62">
        <v>30400028</v>
      </c>
      <c r="B271" s="106"/>
      <c r="C271" s="30" t="s">
        <v>202</v>
      </c>
      <c r="D271" s="5">
        <v>45</v>
      </c>
      <c r="E271" s="22">
        <v>5.05</v>
      </c>
      <c r="F271" s="23">
        <f t="shared" si="203"/>
        <v>227.25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227.25</v>
      </c>
      <c r="K271" s="23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1.8180000000000001</v>
      </c>
      <c r="O271" s="23">
        <f t="shared" si="213"/>
        <v>0.8</v>
      </c>
      <c r="P271" s="23">
        <f t="shared" si="207"/>
        <v>0</v>
      </c>
      <c r="Q271" s="2">
        <v>0.1</v>
      </c>
      <c r="R271" s="6">
        <f t="shared" si="208"/>
        <v>2.2725000000000002E-2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21"/>
        <v>0</v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>
        <f t="shared" si="221"/>
        <v>0</v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>
        <f t="shared" si="220"/>
        <v>0</v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hidden="1" customHeight="1">
      <c r="A272" s="62">
        <v>30400004</v>
      </c>
      <c r="B272" s="104" t="s">
        <v>203</v>
      </c>
      <c r="C272" s="30" t="s">
        <v>177</v>
      </c>
      <c r="D272" s="5"/>
      <c r="E272" s="22">
        <v>5.03</v>
      </c>
      <c r="F272" s="23">
        <f t="shared" si="203"/>
        <v>0</v>
      </c>
      <c r="G272" s="44">
        <f>+'[2]20'!$L$317</f>
        <v>2095.9999999999995</v>
      </c>
      <c r="H272" s="23">
        <f t="shared" si="210"/>
        <v>0</v>
      </c>
      <c r="I272" s="23">
        <f t="shared" si="211"/>
        <v>32</v>
      </c>
      <c r="J272" s="23">
        <f t="shared" si="204"/>
        <v>0</v>
      </c>
      <c r="K272" s="23" t="str">
        <f t="shared" si="205"/>
        <v>0</v>
      </c>
      <c r="L272" s="23">
        <f t="shared" si="206"/>
        <v>1.5267175572519087</v>
      </c>
      <c r="M272" s="3">
        <v>0.8</v>
      </c>
      <c r="N272" s="23">
        <f t="shared" si="212"/>
        <v>0</v>
      </c>
      <c r="O272" s="23">
        <f t="shared" si="213"/>
        <v>-0.72671755725190867</v>
      </c>
      <c r="P272" s="23" t="str">
        <f t="shared" si="207"/>
        <v/>
      </c>
      <c r="Q272" s="2">
        <v>0.1</v>
      </c>
      <c r="R272" s="6">
        <f t="shared" si="208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>
        <v>17</v>
      </c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>
        <v>15</v>
      </c>
      <c r="BP272" s="4" t="str">
        <f t="shared" si="221"/>
        <v/>
      </c>
      <c r="BQ272" s="4" t="str">
        <f t="shared" si="221"/>
        <v/>
      </c>
      <c r="BR272" s="4">
        <f t="shared" si="221"/>
        <v>0</v>
      </c>
      <c r="BS272" s="4">
        <f t="shared" si="221"/>
        <v>0</v>
      </c>
      <c r="BT272" s="4" t="str">
        <f t="shared" si="221"/>
        <v/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 t="str">
        <f t="shared" si="220"/>
        <v/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hidden="1" customHeight="1">
      <c r="A273" s="62">
        <v>30400003</v>
      </c>
      <c r="B273" s="105"/>
      <c r="C273" s="30" t="s">
        <v>155</v>
      </c>
      <c r="D273" s="5"/>
      <c r="E273" s="22">
        <v>5.03</v>
      </c>
      <c r="F273" s="23">
        <f t="shared" si="203"/>
        <v>0</v>
      </c>
      <c r="G273" s="44">
        <f>+'[2]20'!$L$318</f>
        <v>2829.6</v>
      </c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hidden="1" customHeight="1">
      <c r="A274" s="62">
        <v>30400005</v>
      </c>
      <c r="B274" s="106"/>
      <c r="C274" s="30" t="s">
        <v>202</v>
      </c>
      <c r="D274" s="5"/>
      <c r="E274" s="22">
        <v>5.03</v>
      </c>
      <c r="F274" s="23">
        <f t="shared" si="203"/>
        <v>0</v>
      </c>
      <c r="G274" s="44">
        <f>+'[2]20'!$L$319</f>
        <v>3772.7999999999997</v>
      </c>
      <c r="H274" s="23">
        <f t="shared" si="210"/>
        <v>0</v>
      </c>
      <c r="I274" s="23">
        <f t="shared" si="211"/>
        <v>31</v>
      </c>
      <c r="J274" s="23">
        <f t="shared" si="204"/>
        <v>0</v>
      </c>
      <c r="K274" s="23" t="str">
        <f t="shared" si="205"/>
        <v>0</v>
      </c>
      <c r="L274" s="23">
        <f t="shared" si="206"/>
        <v>0.82167090754877026</v>
      </c>
      <c r="M274" s="3">
        <v>0.8</v>
      </c>
      <c r="N274" s="23">
        <f t="shared" si="212"/>
        <v>0</v>
      </c>
      <c r="O274" s="23">
        <f t="shared" si="213"/>
        <v>-2.1670907548770213E-2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>
        <v>19</v>
      </c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>
        <v>12</v>
      </c>
      <c r="BP274" s="4" t="str">
        <f t="shared" si="221"/>
        <v/>
      </c>
      <c r="BQ274" s="4" t="str">
        <f t="shared" si="221"/>
        <v/>
      </c>
      <c r="BR274" s="4">
        <f t="shared" si="221"/>
        <v>0</v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104" t="s">
        <v>204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05"/>
      <c r="C276" s="30" t="s">
        <v>205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06"/>
      <c r="C277" s="30" t="s">
        <v>134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104" t="s">
        <v>206</v>
      </c>
      <c r="C278" s="30" t="s">
        <v>161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05"/>
      <c r="C279" s="30" t="s">
        <v>135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05"/>
      <c r="C280" s="30" t="s">
        <v>177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06"/>
      <c r="C281" s="30" t="s">
        <v>207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104" t="s">
        <v>208</v>
      </c>
      <c r="C282" s="30" t="s">
        <v>209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05"/>
      <c r="C283" s="30" t="s">
        <v>210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05"/>
      <c r="C284" s="30" t="s">
        <v>144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06"/>
      <c r="C285" s="30" t="s">
        <v>207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104" t="s">
        <v>211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05"/>
      <c r="C287" s="30" t="s">
        <v>205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06"/>
      <c r="C288" s="30" t="s">
        <v>134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104" t="s">
        <v>212</v>
      </c>
      <c r="C289" s="30" t="s">
        <v>155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6"/>
      <c r="C290" s="30" t="s">
        <v>135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04" t="s">
        <v>213</v>
      </c>
      <c r="C291" s="30" t="s">
        <v>134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5"/>
      <c r="C292" s="30" t="s">
        <v>123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5"/>
      <c r="C293" s="30" t="s">
        <v>155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6"/>
      <c r="C294" s="30" t="s">
        <v>214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215</v>
      </c>
      <c r="C295" s="31" t="s">
        <v>216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2">
        <v>30700016</v>
      </c>
      <c r="B296" s="31" t="s">
        <v>217</v>
      </c>
      <c r="C296" s="31" t="s">
        <v>218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2">
        <v>30700014</v>
      </c>
      <c r="B297" s="31" t="s">
        <v>219</v>
      </c>
      <c r="C297" s="31" t="s">
        <v>220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2">
        <v>30700013</v>
      </c>
      <c r="B298" s="31" t="s">
        <v>221</v>
      </c>
      <c r="C298" s="31" t="s">
        <v>222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223</v>
      </c>
      <c r="C299" s="31" t="s">
        <v>224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225</v>
      </c>
      <c r="C300" s="31" t="s">
        <v>224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226</v>
      </c>
      <c r="C301" s="31" t="s">
        <v>224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227</v>
      </c>
      <c r="C302" s="31" t="s">
        <v>228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229</v>
      </c>
      <c r="C303" s="31" t="s">
        <v>230</v>
      </c>
      <c r="D303" s="5"/>
      <c r="E303" s="22">
        <v>5.976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260</v>
      </c>
      <c r="C304" s="31" t="s">
        <v>230</v>
      </c>
      <c r="D304" s="5"/>
      <c r="E304" s="22">
        <v>5.976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2" t="s">
        <v>232</v>
      </c>
      <c r="C305" s="30" t="s">
        <v>233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</row>
    <row r="306" spans="1:215" s="9" customFormat="1" ht="15" hidden="1" customHeight="1">
      <c r="A306" s="29">
        <v>201067</v>
      </c>
      <c r="B306" s="82" t="s">
        <v>234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3169</v>
      </c>
      <c r="E307" s="44"/>
      <c r="F307" s="45">
        <f>SUM(F159:F306)</f>
        <v>16001.03</v>
      </c>
      <c r="G307" s="45">
        <f t="shared" ref="G307:J307" si="237">SUM(G159:G306)</f>
        <v>23244.159466666664</v>
      </c>
      <c r="H307" s="45">
        <f t="shared" si="237"/>
        <v>84.1</v>
      </c>
      <c r="I307" s="45">
        <f t="shared" si="237"/>
        <v>124.5</v>
      </c>
      <c r="J307" s="45">
        <f t="shared" si="237"/>
        <v>16085.13</v>
      </c>
      <c r="K307" s="45">
        <f>IF(ISERROR(H307/J307*100),"0",(H307/J307*100))</f>
        <v>0.52284314767738893</v>
      </c>
      <c r="L307" s="45">
        <f>IF(ISERROR(I307/G307*100),"0",(I307/G307*100))</f>
        <v>0.53561842138684124</v>
      </c>
      <c r="M307" s="46">
        <f>IF(ISERROR(N307/J307*100),"",(N307/J307*100))</f>
        <v>0.68638170782579921</v>
      </c>
      <c r="N307" s="45">
        <f>SUM(N159:N306)</f>
        <v>110.40538999999998</v>
      </c>
      <c r="O307" s="45">
        <f>IF(ISERROR(M307-K307-L307),"0",(M307-K307-L307))</f>
        <v>-0.37207986123843095</v>
      </c>
      <c r="P307" s="45">
        <f>(S307+T307+U307+V307+W307+X307+Y307+Z307+AA307)/J307*1000</f>
        <v>0.31084610444553451</v>
      </c>
      <c r="Q307" s="47">
        <f>IF(ISERROR(R307/J307*1000),"",(R307/J307*1000))</f>
        <v>0.31806289411400462</v>
      </c>
      <c r="R307" s="45">
        <f>SUM(R159:R306)</f>
        <v>5.1160829999999988</v>
      </c>
      <c r="S307" s="45">
        <f t="shared" ref="S307:BO307" si="238">SUM(S159:S306)</f>
        <v>3</v>
      </c>
      <c r="T307" s="45">
        <f t="shared" si="238"/>
        <v>0</v>
      </c>
      <c r="U307" s="45">
        <f t="shared" si="238"/>
        <v>0</v>
      </c>
      <c r="V307" s="45">
        <f t="shared" si="238"/>
        <v>0</v>
      </c>
      <c r="W307" s="45">
        <f t="shared" si="238"/>
        <v>2</v>
      </c>
      <c r="X307" s="45">
        <f t="shared" si="238"/>
        <v>0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3.6</v>
      </c>
      <c r="AC307" s="45">
        <f t="shared" si="238"/>
        <v>22</v>
      </c>
      <c r="AD307" s="45">
        <f t="shared" si="238"/>
        <v>15</v>
      </c>
      <c r="AE307" s="45">
        <f t="shared" si="238"/>
        <v>0</v>
      </c>
      <c r="AF307" s="45">
        <f t="shared" si="238"/>
        <v>4.5</v>
      </c>
      <c r="AG307" s="45">
        <f t="shared" si="238"/>
        <v>10</v>
      </c>
      <c r="AH307" s="45">
        <f t="shared" si="238"/>
        <v>0</v>
      </c>
      <c r="AI307" s="45">
        <f t="shared" si="238"/>
        <v>0</v>
      </c>
      <c r="AJ307" s="45">
        <f t="shared" si="238"/>
        <v>13</v>
      </c>
      <c r="AK307" s="45">
        <f t="shared" si="238"/>
        <v>0</v>
      </c>
      <c r="AL307" s="45">
        <f t="shared" si="238"/>
        <v>0</v>
      </c>
      <c r="AM307" s="45">
        <f t="shared" si="238"/>
        <v>16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0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41</v>
      </c>
      <c r="BC307" s="45">
        <f t="shared" si="238"/>
        <v>27.5</v>
      </c>
      <c r="BD307" s="45">
        <f t="shared" si="238"/>
        <v>1.5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27.5</v>
      </c>
      <c r="BM307" s="45">
        <f t="shared" si="238"/>
        <v>0</v>
      </c>
      <c r="BN307" s="45">
        <f t="shared" si="238"/>
        <v>0</v>
      </c>
      <c r="BO307" s="45">
        <f t="shared" si="238"/>
        <v>27</v>
      </c>
      <c r="BP307" s="48">
        <f>IF(ISERROR(AB307/$J$307*100),"",(AB307/$J$307*100))</f>
        <v>2.2380919520078483E-2</v>
      </c>
      <c r="BQ307" s="48">
        <f>IF(ISERROR(AC307/$J$307*100),"",(AC307/$J$307*100))</f>
        <v>0.13677228595603519</v>
      </c>
      <c r="BR307" s="48">
        <f>IF(ISERROR(AD307/$J$307*100),"",(AD307/$J$307*100))</f>
        <v>9.3253831333660359E-2</v>
      </c>
      <c r="BS307" s="48">
        <f t="shared" ref="BS307:DC307" si="239">IF(ISERROR(AE307/$J$307*100),"",(AE307/$J$307*100))</f>
        <v>0</v>
      </c>
      <c r="BT307" s="48">
        <f t="shared" si="239"/>
        <v>2.7976149400098103E-2</v>
      </c>
      <c r="BU307" s="48">
        <f t="shared" si="239"/>
        <v>6.2169220889106903E-2</v>
      </c>
      <c r="BV307" s="48">
        <f t="shared" si="239"/>
        <v>0</v>
      </c>
      <c r="BW307" s="48">
        <f t="shared" si="239"/>
        <v>0</v>
      </c>
      <c r="BX307" s="48">
        <f t="shared" si="239"/>
        <v>8.0819987155838977E-2</v>
      </c>
      <c r="BY307" s="48">
        <f t="shared" si="239"/>
        <v>0</v>
      </c>
      <c r="BZ307" s="48">
        <f t="shared" si="239"/>
        <v>0</v>
      </c>
      <c r="CA307" s="48">
        <f t="shared" si="239"/>
        <v>9.9470753422571043E-2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0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0.25489380564533831</v>
      </c>
      <c r="CQ307" s="48">
        <f t="shared" si="239"/>
        <v>0.17096535744504396</v>
      </c>
      <c r="CR307" s="48">
        <f t="shared" si="239"/>
        <v>9.3253831333660348E-3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0.17096535744504396</v>
      </c>
      <c r="DA307" s="48">
        <f t="shared" si="239"/>
        <v>0</v>
      </c>
      <c r="DB307" s="48">
        <f t="shared" si="239"/>
        <v>0</v>
      </c>
      <c r="DC307" s="48">
        <f t="shared" si="239"/>
        <v>0.16785689640058862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2016-12-21T02:07:41Z</dcterms:modified>
</cp:coreProperties>
</file>